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yra\Downloads\"/>
    </mc:Choice>
  </mc:AlternateContent>
  <bookViews>
    <workbookView xWindow="0" yWindow="0" windowWidth="16815" windowHeight="7620" activeTab="2"/>
  </bookViews>
  <sheets>
    <sheet name="Data" sheetId="1" r:id="rId1"/>
    <sheet name="setup" sheetId="2" r:id="rId2"/>
    <sheet name="Data 2" sheetId="3" r:id="rId3"/>
  </sheets>
  <definedNames>
    <definedName name="_xlnm._FilterDatabase" localSheetId="0" hidden="1">Data!$A$1:$BL$1000</definedName>
  </definedNames>
  <calcPr calcId="162913"/>
  <extLst>
    <ext uri="GoogleSheetsCustomDataVersion1">
      <go:sheetsCustomData xmlns:go="http://customooxmlschemas.google.com/" r:id="rId6" roundtripDataSignature="AMtx7miHSE6EvbCYCkZ0EX/GpGNQI/TAfA=="/>
    </ext>
  </extLst>
</workbook>
</file>

<file path=xl/calcChain.xml><?xml version="1.0" encoding="utf-8"?>
<calcChain xmlns="http://schemas.openxmlformats.org/spreadsheetml/2006/main">
  <c r="J890" i="3" l="1"/>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BL117" i="1"/>
  <c r="BJ117" i="1"/>
  <c r="BH117" i="1"/>
  <c r="BG117" i="1"/>
  <c r="AT117" i="1"/>
  <c r="AL117" i="1"/>
  <c r="Y117" i="1"/>
  <c r="Q117" i="1"/>
  <c r="I117" i="1"/>
  <c r="BL116" i="1"/>
  <c r="BJ116" i="1"/>
  <c r="BH116" i="1"/>
  <c r="BG116" i="1"/>
  <c r="AT116" i="1"/>
  <c r="AL116" i="1"/>
  <c r="Y116" i="1"/>
  <c r="Q116" i="1"/>
  <c r="I116" i="1"/>
  <c r="BL115" i="1"/>
  <c r="BJ115" i="1"/>
  <c r="BH115" i="1"/>
  <c r="BG115" i="1"/>
  <c r="AT115" i="1"/>
  <c r="AL115" i="1"/>
  <c r="Y115" i="1"/>
  <c r="Q115" i="1"/>
  <c r="I115" i="1"/>
  <c r="BL114" i="1"/>
  <c r="BJ114" i="1"/>
  <c r="BH114" i="1"/>
  <c r="BG114" i="1"/>
  <c r="AT114" i="1"/>
  <c r="AL114" i="1"/>
  <c r="Y114" i="1"/>
  <c r="Q114" i="1"/>
  <c r="I114" i="1"/>
  <c r="BL113" i="1"/>
  <c r="BJ113" i="1"/>
  <c r="BH113" i="1"/>
  <c r="BG113" i="1"/>
  <c r="AT113" i="1"/>
  <c r="AL113" i="1"/>
  <c r="Y113" i="1"/>
  <c r="Q113" i="1"/>
  <c r="I113" i="1"/>
  <c r="BL112" i="1"/>
  <c r="BJ112" i="1"/>
  <c r="BH112" i="1"/>
  <c r="BG112" i="1"/>
  <c r="AT112" i="1"/>
  <c r="AL112" i="1"/>
  <c r="Y112" i="1"/>
  <c r="Q112" i="1"/>
  <c r="I112" i="1"/>
  <c r="BL111" i="1"/>
  <c r="BJ111" i="1"/>
  <c r="BH111" i="1"/>
  <c r="BG111" i="1"/>
  <c r="AT111" i="1"/>
  <c r="AL111" i="1"/>
  <c r="Y111" i="1"/>
  <c r="Q111" i="1"/>
  <c r="I111" i="1"/>
  <c r="BL110" i="1"/>
  <c r="BJ110" i="1"/>
  <c r="BH110" i="1"/>
  <c r="BG110" i="1"/>
  <c r="AT110" i="1"/>
  <c r="AL110" i="1"/>
  <c r="Y110" i="1"/>
  <c r="Q110" i="1"/>
  <c r="I110" i="1"/>
  <c r="BL109" i="1"/>
  <c r="BJ109" i="1"/>
  <c r="BH109" i="1"/>
  <c r="BG109" i="1"/>
  <c r="AT109" i="1"/>
  <c r="AL109" i="1"/>
  <c r="Y109" i="1"/>
  <c r="Q109" i="1"/>
  <c r="I109" i="1"/>
  <c r="BL108" i="1"/>
  <c r="BJ108" i="1"/>
  <c r="BH108" i="1"/>
  <c r="BG108" i="1"/>
  <c r="AT108" i="1"/>
  <c r="AL108" i="1"/>
  <c r="Y108" i="1"/>
  <c r="Q108" i="1"/>
  <c r="I108" i="1"/>
  <c r="BL107" i="1"/>
  <c r="BJ107" i="1"/>
  <c r="BH107" i="1"/>
  <c r="BG107" i="1"/>
  <c r="AT107" i="1"/>
  <c r="AL107" i="1"/>
  <c r="Y107" i="1"/>
  <c r="Q107" i="1"/>
  <c r="I107" i="1"/>
  <c r="BL106" i="1"/>
  <c r="BJ106" i="1"/>
  <c r="BH106" i="1"/>
  <c r="BG106" i="1"/>
  <c r="AT106" i="1"/>
  <c r="AL106" i="1"/>
  <c r="Y106" i="1"/>
  <c r="Q106" i="1"/>
  <c r="I106" i="1"/>
  <c r="BL105" i="1"/>
  <c r="BJ105" i="1"/>
  <c r="BH105" i="1"/>
  <c r="BG105" i="1"/>
  <c r="AT105" i="1"/>
  <c r="AL105" i="1"/>
  <c r="Y105" i="1"/>
  <c r="Q105" i="1"/>
  <c r="I105" i="1"/>
  <c r="BL104" i="1"/>
  <c r="BJ104" i="1"/>
  <c r="BH104" i="1"/>
  <c r="BG104" i="1"/>
  <c r="AT104" i="1"/>
  <c r="AL104" i="1"/>
  <c r="Y104" i="1"/>
  <c r="Q104" i="1"/>
  <c r="I104" i="1"/>
  <c r="BL103" i="1"/>
  <c r="BJ103" i="1"/>
  <c r="BH103" i="1"/>
  <c r="BG103" i="1"/>
  <c r="AT103" i="1"/>
  <c r="AL103" i="1"/>
  <c r="Y103" i="1"/>
  <c r="Q103" i="1"/>
  <c r="I103" i="1"/>
  <c r="BL102" i="1"/>
  <c r="BJ102" i="1"/>
  <c r="BH102" i="1"/>
  <c r="BG102" i="1"/>
  <c r="AT102" i="1"/>
  <c r="AL102" i="1"/>
  <c r="Y102" i="1"/>
  <c r="Q102" i="1"/>
  <c r="I102" i="1"/>
  <c r="BL101" i="1"/>
  <c r="BJ101" i="1"/>
  <c r="BH101" i="1"/>
  <c r="AT101" i="1"/>
  <c r="AL101" i="1"/>
  <c r="Y101" i="1"/>
  <c r="Q101" i="1"/>
  <c r="I101" i="1"/>
  <c r="BL100" i="1"/>
  <c r="BJ100" i="1"/>
  <c r="BH100" i="1"/>
  <c r="BG100" i="1"/>
  <c r="AT100" i="1"/>
  <c r="AL100" i="1"/>
  <c r="Y100" i="1"/>
  <c r="Q100" i="1"/>
  <c r="I100" i="1"/>
  <c r="BL99" i="1"/>
  <c r="BJ99" i="1"/>
  <c r="BH99" i="1"/>
  <c r="BG99" i="1"/>
  <c r="AT99" i="1"/>
  <c r="AL99" i="1"/>
  <c r="Y99" i="1"/>
  <c r="Q99" i="1"/>
  <c r="I99" i="1"/>
  <c r="BL98" i="1"/>
  <c r="BJ98" i="1"/>
  <c r="BH98" i="1"/>
  <c r="BG98" i="1"/>
  <c r="AT98" i="1"/>
  <c r="AL98" i="1"/>
  <c r="Y98" i="1"/>
  <c r="Q98" i="1"/>
  <c r="I98" i="1"/>
  <c r="BL97" i="1"/>
  <c r="BJ97" i="1"/>
  <c r="BH97" i="1"/>
  <c r="AT97" i="1"/>
  <c r="AL97" i="1"/>
  <c r="Y97" i="1"/>
  <c r="Q97" i="1"/>
  <c r="I97" i="1"/>
  <c r="BL96" i="1"/>
  <c r="BJ96" i="1"/>
  <c r="BH96" i="1"/>
  <c r="BG96" i="1"/>
  <c r="AT96" i="1"/>
  <c r="AL96" i="1"/>
  <c r="Y96" i="1"/>
  <c r="Q96" i="1"/>
  <c r="I96" i="1"/>
  <c r="BL95" i="1"/>
  <c r="BJ95" i="1"/>
  <c r="BH95" i="1"/>
  <c r="AT95" i="1"/>
  <c r="AL95" i="1"/>
  <c r="Y95" i="1"/>
  <c r="Q95" i="1"/>
  <c r="I95" i="1"/>
  <c r="BL94" i="1"/>
  <c r="BJ94" i="1"/>
  <c r="BH94" i="1"/>
  <c r="BG94" i="1"/>
  <c r="AT94" i="1"/>
  <c r="AL94" i="1"/>
  <c r="Y94" i="1"/>
  <c r="Q94" i="1"/>
  <c r="I94" i="1"/>
  <c r="BL93" i="1"/>
  <c r="BJ93" i="1"/>
  <c r="BH93" i="1"/>
  <c r="BG93" i="1"/>
  <c r="AT93" i="1"/>
  <c r="AL93" i="1"/>
  <c r="Y93" i="1"/>
  <c r="Q93" i="1"/>
  <c r="I93" i="1"/>
  <c r="BL92" i="1"/>
  <c r="BJ92" i="1"/>
  <c r="BH92" i="1"/>
  <c r="BG92" i="1"/>
  <c r="AT92" i="1"/>
  <c r="AL92" i="1"/>
  <c r="Y92" i="1"/>
  <c r="Q92" i="1"/>
  <c r="I92" i="1"/>
  <c r="BL91" i="1"/>
  <c r="BJ91" i="1"/>
  <c r="BH91" i="1"/>
  <c r="BG91" i="1"/>
  <c r="AT91" i="1"/>
  <c r="AL91" i="1"/>
  <c r="Y91" i="1"/>
  <c r="Q91" i="1"/>
  <c r="I91" i="1"/>
  <c r="BL90" i="1"/>
  <c r="BJ90" i="1"/>
  <c r="BH90" i="1"/>
  <c r="BG90" i="1"/>
  <c r="AT90" i="1"/>
  <c r="AL90" i="1"/>
  <c r="Y90" i="1"/>
  <c r="Q90" i="1"/>
  <c r="I90" i="1"/>
  <c r="BL89" i="1"/>
  <c r="BJ89" i="1"/>
  <c r="BH89" i="1"/>
  <c r="BG89" i="1"/>
  <c r="AT89" i="1"/>
  <c r="AL89" i="1"/>
  <c r="Y89" i="1"/>
  <c r="Q89" i="1"/>
  <c r="I89" i="1"/>
  <c r="BL88" i="1"/>
  <c r="BJ88" i="1"/>
  <c r="BH88" i="1"/>
  <c r="BG88" i="1"/>
  <c r="AT88" i="1"/>
  <c r="AL88" i="1"/>
  <c r="Y88" i="1"/>
  <c r="Q88" i="1"/>
  <c r="I88" i="1"/>
  <c r="BL87" i="1"/>
  <c r="BJ87" i="1"/>
  <c r="BH87" i="1"/>
  <c r="BG87" i="1"/>
  <c r="AT87" i="1"/>
  <c r="AL87" i="1"/>
  <c r="Y87" i="1"/>
  <c r="Q87" i="1"/>
  <c r="I87" i="1"/>
  <c r="BL86" i="1"/>
  <c r="BJ86" i="1"/>
  <c r="BH86" i="1"/>
  <c r="BG86" i="1"/>
  <c r="AT86" i="1"/>
  <c r="AL86" i="1"/>
  <c r="Y86" i="1"/>
  <c r="Q86" i="1"/>
  <c r="I86" i="1"/>
  <c r="BL85" i="1"/>
  <c r="BJ85" i="1"/>
  <c r="BH85" i="1"/>
  <c r="BG85" i="1"/>
  <c r="AT85" i="1"/>
  <c r="AL85" i="1"/>
  <c r="Y85" i="1"/>
  <c r="Q85" i="1"/>
  <c r="I85" i="1"/>
  <c r="BL84" i="1"/>
  <c r="BJ84" i="1"/>
  <c r="BH84" i="1"/>
  <c r="BG84" i="1"/>
  <c r="AT84" i="1"/>
  <c r="AL84" i="1"/>
  <c r="Y84" i="1"/>
  <c r="Q84" i="1"/>
  <c r="I84" i="1"/>
  <c r="BL83" i="1"/>
  <c r="BJ83" i="1"/>
  <c r="BH83" i="1"/>
  <c r="BG83" i="1"/>
  <c r="AT83" i="1"/>
  <c r="AL83" i="1"/>
  <c r="Y83" i="1"/>
  <c r="Q83" i="1"/>
  <c r="I83" i="1"/>
  <c r="BL82" i="1"/>
  <c r="BJ82" i="1"/>
  <c r="BH82" i="1"/>
  <c r="BG82" i="1"/>
  <c r="AT82" i="1"/>
  <c r="AL82" i="1"/>
  <c r="Y82" i="1"/>
  <c r="Q82" i="1"/>
  <c r="I82" i="1"/>
  <c r="BL81" i="1"/>
  <c r="BJ81" i="1"/>
  <c r="BH81" i="1"/>
  <c r="AT81" i="1"/>
  <c r="AL81" i="1"/>
  <c r="Y81" i="1"/>
  <c r="Q81" i="1"/>
  <c r="I81" i="1"/>
  <c r="BL80" i="1"/>
  <c r="BJ80" i="1"/>
  <c r="BH80" i="1"/>
  <c r="BG80" i="1"/>
  <c r="AT80" i="1"/>
  <c r="AL80" i="1"/>
  <c r="Y80" i="1"/>
  <c r="Q80" i="1"/>
  <c r="I80" i="1"/>
  <c r="BL79" i="1"/>
  <c r="BJ79" i="1"/>
  <c r="BH79" i="1"/>
  <c r="BG79" i="1"/>
  <c r="AT79" i="1"/>
  <c r="AL79" i="1"/>
  <c r="Y79" i="1"/>
  <c r="Q79" i="1"/>
  <c r="I79" i="1"/>
  <c r="BL78" i="1"/>
  <c r="BJ78" i="1"/>
  <c r="BH78" i="1"/>
  <c r="AT78" i="1"/>
  <c r="AL78" i="1"/>
  <c r="Y78" i="1"/>
  <c r="Q78" i="1"/>
  <c r="I78" i="1"/>
  <c r="BL77" i="1"/>
  <c r="BJ77" i="1"/>
  <c r="BH77" i="1"/>
  <c r="AT77" i="1"/>
  <c r="AL77" i="1"/>
  <c r="Y77" i="1"/>
  <c r="Q77" i="1"/>
  <c r="I77" i="1"/>
  <c r="BL76" i="1"/>
  <c r="BJ76" i="1"/>
  <c r="BH76" i="1"/>
  <c r="BG76" i="1"/>
  <c r="AT76" i="1"/>
  <c r="AL76" i="1"/>
  <c r="Y76" i="1"/>
  <c r="Q76" i="1"/>
  <c r="I76" i="1"/>
  <c r="BL75" i="1"/>
  <c r="BJ75" i="1"/>
  <c r="AT75" i="1"/>
  <c r="AL75" i="1"/>
  <c r="Y75" i="1"/>
  <c r="Q75" i="1"/>
  <c r="I75" i="1"/>
  <c r="BL74" i="1"/>
  <c r="BJ74" i="1"/>
  <c r="BH74" i="1"/>
  <c r="BG74" i="1"/>
  <c r="AT74" i="1"/>
  <c r="AL74" i="1"/>
  <c r="Y74" i="1"/>
  <c r="Q74" i="1"/>
  <c r="I74" i="1"/>
  <c r="BL73" i="1"/>
  <c r="BJ73" i="1"/>
  <c r="BH73" i="1"/>
  <c r="BG73" i="1"/>
  <c r="AT73" i="1"/>
  <c r="AL73" i="1"/>
  <c r="Y73" i="1"/>
  <c r="Q73" i="1"/>
  <c r="I73" i="1"/>
  <c r="BL72" i="1"/>
  <c r="BJ72" i="1"/>
  <c r="BH72" i="1"/>
  <c r="BG72" i="1"/>
  <c r="AT72" i="1"/>
  <c r="AL72" i="1"/>
  <c r="Y72" i="1"/>
  <c r="Q72" i="1"/>
  <c r="I72" i="1"/>
  <c r="BL71" i="1"/>
  <c r="BJ71" i="1"/>
  <c r="BH71" i="1"/>
  <c r="BG71" i="1"/>
  <c r="AT71" i="1"/>
  <c r="AL71" i="1"/>
  <c r="Y71" i="1"/>
  <c r="Q71" i="1"/>
  <c r="I71" i="1"/>
  <c r="BL70" i="1"/>
  <c r="BJ70" i="1"/>
  <c r="BH70" i="1"/>
  <c r="BG70" i="1"/>
  <c r="AT70" i="1"/>
  <c r="AL70" i="1"/>
  <c r="Y70" i="1"/>
  <c r="Q70" i="1"/>
  <c r="I70" i="1"/>
  <c r="BL69" i="1"/>
  <c r="BJ69" i="1"/>
  <c r="BH69" i="1"/>
  <c r="BG69" i="1"/>
  <c r="AT69" i="1"/>
  <c r="AL69" i="1"/>
  <c r="Y69" i="1"/>
  <c r="Q69" i="1"/>
  <c r="I69" i="1"/>
  <c r="BL68" i="1"/>
  <c r="BJ68" i="1"/>
  <c r="BH68" i="1"/>
  <c r="BG68" i="1"/>
  <c r="AT68" i="1"/>
  <c r="AL68" i="1"/>
  <c r="Y68" i="1"/>
  <c r="Q68" i="1"/>
  <c r="I68" i="1"/>
  <c r="BL67" i="1"/>
  <c r="BJ67" i="1"/>
  <c r="BH67" i="1"/>
  <c r="BG67" i="1"/>
  <c r="AT67" i="1"/>
  <c r="AL67" i="1"/>
  <c r="Y67" i="1"/>
  <c r="Q67" i="1"/>
  <c r="I67" i="1"/>
  <c r="BL66" i="1"/>
  <c r="BJ66" i="1"/>
  <c r="BH66" i="1"/>
  <c r="BG66" i="1"/>
  <c r="AT66" i="1"/>
  <c r="AL66" i="1"/>
  <c r="Y66" i="1"/>
  <c r="Q66" i="1"/>
  <c r="I66" i="1"/>
  <c r="BL65" i="1"/>
  <c r="BJ65" i="1"/>
  <c r="BH65" i="1"/>
  <c r="AT65" i="1"/>
  <c r="AL65" i="1"/>
  <c r="Y65" i="1"/>
  <c r="Q65" i="1"/>
  <c r="I65" i="1"/>
  <c r="BL64" i="1"/>
  <c r="BJ64" i="1"/>
  <c r="BH64" i="1"/>
  <c r="AT64" i="1"/>
  <c r="AL64" i="1"/>
  <c r="Y64" i="1"/>
  <c r="Q64" i="1"/>
  <c r="I64" i="1"/>
  <c r="BL63" i="1"/>
  <c r="BJ63" i="1"/>
  <c r="BH63" i="1"/>
  <c r="BG63" i="1"/>
  <c r="AT63" i="1"/>
  <c r="AL63" i="1"/>
  <c r="Y63" i="1"/>
  <c r="Q63" i="1"/>
  <c r="I63" i="1"/>
  <c r="BL62" i="1"/>
  <c r="BJ62" i="1"/>
  <c r="BH62" i="1"/>
  <c r="BG62" i="1"/>
  <c r="AT62" i="1"/>
  <c r="AL62" i="1"/>
  <c r="Y62" i="1"/>
  <c r="Q62" i="1"/>
  <c r="I62" i="1"/>
  <c r="BL61" i="1"/>
  <c r="BJ61" i="1"/>
  <c r="BH61" i="1"/>
  <c r="BG61" i="1"/>
  <c r="AT61" i="1"/>
  <c r="AL61" i="1"/>
  <c r="Y61" i="1"/>
  <c r="Q61" i="1"/>
  <c r="I61" i="1"/>
  <c r="BL60" i="1"/>
  <c r="BJ60" i="1"/>
  <c r="BH60" i="1"/>
  <c r="AT60" i="1"/>
  <c r="AL60" i="1"/>
  <c r="Y60" i="1"/>
  <c r="Q60" i="1"/>
  <c r="I60" i="1"/>
  <c r="BL59" i="1"/>
  <c r="BJ59" i="1"/>
  <c r="BH59" i="1"/>
  <c r="BG59" i="1"/>
  <c r="AT59" i="1"/>
  <c r="AL59" i="1"/>
  <c r="Y59" i="1"/>
  <c r="Q59" i="1"/>
  <c r="I59" i="1"/>
  <c r="BL58" i="1"/>
  <c r="BJ58" i="1"/>
  <c r="BH58" i="1"/>
  <c r="BG58" i="1"/>
  <c r="AT58" i="1"/>
  <c r="AL58" i="1"/>
  <c r="Y58" i="1"/>
  <c r="Q58" i="1"/>
  <c r="I58" i="1"/>
  <c r="BL57" i="1"/>
  <c r="BJ57" i="1"/>
  <c r="BH57" i="1"/>
  <c r="AT57" i="1"/>
  <c r="AL57" i="1"/>
  <c r="Y57" i="1"/>
  <c r="Q57" i="1"/>
  <c r="I57" i="1"/>
  <c r="BL56" i="1"/>
  <c r="BJ56" i="1"/>
  <c r="BH56" i="1"/>
  <c r="BG56" i="1"/>
  <c r="AT56" i="1"/>
  <c r="AL56" i="1"/>
  <c r="Y56" i="1"/>
  <c r="Q56" i="1"/>
  <c r="I56" i="1"/>
  <c r="BL55" i="1"/>
  <c r="BJ55" i="1"/>
  <c r="BH55" i="1"/>
  <c r="BG55" i="1"/>
  <c r="AT55" i="1"/>
  <c r="AL55" i="1"/>
  <c r="Y55" i="1"/>
  <c r="Q55" i="1"/>
  <c r="I55" i="1"/>
  <c r="BL54" i="1"/>
  <c r="BJ54" i="1"/>
  <c r="BH54" i="1"/>
  <c r="BG54" i="1"/>
  <c r="AT54" i="1"/>
  <c r="AL54" i="1"/>
  <c r="Y54" i="1"/>
  <c r="Q54" i="1"/>
  <c r="I54" i="1"/>
  <c r="BL53" i="1"/>
  <c r="BJ53" i="1"/>
  <c r="BH53" i="1"/>
  <c r="BG53" i="1"/>
  <c r="AT53" i="1"/>
  <c r="AL53" i="1"/>
  <c r="Y53" i="1"/>
  <c r="Q53" i="1"/>
  <c r="I53" i="1"/>
  <c r="BL52" i="1"/>
  <c r="BJ52" i="1"/>
  <c r="BH52" i="1"/>
  <c r="BG52" i="1"/>
  <c r="AT52" i="1"/>
  <c r="AL52" i="1"/>
  <c r="Y52" i="1"/>
  <c r="Q52" i="1"/>
  <c r="I52" i="1"/>
  <c r="BL51" i="1"/>
  <c r="BJ51" i="1"/>
  <c r="BH51" i="1"/>
  <c r="BG51" i="1"/>
  <c r="AT51" i="1"/>
  <c r="AL51" i="1"/>
  <c r="Y51" i="1"/>
  <c r="Q51" i="1"/>
  <c r="I51" i="1"/>
  <c r="BL50" i="1"/>
  <c r="BJ50" i="1"/>
  <c r="BH50" i="1"/>
  <c r="BG50" i="1"/>
  <c r="AT50" i="1"/>
  <c r="AL50" i="1"/>
  <c r="Y50" i="1"/>
  <c r="Q50" i="1"/>
  <c r="I50" i="1"/>
  <c r="BL49" i="1"/>
  <c r="BJ49" i="1"/>
  <c r="BH49" i="1"/>
  <c r="BG49" i="1"/>
  <c r="AT49" i="1"/>
  <c r="AL49" i="1"/>
  <c r="Y49" i="1"/>
  <c r="Q49" i="1"/>
  <c r="I49" i="1"/>
  <c r="BL48" i="1"/>
  <c r="BJ48" i="1"/>
  <c r="AT48" i="1"/>
  <c r="AL48" i="1"/>
  <c r="Y48" i="1"/>
  <c r="Q48" i="1"/>
  <c r="I48" i="1"/>
  <c r="BL47" i="1"/>
  <c r="BJ47" i="1"/>
  <c r="BH47" i="1"/>
  <c r="BG47" i="1"/>
  <c r="AT47" i="1"/>
  <c r="AL47" i="1"/>
  <c r="Y47" i="1"/>
  <c r="Q47" i="1"/>
  <c r="I47" i="1"/>
  <c r="BL46" i="1"/>
  <c r="BJ46" i="1"/>
  <c r="BH46" i="1"/>
  <c r="BG46" i="1"/>
  <c r="AT46" i="1"/>
  <c r="AL46" i="1"/>
  <c r="Y46" i="1"/>
  <c r="Q46" i="1"/>
  <c r="I46" i="1"/>
  <c r="BL45" i="1"/>
  <c r="BJ45" i="1"/>
  <c r="BH45" i="1"/>
  <c r="BG45" i="1"/>
  <c r="AT45" i="1"/>
  <c r="AL45" i="1"/>
  <c r="Y45" i="1"/>
  <c r="Q45" i="1"/>
  <c r="I45" i="1"/>
  <c r="BL44" i="1"/>
  <c r="BJ44" i="1"/>
  <c r="BH44" i="1"/>
  <c r="BG44" i="1"/>
  <c r="AT44" i="1"/>
  <c r="AL44" i="1"/>
  <c r="Y44" i="1"/>
  <c r="Q44" i="1"/>
  <c r="I44" i="1"/>
  <c r="BL43" i="1"/>
  <c r="BJ43" i="1"/>
  <c r="BH43" i="1"/>
  <c r="BG43" i="1"/>
  <c r="AT43" i="1"/>
  <c r="AL43" i="1"/>
  <c r="Y43" i="1"/>
  <c r="Q43" i="1"/>
  <c r="I43" i="1"/>
  <c r="BL42" i="1"/>
  <c r="BJ42" i="1"/>
  <c r="BH42" i="1"/>
  <c r="BG42" i="1"/>
  <c r="AT42" i="1"/>
  <c r="AL42" i="1"/>
  <c r="Y42" i="1"/>
  <c r="Q42" i="1"/>
  <c r="I42" i="1"/>
  <c r="BL41" i="1"/>
  <c r="BJ41" i="1"/>
  <c r="BH41" i="1"/>
  <c r="BG41" i="1"/>
  <c r="AT41" i="1"/>
  <c r="AL41" i="1"/>
  <c r="Y41" i="1"/>
  <c r="Q41" i="1"/>
  <c r="I41" i="1"/>
  <c r="BL40" i="1"/>
  <c r="BJ40" i="1"/>
  <c r="BH40" i="1"/>
  <c r="BG40" i="1"/>
  <c r="AT40" i="1"/>
  <c r="AL40" i="1"/>
  <c r="Y40" i="1"/>
  <c r="Q40" i="1"/>
  <c r="I40" i="1"/>
  <c r="BL39" i="1"/>
  <c r="BJ39" i="1"/>
  <c r="BH39" i="1"/>
  <c r="BG39" i="1"/>
  <c r="AT39" i="1"/>
  <c r="AL39" i="1"/>
  <c r="Y39" i="1"/>
  <c r="Q39" i="1"/>
  <c r="I39" i="1"/>
  <c r="BL38" i="1"/>
  <c r="BJ38" i="1"/>
  <c r="BH38" i="1"/>
  <c r="BG38" i="1"/>
  <c r="AT38" i="1"/>
  <c r="AL38" i="1"/>
  <c r="Y38" i="1"/>
  <c r="Q38" i="1"/>
  <c r="I38" i="1"/>
  <c r="BL37" i="1"/>
  <c r="BJ37" i="1"/>
  <c r="BH37" i="1"/>
  <c r="AT37" i="1"/>
  <c r="AL37" i="1"/>
  <c r="Y37" i="1"/>
  <c r="Q37" i="1"/>
  <c r="I37" i="1"/>
  <c r="BL36" i="1"/>
  <c r="BJ36" i="1"/>
  <c r="BH36" i="1"/>
  <c r="BG36" i="1"/>
  <c r="AT36" i="1"/>
  <c r="AL36" i="1"/>
  <c r="Y36" i="1"/>
  <c r="Q36" i="1"/>
  <c r="I36" i="1"/>
  <c r="BL35" i="1"/>
  <c r="BJ35" i="1"/>
  <c r="BH35" i="1"/>
  <c r="BG35" i="1"/>
  <c r="AT35" i="1"/>
  <c r="AL35" i="1"/>
  <c r="Y35" i="1"/>
  <c r="Q35" i="1"/>
  <c r="I35" i="1"/>
  <c r="BL34" i="1"/>
  <c r="BJ34" i="1"/>
  <c r="BH34" i="1"/>
  <c r="BG34" i="1"/>
  <c r="AT34" i="1"/>
  <c r="AL34" i="1"/>
  <c r="Y34" i="1"/>
  <c r="Q34" i="1"/>
  <c r="I34" i="1"/>
  <c r="BL33" i="1"/>
  <c r="BJ33" i="1"/>
  <c r="BH33" i="1"/>
  <c r="BG33" i="1"/>
  <c r="AT33" i="1"/>
  <c r="AL33" i="1"/>
  <c r="Y33" i="1"/>
  <c r="Q33" i="1"/>
  <c r="I33" i="1"/>
  <c r="BL32" i="1"/>
  <c r="BJ32" i="1"/>
  <c r="BH32" i="1"/>
  <c r="BG32" i="1"/>
  <c r="AT32" i="1"/>
  <c r="AL32" i="1"/>
  <c r="Y32" i="1"/>
  <c r="Q32" i="1"/>
  <c r="I32" i="1"/>
  <c r="BL31" i="1"/>
  <c r="BJ31" i="1"/>
  <c r="BH31" i="1"/>
  <c r="BG31" i="1"/>
  <c r="AT31" i="1"/>
  <c r="AL31" i="1"/>
  <c r="Y31" i="1"/>
  <c r="Q31" i="1"/>
  <c r="I31" i="1"/>
  <c r="BL30" i="1"/>
  <c r="BJ30" i="1"/>
  <c r="BH30" i="1"/>
  <c r="BG30" i="1"/>
  <c r="AT30" i="1"/>
  <c r="AL30" i="1"/>
  <c r="Y30" i="1"/>
  <c r="Q30" i="1"/>
  <c r="I30" i="1"/>
  <c r="BL29" i="1"/>
  <c r="BJ29" i="1"/>
  <c r="BH29" i="1"/>
  <c r="BG29" i="1"/>
  <c r="AT29" i="1"/>
  <c r="AL29" i="1"/>
  <c r="Y29" i="1"/>
  <c r="Q29" i="1"/>
  <c r="I29" i="1"/>
  <c r="BL28" i="1"/>
  <c r="BJ28" i="1"/>
  <c r="BH28" i="1"/>
  <c r="BG28" i="1"/>
  <c r="AT28" i="1"/>
  <c r="AL28" i="1"/>
  <c r="Y28" i="1"/>
  <c r="Q28" i="1"/>
  <c r="I28" i="1"/>
  <c r="BL27" i="1"/>
  <c r="BJ27" i="1"/>
  <c r="BH27" i="1"/>
  <c r="BG27" i="1"/>
  <c r="AT27" i="1"/>
  <c r="AL27" i="1"/>
  <c r="Y27" i="1"/>
  <c r="Q27" i="1"/>
  <c r="I27" i="1"/>
  <c r="BL26" i="1"/>
  <c r="BJ26" i="1"/>
  <c r="BH26" i="1"/>
  <c r="BG26" i="1"/>
  <c r="AT26" i="1"/>
  <c r="AL26" i="1"/>
  <c r="Y26" i="1"/>
  <c r="Q26" i="1"/>
  <c r="I26" i="1"/>
  <c r="BL25" i="1"/>
  <c r="BJ25" i="1"/>
  <c r="BH25" i="1"/>
  <c r="BG25" i="1"/>
  <c r="AT25" i="1"/>
  <c r="AL25" i="1"/>
  <c r="Y25" i="1"/>
  <c r="Q25" i="1"/>
  <c r="I25" i="1"/>
  <c r="BL24" i="1"/>
  <c r="BJ24" i="1"/>
  <c r="BH24" i="1"/>
  <c r="BG24" i="1"/>
  <c r="AT24" i="1"/>
  <c r="AL24" i="1"/>
  <c r="Y24" i="1"/>
  <c r="Q24" i="1"/>
  <c r="I24" i="1"/>
  <c r="BL23" i="1"/>
  <c r="BJ23" i="1"/>
  <c r="BH23" i="1"/>
  <c r="BG23" i="1"/>
  <c r="AT23" i="1"/>
  <c r="AL23" i="1"/>
  <c r="Y23" i="1"/>
  <c r="Q23" i="1"/>
  <c r="I23" i="1"/>
  <c r="BL22" i="1"/>
  <c r="BJ22" i="1"/>
  <c r="BH22" i="1"/>
  <c r="AT22" i="1"/>
  <c r="AL22" i="1"/>
  <c r="Y22" i="1"/>
  <c r="Q22" i="1"/>
  <c r="I22" i="1"/>
  <c r="BL21" i="1"/>
  <c r="BJ21" i="1"/>
  <c r="BH21" i="1"/>
  <c r="BG21" i="1"/>
  <c r="AT21" i="1"/>
  <c r="AL21" i="1"/>
  <c r="Y21" i="1"/>
  <c r="Q21" i="1"/>
  <c r="I21" i="1"/>
  <c r="BL20" i="1"/>
  <c r="BJ20" i="1"/>
  <c r="BH20" i="1"/>
  <c r="BG20" i="1"/>
  <c r="AT20" i="1"/>
  <c r="AL20" i="1"/>
  <c r="Y20" i="1"/>
  <c r="Q20" i="1"/>
  <c r="I20" i="1"/>
  <c r="BL19" i="1"/>
  <c r="BJ19" i="1"/>
  <c r="BH19" i="1"/>
  <c r="BG19" i="1"/>
  <c r="AT19" i="1"/>
  <c r="AL19" i="1"/>
  <c r="Y19" i="1"/>
  <c r="Q19" i="1"/>
  <c r="I19" i="1"/>
  <c r="BL18" i="1"/>
  <c r="BJ18" i="1"/>
  <c r="BH18" i="1"/>
  <c r="BG18" i="1"/>
  <c r="AT18" i="1"/>
  <c r="AL18" i="1"/>
  <c r="Y18" i="1"/>
  <c r="Q18" i="1"/>
  <c r="I18" i="1"/>
  <c r="BL17" i="1"/>
  <c r="BJ17" i="1"/>
  <c r="BH17" i="1"/>
  <c r="BG17" i="1"/>
  <c r="AT17" i="1"/>
  <c r="AL17" i="1"/>
  <c r="Y17" i="1"/>
  <c r="Q17" i="1"/>
  <c r="I17" i="1"/>
  <c r="BL16" i="1"/>
  <c r="BJ16" i="1"/>
  <c r="BH16" i="1"/>
  <c r="BG16" i="1"/>
  <c r="AT16" i="1"/>
  <c r="AL16" i="1"/>
  <c r="Y16" i="1"/>
  <c r="Q16" i="1"/>
  <c r="I16" i="1"/>
  <c r="BL15" i="1"/>
  <c r="BJ15" i="1"/>
  <c r="BH15" i="1"/>
  <c r="BG15" i="1"/>
  <c r="AT15" i="1"/>
  <c r="AL15" i="1"/>
  <c r="Y15" i="1"/>
  <c r="Q15" i="1"/>
  <c r="I15" i="1"/>
  <c r="BL14" i="1"/>
  <c r="BJ14" i="1"/>
  <c r="BH14" i="1"/>
  <c r="BG14" i="1"/>
  <c r="AT14" i="1"/>
  <c r="AL14" i="1"/>
  <c r="Y14" i="1"/>
  <c r="Q14" i="1"/>
  <c r="I14" i="1"/>
  <c r="BL13" i="1"/>
  <c r="BJ13" i="1"/>
  <c r="BH13" i="1"/>
  <c r="BG13" i="1"/>
  <c r="AT13" i="1"/>
  <c r="AL13" i="1"/>
  <c r="Y13" i="1"/>
  <c r="Q13" i="1"/>
  <c r="I13" i="1"/>
  <c r="BL12" i="1"/>
  <c r="BJ12" i="1"/>
  <c r="BH12" i="1"/>
  <c r="BG12" i="1"/>
  <c r="AT12" i="1"/>
  <c r="AL12" i="1"/>
  <c r="Y12" i="1"/>
  <c r="Q12" i="1"/>
  <c r="I12" i="1"/>
  <c r="BL11" i="1"/>
  <c r="BJ11" i="1"/>
  <c r="BH11" i="1"/>
  <c r="BG11" i="1"/>
  <c r="AT11" i="1"/>
  <c r="AL11" i="1"/>
  <c r="Y11" i="1"/>
  <c r="Q11" i="1"/>
  <c r="I11" i="1"/>
  <c r="BL10" i="1"/>
  <c r="BJ10" i="1"/>
  <c r="BH10" i="1"/>
  <c r="BG10" i="1"/>
  <c r="AT10" i="1"/>
  <c r="AL10" i="1"/>
  <c r="Y10" i="1"/>
  <c r="Q10" i="1"/>
  <c r="I10" i="1"/>
  <c r="BL9" i="1"/>
  <c r="BJ9" i="1"/>
  <c r="BH9" i="1"/>
  <c r="BG9" i="1"/>
  <c r="AT9" i="1"/>
  <c r="AL9" i="1"/>
  <c r="Y9" i="1"/>
  <c r="Q9" i="1"/>
  <c r="I9" i="1"/>
  <c r="BL8" i="1"/>
  <c r="BJ8" i="1"/>
  <c r="BH8" i="1"/>
  <c r="BG8" i="1"/>
  <c r="AT8" i="1"/>
  <c r="AL8" i="1"/>
  <c r="Y8" i="1"/>
  <c r="Q8" i="1"/>
  <c r="I8" i="1"/>
  <c r="BL7" i="1"/>
  <c r="BJ7" i="1"/>
  <c r="BH7" i="1"/>
  <c r="BG7" i="1"/>
  <c r="AT7" i="1"/>
  <c r="AL7" i="1"/>
  <c r="Y7" i="1"/>
  <c r="Q7" i="1"/>
  <c r="I7" i="1"/>
  <c r="BL6" i="1"/>
  <c r="BJ6" i="1"/>
  <c r="BH6" i="1"/>
  <c r="BG6" i="1"/>
  <c r="AT6" i="1"/>
  <c r="AL6" i="1"/>
  <c r="Y6" i="1"/>
  <c r="Q6" i="1"/>
  <c r="I6" i="1"/>
  <c r="BL5" i="1"/>
  <c r="BJ5" i="1"/>
  <c r="BH5" i="1"/>
  <c r="BG5" i="1"/>
  <c r="AT5" i="1"/>
  <c r="AL5" i="1"/>
  <c r="Y5" i="1"/>
  <c r="Q5" i="1"/>
  <c r="I5" i="1"/>
  <c r="BL4" i="1"/>
  <c r="BJ4" i="1"/>
  <c r="BH4" i="1"/>
  <c r="BG4" i="1"/>
  <c r="AT4" i="1"/>
  <c r="AL4" i="1"/>
  <c r="Y4" i="1"/>
  <c r="Q4" i="1"/>
  <c r="I4" i="1"/>
  <c r="BL3" i="1"/>
  <c r="BJ3" i="1"/>
  <c r="BH3" i="1"/>
  <c r="BG3" i="1"/>
  <c r="AT3" i="1"/>
  <c r="AL3" i="1"/>
  <c r="Y3" i="1"/>
  <c r="Q3" i="1"/>
  <c r="I3" i="1"/>
  <c r="BL2" i="1"/>
  <c r="BJ2" i="1"/>
  <c r="BH2" i="1"/>
  <c r="AT2" i="1"/>
  <c r="AL2" i="1"/>
  <c r="Y2" i="1"/>
  <c r="Q2" i="1"/>
  <c r="I2" i="1"/>
</calcChain>
</file>

<file path=xl/sharedStrings.xml><?xml version="1.0" encoding="utf-8"?>
<sst xmlns="http://schemas.openxmlformats.org/spreadsheetml/2006/main" count="4415" uniqueCount="2694">
  <si>
    <t>Data</t>
  </si>
  <si>
    <t>Incidente</t>
  </si>
  <si>
    <t>Ataque/Divulgacao</t>
  </si>
  <si>
    <t>Resumo</t>
  </si>
  <si>
    <t>Artigo</t>
  </si>
  <si>
    <t>Código Afetado</t>
  </si>
  <si>
    <t>Proprietário</t>
  </si>
  <si>
    <t>Alvo final</t>
  </si>
  <si>
    <t>Base de código</t>
  </si>
  <si>
    <t>OS/Aplicativo Próprio</t>
  </si>
  <si>
    <t>Firmware Próprio</t>
  </si>
  <si>
    <t>Aplicitivos Terceiros</t>
  </si>
  <si>
    <t>Firmware Terceiros</t>
  </si>
  <si>
    <t>OSS</t>
  </si>
  <si>
    <t>Aplicativos Invasores</t>
  </si>
  <si>
    <t>Desconhecido</t>
  </si>
  <si>
    <t>Vetor de Ataque</t>
  </si>
  <si>
    <t>Roubo/Comprado Certificado</t>
  </si>
  <si>
    <t>Inserção Pré-assinatura</t>
  </si>
  <si>
    <t>Exploração de Senha padrão</t>
  </si>
  <si>
    <t>Acesso a conta</t>
  </si>
  <si>
    <t>Auto-assinado/Nenhuma</t>
  </si>
  <si>
    <t>Sistema de assinatura quebrado</t>
  </si>
  <si>
    <t>Método desconhecido</t>
  </si>
  <si>
    <t>Vetor de Distribuição</t>
  </si>
  <si>
    <t>Enganam Vítimas</t>
  </si>
  <si>
    <t>Proliferar malware</t>
  </si>
  <si>
    <t>Loja de aplicativos proprietários</t>
  </si>
  <si>
    <t>Loja de aplicativos de terceiros</t>
  </si>
  <si>
    <t>Dependência de código aberto</t>
  </si>
  <si>
    <t>Worm</t>
  </si>
  <si>
    <t>Hardware</t>
  </si>
  <si>
    <t>Download direto</t>
  </si>
  <si>
    <t>Phishing</t>
  </si>
  <si>
    <t>Software de desenvolvimento</t>
  </si>
  <si>
    <t>Provedor de serviços de cadeia de suprimentos</t>
  </si>
  <si>
    <t>Método Desconhecido</t>
  </si>
  <si>
    <t>Potencial da cadeia de suprimentos</t>
  </si>
  <si>
    <t>Roubo de credencial</t>
  </si>
  <si>
    <t>Roubo de certificado</t>
  </si>
  <si>
    <t>Erro de criptografia</t>
  </si>
  <si>
    <t>Edição de firmware</t>
  </si>
  <si>
    <t>Senha padrão</t>
  </si>
  <si>
    <t>Injeção de código</t>
  </si>
  <si>
    <t>N/A</t>
  </si>
  <si>
    <t>Impacto</t>
  </si>
  <si>
    <t>Extração de dados</t>
  </si>
  <si>
    <t>Sistemas físicos</t>
  </si>
  <si>
    <t>Backdoor</t>
  </si>
  <si>
    <t>Cryptominer</t>
  </si>
  <si>
    <t>Execução / 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</si>
  <si>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</si>
  <si>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</si>
  <si>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</si>
  <si>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</si>
  <si>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</si>
  <si>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</si>
  <si>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</si>
  <si>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</si>
  <si>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</si>
  <si>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</si>
  <si>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</si>
  <si>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</si>
  <si>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</si>
  <si>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</si>
  <si>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</si>
  <si>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</si>
  <si>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</si>
  <si>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</si>
  <si>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</si>
  <si>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</si>
  <si>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</si>
  <si>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</si>
  <si>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</si>
  <si>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</si>
  <si>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</si>
  <si>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</si>
  <si>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</si>
  <si>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</si>
  <si>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</si>
  <si>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</si>
  <si>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</si>
  <si>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</si>
  <si>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</si>
  <si>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</si>
  <si>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</si>
  <si>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</si>
  <si>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</si>
  <si>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</si>
  <si>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</si>
  <si>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</si>
  <si>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</si>
  <si>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</si>
  <si>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</si>
  <si>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</si>
  <si>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</si>
  <si>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</si>
  <si>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Attack</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</si>
  <si>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</si>
  <si>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</si>
  <si>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</si>
  <si>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</si>
  <si>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</si>
  <si>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</si>
  <si>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</si>
  <si>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</si>
  <si>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</si>
  <si>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</si>
  <si>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</si>
  <si>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</si>
  <si>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</si>
  <si>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</si>
  <si>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</si>
  <si>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</si>
  <si>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</si>
  <si>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</si>
  <si>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</si>
  <si>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</si>
  <si>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</si>
  <si>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</si>
  <si>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</si>
  <si>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</si>
  <si>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</si>
  <si>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</si>
  <si>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</si>
  <si>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</si>
  <si>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</si>
  <si>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</si>
  <si>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</si>
  <si>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</si>
  <si>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</si>
  <si>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</si>
  <si>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</si>
  <si>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</si>
  <si>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</si>
  <si>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</si>
  <si>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</si>
  <si>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</si>
  <si>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</si>
  <si>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</si>
  <si>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</si>
  <si>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</si>
  <si>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</si>
  <si>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</si>
  <si>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</si>
  <si>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</si>
  <si>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</si>
  <si>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</si>
  <si>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</si>
  <si>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</si>
  <si>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</si>
  <si>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</si>
  <si>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</si>
  <si>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</si>
  <si>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</si>
  <si>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</si>
  <si>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</si>
  <si>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</si>
  <si>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</si>
  <si>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</si>
  <si>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</si>
  <si>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</si>
  <si>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</si>
  <si>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</si>
  <si>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</si>
  <si>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</si>
  <si>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</si>
  <si>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</si>
  <si>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</si>
  <si>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</si>
  <si>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</si>
  <si>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</si>
  <si>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</si>
  <si>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</si>
  <si>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</si>
  <si>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</si>
  <si>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</si>
  <si>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</si>
  <si>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</si>
  <si>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</si>
  <si>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</si>
  <si>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</si>
  <si>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</si>
  <si>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</si>
  <si>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</si>
  <si>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</si>
  <si>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</si>
  <si>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</si>
  <si>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</si>
  <si>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</si>
  <si>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</si>
  <si>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</si>
  <si>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</si>
  <si>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</si>
  <si>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</si>
  <si>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</si>
  <si>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</si>
  <si>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</si>
  <si>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</si>
  <si>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</si>
  <si>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</si>
  <si>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</si>
  <si>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</si>
  <si>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</si>
  <si>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</si>
  <si>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</si>
  <si>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</si>
  <si>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</si>
  <si>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</si>
  <si>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</si>
  <si>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</si>
  <si>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</si>
  <si>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</si>
  <si>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</si>
  <si>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</si>
  <si>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</si>
  <si>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</si>
  <si>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</si>
  <si>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</si>
  <si>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</si>
  <si>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</si>
  <si>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</si>
  <si>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</si>
  <si>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</si>
  <si>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</si>
  <si>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</si>
  <si>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</si>
  <si>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</si>
  <si>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</si>
  <si>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</si>
  <si>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</si>
  <si>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</si>
  <si>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</si>
  <si>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</si>
  <si>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</si>
  <si>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</si>
  <si>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</si>
  <si>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</si>
  <si>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</si>
  <si>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</si>
  <si>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</si>
  <si>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</si>
  <si>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</si>
  <si>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</si>
  <si>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</si>
  <si>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</si>
  <si>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</si>
  <si>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</si>
  <si>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</si>
  <si>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</si>
  <si>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</si>
  <si>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</si>
  <si>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</si>
  <si>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</si>
  <si>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</si>
  <si>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</si>
  <si>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</si>
  <si>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</si>
  <si>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</si>
  <si>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</si>
  <si>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</si>
  <si>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</si>
  <si>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</si>
  <si>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</si>
  <si>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</si>
  <si>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</si>
  <si>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</si>
  <si>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</si>
  <si>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</si>
  <si>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</si>
  <si>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</si>
  <si>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</si>
  <si>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</si>
  <si>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</si>
  <si>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</si>
  <si>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</si>
  <si>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</si>
  <si>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</si>
  <si>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</si>
  <si>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</si>
  <si>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</si>
  <si>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</si>
  <si>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</si>
  <si>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</si>
  <si>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</si>
  <si>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</si>
  <si>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</si>
  <si>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</si>
  <si>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</si>
  <si>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</si>
  <si>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</si>
  <si>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</si>
  <si>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</si>
  <si>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</si>
  <si>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</si>
  <si>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</si>
  <si>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</si>
  <si>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</si>
  <si>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</si>
  <si>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</si>
  <si>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</si>
  <si>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</si>
  <si>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</si>
  <si>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</si>
  <si>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</si>
  <si>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</si>
  <si>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</si>
  <si>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</si>
  <si>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</si>
  <si>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</si>
  <si>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</si>
  <si>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</si>
  <si>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</si>
  <si>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</si>
  <si>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</si>
  <si>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</si>
  <si>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</si>
  <si>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</si>
  <si>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</si>
  <si>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</si>
  <si>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</si>
  <si>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</si>
  <si>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</si>
  <si>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</si>
  <si>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</si>
  <si>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</si>
  <si>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</si>
  <si>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</si>
  <si>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</si>
  <si>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</si>
  <si>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</si>
  <si>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</si>
  <si>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</si>
  <si>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</si>
  <si>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</si>
  <si>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</si>
  <si>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</si>
  <si>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</si>
  <si>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</si>
  <si>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</si>
  <si>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</si>
  <si>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</si>
  <si>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</si>
  <si>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</si>
  <si>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</si>
  <si>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</si>
  <si>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</si>
  <si>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</si>
  <si>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</si>
  <si>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</si>
  <si>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</si>
  <si>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</si>
  <si>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</si>
  <si>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</si>
  <si>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</si>
  <si>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</si>
  <si>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</si>
  <si>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</si>
  <si>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</si>
  <si>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</si>
  <si>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</si>
  <si>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</si>
  <si>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</si>
  <si>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</si>
  <si>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</si>
  <si>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</si>
  <si>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</si>
  <si>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</si>
  <si>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</si>
  <si>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</si>
  <si>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</si>
  <si>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</si>
  <si>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</si>
  <si>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</si>
  <si>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</si>
  <si>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</si>
  <si>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</si>
  <si>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</si>
  <si>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</si>
  <si>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</si>
  <si>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</si>
  <si>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</si>
  <si>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</si>
  <si>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</si>
  <si>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</si>
  <si>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</si>
  <si>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</si>
  <si>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</si>
  <si>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</si>
  <si>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</si>
  <si>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</si>
  <si>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</si>
  <si>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</si>
  <si>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</si>
  <si>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</si>
  <si>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</si>
  <si>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</si>
  <si>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</si>
  <si>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</si>
  <si>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</si>
  <si>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</si>
  <si>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</si>
  <si>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</si>
  <si>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</si>
  <si>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</si>
  <si>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</si>
  <si>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</si>
  <si>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</si>
  <si>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</si>
  <si>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</si>
  <si>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</si>
  <si>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</si>
  <si>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</si>
  <si>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</si>
  <si>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</si>
  <si>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</si>
  <si>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</si>
  <si>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</si>
  <si>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</si>
  <si>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</si>
  <si>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</si>
  <si>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</si>
  <si>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</si>
  <si>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</si>
  <si>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</si>
  <si>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</si>
  <si>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</si>
  <si>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</si>
  <si>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</si>
  <si>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</si>
  <si>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</si>
  <si>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</si>
  <si>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</si>
  <si>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</si>
  <si>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</si>
  <si>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</si>
  <si>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</si>
  <si>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</si>
  <si>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</si>
  <si>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</si>
  <si>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</si>
  <si>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</si>
  <si>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</si>
  <si>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</si>
  <si>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</si>
  <si>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</si>
  <si>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</si>
  <si>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</si>
  <si>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</si>
  <si>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</si>
  <si>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</si>
  <si>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</si>
  <si>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</si>
  <si>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</si>
  <si>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</si>
  <si>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</si>
  <si>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</si>
  <si>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</si>
  <si>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</si>
  <si>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</si>
  <si>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</si>
  <si>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</si>
  <si>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</si>
  <si>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</si>
  <si>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</si>
  <si>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</si>
  <si>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</si>
  <si>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</si>
  <si>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</si>
  <si>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</si>
  <si>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</si>
  <si>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</si>
  <si>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</si>
  <si>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</si>
  <si>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</si>
  <si>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</si>
  <si>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</si>
  <si>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</si>
  <si>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</si>
  <si>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</si>
  <si>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</si>
  <si>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</si>
  <si>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</si>
  <si>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</si>
  <si>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</si>
  <si>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</si>
  <si>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</si>
  <si>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</si>
  <si>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</si>
  <si>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</si>
  <si>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</si>
  <si>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</si>
  <si>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</si>
  <si>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</si>
  <si>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</si>
  <si>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</si>
  <si>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</si>
  <si>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</si>
  <si>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</si>
  <si>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</si>
  <si>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</si>
  <si>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</si>
  <si>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</si>
  <si>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</si>
  <si>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</si>
  <si>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</si>
  <si>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</si>
  <si>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</si>
  <si>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</si>
  <si>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</si>
  <si>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</si>
  <si>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</si>
  <si>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</si>
  <si>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</si>
  <si>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</si>
  <si>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</si>
  <si>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</si>
  <si>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</si>
  <si>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</si>
  <si>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</si>
  <si>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</si>
  <si>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</si>
  <si>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</si>
  <si>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</si>
  <si>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</si>
  <si>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</si>
  <si>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</si>
  <si>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</si>
  <si>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</si>
  <si>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</si>
  <si>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</si>
  <si>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</si>
  <si>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</si>
  <si>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</si>
  <si>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rPr>
        <sz val="10"/>
        <color theme="1"/>
        <rFont val="Calibri"/>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0"/>
        <color theme="1"/>
        <rFont val="Calibri"/>
      </rPr>
      <t>per week</t>
    </r>
    <r>
      <rPr>
        <sz val="10"/>
        <color theme="1"/>
        <rFont val="Calibri"/>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</si>
  <si>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</si>
  <si>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</si>
  <si>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</si>
  <si>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</si>
  <si>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</si>
  <si>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</si>
  <si>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</si>
  <si>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</si>
  <si>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</si>
  <si>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</si>
  <si>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</si>
  <si>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</si>
  <si>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</si>
  <si>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</si>
  <si>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</si>
  <si>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</si>
  <si>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</si>
  <si>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</si>
  <si>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</si>
  <si>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</si>
  <si>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</si>
  <si>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</si>
  <si>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</si>
  <si>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</si>
  <si>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</si>
  <si>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</si>
  <si>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</si>
  <si>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</si>
  <si>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</si>
  <si>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</si>
  <si>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</si>
  <si>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</si>
  <si>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</si>
  <si>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</si>
  <si>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</si>
  <si>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</si>
  <si>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</si>
  <si>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</si>
  <si>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</si>
  <si>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</si>
  <si>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</si>
  <si>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</si>
  <si>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</si>
  <si>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</si>
  <si>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</si>
  <si>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</si>
  <si>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</si>
  <si>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</si>
  <si>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</si>
  <si>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</si>
  <si>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</si>
  <si>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</si>
  <si>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</si>
  <si>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</si>
  <si>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</si>
  <si>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</si>
  <si>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</si>
  <si>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</si>
  <si>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</si>
  <si>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</si>
  <si>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</si>
  <si>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</si>
  <si>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</si>
  <si>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</si>
  <si>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</si>
  <si>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</si>
  <si>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</si>
  <si>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</si>
  <si>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</si>
  <si>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</si>
  <si>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</si>
  <si>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</si>
  <si>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</si>
  <si>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</si>
  <si>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</si>
  <si>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</si>
  <si>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</si>
  <si>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</si>
  <si>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</si>
  <si>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</si>
  <si>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</si>
  <si>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</si>
  <si>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</si>
  <si>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</si>
  <si>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</si>
  <si>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</si>
  <si>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</si>
  <si>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</si>
  <si>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</si>
  <si>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</si>
  <si>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</si>
  <si>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</si>
  <si>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</si>
  <si>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</si>
  <si>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</si>
  <si>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</si>
  <si>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</si>
  <si>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</si>
  <si>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</si>
  <si>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</si>
  <si>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</si>
  <si>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</si>
  <si>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</si>
  <si>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</si>
  <si>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</si>
  <si>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</si>
  <si>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</si>
  <si>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</si>
  <si>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</si>
  <si>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</si>
  <si>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</si>
  <si>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</si>
  <si>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</si>
  <si>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</si>
  <si>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</si>
  <si>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</si>
  <si>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</si>
  <si>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</si>
  <si>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</si>
  <si>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</si>
  <si>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</si>
  <si>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</si>
  <si>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</si>
  <si>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</si>
  <si>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</si>
  <si>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</si>
  <si>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</si>
  <si>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</si>
  <si>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</si>
  <si>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</si>
  <si>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</si>
  <si>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</si>
  <si>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</si>
  <si>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</si>
  <si>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</si>
  <si>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</si>
  <si>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</si>
  <si>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</si>
  <si>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</si>
  <si>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</si>
  <si>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</si>
  <si>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</si>
  <si>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</si>
  <si>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</si>
  <si>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</si>
  <si>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</si>
  <si>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</si>
  <si>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Infectious Potential</t>
  </si>
  <si>
    <t>Depth of Impact</t>
  </si>
  <si>
    <t>Acesso Físico</t>
  </si>
  <si>
    <t>Aplicativo</t>
  </si>
  <si>
    <t>Componentes do produto</t>
  </si>
  <si>
    <t>Update</t>
  </si>
  <si>
    <t>Download da loja</t>
  </si>
  <si>
    <t>OS</t>
  </si>
  <si>
    <t>Conexão de rede</t>
  </si>
  <si>
    <t>Sistema Físico</t>
  </si>
  <si>
    <t>Descrição</t>
  </si>
  <si>
    <t>Responsável</t>
  </si>
  <si>
    <t>Vitimas</t>
  </si>
  <si>
    <t>País</t>
  </si>
  <si>
    <t>Categoria</t>
  </si>
  <si>
    <t>Fontes</t>
  </si>
  <si>
    <t>Compromise at U.S. Naval War College</t>
  </si>
  <si>
    <t>This undefined cyber incident at the U.S. Naval War College led the college to shut down its internal- and external-facing computer networks.</t>
  </si>
  <si>
    <t>Naval War College</t>
  </si>
  <si>
    <t>Espionage</t>
  </si>
  <si>
    <t>Military</t>
  </si>
  <si>
    <t>Compromise at the State Department</t>
  </si>
  <si>
    <t>Threat actors exfiltrated sensitive but unclassified information.</t>
  </si>
  <si>
    <t>U.S. Department of State</t>
  </si>
  <si>
    <t>Government</t>
  </si>
  <si>
    <t>Attack on the Syrian Air Force</t>
  </si>
  <si>
    <t>A threat actor disrupts Syrian radar and air defense systems, rendering them ineffective and paving the way for an air strike. This was possibly a case of electronic warfare instead of a cyber operation.</t>
  </si>
  <si>
    <t>Syrian Arab Air Force</t>
  </si>
  <si>
    <t>Israel</t>
  </si>
  <si>
    <t>Denial of service</t>
  </si>
  <si>
    <t>Targeting of U.S. National Laboratories</t>
  </si>
  <si>
    <t>Phishing attempts were made at several U.S. Department of Energy National Laboratories, and at least one was successful against the Oak Ridge National Laboratory.</t>
  </si>
  <si>
    <t>Oak Ridge National Laboratory, Los Alamos National Laboratory, Lawrence Livermore National Laboratory, U.S. Department of Energy, National Nuclear Security Administration</t>
  </si>
  <si>
    <t>Government, Private sector</t>
  </si>
  <si>
    <t>Compromise of French Defense Ministry website</t>
  </si>
  <si>
    <t>A compromise of the French Defense Ministry's website</t>
  </si>
  <si>
    <t>French Defence Ministry</t>
  </si>
  <si>
    <t>Compromise of National Defense University</t>
  </si>
  <si>
    <t>During routine maintenance, the National Defense University discovered malware that gave threat actors persistent access to its network.</t>
  </si>
  <si>
    <t>National Defense University</t>
  </si>
  <si>
    <t>Attempted compromise of Australian and New Zealand government computers</t>
  </si>
  <si>
    <t>An attempted compromise of government computer systems</t>
  </si>
  <si>
    <t>Australia, New Zealand</t>
  </si>
  <si>
    <t>Compromise of U.S. presidential campaigns in 2008</t>
  </si>
  <si>
    <t>In 2008, a foreign entity waged cyber espionage operations against the presidential campaigns of Barack Obama and John McCain. Phishing emails sent to top campaign aides delivered malware, allowing threat actors to exfiltrate data from both campaigns. U.S. intelligence officials believe that Chinese threat actors were seeking internal policy papers in order to gain leverage with the winner of the election.</t>
  </si>
  <si>
    <t>Compromise of Indian military computers</t>
  </si>
  <si>
    <t>A threat actor compromised Indian military computer networks for espionage purposes.</t>
  </si>
  <si>
    <t>Ministry of External Affairs, India National Informatics Centre</t>
  </si>
  <si>
    <t>Military, Government</t>
  </si>
  <si>
    <t>Fourth of July incident</t>
  </si>
  <si>
    <t>A series of denial of service incidents affecting at least thirty-five government and commercial websites in South Korea and the United States</t>
  </si>
  <si>
    <t>Denouncement   http://english.yonhapnews.co.kr/northkorea/2009/10/30/0401000000AEN20091030002200315.HTML</t>
  </si>
  <si>
    <t>South Korea, United States</t>
  </si>
  <si>
    <t>Korea (Democratic People's Republic of)</t>
  </si>
  <si>
    <t>Shadow Network</t>
  </si>
  <si>
    <t>A cyber threat actor that compromised government, business, academic, and other computer network systems, such as the Office of His Holiness the Dalai Lama and the United Nations, for espionage purposes.</t>
  </si>
  <si>
    <t>National Security Council, Ministry of External Affairs, Institute for Defence Studies and Analyses, United Nations</t>
  </si>
  <si>
    <t>Defacement of Baidu</t>
  </si>
  <si>
    <t>Threat actors disrupted access to Baidu, China's most popular search engine. A group calling itself the Iran Cyber Army, which could be state sponsored, claims credit for the incident.</t>
  </si>
  <si>
    <t>Baidu</t>
  </si>
  <si>
    <t>Iran (Islamic Republic of)</t>
  </si>
  <si>
    <t>Defacement</t>
  </si>
  <si>
    <t>Private sector</t>
  </si>
  <si>
    <t>APT 5</t>
  </si>
  <si>
    <t>This threat actor targets telecommunications and technology companies, particularly regional telecommunication providers, high-tech manufacturers, firms specializing in technology with military applications, and Asia-based employees of global tech firms. Believed to have been active since at least 2007, this large threat group consists of several subgroups with distinct tactics and infrastructure.</t>
  </si>
  <si>
    <t>Civil society</t>
  </si>
  <si>
    <t>Syrian Electronic Army</t>
  </si>
  <si>
    <t>A loosely organized collective of Syrian governmentâ€“affiliated threat actors that has targeted a wide range of entities since 2011.</t>
  </si>
  <si>
    <t>Syrian Dissidents, Humanitarian Groups, Western Media Outlets, Associated Press, U.S. government websites, Twitter, PayPal, eBay</t>
  </si>
  <si>
    <t>Syrian Arab Republic</t>
  </si>
  <si>
    <t>Civil society, Private sector, Military, Government</t>
  </si>
  <si>
    <t>Shady RAT</t>
  </si>
  <si>
    <t>A threat actor targeted government entities (primarily in the United States), defense contractors, think tanks, and companies in the advanced information technology and aerospace industries for espionage purposes using a tool called Shady RAT.</t>
  </si>
  <si>
    <t>United States, Canada, South Korea, Taiwan, Japan, Switzerland, United Kingdom, Indonesia, Vietnam, Singapore, Hong Kong, Germany, India, United Nations, International Olympic Committee</t>
  </si>
  <si>
    <t>Government, Military</t>
  </si>
  <si>
    <t>Compromise of certificate issuer DigiNotar</t>
  </si>
  <si>
    <t>DigiNotar was a Dutch issuer of the digital security certificates [PDF] that authenticate the identities of servers on the internet. This authentication process is essential for online transactions</t>
  </si>
  <si>
    <t>Denial of service incident against South Korean and U.S. targets</t>
  </si>
  <si>
    <t>Dubbed â€œTen Days of Rain,â€ this attack was a ten-day denial of service campaign that targeted websites associated with the South Korean government and U.S. military forces in South Korea.</t>
  </si>
  <si>
    <t>South Korea, U.S. Forces Korea</t>
  </si>
  <si>
    <t>Compromise of a Taiwanese political party</t>
  </si>
  <si>
    <t>A threat actor compromised the computer network of the Democratic Progressive Party (a political party in Taiwan) and exfiltrated data.</t>
  </si>
  <si>
    <t>Denouncement   http://www.taipeitimes.com/News/front/archives/2011/08/10/2003510374/1</t>
  </si>
  <si>
    <t>Democratic Progressive Party</t>
  </si>
  <si>
    <t>Interference with NASA satellite Landsat 7</t>
  </si>
  <si>
    <t>Recurring interference with a joint NASA-U.S. Geological Survey satellite in 2007 and 2008</t>
  </si>
  <si>
    <t>NASA</t>
  </si>
  <si>
    <t>Interference with NASA satellite Terra (EOS AM-1)</t>
  </si>
  <si>
    <t>Recurring interference with a NASA observation satellite</t>
  </si>
  <si>
    <t>Compromise of Coca-Cola</t>
  </si>
  <si>
    <t>A threat actor compromised Coca-Colaâ€™s network coinciding with the company's attempted acquisition of China Huiyuan Juice Group.</t>
  </si>
  <si>
    <t>Coca-Cola</t>
  </si>
  <si>
    <t>Gauss</t>
  </si>
  <si>
    <t>A threat actor used a tool called Gauss to target the accounts of several Lebanon-based banks, including BlomBank, ByblosBank, Credit Libanais.</t>
  </si>
  <si>
    <t>Lebanon, Palestine, Israel, United States, Iran, United Arab Emirates, Qatar, Jordan, Germany , Egypt</t>
  </si>
  <si>
    <t>United States, Israel</t>
  </si>
  <si>
    <t>Deep Panda</t>
  </si>
  <si>
    <t>This threat actor compromises high-tech sector companies, the U.S. defense industrial base, nongovernmental organizations, and state and federal government entities for espionage purposes. It is also suspected of being behind the breaches at Anthem, the U.S. Office of Personnel Management, and United Airlines.</t>
  </si>
  <si>
    <t>United States</t>
  </si>
  <si>
    <t>Private sector, Military</t>
  </si>
  <si>
    <t>The Dukes</t>
  </si>
  <si>
    <t>This threat actor targets government ministries and agencies in the West, Central Asia, East Africa, and the Middle East</t>
  </si>
  <si>
    <t>Compromise of the Finnish Ministry of Foreign Affairs</t>
  </si>
  <si>
    <t>A threat actor compromised Finlandâ€™s Ministry of Foreign Affairs for espionage purposes. The threat actor specifically targeted communications between Finland and the European Union.</t>
  </si>
  <si>
    <t>Ministry for Foreign Affairs</t>
  </si>
  <si>
    <t>Russian Federation</t>
  </si>
  <si>
    <t>NetTraveler</t>
  </si>
  <si>
    <t>This threat actor targets computer networks associated with Tibetan and Uighur activists for espionage purposes.</t>
  </si>
  <si>
    <t>Mongolia, India, Russia, Kazakhstan, Kyrgyzstan, China, Tajikstan, South Korea, Spain, Germany, United States, Canada, United Kingdom, Chile, Morocco</t>
  </si>
  <si>
    <t>Sykipot</t>
  </si>
  <si>
    <t>This threat actor has been targeting the U.S. defense industrial base, telecommunications, computer hardware, government contractors, and aerospace firms since at least 2006. It was also seen targeting "Umbrella revolution" activists.</t>
  </si>
  <si>
    <t>United States, United Kingdom, Hong Kong</t>
  </si>
  <si>
    <t>Kimsuky</t>
  </si>
  <si>
    <t>This threat actor targets South Korean think tanks, industry, nuclear power operators, and the Ministry of Unification for espionage purposes. Also responsible for launching aÂ launching a spear-phishing campaign targetingÂ UN officials, including those affiliated with the UN Security Council.</t>
  </si>
  <si>
    <t>Denouncement   http://www.reuters.com/article/us-nuclear-southkorea-northkorea-idUSKBN0MD0GR20150317</t>
  </si>
  <si>
    <t>Ministry of Unification, Sejong Institute, Korea Institute for Defense Analyses, UN officials, including those affiliated with the UN Security Council</t>
  </si>
  <si>
    <t>Mirage</t>
  </si>
  <si>
    <t>This threat actor uses phishing techniques to compromise the networks of foreign ministries of European countries for espionage purposes.</t>
  </si>
  <si>
    <t>European Union, India, United Kingdom</t>
  </si>
  <si>
    <t>APT 18</t>
  </si>
  <si>
    <t>This threat actor targets human rights groups, government entities, and companies in the pharmaceutical, medical, industrial, and information technology sectors.</t>
  </si>
  <si>
    <t>Government, Private sector, Civil society</t>
  </si>
  <si>
    <t>Operation Cleaver</t>
  </si>
  <si>
    <t>This threat actor targets governments and private sector entities for espionage and sabotage purposes. It is believed to be responsible for compromising U.S. Navy computers at the Navy Marine Corps Intranet in San Diego, the U.S. energy company Calpine Corporation, Saudi Aramco, Pemex, Qatar Airways, and Korean Air (http://www.reuters.com/article/2014/12/02/us-cybersecurity-iran-idUSKCNâ€¦)</t>
  </si>
  <si>
    <t>Canada, China, United Kingdom, France, Germany, India, Israel, United States, Kuwait, Mexico, Pakistan, Qatar, Saudi Arabia, South Korea, Turkey</t>
  </si>
  <si>
    <t>Private sector, Government</t>
  </si>
  <si>
    <t>APT 12</t>
  </si>
  <si>
    <t>This threat actor targets organizations in Japan, Taiwan, and elsewhere in East Asiaâ€”including electronics manufacturers and telecommunications companiesâ€”for espionage purposes.</t>
  </si>
  <si>
    <t>Japan, Taiwan</t>
  </si>
  <si>
    <t>This threat actor targets industrial control systems, using a tool called Black Energy, associated with electricity and power generation for espionage, denial of service, and data destruction purposes. Some believe that the threat actor is linkedÂ to the 2015 compromise of the Ukrainian electrical gridÂ and a distributed denial of service priorÂ to the Russian invasion of Georgia.Â </t>
  </si>
  <si>
    <t>Compromise of Sony Pictures Entertainment</t>
  </si>
  <si>
    <t>Threat actors compromised the networks of Sony Pictures Entertainment, destroyed data, and publicly released employee emails. The United States attributed the incident to North Korea, which is believed to have staged the attack to prevent Sony from releasing the film The Interview, which depicts an assassination plot against North Korean leader Kim Jong-un.</t>
  </si>
  <si>
    <t>Compromise of U.S. Investigations Services</t>
  </si>
  <si>
    <t>The contractor responsible for security clearance at the U.S. Department of Homeland Security had their networks hacked and employee information was compromised.</t>
  </si>
  <si>
    <t>USIS</t>
  </si>
  <si>
    <t>Turla</t>
  </si>
  <si>
    <t>This threat actor targets governments, militaries, and research organizations for espionage purposes.Â </t>
  </si>
  <si>
    <t>France, Russia, Belarus, Romania, United States, Netherlands, Kazakhstan, Saudi Arabia, Iran, Poland, Germany, Uzbekistan, Tajikistan, India, Iraq, Austria, Armenia</t>
  </si>
  <si>
    <t>Compromise of Community Health Systems</t>
  </si>
  <si>
    <t>Community Health Systems, a large hospital group in the United States, announced that its computer networks Â were compromised, leading to the exfiltration of Social Security numbers and other personal information of approximately 4.5 million people to China.</t>
  </si>
  <si>
    <t>Community Health Systems</t>
  </si>
  <si>
    <t>Compromise of the U.S. Postal Service</t>
  </si>
  <si>
    <t>A threat actor compromised the networks of the U.S. Postal Service and gained access to employee data.</t>
  </si>
  <si>
    <t>U.S. Postal Service</t>
  </si>
  <si>
    <t>Attempted compromise of Ukrainian email accounts</t>
  </si>
  <si>
    <t>A threat actor attempted to compromise email accounts in Ukraine for espionage purposes.</t>
  </si>
  <si>
    <t>Denouncement   http://www.sbu.gov.ua/sbu/control/en/publish/article?art_id=138949&amp;amp</t>
  </si>
  <si>
    <t>Careto</t>
  </si>
  <si>
    <t>This threat actor targets governments, diplomatic missions, private companies in the energy sector, and academics for espionage purposes.</t>
  </si>
  <si>
    <t>Morocco, Brazil, United Kingdom, France, Spain, Switzerland, Libya, United States, Iran, Venezuela, South Africa, Germany, Poland, Tunisia</t>
  </si>
  <si>
    <t>Spain</t>
  </si>
  <si>
    <t>Putter Panda</t>
  </si>
  <si>
    <t>This threat actor targets firms in the technology (communications, space, aerospace), research, defense, and government sectors in the United States for espionage purposes. The tools and infrastructure it uses overlap with PLA Unit 61398.</t>
  </si>
  <si>
    <t>U.S. satellite and aerospace sector</t>
  </si>
  <si>
    <t>DragonOK</t>
  </si>
  <si>
    <t>This threat actor targets high-tech and manufacturing companies, primarily from Japan, for the purpose of acquiring trade secrets. In 2017, cybersecurity firms released evidence pointing to the threat actor expanding its targets to Russian and Tibetan interests.</t>
  </si>
  <si>
    <t>Japan, Taiwan, Russia</t>
  </si>
  <si>
    <t>Moafee</t>
  </si>
  <si>
    <t>This threat actor targets militaries and governments interested in the South China Sea, including the U.S. defense industrial base.</t>
  </si>
  <si>
    <t>DarkHotel</t>
  </si>
  <si>
    <t>This threat actor targets private sector entities, law enforcement organizations, and militaries, primarily in East Asia, for espionage purposes.</t>
  </si>
  <si>
    <t>Japan, Taiwan, China, Russia, South Korea, World Health Organization, North Korea</t>
  </si>
  <si>
    <t>Korea (Republic of)</t>
  </si>
  <si>
    <t>Cloud Atlas</t>
  </si>
  <si>
    <t>This threat actor targets governments and diplomatic organizations for espionage purposes.</t>
  </si>
  <si>
    <t>Russia, Kazakhstan, Belarus, India, Czech Republic</t>
  </si>
  <si>
    <t>Saffron Rose</t>
  </si>
  <si>
    <t>This threat actor is focused on espionage and targets companies within the U.S. defense industrial base and Iranians who use anticensorship technology.</t>
  </si>
  <si>
    <t>United States, Iranian internet activists</t>
  </si>
  <si>
    <t>Military, Civil society</t>
  </si>
  <si>
    <t>Compromise of Boeing</t>
  </si>
  <si>
    <t>Su Bin, a Chinese national, pleaded guilty to hacking Boeing and other U.S. defense contractors for the purpose of passing confidential information to the People's Liberation Army.</t>
  </si>
  <si>
    <t>Criminal charges   https://www.justice.gov/opa/pr/chinese-national-pleads-guilty-conspiring-hack-us-defense-contractors-systems-steal-sensitive</t>
  </si>
  <si>
    <t>Compromise of the U.S. National Oceanic and Atmospheric Administration</t>
  </si>
  <si>
    <t>Threat actors accessed weather network data</t>
  </si>
  <si>
    <t>National Oceanic and Atmospheric Agency</t>
  </si>
  <si>
    <t>Compromise of the Sands Casino</t>
  </si>
  <si>
    <t>Threat actors launched a denial of service attack and wiped data from the computer networks at the Sands Casino in Las Vegas.</t>
  </si>
  <si>
    <t>Denouncement   http://www.bloomberg.com/news/articles/2015-02-26/iran-behind-cyber-attack-on-adelson-s-sands-corp-clapper-says</t>
  </si>
  <si>
    <t>Las Vegas Sands Corporation</t>
  </si>
  <si>
    <t>Data destruction</t>
  </si>
  <si>
    <t>Goblin Panda</t>
  </si>
  <si>
    <t>This threat actor targets government agencies and entities in the defense and energy sectors in Southeast Asia with an interest in issues related to tensions in the South China Sea.</t>
  </si>
  <si>
    <t>Vietnam</t>
  </si>
  <si>
    <t>Compromise of the Japanese pension system</t>
  </si>
  <si>
    <t>A threat actor compromised the networks of the Japan Pension Service and gained access to the pension records of over 1.25 million individuals.</t>
  </si>
  <si>
    <t>Japan Pension Service</t>
  </si>
  <si>
    <t>Network compromise at the Australian Bureau of Meteorology</t>
  </si>
  <si>
    <t>A threat actor compromised the networks of Australia's Bureau of Meteorology for espionage purposes.</t>
  </si>
  <si>
    <t>Bureau of Meteorology</t>
  </si>
  <si>
    <t>Compromise of a Pentagon legacy system</t>
  </si>
  <si>
    <t>A threat actor compromised a legacy unclassified network at the Department of Defense.</t>
  </si>
  <si>
    <t>Denouncement   http://www.defense.gov/News/Transcripts/Transcript-View/Article/607043</t>
  </si>
  <si>
    <t>Pentagon</t>
  </si>
  <si>
    <t>Emissary Panda</t>
  </si>
  <si>
    <t>This threat actor compromises web pages to lure targets for espionage purposes. It focuses on the aerospace, automotive, technology, and energy sectors, primarily in the United States and United Kingdom.</t>
  </si>
  <si>
    <t>United States, United Kingdom, France</t>
  </si>
  <si>
    <t>Compromise of the Seoul subway system</t>
  </si>
  <si>
    <t>A threat actor compromised networks associated with Seoul's subway system.</t>
  </si>
  <si>
    <t>Denouncement   http://www.koreaherald.com/view.php?ud=20151005001125</t>
  </si>
  <si>
    <t>Seoul Subway System</t>
  </si>
  <si>
    <t>Compromise of Anthem</t>
  </si>
  <si>
    <t>A threat actor compromised a U.S. health insurance company, resulting in compromised personal data on eighty million customers.</t>
  </si>
  <si>
    <t>Criminal charges   https://www.justice.gov/opa/press-release/file/1161466/download</t>
  </si>
  <si>
    <t>Anthem</t>
  </si>
  <si>
    <t>Compromise of unclassified White House networks</t>
  </si>
  <si>
    <t>Threat actors compromised unclassified White House networks using access from compromised networks at the State Department.</t>
  </si>
  <si>
    <t>White House, U.S Department of State</t>
  </si>
  <si>
    <t>Chafer</t>
  </si>
  <si>
    <t>This threat actor targets organizations in the aerospace, technology, telecommunications, and engineering sectors for the purpose of espionage.</t>
  </si>
  <si>
    <t>Saudi Arabia, United Arab Emirates, Israel, Jordan, Turkey</t>
  </si>
  <si>
    <t>Compromise of TV5 Monde</t>
  </si>
  <si>
    <t>In May 2015, threat actors compromised French television network TV5 Monde, disrupting broadcasts for three hours and gaining access to the networkâ€™s social media accounts. A group allegedly allied with the self-declared Islamic State and calling itself the Cyber Caliphate initially claimed responsibility for the incident. However, later investigations revealed links to Russian hacking group APT 28.</t>
  </si>
  <si>
    <t>Rocket Kitten</t>
  </si>
  <si>
    <t>This threat actor targets defense contractors and academic institutions in Israel, European government agencies, and civil society actors. It seeks out material related to diplomacy, defense, security, journalism, and human rights for espionage purposes.</t>
  </si>
  <si>
    <t>Saudi Arabia, Israel, Yemen, Venezuela, Iraq, United Kingdom, Afghanistan, Kuwait, Egypt, United Arab Emirates, Turkey, Syria, Iran, Canada, Jordan</t>
  </si>
  <si>
    <t>Duqu 2.0</t>
  </si>
  <si>
    <t>A threat actor, using a tool dubbed Duqu 2.0, targeted individuals and companies linked to the P5+1 (the five permanent member states of the UN Security Council, plus Germany), which was conducting negotiations on Iran's nuclear program.</t>
  </si>
  <si>
    <t>Iran</t>
  </si>
  <si>
    <t>Compromise at the Office of Personnel Management</t>
  </si>
  <si>
    <t>A threat actor compromised the networks of the U.S. Office of Personnel Management, exposing the data of at least 22.1 million people who have applied for a U.S. security clearance.</t>
  </si>
  <si>
    <t>Unknown   http://www.nytimes.com/2015/08/01/world/asia/us-decides-to-retaliate-against-chinas-hacking.html?_r=0</t>
  </si>
  <si>
    <t>Office of Personnel Management</t>
  </si>
  <si>
    <t>APT 30</t>
  </si>
  <si>
    <t>This threat actor uses spear-phishing techniques to target government and private sector agencies in the South China Sea region.</t>
  </si>
  <si>
    <t>India, Thailand, South Korea, Saudi Arabia, Malaysia, United States, Vietnam, Cambodia, Indonesia, Myanmar, China, Laos, Singapore, Phillipines</t>
  </si>
  <si>
    <t>Lazarus Group</t>
  </si>
  <si>
    <t>This threat actor targets and compromises entities primarily in South Korea and South Korean interests for espionage, disruption, and destruction. It has also been known to conduct cyber operations for financial gain, including targeting cryptocurrency exchanges. In 2018, the U.S. Department of Homeland Security issued a malware analysis report on a tool called Typeframe used by the Lazarus Group.</t>
  </si>
  <si>
    <t>Shamoon 2.0</t>
  </si>
  <si>
    <t>A threat actor used malware known as Shamoon 2.0 to exfiltrate and delete data from computers in the Saudi transportation sector.</t>
  </si>
  <si>
    <t>General Authority of Civil Aviation of Saudi Arabia</t>
  </si>
  <si>
    <t>Prince of Persia</t>
  </si>
  <si>
    <t>This threat actor targets governments and businesses of multiple countries, including the United States, Israel, and Denmark.</t>
  </si>
  <si>
    <t>Israel, United States, Denmark, Iran, United Kingdom, Canada, France, Germany, Russia, China, Syria, Saudi Arabia, Sweden, Italy, Bahrain</t>
  </si>
  <si>
    <t>Targeting of Kazakh dissidents</t>
  </si>
  <si>
    <t>Threat actors targeted lawyers and exiled Kazakh dissidents for the purpose of espionage.</t>
  </si>
  <si>
    <t>Kazakh dissidents</t>
  </si>
  <si>
    <t>Kazakhstan</t>
  </si>
  <si>
    <t>Warning of impending incident on Russian banking network</t>
  </si>
  <si>
    <t>Russian authorities warned that a foreign intelligence agency was seeking to compromise its banking sector.</t>
  </si>
  <si>
    <t>Russia</t>
  </si>
  <si>
    <t>OilRig</t>
  </si>
  <si>
    <t>Compromise of South Korean government computers (2016)</t>
  </si>
  <si>
    <t>A threat actor compromised computers associated with the South Korean Ministry of National Defense.Â In October 2017, South Korean officials confirmed that North Korea had exfiltrated over two hundred gigabytes of data from the defense ministry networks, including military plans the United States and South Korea would implement in the event of a war with North Korea.</t>
  </si>
  <si>
    <t>Denouncement   http://english.yonhapnews.co.kr/news/2016/12/05/0200000000AEN20161205010451315.html</t>
  </si>
  <si>
    <t>South Korea</t>
  </si>
  <si>
    <t>Operation Mermaid</t>
  </si>
  <si>
    <t>This threat actor is based in the Middle East (possibly Iran) and targets English- and Persian-language organizations. It is alleged to be the same group behind a compromise of the Danish Ministry of Foreign Affairs.</t>
  </si>
  <si>
    <t>Ministry of Foreign Affairs, Iran,</t>
  </si>
  <si>
    <t>Project Sauron</t>
  </si>
  <si>
    <t>This threat actor compromises targets in the Military, telecommunications, and financial sectors in Belgium, China, Iran, Russia, Sweden, and elsewhere.</t>
  </si>
  <si>
    <t>Russia, Belgium, Sweden, Iran, China, Rwanda</t>
  </si>
  <si>
    <t>Attempted compromise of U.S. think tanks</t>
  </si>
  <si>
    <t>A threat actor attempted to compromise the networks of U.S. think tanks associated with international affairs and national security. The attempts occurred shortly after the U.S. election in 2016.</t>
  </si>
  <si>
    <t>Council on Foreign Relations, Brookings Institution</t>
  </si>
  <si>
    <t>Compromise of Burmese government websites</t>
  </si>
  <si>
    <t>A threat actor compromised Burmese websites in an attempt to compromise visitors to those websites for espionage purposes.</t>
  </si>
  <si>
    <t>Myanmar</t>
  </si>
  <si>
    <t>Government, Civil society</t>
  </si>
  <si>
    <t>Compromise of entities involved in the China-Philippines territorial dispute</t>
  </si>
  <si>
    <t>A threat actor targeted the Department of Justice of the Philippines, the Asia-Pacific Economic Cooperation (APEC), and a major international law firm representing one of the parties in the dispute over the Scarborough Shoal.</t>
  </si>
  <si>
    <t>Philippines</t>
  </si>
  <si>
    <t>Threat actors deploy a tool, called NotPetya, with the purpose of encrypting data on victims' machines and rendering it unusable. The malware was spread through tax software that companies and individuals require for filing taxes in Ukraine.Â Australia, Estonia,Â Denmark, Lithuania, Ukraine, the United Kingdom, and the United States issued statements attributing NotPetya to Russian state-sponsored actors. In June 2018, the United States sanctioned Russian organizations believed to have assisted the Russian state-sponsored actors with the operation.Â </t>
  </si>
  <si>
    <t>Denouncement   https://ssu.gov.ua/en/news/1/category/2/view/3660#.HyeD9NJ6.dpbs</t>
  </si>
  <si>
    <t>Rosneft, WPP Plc., Maersk, Cie de Saint-Gobain, SNCF, Merck, Mondelez, Port of Rosario, Kyivenergo, The government of Ukraine</t>
  </si>
  <si>
    <t>Targeting of the citizen journalism website Bellingcat</t>
  </si>
  <si>
    <t>A threat actor attempted to compromise Bellingcat, a citizen journalism website that conducts investigations, including about Russian involvement in the Syrian and Ukrainian conflicts.</t>
  </si>
  <si>
    <t>Bellingcat</t>
  </si>
  <si>
    <t>Compromise of the International Association of Athletics Federations</t>
  </si>
  <si>
    <t>A threat actor compromises the networks of the International Association of Athletics Federations with the purpose of obtaining the medical records of athletes.Â In October 2018, the United States indicted seven alleged Russian military intelligence officials involved in the incident.</t>
  </si>
  <si>
    <t>Denouncement   http://www.reuters.com/article/us-sport-doping-iaaf-idUSKBN1750ZM</t>
  </si>
  <si>
    <t>International Association of Athletics Federations</t>
  </si>
  <si>
    <t>Attempted compromise of Norwegian government networks</t>
  </si>
  <si>
    <t>A threat actor targeted the computer networks of the Norwegian government: the Ministry of Foreign Affairs, the army, a nuclear radiation protection agency, and a parliamentary group.</t>
  </si>
  <si>
    <t>Denouncement   http://www.tv2.no/nyheter/8903847/</t>
  </si>
  <si>
    <t>Norway</t>
  </si>
  <si>
    <t>Compromise the North Korean nuclear program</t>
  </si>
  <si>
    <t>A threat actor, believed to be the United States, targeted computer networks and electronic components associated with the North Korean nuclear program to sabotage and slow its development.</t>
  </si>
  <si>
    <t>North Korea</t>
  </si>
  <si>
    <t>Sabotage</t>
  </si>
  <si>
    <t>APT 10</t>
  </si>
  <si>
    <t>This threat actor targets managed information technology service providers to access client information for espionage purposes. APT 10 has been active since at least 2009.</t>
  </si>
  <si>
    <t>Japan, United States, United Kingdom, India, Canada, Brazil, South Africa, Australia, Thailand, South Korea, France, Switzerland, Sweden, Finland, Norway, New Zealand</t>
  </si>
  <si>
    <t>Targeting of Chinese-language news websites</t>
  </si>
  <si>
    <t>A threat actor targeted the China Digital Times, a civil-society and news organization based outside China that publishes English- and Chinese-language content, using phishing techniques with the goal of compromising its network.</t>
  </si>
  <si>
    <t>Phishing campaign against Montenegro</t>
  </si>
  <si>
    <t>A threat actor targeted officials from Montenegro for the purpose of espionage. The phishing campaign came during the countryâ€™s accession to NATO.</t>
  </si>
  <si>
    <t>Montenegro</t>
  </si>
  <si>
    <t>Targeting of Ethiopian dissidents</t>
  </si>
  <si>
    <t>A threat actor targeted Ethiopian dissidents for the purpose of espionage, using commercially available spyware sold by Cyberbit, an Israel-based company. Cyberbit is also believed to have tried to sell its spyware to law enforcement and national security organizations in the Philippines, Thailand, Uzbekistan, and Zambia.</t>
  </si>
  <si>
    <t>Ethiopian dissidents</t>
  </si>
  <si>
    <t>Ethiopia</t>
  </si>
  <si>
    <t>Compromise of Far Eastern International Bank</t>
  </si>
  <si>
    <t>A threat actor compromised the networks of Far Eastern International Bank in Taiwan, allowing them to transfer US$60 million to accounts based in the United States, Cambodia, and Sri Lanka using the SWIFT network.</t>
  </si>
  <si>
    <t>Far Eastern International Bank</t>
  </si>
  <si>
    <t>Financial Theft</t>
  </si>
  <si>
    <t>Sowbug</t>
  </si>
  <si>
    <t>This threat actor targets government organizations with a foreign policy role primarily in Latin America for espionage purposes. The threat actor uses the tools Felismus and Starloader.</t>
  </si>
  <si>
    <t>Argentina, Brazil, Peru, Ecuador, Brunei, Malaysia</t>
  </si>
  <si>
    <t>APT 34</t>
  </si>
  <si>
    <t>This threat actor targets organizations in the financial, energy, government, chemical, and telecommunications sectors worldwide for the purpose of espionage.</t>
  </si>
  <si>
    <t>Compromise of the Italian Ministry of Foreign Affairs</t>
  </si>
  <si>
    <t>A threat actor compromised the Italian Ministry of Foreign Affairsâ€™ computer networks.</t>
  </si>
  <si>
    <t>Italy</t>
  </si>
  <si>
    <t>Longhorn</t>
  </si>
  <si>
    <t>This threat actor compromises governments, international organizations, academic institutions, and financial, telecommunications, energy, aerospace, information technology, and natural resource Â industries for espionage purposes. Some of the tools used by this threat actor were released by Wikileaks under the name "Vault 7."</t>
  </si>
  <si>
    <t>Global</t>
  </si>
  <si>
    <t>Compromise of Kaspersky Labs</t>
  </si>
  <si>
    <t>A threat actor, believed to be the Israeli government, compromised Kaspersky Labs, a Russia-based cybersecurity company. The compromise of Kaspersky allegedly led Israeli intelligence to tip off U.S. officials that a former contractor had classified data from the National Security Agency on his home computer.</t>
  </si>
  <si>
    <t>Kaspersky Labs</t>
  </si>
  <si>
    <t>Targeting of U.S. electric companies</t>
  </si>
  <si>
    <t>A threat actor targeted U.S. electric companies with spear-phishing emails in an attempt to gain access to internal networks.</t>
  </si>
  <si>
    <t>Compromise of cryptocurrency exchanges in South Korea</t>
  </si>
  <si>
    <t>A threat actor targeted cryptocurrency exchanges in South Korea for the purpose of raising money.</t>
  </si>
  <si>
    <t>Cryptocurrency exchanges in South Korea</t>
  </si>
  <si>
    <t>Bronze Butler</t>
  </si>
  <si>
    <t>This threat actor targets organizations in the critical infrastructure, heavy industry, manufacturing, and international relations sectors for espionage purposes.</t>
  </si>
  <si>
    <t>Japan, Korea (Republic of), Russian Federation, China, Mitsubishi Group</t>
  </si>
  <si>
    <t>APT 35</t>
  </si>
  <si>
    <t>This threat actor, whose activities date back to 2014, conducts long-term operations to collect strategic intelligence. They target U.S. and Middle Eastern defense, diplomatic, and government personnel, as well as private industries, including media, energy, business services, and telecommunications.</t>
  </si>
  <si>
    <t>Iron Tiger</t>
  </si>
  <si>
    <t>This threat actor targets governments as well as technology, education, and telecommunications companies primarily in Asia and the United States, for the purpose of espionage.</t>
  </si>
  <si>
    <t>United States, Canada, Australia, Japan, China, Republic of Korea, Taiwan, Thailand, Russia, India, Israel, Iran</t>
  </si>
  <si>
    <t>Targeting of Yahya Assiri</t>
  </si>
  <si>
    <t>A threat actor targeted Yahya Assiri, a critic of the Kingdom of Saudi Arabia and a researcher at Amnesty International, for espionage purposes. The threat actor used the Pegasus tool, created by the NSO Group.</t>
  </si>
  <si>
    <t>Yahya Assiri</t>
  </si>
  <si>
    <t>Saudi Arabia</t>
  </si>
  <si>
    <t>Targeting of Omar Abdulaziz</t>
  </si>
  <si>
    <t>A threat actor targeted the iPhone of Omar Abdulaziz, a critic of the Kingdom of Saudi Arabia living in Canada, for espionage purposes. The threat actor uses the Pegasus tool, created by the NSO Group.</t>
  </si>
  <si>
    <t>Omar Abdulaziz</t>
  </si>
  <si>
    <t>Raspite</t>
  </si>
  <si>
    <t>This threat actor targets entities that operate industrial control systems in the electric utility sector.</t>
  </si>
  <si>
    <t>Gorgon Group</t>
  </si>
  <si>
    <t>This threat actor targets government entities in the United States and Europe. It also conducts criminal operations.</t>
  </si>
  <si>
    <t>United States, Spain, Russian Federation, United Kingdom</t>
  </si>
  <si>
    <t>Targeting of Austal</t>
  </si>
  <si>
    <t>Austal, a major Australian defense contractor and shipbuilder, was targeted in a data breach. Hackers gained access to ship designs and personnel contact information.</t>
  </si>
  <si>
    <t>Austal Ltd</t>
  </si>
  <si>
    <t>Winnti Umbrella</t>
  </si>
  <si>
    <t>This threat actor targets software companies and political organizations in the United States, China, Japan, and South Korea. It primarily acts to support cyber operations conducted by other threat actors affiliated with Chinese intelligence services.</t>
  </si>
  <si>
    <t>United States, United Kingdom, Japan, South Korea, China, Hong Kong, Universities in Hong Kong</t>
  </si>
  <si>
    <t>Global bank attacks</t>
  </si>
  <si>
    <t>A North Korean group is believed to have stolen hundreds of millions of dollars by infiltrating the computer systems of banks around the world since 2014.</t>
  </si>
  <si>
    <t>United States, Mexico, Chile, Brazil, Uruguay, Poland, Turkey, Bangladesh, Malaysia, Vietnam, Russia, Phillipines, Taiwan</t>
  </si>
  <si>
    <t>Compromise of FIFA</t>
  </si>
  <si>
    <t>A threat actor compromised the Federation Internationale de Football Association (FIFA). Seven of the individuals alleged to be behind this incident, believed to be Russian military intelligence (known as GRU), were indicted by the U.S. Justice Department.</t>
  </si>
  <si>
    <t>Federation Internationale de Football Association (FIFA)</t>
  </si>
  <si>
    <t>Targeting of Westinghouse Electric Corporation</t>
  </si>
  <si>
    <t>A threat actor targeted Westinghouse Electric Company, a nuclear power developer, for espionage purposes. One of the individuals alleged to be behind this incident, believed to be Russian military intelligence (known as GRU), was indicted by the U.S. Justice Department.</t>
  </si>
  <si>
    <t>Criminal charges   https://www.justice.gov/opa/pr/us-charges-russian-gru-officers-international-hacking-and-related-influence-and</t>
  </si>
  <si>
    <t>Westinghouse Electric Company</t>
  </si>
  <si>
    <t>Targeting of the Organization for the Prohibition of Chemical Weapons</t>
  </si>
  <si>
    <t>A threat actor, believed to be Russian military intelligence, targeted the office of the Organization for the Prohibition of Chemical Weapons in The Hague with a view of compromising its Wi-Fi network for espionage purposes. Dutch authorities were able to foil the operation, and in a joint press conference with UK officials publicly identified four suspected Russian intelligence officers involved. The United States, Australia, Canada, and New Zealand issued statements denouncing Russia's cyber operations.</t>
  </si>
  <si>
    <t>Denouncement   https://english.defensie.nl/latest/news/2018/10/04/netherlands-defence-intelligence-and-security-service-disrupts-russian-cyber-operation-targeting-opcw</t>
  </si>
  <si>
    <t>Organization for the Prohibition of Chemical Weapons</t>
  </si>
  <si>
    <t>Compromise of the U.S. Anti-Doping Agency</t>
  </si>
  <si>
    <t>A threat actor compromised the U.S. Anti-Doping Agency. Seven of the individuals alleged to be behind this incident, believed to be Russian military intelligence (known as GRU), were indicted by the U.S. Justice Department.</t>
  </si>
  <si>
    <t>U.S. Anti-Doping Agency</t>
  </si>
  <si>
    <t>Doxing</t>
  </si>
  <si>
    <t>Compromise of the Court of Arbitration for Sport</t>
  </si>
  <si>
    <t>A threat actor compromised the Court of Arbitration for Sport. Seven of the individuals alleged to be behind this incident, believed to be Russian military intelligence (known as GRU), were indicted by the U.S. Justice Department.</t>
  </si>
  <si>
    <t>Court of Arbitration for Sport</t>
  </si>
  <si>
    <t>Compromise of the Canadian Centre for Ethics in Sport</t>
  </si>
  <si>
    <t>A threat actor compromised the Canadian Centre for Ethics in Sport. Seven of the individuals alleged to be behind this incident, believed to be Russian military intelligence (known as GRU), were indictedÂ by the U.S. Justice Department. Canada issued a statement attributing the incident to Russian military intelligence.</t>
  </si>
  <si>
    <t>Denouncement   https://www.canada.ca/en/global-affairs/news/2018/10/canada-identifies-malicious-cyber-activity-by-russia.html</t>
  </si>
  <si>
    <t>Canadian Centre for Ethics in Sport</t>
  </si>
  <si>
    <t>Attempt to compromise Ukraine's judicial system</t>
  </si>
  <si>
    <t>Ukraineâ€™s security agency thwarted an attack attempting to target the countryâ€™s court system.</t>
  </si>
  <si>
    <t>Ukraine</t>
  </si>
  <si>
    <t>Targeting of South Korean actors prior to meeting of Donald J. Trump and Kim Jong-un</t>
  </si>
  <si>
    <t>Two separate threat actors targeted South Korean government organizations prior to the meeting between U.S. President Donald J. Trump and North Korean leader Kim Jong-un, for the purpose of espionage.</t>
  </si>
  <si>
    <t>China, Russian Federation</t>
  </si>
  <si>
    <t>TempTick</t>
  </si>
  <si>
    <t>This threat actor targets organizations in the finance, defense, aerospace, technology, health-care, and automotive sectors and media organizations in East Asia for the purpose of espionage. This threat actor is also known for targeting a South Korean company that produces USB sticks generally used to transfer data to air-gapped networks.</t>
  </si>
  <si>
    <t>South Korea, Japan</t>
  </si>
  <si>
    <t>Jiangsu Province Ministry of State Security (JSSD)</t>
  </si>
  <si>
    <t>This threat actor, headquartered in Nanjing, China, is a provincial foreign intelligence arm of China's Ministry of State Security. Its activities include domestic counterintelligence, nonmilitary foreign intelligence, and political and domestic security. From at least January 2010, this threat actor has targeted U.S. and European commercial airliners for the purpose of stealing trade secrets. Several intelligence officers have been charged and indicted by the U.S. Department of Justice.</t>
  </si>
  <si>
    <t>Compromise of Australian National University</t>
  </si>
  <si>
    <t>A threat actor has compromised the network of Australian National University for espionage purposes.</t>
  </si>
  <si>
    <t>Australia</t>
  </si>
  <si>
    <t>Targeting of AMC Theatres</t>
  </si>
  <si>
    <t>A threat actor targeted U.S. movie theater chain AMC Theatres in 2014 using spear-phishing techniques. The U.S. Department of Justice alleges that the incident was related to the chain's screenings of The Interview, a movie depicting the assassination of North Korean leader Kim Jong-un.</t>
  </si>
  <si>
    <t>Criminal charges   https://www.justice.gov/opa/pr/north-korean-regime-backed-programmer-charged-conspiracy-conduct-multiple-cyber-attacks-and</t>
  </si>
  <si>
    <t>AMC Theatres</t>
  </si>
  <si>
    <t>Targeting of Mammoth Screen</t>
  </si>
  <si>
    <t>A threat actor targeted Mammoth Screen, a UK production company that produced Opposite Number, a television drama set in North Korea.</t>
  </si>
  <si>
    <t>Mammoth Screen</t>
  </si>
  <si>
    <t>Targeting of U.S. defense contractors</t>
  </si>
  <si>
    <t>A threat actor targeted the networks of Lockheed Martin, a U.S. defense contractor. It is one of the developers of the Terminal High Altitude Area Defense (THAAD) system installed in South Korea.</t>
  </si>
  <si>
    <t>Targeting of German critical infrastructure sectors</t>
  </si>
  <si>
    <t>A threat actor targeted critical infrastructure entities in the energy, water, and telecommunications sectors, prompting the German government to issue a public alert. In remarks following the alert's release, the head of Germanyâ€™s domestic intelligence agency accused Russia of controlling the targeting campaign.</t>
  </si>
  <si>
    <t>Denouncement   https://www.reuters.com/article/us-germany-cyber-russia/german-intelligence-sees-russia-behind-hack-of-energy-firms-media-report-idUSKBN1JG2X2</t>
  </si>
  <si>
    <t>Germany</t>
  </si>
  <si>
    <t>Compromise of a diplomatic entity in Qatar</t>
  </si>
  <si>
    <t>A threat actor uses a zero-day vulnerability in Adobe Flash software to compromise a diplomatic target in Qatar.</t>
  </si>
  <si>
    <t>Qatar</t>
  </si>
  <si>
    <t>Targeting of the Parliament of Australia</t>
  </si>
  <si>
    <t>An attack targeted computer systems in both houses of the Parliament of Australia. The systems of the ruling Liberal-National Coalition Party and Labor, the main opposition party, were compromised, but there is no evidence of electoral interference.</t>
  </si>
  <si>
    <t>Compromise of a U.S. Navy contractor</t>
  </si>
  <si>
    <t>A threat actor compromises the networks of a contractor for the U.S. Navy, exfiltrating 614 gigabytes of sensitive information, including data related to a new U.S. anti-ship missile and submarine communications systems.</t>
  </si>
  <si>
    <t>Targeting of consulates and embassies in Eastern Europe</t>
  </si>
  <si>
    <t>A threat actor targeted consulates and embassies in Eastern Europe for the purpose of espionage.</t>
  </si>
  <si>
    <t>Compromise of Cambodian election organizations</t>
  </si>
  <si>
    <t>A threat actor compromises opposition parties, as well as organizations charged with overseeing the 2018 Cambodian elections, for espionage purposes.</t>
  </si>
  <si>
    <t>Cambodia</t>
  </si>
  <si>
    <t>Targeting of a chemical plant in Ukraine</t>
  </si>
  <si>
    <t>A threat actor used a tool called VPNFilter to target a chemical plant in eastern Ukraine that provides chlorine to water- and sewage-treatment plants in that country. Ukraineâ€™s intelligence service claims to have thwarted the incident.</t>
  </si>
  <si>
    <t>Targeting of international sports federations</t>
  </si>
  <si>
    <t>A threat actor targeted international sports organizations in Western Europe in the run-up to the International Olympic Committeeâ€™s banning Russian athletes from participating in the 2018 Winter Olympics in South Korea.</t>
  </si>
  <si>
    <t>European Ice Hockey Federation, International Ski Federation, International Biathlon Union, International Bobsleigh and Skeleton Federation, International Luge Federation</t>
  </si>
  <si>
    <t>Compromise of computer networks associated with the 2018 Pyeongchang Winter Olympics</t>
  </si>
  <si>
    <t>A threat actor, using a tool called Olympic Destroyer, successfully disrupted computer networks associated with the 2018 Winter Olympics in Pyeongchang, South Korea, before the opening ceremony. Among other things, the incident crashed the Wi-Fi network in the Olympic stadium and the press center.</t>
  </si>
  <si>
    <t>Republic of Korea</t>
  </si>
  <si>
    <t>Targeting of global financial organizations and bitcoin users</t>
  </si>
  <si>
    <t>A threat actor targeted financial organizations and bitcoin users, for the purpose of identifying individuals with bitcoin wallets.</t>
  </si>
  <si>
    <t>UK targeting of the Islamic State group</t>
  </si>
  <si>
    <t>The United Kingdomâ€™s Government Communications Headquarters director announced that, along with the UK Ministry of Defense, it had conducted a â€œmajor offensive cyber campaignâ€ directed at the Islamic State, with the purpose of disrupting the groupâ€™s ability to recruit and coordinate. The UK campaign mirrors a previous one announced by the U.S. government in 2016.</t>
  </si>
  <si>
    <t>Islamic State Group</t>
  </si>
  <si>
    <t>United Kingdom</t>
  </si>
  <si>
    <t>Operation Parliament</t>
  </si>
  <si>
    <t>This threat actor uses spear-phishing techniques to target parliaments, government ministries, academics, and media organizations, primarily in the Middle East, for the purpose of espionage.</t>
  </si>
  <si>
    <t>Palestine, Egypt, Jordan, United Arab Emirates, Saudi Arabia, Djibouti, Qatar, Chile, Lebonon, Somalia, Iraq, Morocco, Syria, India, Iran, Canada, United States, United Kingdom, Germany, Israel, Afghanistan, Serbia, Russia, Oman, Kuwait, South Korea, Denmark</t>
  </si>
  <si>
    <t>Targeting of chemical research and media organizations in Germany</t>
  </si>
  <si>
    <t>A threat actor targets German media companies and organizations involved in chemical weapons research, for the purpose of espionage.</t>
  </si>
  <si>
    <t>APT 39</t>
  </si>
  <si>
    <t>This threat actor, operating since November 2014, focuses on the Middle East. It mainly targets the telecommunications industry, and also targets the travel industry and supporting IT firms, and the high-tech industry.</t>
  </si>
  <si>
    <t>Saudi Arabia, Egypt, Turkey, Iraq, Spain, Norway, Australia, South Korea</t>
  </si>
  <si>
    <t>Targeting of U.S. utility companies</t>
  </si>
  <si>
    <t>Between July 19 and July 25, 2019, a threat actor sent several spear-phishing emails to three U.S. companies in the utility sector. The emails were sent from a domain impersonating that of the National Council of Examiners for Engineering and Surveying, an authority in the industry. The emails contained Microsoft Word attachments that used macros to install and run a new remote-access Trojan (RAT) called LookBack.</t>
  </si>
  <si>
    <t>Compromise of British infrastructure</t>
  </si>
  <si>
    <t>A threat actor compromised the British Post Office and local government networks, stealing personal dataâ€”including email addresses and mobile phone numbersâ€”of thousands of employees.</t>
  </si>
  <si>
    <t>Confirmation   https://www.mirror.co.uk/news/uk-news/major-cyber-attack-uk-infrastructure-14226055</t>
  </si>
  <si>
    <t>British Post Office and local government networks</t>
  </si>
  <si>
    <t>Targeting of Japanese organizations</t>
  </si>
  <si>
    <t>Two Chinese government threat actors used a number of zero-day vulnerabilities in common Japanese software to target Japanese organizations over the course of several years.</t>
  </si>
  <si>
    <t>Japanese organizations</t>
  </si>
  <si>
    <t>Compromise of websites related to Uighur communities</t>
  </si>
  <si>
    <t>Multiple threat actors compromised and exploited eleven websites that published news and cultural information related to the Uighur populations in China, particularly the East Turkestan region. The threat actors imitated the domains of Google, the Turkistan Times, and the Uyghur Academy, and used Google applications to gain access to Gmail accounts. Among other sensitive details collected were the hacked devicesâ€™ unique identification numbers, phone numbers, locations, central processing unit (CPU) data, and usernames.</t>
  </si>
  <si>
    <t>PKplug</t>
  </si>
  <si>
    <t>A Chinese-linked threat actor group active in Southeast Asia</t>
  </si>
  <si>
    <t>Attacks in East and Southeast Asia</t>
  </si>
  <si>
    <t>Chinese government threat actor PKplug targeted organizations in East and Southeast Asia.</t>
  </si>
  <si>
    <t>Targeting of Egyptian dissidents</t>
  </si>
  <si>
    <t>The Egyptian government installed mobile apps on targetsâ€™ phones to extract files, track their locations, and identify contacts.</t>
  </si>
  <si>
    <t>Egyptian journalists, academics, lawyers, opposition politicians, and human rights activists</t>
  </si>
  <si>
    <t>Egypt</t>
  </si>
  <si>
    <t>Compromise of Bayer Pharmaceuticals</t>
  </si>
  <si>
    <t>A threat actor put malicious software on Bayer's computer system but did not steal any information, as reported by the company.</t>
  </si>
  <si>
    <t>Bayer Pharmaceuticals</t>
  </si>
  <si>
    <t>Targeting of a U.S. presidential campaign</t>
  </si>
  <si>
    <t>A threat actor targeted the email accounts of an unnamed U.S. presidential campaign, current and former U.S. officials and journalists, and others. During a thirty-day period in August and September, Microsoft observed more than 2,700 attempts to identify the emails of specific customers and 241 hacks.Â  Four accounts were compromised, though not those connected to the presidential campaign or the officials. A threat actor linked to the Iranian government unsuccessfully attempted to break into President Donald J. Trump's reelection campaign, according to sources familiar with the incident.Â </t>
  </si>
  <si>
    <t>An unnamed U.S. presidential campaign</t>
  </si>
  <si>
    <t>Attack on forum of Hong Kong protesters</t>
  </si>
  <si>
    <t>Chinaâ€™s government used its â€œGreat Cannonâ€ distributed denial of service (DDOS) system for the first time in two years to attack a forum where Hong Kong residents organized protests.</t>
  </si>
  <si>
    <t>Hong Kong protesters</t>
  </si>
  <si>
    <t>Civil society, Private sector</t>
  </si>
  <si>
    <t>Targeting of Middle Eastern oil companies</t>
  </si>
  <si>
    <t>Using a new wiper malware called ZeroCleare, Iranian-linked threat actor APT 34 (aka Oilrig) targeted oil companies in the Middle East.</t>
  </si>
  <si>
    <t>Oil companies in the Middle East</t>
  </si>
  <si>
    <t>Targeting of universities' maritime military secrets</t>
  </si>
  <si>
    <t>Chinese hackers targeted twenty-seven universities in the United States, Canada, and Southeast Asia as part of a scheme to steal research about maritime technology under development for military use.</t>
  </si>
  <si>
    <t>University of Hawaii, University of Washington, Massachusetts Institute of Technology , Pennsylvania State University, Duke University</t>
  </si>
  <si>
    <t>Targeting of Internet of Things (IoT) devices used by Microsoft customers</t>
  </si>
  <si>
    <t>The threat actor exploited office devicesâ€™ weak, outdated security to access the networks of several Microsoft customers and infiltrate accounts with more privileges.</t>
  </si>
  <si>
    <t>Targeting of telecommunications operators in countries through which Uighurs are known to travel</t>
  </si>
  <si>
    <t>Multiple threat actors compromised telecoms networks across Central and Southeast Asia. The attacks were part of a wider cyber-espionage campaign targeting diplomats and state officials, and they signal China's ability and intent to track the movements of Uighurs along a number of transit routes that they use to escape state persecution.</t>
  </si>
  <si>
    <t>Targeting of enterprise VPN servers from Fortinet and Pulse Secure</t>
  </si>
  <si>
    <t>Multiple threat actors targeted secure sockets layer (SSL) virtual private network (VPN) servers provided by cybersecurity companies Fortinet and Pulse Secure. It is uncertain whether the attacks were successful.</t>
  </si>
  <si>
    <t>DarkUniverse</t>
  </si>
  <si>
    <t>DarkUniverse was a threat group affiliated with Russia that was active for at least eight years, from 2009 until 2017.</t>
  </si>
  <si>
    <t>Targeting of Visma</t>
  </si>
  <si>
    <t>Hackers used malware from the dark web to target a Norwegian internet service provider. The goal of the attack was to gain access to customersâ€™ intellectual property, strategic plans, and emails.</t>
  </si>
  <si>
    <t>Visma</t>
  </si>
  <si>
    <t>Whitefly</t>
  </si>
  <si>
    <t>This threat actor has been active since mid-2017, targeting mainly health-care, media, telecommunications, and engineering organizations in Singapore, in addition to multinational companies with a presence in the country. The group has also targeted defense, telecommunications, and energy companies in Russia, the United Kingdom, and Southeast Asia. The group relies on a combination of custom malware, open-source hacking tools, and legitimate applications to achieve its goals.</t>
  </si>
  <si>
    <t>Singapore, Russia, United Kingdom</t>
  </si>
  <si>
    <t>Chinese intelligence repurposed NSA tools to attack private companies</t>
  </si>
  <si>
    <t>The threat actor repurposed hacking tools used against them by the U.S. National Security Agency (NSA) to attack private companies in Asia and Europe. These attacks went undetected for two years.</t>
  </si>
  <si>
    <t>Belgium, Luxembourg, The Philippines, and Vietnam</t>
  </si>
  <si>
    <t>Targeting of BMW and Hyundai</t>
  </si>
  <si>
    <t>Ocean Lotus (aka APT 32), a threat actor aligned with the Vietnamese government, attacked BMW and Hyundai in an attempt to steal automotive trade secrets.</t>
  </si>
  <si>
    <t>BMW and Hyundai</t>
  </si>
  <si>
    <t>APT 41</t>
  </si>
  <si>
    <t>This threat actor has, since 2014, conducted operations backed by the Chinese government, including targeting the health-care and high-tech sectors and conducting espionage against political dissidents. It has simultaneously conducted its own for-profit illicit activity in the video games industry, amassing millions of dollars in digital currency to be sold to gamers on the black market. The threat actor operates outside of state control but is linked to other Chinese APT malware actors and tools on a part-time or contractual basis, or is a full-time, state-sponsored APT actor that simultaneously conducts nonstate campaigns for supplemental income. This threat actor is a notable example of the blurring lines between state-sponsored and commercial cyber criminals.</t>
  </si>
  <si>
    <t>United States, France, Japan, Singapore, United Kingdom, Hong Kong</t>
  </si>
  <si>
    <t>Compromise of Bahraini government agencies and critical infrastructure</t>
  </si>
  <si>
    <t>A threat actor broke into the systems of Bahrain's National Security Agency, Ministry of Interior, and office of the first deputy prime minister. On July 25, 2019, Bahraini authorities detected intrusions into its electric and water authority that shut down several systems. The attacks were similar to two hacks in 2012, in which the Shamoon virus was used to knock Qatar's natural gas firm RasGas offline and wipe data from the hard drives at Saudi Aramco, Saudi Arabia's national oil company.</t>
  </si>
  <si>
    <t>Bahrain</t>
  </si>
  <si>
    <t>Targeting of Indian space agency</t>
  </si>
  <si>
    <t>North Korean hackers attacked the Indian Space Research Organization as part of a broader assault on Indiaâ€™s government agencies.</t>
  </si>
  <si>
    <t>Indian Space Research Organization</t>
  </si>
  <si>
    <t>Targeting of the Cambodian government</t>
  </si>
  <si>
    <t>The China-linked threat actor group Rancor targeted unnamed Cambodian government entities.</t>
  </si>
  <si>
    <t>Cambodian government</t>
  </si>
  <si>
    <t>Global hijacking of domain name system (DNS)</t>
  </si>
  <si>
    <t>An unknown actor with a connection to Iran hijacked DNS records to target the traffic of governments and telecommunications organizations around the world.</t>
  </si>
  <si>
    <t>United States, South Korea, Canada, Lebanon , United Arab Emirates</t>
  </si>
  <si>
    <t>Targeting of Russian speakers</t>
  </si>
  <si>
    <t>ESET researchers discovered a new malware called Attor that has been used to target only a few dozen victims since 2013. The victims include diplomatic and government institutions and the malware is designed to steal encryption information from certain applications.</t>
  </si>
  <si>
    <t>Russian speakers, as well as diplomatic and government institutions in Eastern Europe</t>
  </si>
  <si>
    <t>Targeting of Moroccan activists</t>
  </si>
  <si>
    <t>Amnesty International released a report showing how Moroccoâ€™s government used the NSO Groupâ€™s Pegasus malware to target two human rights activists in Morocco.</t>
  </si>
  <si>
    <t>Maati Monjib, an academic and activist, and Abdessadak El Bouchattaoui, a human rights lawyer</t>
  </si>
  <si>
    <t>Morocco</t>
  </si>
  <si>
    <t>Autumn Apertureâ€”malware embedded in antiquated file types</t>
  </si>
  <si>
    <t>A threat actor targeted U.S.-based entities by emailing them malware-laced Microsoft Word documents written by industry experts. The trojanized documents discussed nuclear deterrence, North Korea's nuclear submarine program, and economic sanctions on the North Korean regime. This incident is believed to be an extension of the August Autumn Aperture campaign.</t>
  </si>
  <si>
    <t>Unnamed U.S.-based entities</t>
  </si>
  <si>
    <t>2019 Indonesian elections</t>
  </si>
  <si>
    <t>Senior Indonesian election officials accused Chinese and Russian hackers of manipulating and modifying Indonesia's voter data base to disrupt the presidential elections.</t>
  </si>
  <si>
    <t>Indonesia</t>
  </si>
  <si>
    <t>KINGDOM</t>
  </si>
  <si>
    <t>This threat actor, believed to be linked to Saudi Arabia, targetsÂ Saudi dissidents and foreign journalists with NSO Group's Pegasus malware.Â </t>
  </si>
  <si>
    <t>Saudi Arabian dissidents, , Foreign journalists</t>
  </si>
  <si>
    <t>Compromise of Indian nuclear power plant</t>
  </si>
  <si>
    <t>Devices on a noncritical administrative network in a nuclear power plant in Tamil Nadu, India, were compromised by DTrack, a remote access Trojan (RAT) associated with the Lazarus Group.</t>
  </si>
  <si>
    <t>Noncritical devices in an Indian nuclear power plant</t>
  </si>
  <si>
    <t>Gallium</t>
  </si>
  <si>
    <t>Gallium is a possibly China-linked threat actor that has carried out attacks against telecom companies across the globe.</t>
  </si>
  <si>
    <t>Targeting of World Health Organization (WHO) Staff Emails</t>
  </si>
  <si>
    <t>Hackers sent phishing emails masquerading as Google web services to WHO employees, attempting to gain access to internal information.</t>
  </si>
  <si>
    <t>World Health Organization (WHO)</t>
  </si>
  <si>
    <t>Targeting of United Kingdom trade ministerâ€™s email account</t>
  </si>
  <si>
    <t>Hackers accessed the account of former United Kingdom (UK) Trade Minister Liam Fox, between July 12 and October 21 2019, stealing six tranches of documents detailing British trade negotiations with the United States. Hackers then released the documents as part of a Russian disinformation campaign targeting the 2019 UK general election.</t>
  </si>
  <si>
    <t>UK Trade Minister</t>
  </si>
  <si>
    <t>Targeting of opposition politicians and religious leaders in Togo</t>
  </si>
  <si>
    <t>Hackers used spyware, developed by Israeli technology firm NSO Group, that exploited a vulnerability in the messaging app WhatsApp to inject spyware onto the phones of opposition politicians and prominent religious leaders in Togo. The hack coincided with pro-reform protests in the country.</t>
  </si>
  <si>
    <t>Togolese opposition politicians, Togolese religious leaders</t>
  </si>
  <si>
    <t>Togo</t>
  </si>
  <si>
    <t>Intensified attacks against Ukrainian national security targets</t>
  </si>
  <si>
    <t>The Russia-aligned threat actor Gamaredon intensified its efforts to compromise Ukrainian defense and intelligence targets. The attacks include both cyberespionage and attempted sabotage of physical assets.</t>
  </si>
  <si>
    <t>Ukrainian national security targets</t>
  </si>
  <si>
    <t>Tonto Team</t>
  </si>
  <si>
    <t>Chinese government-aligned APT that used Bisonal malware for over ten years in various campaigns against entities in Japan, Russia, and South Korea.</t>
  </si>
  <si>
    <t>Japan, Russian Federation, Republic of Korea</t>
  </si>
  <si>
    <t>Targeting of CPC Corporation</t>
  </si>
  <si>
    <t>China-linked Winnti Umbrella launched a ransomware attack against Taiwanâ€™s state oil company, CPC Corporation, causing its website to go offline for one day.</t>
  </si>
  <si>
    <t>Confirmation   https://www.cyberscoop.com/cpc-ransomware-winnti-taiwan-china/</t>
  </si>
  <si>
    <t>CPC Corporation</t>
  </si>
  <si>
    <t>Disclosure by Japanese firms of breaches between 2015 and 2018</t>
  </si>
  <si>
    <t>The Japanese defense contractors Pasco and Kobe Steel disclosed security breaches that happened between 2015 and 2016 and in May 2018. Kobe steel supplies submarine parts to the Japan Self-Defense Forces and Pasco provides satellite data. Nikkei suspects that Bronze Butler could have been involved.</t>
  </si>
  <si>
    <t>Japanese defense contractors</t>
  </si>
  <si>
    <t>Australian Signals Directorate</t>
  </si>
  <si>
    <t>Responsible for attacking infrastructure that cyber criminals abroad were using to target Australians during the COVID-19 pandemic.</t>
  </si>
  <si>
    <t>Operations against actors targeting Australians during COVID-19 pandemic</t>
  </si>
  <si>
    <t>The Australian government launched cyberattacks disabling infrastructure used by foreign-based cybercriminals targeting Australians during the coronavirus pandemic.</t>
  </si>
  <si>
    <t>Infrastructure used by foreign-based cybercriminals</t>
  </si>
  <si>
    <t>Targeting of Malaysian government officials</t>
  </si>
  <si>
    <t>APT 40, a threat actor believed to be associated with the Chinese government, allegedly targeted Malaysian government officials with highly targeted spear-phishing attacks in order to install malware and steal confidential documents from government networks.</t>
  </si>
  <si>
    <t>Confirmation   https://www.zdnet.com/article/malaysia-warns-of-chinese-hacking-campaign-targeting-government-projects/</t>
  </si>
  <si>
    <t>Malaysian government officials</t>
  </si>
  <si>
    <t>Targeting of government bodies in Australia and Southeast Asia</t>
  </si>
  <si>
    <t>Using a new exploit named Aria-body, APT 30 attempted to compromise networks belonging to governments and state-owned companies in Australia and Southeast Asia.</t>
  </si>
  <si>
    <t>Attack on Israeli water utilities</t>
  </si>
  <si>
    <t>Iranian hackers sought to cripple computers that control water flow and wastewater treatment for two rural districts in Israel. Israeli officials reported that the attack was quickly detected and defeated, preventing harm to water supplies.</t>
  </si>
  <si>
    <t>Hack Back   https://www.timesofisrael.com/cyberattack-on-port-suggests-israeli-tit-for-tat-strategy-shows-iran-vulnerable/</t>
  </si>
  <si>
    <t>Israeli water utilities</t>
  </si>
  <si>
    <t>Compromise of Bapco</t>
  </si>
  <si>
    <t>The Iranian state-backed hackers installed malware on the network of Bapco, Bahrainâ€™s national oil producer. The malware, called Dustman, used a wiper functionality, but experts suspect this could have been meant to erase itself after being discovered.</t>
  </si>
  <si>
    <t>Bapco</t>
  </si>
  <si>
    <t>Continued targeting of cryptocurrency businesses</t>
  </si>
  <si>
    <t>The North Korean hackers renewed attacks against unnamed cryptocurrency businesses to steal cryptocurrency for financial gain.</t>
  </si>
  <si>
    <t>Cryptocurrency exchanges</t>
  </si>
  <si>
    <t>Targeting of entities focusing on Taiwan</t>
  </si>
  <si>
    <t>Hackers targeted various entities involved in Taiwan-related issues with spear-phishing emails containing Taidoor, a remote-access trojan (RAT) designed to maintain a presence on victim networks for use in later network exploitation.</t>
  </si>
  <si>
    <t>Government agencies, Private sector companies, Think tanks</t>
  </si>
  <si>
    <t>Targeting of U.S. grid</t>
  </si>
  <si>
    <t>The Iranian hackers APT 33 targeted the U.S. electric grid with password-spraying attacks, likely in an attempt to gain access. They targeted only the IT side of networks so far and have not proven their ability to access physical systems.</t>
  </si>
  <si>
    <t>The U.S. electrical grid</t>
  </si>
  <si>
    <t>Targeting of U.S. companies and government agencies</t>
  </si>
  <si>
    <t>Iranian hackers attacked high-end networking equipment with recently reported vulnerabilities that had not yet been patched, providing a â€œbeachheadâ€ for peer hacking groups.</t>
  </si>
  <si>
    <t>U.S. government agencies, U.S. companies</t>
  </si>
  <si>
    <t>Zirconium</t>
  </si>
  <si>
    <t>Responsible for targeting email accounts belonging to former Vice President Joe Bidenâ€™s campaign staff and for attempting to discern whether accounts belonging to members of the international affairs community are active.</t>
  </si>
  <si>
    <t>Individuals associated with the U.S. election</t>
  </si>
  <si>
    <t>Targeting of former Vice President Joe Bidenâ€™s campaign staff and U.S. international affairs community</t>
  </si>
  <si>
    <t>Responsible for targeting non-campaign email accounts belonging to former Vice President Bidenâ€™s election campaign staff. Also responsible for using web bugs to determine whether accounts belonging to academics and important figures in the international affairs community are active.</t>
  </si>
  <si>
    <t>Targeting of the Donald J. Trump presidential campaign</t>
  </si>
  <si>
    <t>Iranian hackers attempted to log into accounts associated with the Trump administration and campaign staff.</t>
  </si>
  <si>
    <t>Individuals associated with the U.S. government or upcoming election</t>
  </si>
  <si>
    <t>Targeting of Ukrainian government organizations</t>
  </si>
  <si>
    <t>Hackers sent spear-phishing emails to the accounts of officials in various Ukrainian government organizations. The emails contained attachments that downloaded malware when opened.</t>
  </si>
  <si>
    <t>Ukrainian government officials</t>
  </si>
  <si>
    <t>U.S. Cyber Command</t>
  </si>
  <si>
    <t>Responsible for orchestrating and executing various operations to protect the United States and its interests, including steps to disrupt the Internet Research AgencyÂ and the Trickbot botnet.</t>
  </si>
  <si>
    <t>United States of America</t>
  </si>
  <si>
    <t>Vicious Panda</t>
  </si>
  <si>
    <t>Conducted coronavirus-related phishing campaign against targets in the Mongolian government.</t>
  </si>
  <si>
    <t>Mongolia</t>
  </si>
  <si>
    <t>Watering-hole attacks targeting Armenian government websites</t>
  </si>
  <si>
    <t>The Russian threat actor Turla compromised four Armenian websites, two belonging to the government and two closely related, to use in a strategic web compromise/watering-hole attack.</t>
  </si>
  <si>
    <t>Likely Armenian government officials</t>
  </si>
  <si>
    <t>Targeting of the Mongolian government using coronavirus-related lures</t>
  </si>
  <si>
    <t>The suspected Chinese threat actor Vicious Panda conducted a coronavirus-related phishing campaign against targets in the Mongolian government.</t>
  </si>
  <si>
    <t>Government of Mongolia</t>
  </si>
  <si>
    <t>Targeting of global financial institutions</t>
  </si>
  <si>
    <t>Hidden Cobra used a variety of malware tools to hack into and steal money from banks, cryptocurrency exchanges, and ATMs.</t>
  </si>
  <si>
    <t>Denouncement   https://us-cert.cisa.gov/ncas/analysis-reports/ar20-133a</t>
  </si>
  <si>
    <t>Global financial institutions</t>
  </si>
  <si>
    <t>1/13/2020</t>
  </si>
  <si>
    <t>Targeting of Burisma</t>
  </si>
  <si>
    <t>The alleged Russian actors hacked Burisma, a Ukrainian gas company whose board Joe Bidenâ€™s son sat on. President Trump had previously pressed Ukraine to open an investigation into Biden and Burisma, which led to his impeachment.</t>
  </si>
  <si>
    <t>Burisma</t>
  </si>
  <si>
    <t>1/14/2010</t>
  </si>
  <si>
    <t>Operation Aurora</t>
  </si>
  <si>
    <t>Operation Aurora was a series of cyberattacks from China that targeted U.S. private sector companies in 2010. The threat actors conducted a phishing campaign that compromised the networks of Yahoo, Adobe, Dow Chemical, Morgan Stanley, Google, and more than two dozen other companies to steal their trade secrets. Google was the only company that confirmed it was a victim and disclosed to the public that the Gmail accounts of certain Chinese human rights activists had been compromised. Google also publicly attributed the incident to China, something companies were reluctant to do for fear of jeopardizing their access to the Chinese market. Â </t>
  </si>
  <si>
    <t>Compromise of the Indian Prime Minister's Office</t>
  </si>
  <si>
    <t>Threat actors compromised computers in the office of the Indian prime minister.</t>
  </si>
  <si>
    <t>Denouncement   http://www.thetimes.co.uk/tto/news/world/asia/article2611832.ece</t>
  </si>
  <si>
    <t>Prime Minister's Office</t>
  </si>
  <si>
    <t>1/14/2013</t>
  </si>
  <si>
    <t>Red October</t>
  </si>
  <si>
    <t>This threat actor targets governments, diplomatic missions, academics, and energy and aerospace organizations for the purpose of espionage.</t>
  </si>
  <si>
    <t>Russia, Kazakhstan, Azerbaijan, Belgium, India, Afghanistan, Armenia, Iran, Turkmenistan, Ukraine, United States, Vietnam, Belarus, Greece, Italy</t>
  </si>
  <si>
    <t>1/18/2018</t>
  </si>
  <si>
    <t>Targeting of individuals of interest to the government of Lebanon</t>
  </si>
  <si>
    <t>A threat actor used a tool, Dark Caracal, to target military personnel, activists, journalists, and lawyers for espionage purposes.</t>
  </si>
  <si>
    <t>United States, Canada, Germany, Lebanon, France</t>
  </si>
  <si>
    <t>Lebanon</t>
  </si>
  <si>
    <t>1/18/2019</t>
  </si>
  <si>
    <t>Attempted attack on the Democratic National Convention (DNC) during 2018 elections</t>
  </si>
  <si>
    <t>The DNC alleged it was targeted in an unsuccessful cyberattack eight days after the 2018 elections in an attempted spear-phishing campaign.</t>
  </si>
  <si>
    <t>Democratic National Committee</t>
  </si>
  <si>
    <t>1/20/2020</t>
  </si>
  <si>
    <t>Stolen data on nearly two thousand Mitsubishi employees</t>
  </si>
  <si>
    <t>The China-linked Bronze Butler threat actor is suspected to have used a zero-day in Trend Micro antivirus to attack Mitsubishi Electric and steal data on thousands of employees.Â In May 2020, it was disclosed that the breach resulted in the theft of specifications for a hypersonic missile that Japan had been developing to protect disputed territory in the East China Sea.</t>
  </si>
  <si>
    <t>Mitsubishi Electric employees</t>
  </si>
  <si>
    <t>1/21/2020</t>
  </si>
  <si>
    <t>Spyware sent to Jeff Bezos on WhatsApp</t>
  </si>
  <si>
    <t>An account belonging to Prince Mohammed bin Salman sent Jeff Bezos spyware masquerading as a video over WhatsApp, which allowed Saudi Arabia to surveil Bezosâ€™ phone from May 2018 until February 2019. The attack could have been related to Bezosâ€™ ownership of the Washington Post, whose columnist Jamal Khashoggi was allegedly killed on bin Salmanâ€™s orders.</t>
  </si>
  <si>
    <t>Jeff Bezos</t>
  </si>
  <si>
    <t>Private sector, Civil society</t>
  </si>
  <si>
    <t>1/23/2016</t>
  </si>
  <si>
    <t>Spyware linked to Indonesia found in proxy servers in Australia</t>
  </si>
  <si>
    <t>A threat actor used FinFisher, also known as FinSpy, to infect mobile phones and computers and place targets under surveillance. The threat actor, allegedly the Indonesian government, used a proxy server inside the Global Switch Sydney East data center in Ultimo, Australia, to obscure their identity.</t>
  </si>
  <si>
    <t>1/23/2017</t>
  </si>
  <si>
    <t>Greenbug</t>
  </si>
  <si>
    <t>Greenbug is believed to be an Iranian threat actor with ties to the group behind the Shamoon malware. It has previously used off-the-shelf tools and living-off-the-land techniques to gain access to South Asian telecommunication companiesâ€™ servers. It has also used custom remote access trojans (RAT) to steal information and credentials from Middle Eastern targets.</t>
  </si>
  <si>
    <t>South Asian telecommunication providers, Middle Eastern government, aviation, education, and investment organizations</t>
  </si>
  <si>
    <t>1/23/2020</t>
  </si>
  <si>
    <t>Spear-phishing campaign against unnamed U.S. government agency</t>
  </si>
  <si>
    <t>The suspected North Korean threat actor Konni Group attempted to trick employees of an unnamed U.S. government agency to install malware on their computers via a spear-phishing campaign.</t>
  </si>
  <si>
    <t>Employees of the U.S. government</t>
  </si>
  <si>
    <t>Konni Group</t>
  </si>
  <si>
    <t>AttemptedÂ to trick employees of unnamed U.S. government agency to install malware on their computers via a spearphishing campaign.</t>
  </si>
  <si>
    <t>1/25/2010</t>
  </si>
  <si>
    <t>Night Dragon</t>
  </si>
  <si>
    <t>A threat actor compromised U.S. oil companies through spear phishing and remote administration tools</t>
  </si>
  <si>
    <t>Marathon Oil, ExxonMobil, ConocoPhillips</t>
  </si>
  <si>
    <t>1/25/2018</t>
  </si>
  <si>
    <t>Compromise of the Dukes</t>
  </si>
  <si>
    <t>A threat actor successfully compromised the networks of the Dukes, gaining visibility into the Dukesâ€™ targeting methods and operations. This compromise allegedly helped the U.S. intelligence community to attribute the 2016 compromise of the Democratic National Committee and other entities to Russian state-sponsored actors.</t>
  </si>
  <si>
    <t>Netherlands</t>
  </si>
  <si>
    <t>1/27/2020</t>
  </si>
  <si>
    <t>Wide-ranging attacks on government organizations and companies across the Middle East and Europe</t>
  </si>
  <si>
    <t>The Turkish hackers attacked at least thirty organizations across the Middle East and Europe, including Cypriot and Greek government email services and the Iraqi governmentâ€™s national security advisor. Their methods include intercepting internet traffic to victim websites.</t>
  </si>
  <si>
    <t>Government organizations and companies across the Middle East and Europe</t>
  </si>
  <si>
    <t>Turkey</t>
  </si>
  <si>
    <t>1/28/2020</t>
  </si>
  <si>
    <t>Targeting of  New York Times journalist Ben Hubbard</t>
  </si>
  <si>
    <t>The Saudi hackers KINGDOM launched a phishing attack to attempt to trick Â journalist Ben Hubbard into installing NSO Groupâ€™s Pegasus malware onto his phone. Hubbard does not recall clicking on the infected link sent to him via text message and it is unknown if his phone was infected.</t>
  </si>
  <si>
    <t>Ben Hubbard</t>
  </si>
  <si>
    <t>1/30/2019</t>
  </si>
  <si>
    <t>Cyber espionage by the United Arab Emirates (UAE)</t>
  </si>
  <si>
    <t>Former U.S. government intelligence operatives working for the UAE used the spying tool Karma to hack the iPhones of activists, diplomats, and rival foreign leaders.</t>
  </si>
  <si>
    <t>1/30/2020</t>
  </si>
  <si>
    <t>Targeting of U.S. government employees</t>
  </si>
  <si>
    <t>The Iranian state-backed hackers sent out sophisticated spear-phishing lures imitating Westat, a research services company, in hopes of compromising U.S. government employees and networks. They could have also intended to compromise actual Westat employees.</t>
  </si>
  <si>
    <t>U.S. government employees and possibly Westat employees</t>
  </si>
  <si>
    <t>Impersonation of journalists to compromise public figures</t>
  </si>
  <si>
    <t>The Iranian state-backed threat actor Charming Kitten impersonated prominent journalists and sent targets fake interview requests in order to steal their credentials and send them malware.</t>
  </si>
  <si>
    <t>Academics, researchers, and dissidents in the United States, Israel, Saudi Arabia, Europe, the UK, and possibly elsewhere.</t>
  </si>
  <si>
    <t>Civil society, Government</t>
  </si>
  <si>
    <t>1/31/2017</t>
  </si>
  <si>
    <t>Compromise of the Czech foreign minister's computer</t>
  </si>
  <si>
    <t>A threat actor compromised the computer networks of the Ministry of Foreign Affairs of the Czech Republic, including those used by the foreign minister and close aides.</t>
  </si>
  <si>
    <t>Czech Republic</t>
  </si>
  <si>
    <t>1/31/2019</t>
  </si>
  <si>
    <t>Targeting of U.S. and European think tanks</t>
  </si>
  <si>
    <t>HackersÂ set up fake login pages or sentÂ spoof e-mails to people who work with the think tanks in an attempt to trick them into handing over information, such as passwords.</t>
  </si>
  <si>
    <t>Center for Strategic and International Studies, German Council on Foreign Relations, The Aspen Institutes in Europe, The German Marshall Fund</t>
  </si>
  <si>
    <t>1/31/2020</t>
  </si>
  <si>
    <t>Infection of computer systems belonging to universities in Hong Kong</t>
  </si>
  <si>
    <t>The Winnti Umbrella, a Chinese government-backed threat actor, installed malware on computer systems at two universities in Hong Kong during protests. Three other universities in Hong Kong could have been simultaneously targeted.</t>
  </si>
  <si>
    <t>Universities in Hong Kong</t>
  </si>
  <si>
    <t>10/14/2019</t>
  </si>
  <si>
    <t>Targeting of European and North American aerospace companies</t>
  </si>
  <si>
    <t>A threat actor conducted a multiyear espionage effort aimed at the theft of intellectual property from European and North American aerospace companies to further the development of China's C919 aircraft.</t>
  </si>
  <si>
    <t>10/16/2015</t>
  </si>
  <si>
    <t>Compromise of the Permanent Court of Arbitration's website</t>
  </si>
  <si>
    <t>A threat actor compromised the website of the Permanent Course of Arbitration for espionage purposes, intending to compromise visitors to the website.</t>
  </si>
  <si>
    <t>Permanent Court of Arbitration</t>
  </si>
  <si>
    <t>10/16/2017</t>
  </si>
  <si>
    <t>APT 40</t>
  </si>
  <si>
    <t>This threat actor targets defense contractors, law firms, engineering firms, shipping companies, and government agencies with responsibilities or business in the maritime industry.</t>
  </si>
  <si>
    <t>United States, The Philippines, Asia Pacific Economic Cooperation, Hong Kong, Malaysia</t>
  </si>
  <si>
    <t>10/16/2019</t>
  </si>
  <si>
    <t>U.S. retaliation against Iran</t>
  </si>
  <si>
    <t>The United States carried out a cyberattack against Iran designed to limit Tehranâ€™s ability to spread propaganda in retaliation for the September 14 attacks on Saudi oil facilities.</t>
  </si>
  <si>
    <t>10/17/2019</t>
  </si>
  <si>
    <t>Targeting of European ministries</t>
  </si>
  <si>
    <t>Believed to have gone dark, Russian threat actor the Dukes targeted the ministries of foreign affairs of three European countries and a European Union (EU) country embassy in the United States with malware.</t>
  </si>
  <si>
    <t>Ministries of foreign affairs of three European countries and an EU country embassy in the United States</t>
  </si>
  <si>
    <t>10/18/2016</t>
  </si>
  <si>
    <t>Compromise of gaming companies</t>
  </si>
  <si>
    <t>A threat actor uses a tool called PassCV to target video game companies, stealing digital certificates to use in cyber operations against other targets.</t>
  </si>
  <si>
    <t>China, Taiwan, South Korea, United States, Russia</t>
  </si>
  <si>
    <t>10/20/2015</t>
  </si>
  <si>
    <t>Compromise of South Korean government computers (2015)</t>
  </si>
  <si>
    <t>A threat actor compromised government networks affiliated with members of the South Korean parliament. The threat actor also attempted to compromise the Foreign Ministry, Defense Ministry, and the Blue House.</t>
  </si>
  <si>
    <t>Denouncement   http://www.upi.com/Top_News/World-News/2015/10/20/Spy-agency-North-Korea-hackers-stole-sensitive-South-Korean-data/9041445353950/</t>
  </si>
  <si>
    <t>Members of the National Assembly</t>
  </si>
  <si>
    <t>10/20/2017</t>
  </si>
  <si>
    <t>JadeRAT</t>
  </si>
  <si>
    <t>This threat actor, using a tool called JadeRAT, targets the mobile phones of ethnic minorities in China, notably Uighurs, for the purpose of espionage.</t>
  </si>
  <si>
    <t>10/21/2014</t>
  </si>
  <si>
    <t>Compromise of iCloud in China</t>
  </si>
  <si>
    <t>A threat actor compromised Apple's iCloud service in China and intercepted user names and passwords of targeted iCloud users.</t>
  </si>
  <si>
    <t>Apple iCloud in China</t>
  </si>
  <si>
    <t>10/21/2019</t>
  </si>
  <si>
    <t>Hijacking of Iranian hacking infrastructure</t>
  </si>
  <si>
    <t>The Russian threat actor Turla took over an Iranian espionage operation belonging to Iranian-linked APT 34 (aka Oilrig) and used it to attack a number of targets while masquerading as Iran.</t>
  </si>
  <si>
    <t>Military, government, scientific organizations, and universities in the Middle East and across the world</t>
  </si>
  <si>
    <t>Military, Government, Civil society</t>
  </si>
  <si>
    <t>Targeting of Avast</t>
  </si>
  <si>
    <t>China-aligned hackers breached Czech-based Avastâ€™s network, aiming to compromise the CCleaner tool, which had previously been compromised in 2017.</t>
  </si>
  <si>
    <t>10/22/2015</t>
  </si>
  <si>
    <t>Attempted compromise of the Dutch organization investigating the crash of flight MH17</t>
  </si>
  <si>
    <t>A threat actor attempted to compromise the networks of the Dutch Safety Board, the group charged with investigating the crash of Malaysia Airlines Flight 17, which crashed in Ukraine.</t>
  </si>
  <si>
    <t>Dutch Safety Board</t>
  </si>
  <si>
    <t>10/23/2007</t>
  </si>
  <si>
    <t>Compromise of Chinese government computers</t>
  </si>
  <si>
    <t>The Chinese government accused Taiwan's intelligence agency of compromising Chinese government computers.</t>
  </si>
  <si>
    <t>China Aerospace Science &amp; Industry Corporation, National Defense Research Institutes, Military Industrial Labs, Ministry of Foreign Affairs</t>
  </si>
  <si>
    <t>Taiwan, United States</t>
  </si>
  <si>
    <t>10/24/2017</t>
  </si>
  <si>
    <t>Bad Rabbit</t>
  </si>
  <si>
    <t>Using a tool called Bad Rabbit, a threat actor launched a ransomware operation that encrypted data on networks in Bulgaria, Japan, Russia, Turkey, and Ukraine. The operation is believed to have disrupted the Kiev metro system's payment network and delayed flights at Odessa's airport. In October 2018, the United Kingdom attributed this incident to Russian military intelligence.</t>
  </si>
  <si>
    <t>Ukraine, Japan, Russia, Bulgaria, Turkey</t>
  </si>
  <si>
    <t>10/26/2011</t>
  </si>
  <si>
    <t>Threat actors, using a tool dubbed Duqu, targeted industrial control systems in certain countries.</t>
  </si>
  <si>
    <t>Iran, Sudan</t>
  </si>
  <si>
    <t>10/28/2014</t>
  </si>
  <si>
    <t>APT 28</t>
  </si>
  <si>
    <t>Compromise of the U.S. State Department</t>
  </si>
  <si>
    <t>A threat actor compromised the unclassified network of the State Department for espionage purposes.</t>
  </si>
  <si>
    <t>10/28/2019</t>
  </si>
  <si>
    <t>Large-scale attacks against Georgia</t>
  </si>
  <si>
    <t>Russian group Sandworm carried out large-scale cyberattacks against targets in Georgia.</t>
  </si>
  <si>
    <t>Georgian government, courts, nongovernmental organizations, media, and businesses</t>
  </si>
  <si>
    <t>10/30/2018</t>
  </si>
  <si>
    <t>Compromise of American aerospace companies</t>
  </si>
  <si>
    <t>This threat actor reportedly intruded into American aerospace companies' computer systems to steal intellectual property and business information, including information related to turbofan engines used in commercial aircraft.</t>
  </si>
  <si>
    <t>Criminal charges   https://www.justice.gov/opa/pr/chinese-intelligence-officers-and-their-recruited-hackers-and-insiders-conspired-steal</t>
  </si>
  <si>
    <t>Aerospace companies based in Arizona, Massachusetts, and Oregon</t>
  </si>
  <si>
    <t>10/31/2011</t>
  </si>
  <si>
    <t>Nitro attacks</t>
  </si>
  <si>
    <t>A threat actor targeted defense contractors and private companies involved in research and manufacture of chemicals.</t>
  </si>
  <si>
    <t>United States, Bangladesh, United Kingdom, Argentina, Singapore, China, Taiwan, Germany, Czech Republic, Hong Kong, India, Netherlands, Finland, South Korea, France</t>
  </si>
  <si>
    <t>10/31/2013</t>
  </si>
  <si>
    <t>admin@338</t>
  </si>
  <si>
    <t>This threat actor targets prodemocratic activists and organizations in Hong Kong, European and international financial institutions, and a U.S.-based think tank.</t>
  </si>
  <si>
    <t>Hong Kong, United States</t>
  </si>
  <si>
    <t>10/31/2019</t>
  </si>
  <si>
    <t>Targeting of Uzbek dissidents</t>
  </si>
  <si>
    <t>Unit 02616 of Uzbekistanâ€™s National Security Service used FinFisher, a German spyware, to attack dissidents.</t>
  </si>
  <si>
    <t>Uzbek activists and dissidents</t>
  </si>
  <si>
    <t>Uzbekistan</t>
  </si>
  <si>
    <t>11/13/2019</t>
  </si>
  <si>
    <t>Targeting of U.S. manufacturing group</t>
  </si>
  <si>
    <t>Chinese government hackers attacked the National Association of Manufacturers to steal information that might be useful in U.S.-China trade negotiations.</t>
  </si>
  <si>
    <t>National Association of Manufacturers</t>
  </si>
  <si>
    <t>Targeting of U.S. government and private entities and other victims</t>
  </si>
  <si>
    <t>The Iran-aligned espionage group APT 33 used botnets to launch a campaign against a small number of victims in the public and private sectors in the United States, Asia, and the Middle East.</t>
  </si>
  <si>
    <t>U.S. government,</t>
  </si>
  <si>
    <t>11/14/2017</t>
  </si>
  <si>
    <t>MuddyWater</t>
  </si>
  <si>
    <t>This threat actor targets governments, primarily in the Middle East and South Asia, for espionage purposes.</t>
  </si>
  <si>
    <t>Saudi Arabia, Iraq, United Arab Emirates, Georgia, Israel, Pakistan, Turkey, India, United States</t>
  </si>
  <si>
    <t>11/14/2020</t>
  </si>
  <si>
    <t>Targeting of U.S. government agency networks</t>
  </si>
  <si>
    <t>Chinese hackers scanned networks in search of virtual private network (VPN) and email server vulnerabilities with the aim of exfiltrating data.</t>
  </si>
  <si>
    <t>Confirmation   https://us-cert.cisa.gov/ncas/alerts/aa20-258a</t>
  </si>
  <si>
    <t>U.S. government networks</t>
  </si>
  <si>
    <t>11/19/2008</t>
  </si>
  <si>
    <t>Compromise at NASA Kennedy Space Center</t>
  </si>
  <si>
    <t>Malware gathered data from computer networks associated with the Discovery Space Shuttle.</t>
  </si>
  <si>
    <t>11/20/2018</t>
  </si>
  <si>
    <t>Compromise of Ukrainian government</t>
  </si>
  <si>
    <t>A Russian actor tied to Russiaâ€™s Federal Security Service (FSB) targeted Ukrainian government agencies with a backdoor attacker called Pterodo before and during Russiaâ€™s seizure of Ukrainian vessels.</t>
  </si>
  <si>
    <t>11/20/2019</t>
  </si>
  <si>
    <t>Targeting of South Korean macOS users</t>
  </si>
  <si>
    <t>The North Korean threat actor Lazarus Group targeted South Korean macOS users with a new malware variant.</t>
  </si>
  <si>
    <t>South Korean macOS users</t>
  </si>
  <si>
    <t>11/23/2019</t>
  </si>
  <si>
    <t>Compromise of Kazakh individuals</t>
  </si>
  <si>
    <t>The Russian-speaking threat actor Golden Falcon used a combination of purchased and developed tools to compromise numerous individuals in Kazakhstan and a few in China.</t>
  </si>
  <si>
    <t>Numerous Kazakh government officials and private individuals and some Chinese individuals</t>
  </si>
  <si>
    <t>Golden Falcon</t>
  </si>
  <si>
    <t>Threat actor that has targeted Kazakh government officials and private individuals, along with some Chinese individuals.</t>
  </si>
  <si>
    <t>Targeting of industrial control systems</t>
  </si>
  <si>
    <t>Iran-aligned threat actor APT 33 targeted industrial control system manufacturers, suppliers, and maintainers.</t>
  </si>
  <si>
    <t>Industrial control systems manufacturers, suppliers, and maintainers</t>
  </si>
  <si>
    <t>11/24/2014</t>
  </si>
  <si>
    <t>Regin</t>
  </si>
  <si>
    <t>A threat actor, using a tool dubbed Regin, compromised telecommunications networks and collected information about how those networks operate to facilitate espionage on other targets such as governments, financial institutions, and academics.</t>
  </si>
  <si>
    <t>Algeria, Afghanistan, Belgium, Brazil, Fiji, Germany, Iran, India, Indonesia, Kiribati, Malaysia, Pakistan, Syria, Russia</t>
  </si>
  <si>
    <t>United Kingdom, United States</t>
  </si>
  <si>
    <t>11/24/2015</t>
  </si>
  <si>
    <t>Targeting of the government of Thailand</t>
  </si>
  <si>
    <t>A threat actor used a tool called Bookworm to compromise government agencies in Thailand, for the purpose of espionage.</t>
  </si>
  <si>
    <t>Thailand</t>
  </si>
  <si>
    <t>Compromise of social media accounts of State Department officials</t>
  </si>
  <si>
    <t>A threat actor compromised social media accounts of junior State Department staff to launch spear-phishing campaigns for espionage purposes.</t>
  </si>
  <si>
    <t>11/25/2019</t>
  </si>
  <si>
    <t>Targeting of Ukrainian government entities</t>
  </si>
  <si>
    <t>Gamaredon, a Russian-speaking APT, targeted Ukrainian government entities from September to November 2019.</t>
  </si>
  <si>
    <t>Gamaredon, a Russian-speaking APT, targeted Ukrainian government entities from September to November 2019.Â </t>
  </si>
  <si>
    <t>Ukrainian government entities</t>
  </si>
  <si>
    <t>11/27/2017</t>
  </si>
  <si>
    <t>Indictment of APT 3 threat actors</t>
  </si>
  <si>
    <t>The U.S. Department of Justice indicted three members of Boyusec, a China-based internet security firm, on charges including conspiring to commit computer fraud and abuse and conspiring to commit trade-secret theft. The victims included Moodyâ€™s Analytics, Siemens, and Trimble. Though not mentioned in the indictment, Boyusec is believed to work on behalf of Chinaâ€™s Ministry of State Security.</t>
  </si>
  <si>
    <t>Denouncement   https://www.justice.gov/opa/pr/us-charges-three-chinese-hackers-who-work-internet-security-firm-hacking-three-corporations</t>
  </si>
  <si>
    <t>Moody's Analytics, Siemens, Trimble</t>
  </si>
  <si>
    <t>11/27/2018</t>
  </si>
  <si>
    <t>Targeting of Mexican journalistsâ€™ mobile devices</t>
  </si>
  <si>
    <t>The Mexican government is suspected of using spyware to infiltrate journalistsâ€™ messages.</t>
  </si>
  <si>
    <t>Mexican journalists</t>
  </si>
  <si>
    <t>Mexico</t>
  </si>
  <si>
    <t>11/28/2008</t>
  </si>
  <si>
    <t>Agent.btz</t>
  </si>
  <si>
    <t>Agent.btz was malicious software designed to steal documents from classified and unclassified U.S. military networks in 2008. A flash drive infected with Agent.btz was reportedly inserted into a laptop at a U.S. military base in the Middle East, and from there the worm spread undetected to U.S. computers at the Department of Defense and in combat zones. Russia is suspected of being behind the incident. Once the compromise was detected, it took fourteen months to remove Agent.btz from the Pentagonâ€™s networks and the incident triggered a departmental ban of USB drives.</t>
  </si>
  <si>
    <t>11/29/2019</t>
  </si>
  <si>
    <t>Attack of  Japanese companies with links to China</t>
  </si>
  <si>
    <t>China-linked espionage group Bronze Butler targeted companies with head offices in Japan and subsidiaries in China to try to steal highly classified information.</t>
  </si>
  <si>
    <t>Japanese organizations with subsidiaries in China</t>
  </si>
  <si>
    <t>11/30/2018</t>
  </si>
  <si>
    <t>Compromise of Marriott International</t>
  </si>
  <si>
    <t>Marriott reported a massive data breach that affected up to five hundred million customers in its Starwood hotels reservation system. U.S. private investigators believe China is behind the hack.</t>
  </si>
  <si>
    <t>Marriott International Inc</t>
  </si>
  <si>
    <t>12/13/2016</t>
  </si>
  <si>
    <t>Compromise of Ukrainian banks</t>
  </si>
  <si>
    <t>A threat actor compromised Ukrainian banks.</t>
  </si>
  <si>
    <t>12/14/2016</t>
  </si>
  <si>
    <t>Yahoo breach (2016)</t>
  </si>
  <si>
    <t>A threat actor exploited a vulnerability in Yahoo's account log-in process, allowing it to access user accounts without a password. Approximately thirty-two million accounts were affected.</t>
  </si>
  <si>
    <t>Criminal charges   https://www.justice.gov/opa/pr/us-charges-russian-fsb-officers-and-their-criminal-conspirators-hacking-yahoo-and-millions</t>
  </si>
  <si>
    <t>Yahoo</t>
  </si>
  <si>
    <t>12/14/2018</t>
  </si>
  <si>
    <t>Targeting of U.S. Navy contractors</t>
  </si>
  <si>
    <t>In a series of incidents, Chinese hackers breached U.S. Navy contractorsâ€™ systems to steal information including ship maintenance data and missile plans.</t>
  </si>
  <si>
    <t>12/16/2016</t>
  </si>
  <si>
    <t>APT 16</t>
  </si>
  <si>
    <t>This threat actor targets and compromises Japanese and Taiwanese entities in the finance, tech, media, and government sectors.</t>
  </si>
  <si>
    <t>12/18/2018</t>
  </si>
  <si>
    <t>Compromise of the EU's diplomatic communication network</t>
  </si>
  <si>
    <t>Hackers have infiltrated the EUâ€™s diplomatic communication network for years, using phishing attacks to steal sensitive documents related to trade negotiations and meetings with foreign leaders.</t>
  </si>
  <si>
    <t>European Union, United Nations, American Federation of Labor and Congress of Industrial Organizations</t>
  </si>
  <si>
    <t>12/19/2019</t>
  </si>
  <si>
    <t>Bypassing of two-factor authentication</t>
  </si>
  <si>
    <t>A China-aligned attacker bypassed virtual private network (VPN) accounts protected by two-factor authentication to attack governments and managed service providers in a multitude of industries.</t>
  </si>
  <si>
    <t>Governments and managed service providers in the U.S., Brazil, China, France, Germany, Italy, Mexico, Portugal, Spain, and the United Kingdom</t>
  </si>
  <si>
    <t>12/20/2018</t>
  </si>
  <si>
    <t>Compromise of Managed Service Providers and technology companies</t>
  </si>
  <si>
    <t>The threat actor compromised eight technology service providers, including Hewlett Packard Enterprise and IBM (their cloud services in particular were targeted), to steal commercial secrets from over forty-five client technology companies. The victims include Swedish telecom giant Ericsson, U.S. Navy shipbuilder Huntington Ingalls Industries, and travel reservation system Sabre.</t>
  </si>
  <si>
    <t>Criminal charges   https://www.justice.gov/opa/pr/two-chinese-hackers-associated-ministry-state-security-charged-global-computer-intrusion</t>
  </si>
  <si>
    <t>Networks and clients of Hewlett Packard Enterprise, IBM, Fujitsu, Tata Consultancy Services, NTT Data, Dimension Data, Computer Sciences Corporation, and DXC Technology</t>
  </si>
  <si>
    <t>Attack on Italian oil firm Saipem</t>
  </si>
  <si>
    <t>An attack on the Italian oil firm Saipem targeted servers based in India, Kuwait, Saudi Arabia, Scotland, and the United Arab Emirates. Hackers used a variant of the Shamoon virus.</t>
  </si>
  <si>
    <t>Saipem</t>
  </si>
  <si>
    <t>12/21/2011</t>
  </si>
  <si>
    <t>Compromise of the U.S. Chamber of Commerce</t>
  </si>
  <si>
    <t>Threat actors compromised the computer networks of the U.S. Chamber of Commerce</t>
  </si>
  <si>
    <t>Denouncement   http://venturebeat.com/2011/12/21/china-chamber-of-commerce-hack/</t>
  </si>
  <si>
    <t>U.S. Chamber of Commerce</t>
  </si>
  <si>
    <t>12/22/2014</t>
  </si>
  <si>
    <t>Attack on a German steel plant</t>
  </si>
  <si>
    <t>A threat actor compromised an unnamed steel mill by accessing the plant's business network and working its way into production networks and the systems controlling plant equipment. The compromise causes one of plant's furnaces to shut down.</t>
  </si>
  <si>
    <t>Unnamed German steel mill</t>
  </si>
  <si>
    <t>12/22/2016</t>
  </si>
  <si>
    <t>Compromise of a mobile app used by Ukrainian artillery units</t>
  </si>
  <si>
    <t>A threat actor compromised a mobile app that Ukrainian artillery units used to assist with targeting. The compromise of the app is believed to have allowed the threat actor to monitor the movements of Ukrainian units in order to facilitate military targeting by Russian-backed rebels in eastern Ukraine.</t>
  </si>
  <si>
    <t>Denial   http://www.mil.gov.ua/news/2017/01/06/informacziya-po-vtrati-u-zs-ukraini-80-gaubicz-d-30%E2%80%9D-ne-vidpovidae-dijsnosti/</t>
  </si>
  <si>
    <t>Ukraine Armed Forces</t>
  </si>
  <si>
    <t>12/22/2019</t>
  </si>
  <si>
    <t>Surveillance of individuals in the United Arab Emirates (UAE) and globally</t>
  </si>
  <si>
    <t>ToTok, a popular Emirati messaging app, was revealed to be a mass surveillance tool used by the Emirati government.</t>
  </si>
  <si>
    <t>Millions of individuals in the UAE and globally</t>
  </si>
  <si>
    <t>United Arab Emirates</t>
  </si>
  <si>
    <t>12/23/2015</t>
  </si>
  <si>
    <t>Compromise of a power grid in eastern Ukraine</t>
  </si>
  <si>
    <t>In December 2015, a threat actor compromised power distribution companies in western Ukraine, causing a power outage for more than 230,000 residents. Several control centers were targeted by suspected Russian hackers, who were able to siphon operator credentials and gain access to the power grid for the Ivano-Frankivsk region. The power outage lasted as long as six hours in some areas. During the outage, threat actors also flooded customer services phone lines with calls to prevent customers from reporting the incident.</t>
  </si>
  <si>
    <t>12/28/2018</t>
  </si>
  <si>
    <t>Compromise of South Korean resettlement agency</t>
  </si>
  <si>
    <t>The personal information of nearly one thousand North Koreans who defected to South Korea was leaked after unknown hackers gained access to the database of South Koreaâ€™s resettlement agency.</t>
  </si>
  <si>
    <t>12/29/2019</t>
  </si>
  <si>
    <t>Targeting of nongovernmental organizations and political and law enforcement agencies in East and South Asia</t>
  </si>
  <si>
    <t>The China-affiliated threat actor Bronze President attacked nongovernmental organizations, political agencies, and law enforcement in Mongolia and India, among other countries.</t>
  </si>
  <si>
    <t>2/13/2020</t>
  </si>
  <si>
    <t>Attack on Austrian foreign ministry</t>
  </si>
  <si>
    <t>The suspected Russian hackers conducted a weeks-long attack on Austriaâ€™s foreign ministry.</t>
  </si>
  <si>
    <t>Confirmation   https://www.theregister.co.uk/2020/02/14/austria_foreign_ministry_hack_turla_group_allegs/</t>
  </si>
  <si>
    <t>Austrian Foreign Ministry</t>
  </si>
  <si>
    <t>2/14/2012</t>
  </si>
  <si>
    <t>Compromise of Nortel</t>
  </si>
  <si>
    <t>Threat actors compromised the networks of Nortel, a now-defunct telecommunications equipment provider, over an extended period of time for the purposes of espionage.</t>
  </si>
  <si>
    <t>Nortel Networks</t>
  </si>
  <si>
    <t>2/15/2017</t>
  </si>
  <si>
    <t>Magic Hound</t>
  </si>
  <si>
    <t>This threat actor targets entities in the government, energy, and technology sectors that are located in or do business with Saudi Arabia.</t>
  </si>
  <si>
    <t>2/16/2011</t>
  </si>
  <si>
    <t>Compromise of Canadian government departments</t>
  </si>
  <si>
    <t>A threat actor compromised the computer networks of multiple government departments, which led the government to shut down internet access at the affected departments for almost two months.</t>
  </si>
  <si>
    <t>Treasury Board of Canada, Department of Finance, Defense Research and Development Canada</t>
  </si>
  <si>
    <t>2/16/2015</t>
  </si>
  <si>
    <t>In 2015, Moscow-based Kaspersky Lab published a report on the Equation Group, a threat actor active since 2001 [PDF]. It was responsible for infecting approximately five hundred systems in at least forty-two countries. The malware used by Equation Group had the ability to reprogram hard drives and then self-destruct, which made the operations effectively invisible and indestructible. Targeted systems ranged from the private to the public sector, from energy departments to military operations to media outlets.</t>
  </si>
  <si>
    <t>2/16/2017</t>
  </si>
  <si>
    <t>Compromise of Israeli Defense Force personnel</t>
  </si>
  <si>
    <t>A threat actor used a tool called ViperRAT to target Israeli Defense Force personnel and compromise devices running the Android operating system, allowing a remote actor to access the devices' video and audio capabilities as well as text message and location data.</t>
  </si>
  <si>
    <t>Israel Defense Force</t>
  </si>
  <si>
    <t>2/16/2020</t>
  </si>
  <si>
    <t>Catfishing of Israeli soldiers</t>
  </si>
  <si>
    <t>The Hamas-associated threat actor APT-C-23 targeted Israeli soldiers by pretending to be women looking for romantic partners. Duped soldiers were then enticed to download apps that contained spyware onto their phones.</t>
  </si>
  <si>
    <t>Hack Back   https://www.bleepingcomputer.com/news/security/hacker-group-catfishes-israeli-soldiers-into-installing-mobile-rat/</t>
  </si>
  <si>
    <t>Israeli Defense Forces (IDF) soldiers</t>
  </si>
  <si>
    <t>Palestine, State of</t>
  </si>
  <si>
    <t>Fox Kitten</t>
  </si>
  <si>
    <t>Responsible for targeting unpatched network equipment belonging to U.S. government agencies and private companies.</t>
  </si>
  <si>
    <t>2/17/2017</t>
  </si>
  <si>
    <t>Distributed denial of service against the government of Montenegro</t>
  </si>
  <si>
    <t>A threat actor launched a distributed denial of service attack against government of Montenegro websites.</t>
  </si>
  <si>
    <t>Operation BugDrop</t>
  </si>
  <si>
    <t>This threat actor targets critical infrastructure entities in the oil and gas sector, primarily in Ukraine. The threat actors deploy the BugDrop malware to remotely access the microphones in their targets' computers to eavesdrop on conversations.</t>
  </si>
  <si>
    <t>Ukraine, Russia, Saudi Arabia, Austria</t>
  </si>
  <si>
    <t>2/19/2013</t>
  </si>
  <si>
    <t>PLA Unit 61398</t>
  </si>
  <si>
    <t>U.S. cybersecurity firm Mandiant, later purchased by FireEye, released a report in February 2013 that exposed one of Chinaâ€™s cyber espionage units, Unit 61398. The group, which FireEye called APT 1, is a unit within Chinaâ€™s Peopleâ€™s Liberation Army (PLA) that has been linked to a wide range of cyber operations targeting U.S. private sector entities for espionage purposes. The comprehensive report detailed evidence connecting APT 1 and the PLA, offered insight into APT 1â€™s operational malware and methodologies, and provided timelines of the espionage it conducted.</t>
  </si>
  <si>
    <t>2/20/2018</t>
  </si>
  <si>
    <t>APT 37</t>
  </si>
  <si>
    <t>This threat actor uses social engineering techniques to target companies in the chemicals, electronics, manufacturing, aerospace, automotive, and health-care sectors, as well as the South Korean government.</t>
  </si>
  <si>
    <t>Republic of Korea, Japan, Vietnam</t>
  </si>
  <si>
    <t>2/22/2019</t>
  </si>
  <si>
    <t>Targeting of U.S. university and think tank with BabyShark malware</t>
  </si>
  <si>
    <t>A threat actor used the malware BabyShark, which uses infrastructure associated with North Korean campaigns. The malware was delivered in November 2018 via spear-phishing emails written to appear as though they were sent from a nuclear security expert who works as a consultant for the U.S. government. The subject of the emails referenced North Korea's nuclear program.</t>
  </si>
  <si>
    <t>2/25/2013</t>
  </si>
  <si>
    <t>Compromise of EADS and ThyssenKrupp</t>
  </si>
  <si>
    <t>Threat actors compromised the networks of European Aeronautic Defense and Space Company (EADS) and ThyssenKrupp, defense contractors with offices in Germany.</t>
  </si>
  <si>
    <t>European Aeronautic Defense and Space Company (EADS), ThyssenKrupp</t>
  </si>
  <si>
    <t>2/26/2019</t>
  </si>
  <si>
    <t>Targeting of Internet Research Agency</t>
  </si>
  <si>
    <t>U.S. Cyber Command conducted operations to disable online activities of the Internet Research Agency (IRA), a Russia-based company closely affiliated to the Russian government that conducts information operations. The operation was meant to prevent the IRA from interfering in the 2018 U.S. midterm elections.</t>
  </si>
  <si>
    <t>2/27/2019</t>
  </si>
  <si>
    <t>U.S. Cyber Command offensive attack of Russian troll farm</t>
  </si>
  <si>
    <t>In November 2018, the U.S. Cyber Command launched an offensive campaign to combat a Russian troll operation known for using disinformation tactics.</t>
  </si>
  <si>
    <t>2/28/2016</t>
  </si>
  <si>
    <t>Targeting of the Islamic State group</t>
  </si>
  <si>
    <t>The United States announced that it would conduct offensive cyber operations against the Islamic State with a view to disrupting its ability to recruit, communicate with, and exercise command and control over its fighters.</t>
  </si>
  <si>
    <t>The Islamic State Group</t>
  </si>
  <si>
    <t>2/28/2017</t>
  </si>
  <si>
    <t>Compromise of Singapore's Ministry of Defense</t>
  </si>
  <si>
    <t>A threat actor compromised an internet-facing computer network in the Ministry of Defense of Singapore, compromising the personal data of approximately 850 servicemen and employees.</t>
  </si>
  <si>
    <t>Ministry of Defense</t>
  </si>
  <si>
    <t>2/28/2018</t>
  </si>
  <si>
    <t>Compromise of an air-gapped German government network</t>
  </si>
  <si>
    <t>A threat actor compromised the Informationsverbund Berlin-Bonn, a computer network air gapped from the global internet, used by the German chancellery, parliament, Foreign Office, and other government departments based in Bonn, Germany.</t>
  </si>
  <si>
    <t>Denouncement   https://www.reuters.com/article/us-germany-security/moscow-likely-behind-hack-on-german-govt-spy-chief-says-idUSKBN1HI19D</t>
  </si>
  <si>
    <t>Targeting of foreign ministries</t>
  </si>
  <si>
    <t>A threat actor targeted a foreign ministry in Europe and in North America using spear-phishing techniques for the purpose of espionage.</t>
  </si>
  <si>
    <t>3/13/2013</t>
  </si>
  <si>
    <t>Compromise of the Indian Defense Research and Development Organization</t>
  </si>
  <si>
    <t>A threat actor compromised India's Defense Research and Development Organization for espionage purposes.</t>
  </si>
  <si>
    <t>Denouncement   http://www.newindianexpress.com/nation/2013/mar/14/chinese-hack-drdo-computers-antony-seeks-report-458371.html</t>
  </si>
  <si>
    <t>Indian Defense Research Organization, Defense Research and Development Lab</t>
  </si>
  <si>
    <t>3/13/2015</t>
  </si>
  <si>
    <t>Targeting of Ukrainian law enforcement and government officials</t>
  </si>
  <si>
    <t>A threat actor attempted to compromise Ukrainian officials in government and law enforcement for espionage purposes. Ukrainian intelligence claims this was done in support of Russian-backed military activities in eastern Ukraine.</t>
  </si>
  <si>
    <t>3/13/2018</t>
  </si>
  <si>
    <t>HenBox</t>
  </si>
  <si>
    <t>This threat actor targets Uighursâ€”a minority ethnic group located primarily in northwestern Chinaâ€”and devices from Chinese mobile phone manufacturer Xiaomi, for espionage purposes.</t>
  </si>
  <si>
    <t>Uighurs</t>
  </si>
  <si>
    <t>3/13/2020</t>
  </si>
  <si>
    <t>Targeting of Ukraine with coronavirus phishing emails</t>
  </si>
  <si>
    <t>The Russian hackers Hades (aka APT 28) targeted Ukraine with coronavirus-themed phishing emails. At the same time, viral disinformation about the virus spread in Ukraine, causing riots.</t>
  </si>
  <si>
    <t>Ukrainian citizens</t>
  </si>
  <si>
    <t>3/14/2012</t>
  </si>
  <si>
    <t>Attempted compromise of the BBC Persian TV service</t>
  </si>
  <si>
    <t>A threat actor attempted to jam BBC satellite feeds into Iran and launched a series of automated calls to flood the BBC London office. The incident occurred after the BBC announced a spike in viewership of its Persian TV service.</t>
  </si>
  <si>
    <t>BBC Persian TV</t>
  </si>
  <si>
    <t>3/14/2018</t>
  </si>
  <si>
    <t>Inception Framework</t>
  </si>
  <si>
    <t>This threat actor uses spear-phishing techniques to target embassies and private-sector energy, defense, aerospace, research, international economics, and media organizations in Africa, Europe, and the Middle East, for the purpose of espionage. It was first identified in 2014 and has been active since.</t>
  </si>
  <si>
    <t>South Africa, Kenya, United Kingdom, Malaysia, Suriname, Turkey, Turkmenistan, Ukraine, Romania, Portugal, Afghanistan</t>
  </si>
  <si>
    <t>3/15/2018</t>
  </si>
  <si>
    <t>Targeting of a European defense agency</t>
  </si>
  <si>
    <t>A threat actor targeted a European defense agency with a spear-phishing email, which only deploys a payload if the victim opens an email attachment and scrolls to page 3.</t>
  </si>
  <si>
    <t>Targeting of U.S. energy and other critical infrastructure sectors</t>
  </si>
  <si>
    <t>A threat actor that the U.S. government believes to be sponsored by the Russian government, targets entities in the U.S. energy, nuclear power, water, aviation, and critical manufacturing sectors. According to the Department of Homeland Security, this activity has been ongoing since at least 2014.</t>
  </si>
  <si>
    <t>Sanctions   https://home.treasury.gov/news/press-releases/sm0410</t>
  </si>
  <si>
    <t>3/16/2018</t>
  </si>
  <si>
    <t>Compromise of the German Foreign Office</t>
  </si>
  <si>
    <t>A threat actor has compromised the German Foreign Office, for the purpose of espionage.</t>
  </si>
  <si>
    <t>3/16/2020</t>
  </si>
  <si>
    <t>APT 36</t>
  </si>
  <si>
    <t>Pakistani government-aligned threat actor that has used fake coronavirus health information to phish targets.</t>
  </si>
  <si>
    <t>India</t>
  </si>
  <si>
    <t>Pakistan</t>
  </si>
  <si>
    <t>Phishing with fake coronavirus health advisory</t>
  </si>
  <si>
    <t>The Pakistani governmentâ€“aligned threat actor APT 36 used a fake coronavirus health advisory to phish its targets and deliver a RAT.</t>
  </si>
  <si>
    <t>Likely Indian government or civil society targets based on past targeting.</t>
  </si>
  <si>
    <t>3/19/2011</t>
  </si>
  <si>
    <t>Compromise of RSA SecureID tokens</t>
  </si>
  <si>
    <t>Threat actors attacked computer security company RSA and compromised millions of SecureID tokens. Linked to the compromise of data from the U.S. F-35 Joint Strike Fighter program at Lockheed Martin.</t>
  </si>
  <si>
    <t>RSA</t>
  </si>
  <si>
    <t>3/19/2016</t>
  </si>
  <si>
    <t>Denial of service incident against media websites in Sweden</t>
  </si>
  <si>
    <t>A threat actor launched a denial of service attack on ten news websites in Sweden, triggering a local police investigation. U.S. diplomatic cables later revealed that the United States suspected that Russia was responsible for the incident.</t>
  </si>
  <si>
    <t>Sweden</t>
  </si>
  <si>
    <t>3/20/2009</t>
  </si>
  <si>
    <t>Compromise of the office of Senator Ben Nelson</t>
  </si>
  <si>
    <t>Threat actors compromised computers associated with Senator Ben Nelson and data was exfiltrated.</t>
  </si>
  <si>
    <t>Office of Senator Ben Nelson</t>
  </si>
  <si>
    <t>3/20/2013</t>
  </si>
  <si>
    <t>Team Spy Crew</t>
  </si>
  <si>
    <t>This threat actor primarily compromises government entities and human rights activists in Eastern Europe and Central Asia for espionage purposes. It has also compromised private and public sector entities in the Middle East and in Western countries.</t>
  </si>
  <si>
    <t>Hungary, Belarus</t>
  </si>
  <si>
    <t>3/21/2008</t>
  </si>
  <si>
    <t>Targeting of pro-Tibet activist groups</t>
  </si>
  <si>
    <t>Attempted compromises of pro-Tibet groups using spear phishing techniques</t>
  </si>
  <si>
    <t>Tibet Support Network, Human Rights in China, Students For a Free Tibet</t>
  </si>
  <si>
    <t>3/21/2014</t>
  </si>
  <si>
    <t>Snowglobe</t>
  </si>
  <si>
    <t>A threat actor, confirmed to be the French government, that targets governments, companies, media organizations, military contractors, and humanitarian organizations.</t>
  </si>
  <si>
    <t>Syria, Iran, Malaysia, United States, China, Turkey, Netherlands, Germany, United Kingdom, Russia, Algeria, Ivory Coast, Spain, Norway, Greece</t>
  </si>
  <si>
    <t>France</t>
  </si>
  <si>
    <t>3/22/2013</t>
  </si>
  <si>
    <t>Anchor Panda</t>
  </si>
  <si>
    <t>This threat actor targets government and private sector entities interested in maritime issues in the South China Sea for espionage purposes</t>
  </si>
  <si>
    <t>United States, Germany, Sweden, United Kingdom, Australia</t>
  </si>
  <si>
    <t>3/23/2020</t>
  </si>
  <si>
    <t>Targeting of the World Health Organization</t>
  </si>
  <si>
    <t>DarkHotel, an advanced actor possibly associated with the South Korean government, attempted to phish World Health Organization employees.</t>
  </si>
  <si>
    <t>World Health Organization</t>
  </si>
  <si>
    <t>3/24/2020</t>
  </si>
  <si>
    <t>Targeting of Hong Kong citizens with mobile malware</t>
  </si>
  <si>
    <t>The Chinese threat actor Lotus Blossom used watering holes on fake news sites to deploy iOS exploits against Hong Kong citizens.</t>
  </si>
  <si>
    <t>Hong Kong citizens with iPhones</t>
  </si>
  <si>
    <t>3/25/2020</t>
  </si>
  <si>
    <t>Targeting of over seventy-five organizations</t>
  </si>
  <si>
    <t>The Chinese threat actor APT 41 attempted to exploit three vulnerabilities at over seventy-five organizations across sectors and countries. This was one of the most widespread attacks by a Chinese threat actor in years.</t>
  </si>
  <si>
    <t>Multiple entities across the world.</t>
  </si>
  <si>
    <t>3/26/2020</t>
  </si>
  <si>
    <t>Targeting of North Koreans and North Koreaâ€“focused professionals</t>
  </si>
  <si>
    <t>DarkHotel, a South Koreaâ€“linked threat actor, used five zero-days in a single campaign targeting North Koreans, demonstrating an unusual level of sophistication.</t>
  </si>
  <si>
    <t>North Koreans and North Koreanâ€“focused professionals</t>
  </si>
  <si>
    <t>3/27/2015</t>
  </si>
  <si>
    <t>Disruption of GitHub</t>
  </si>
  <si>
    <t>A threat actor launched a denial of service attack against GitHub to prevent access to internet content banned in China, such as the New York Times. The incident was the first in which threat actors, believed to be associated with the government of China, used a tool dubbed the Great Cannon.</t>
  </si>
  <si>
    <t>3/28/2009</t>
  </si>
  <si>
    <t>GhostNet</t>
  </si>
  <si>
    <t>GhostNet was a large-scale electronic espionage program used to spy on individuals, organizations, and governments. The threat actors breached 1,295 computers in 103 countries over a two-year period, predominately focusing on governments in Southeast Asia. The GhostNet operation was discovered after an investigation into a potential breach of the office of the Dalai Lama in India. Investigators at the University of Torontoâ€™s Citizen Lab confirmed that the threat actors were based in China.</t>
  </si>
  <si>
    <t>3/28/2018</t>
  </si>
  <si>
    <t>Indictment of officials from the Mabna Institute</t>
  </si>
  <si>
    <t>The U.S. Department of Justice indicted nine officials from the Mabna Insititute, an Iranian company alleged to have conducted state-sponsored cyber operations on behalf of the Iranian Revolutionary Guards. They are alleged to have compromised the networks of over 144 U.S. universities, 176 universities in over twenty-one other countries, as well as private sector, government, and multilateral entities.</t>
  </si>
  <si>
    <t>Criminal charges   https://www.justice.gov/opa/pr/nine-iranians-charged-conducting-massive-cyber-theft-campaign-behalf-islamic-revolutionary</t>
  </si>
  <si>
    <t>United States, United Nations, UNICEF, Australia, Canada, China, Denmark, Germany, Ireland, Israel, Italy, Japan, Malaysia, Netherlands, Norway, Poland, Singapore, Republic of Korea, Spain, Sweden, Switzerland, Turkey, United Kingdom</t>
  </si>
  <si>
    <t>Government, Civil society, Private sector</t>
  </si>
  <si>
    <t>3/29/2020</t>
  </si>
  <si>
    <t>Tracking of Saudi Arabian citizens in the United States</t>
  </si>
  <si>
    <t>The Saudi Arabian government used flaws in the global Signaling System 7 (SS7) to track Saudis in the United States by sending requests through Saudi phone companies.</t>
  </si>
  <si>
    <t>Saudi Arabian citizens in the Untied States</t>
  </si>
  <si>
    <t>3/30/2010</t>
  </si>
  <si>
    <t>Malware targets Vietnamese users</t>
  </si>
  <si>
    <t>Google announced that botnets and malware were targeting computer users in Vietnam with the intention of muting critics of a controversial government-approved plan that allowed a Chinese company to mine there.</t>
  </si>
  <si>
    <t>Vietnamese political activists</t>
  </si>
  <si>
    <t>3/30/2012</t>
  </si>
  <si>
    <t>Lucky Cat</t>
  </si>
  <si>
    <t>A threat actor targets computer networks associated with Tibetan activists, as well as military research and development, aerospace, engineering, and shipping industries in India and Japan.</t>
  </si>
  <si>
    <t>India, Japan</t>
  </si>
  <si>
    <t>3/30/2017</t>
  </si>
  <si>
    <t>Compromise of email accounts of a UK TV station</t>
  </si>
  <si>
    <t>A threat actor compromised Islam Channel, a small UK TV station, in July 2015. In October 2018, the United Kingdom publicly attributedÂ the compromise to Russian military intelligence.</t>
  </si>
  <si>
    <t>Denouncement   https://www.ncsc.gov.uk/news/reckless-campaign-cyber-attacks-russian-military-intelligence-service-exposed</t>
  </si>
  <si>
    <t>Islam Channel</t>
  </si>
  <si>
    <t>Targeting of Marco Rubio's presidential campaign</t>
  </si>
  <si>
    <t>A threat actor targeted the presidential campaign of U.S. Senator Marco Rubio.</t>
  </si>
  <si>
    <t>The 2016 presidential campaign of Marco Rubio</t>
  </si>
  <si>
    <t>3/31/2020</t>
  </si>
  <si>
    <t>Storm Cloud</t>
  </si>
  <si>
    <t>Performed highly targeted watering-hole attacks on visitors to Tibetan websites.</t>
  </si>
  <si>
    <t>Targeting of Tibetans via watering-hole attacks</t>
  </si>
  <si>
    <t>The Chinese hackers Storm Cloud performed highly targeted watering-hole attacks on visitors to a few Tibetan websites and tried to make them install fake versions of Adobe Flash.</t>
  </si>
  <si>
    <t>Tibetans</t>
  </si>
  <si>
    <t>4/13/2016</t>
  </si>
  <si>
    <t>Unnamed Actor</t>
  </si>
  <si>
    <t>This threat actor compromises civil society groups the Chinese Communist Party views as hostile to its interests, such as Tibetan, Uyghur, Hong Kong, and Taiwanese activist. The threat actor also targeted the Myanmar electoral commission.</t>
  </si>
  <si>
    <t>China, Hong Kong, Taiwan, Myanmar</t>
  </si>
  <si>
    <t>4/15/2015</t>
  </si>
  <si>
    <t>Hellsing</t>
  </si>
  <si>
    <t>This threat actor uses spear-phishing techniques to compromise diplomatic targets in Southeast Asia, India, and the United States. It also seems to have targeted the APT 30.</t>
  </si>
  <si>
    <t>Malaysia, Philippines, India, Indonesia, United States</t>
  </si>
  <si>
    <t>4/15/2019</t>
  </si>
  <si>
    <t>Compromise of Amnesty International Hong Kong</t>
  </si>
  <si>
    <t>This threat actor compromised Amnesty International Hong Kong's system to steal the personal information of supporters.</t>
  </si>
  <si>
    <t>Amnesty International Hong Kong</t>
  </si>
  <si>
    <t>4/15/2020</t>
  </si>
  <si>
    <t>Targeting of Arabic speakers with COVID-19â€“related apps</t>
  </si>
  <si>
    <t>The Syrian Electronic Army distributed numerous COVID-19â€“themed Android mobile apps to Arabic-speaking users.</t>
  </si>
  <si>
    <t>Arabic speakers in Syria and surrounding region</t>
  </si>
  <si>
    <t>4/16/2012</t>
  </si>
  <si>
    <t>SabPub</t>
  </si>
  <si>
    <t>Malware, believed to be linked to Lucky Cat, that facilitates cyber espionage on activists through spear phishing</t>
  </si>
  <si>
    <t>India, United States, United Kingdom, Spain, France</t>
  </si>
  <si>
    <t>4/16/2018</t>
  </si>
  <si>
    <t>Alleged Russian compromise of networking equipment</t>
  </si>
  <si>
    <t>The U.S. Department of Homeland Security and the UK National Cyber Security Centre issued a joint alert warning of a Russian state-sponsored campaign to compromise networking equipment, such as routers and switches, to support their cyber operations. A few weeks later, the FBI took control of a botnet with over five hundred thousand compromised devices and issued a public request that individuals with certain router models restart them.</t>
  </si>
  <si>
    <t>Worldwide, United States, United Kingdom, Ukraine</t>
  </si>
  <si>
    <t>4/18/2011</t>
  </si>
  <si>
    <t>Denial of service incident against a South Korean bank</t>
  </si>
  <si>
    <t>South Korean prosecutors allege that North Korean intelligence conducted a denial of service campaign against a South Korean bank, causing millions of customers to be unable to use the bank's credit cards and ATMs for more than a week.</t>
  </si>
  <si>
    <t>Denouncement   http://www.bbc.com/news/world-asia-pacific-13263888</t>
  </si>
  <si>
    <t>National Agricultural Cooperative Federation</t>
  </si>
  <si>
    <t>4/19/2010</t>
  </si>
  <si>
    <t>Compromise of three Australian mining companies</t>
  </si>
  <si>
    <t>A threat actor compromised the computer networks of Rio Tinto, BHP Billiton, and Fortescue Metals and exfiltrated data.</t>
  </si>
  <si>
    <t>Rio Tinto, BHP Billiton, Fortescue Metals</t>
  </si>
  <si>
    <t>4/19/2011</t>
  </si>
  <si>
    <t>Compromise of Oak Ridge National Laboratory</t>
  </si>
  <si>
    <t>A compromise at the computer network of Oak Ridge National Laboratory led to the exfiltration of approximately one gigabyte of data and the shutdown of the network.</t>
  </si>
  <si>
    <t>Oak Ridge National Laboratory</t>
  </si>
  <si>
    <t>4/21/2009</t>
  </si>
  <si>
    <t>Compromise of computers associated with the Joint Strike Fighter program</t>
  </si>
  <si>
    <t>Computers associated with the U.S. Air Force's Joint Strike Fighter (also known as the F-35 Lightning II) project at Lockheed Martin, also known as the were compromised. The similarities between the F-35 and the Chinese J-20 have fueled speculation that the Chinese government may have been behind the compromise.</t>
  </si>
  <si>
    <t>U.S. Department of Defense</t>
  </si>
  <si>
    <t>4/22/2018</t>
  </si>
  <si>
    <t>Targeting of Japanese companies</t>
  </si>
  <si>
    <t>This threat actor targets Japanese media and defense companies for espionage purposes.</t>
  </si>
  <si>
    <t>Japan</t>
  </si>
  <si>
    <t>4/22/2020</t>
  </si>
  <si>
    <t>Targeting of Wuhan government and Chinaâ€™s Ministry of Emergency Management</t>
  </si>
  <si>
    <t>Vietnamese hackers sent spear-phishing messages to the Wuhan government and Chinaâ€™s Ministry of Emergency Management.</t>
  </si>
  <si>
    <t>Wuhan government, Chinese Ministry of Emergency Management</t>
  </si>
  <si>
    <t>4/23/2017</t>
  </si>
  <si>
    <t>Compromise of a Danish Ministry of Defense e-mail service</t>
  </si>
  <si>
    <t>A threat actor compromised an email service maintained by the Danish Ministry of Defense, and is also believed to have compromised Ministry of Foreign Affairs networks.</t>
  </si>
  <si>
    <t>Denouncement   https://fe-ddis.dk/cfcs/nyheder/arkiv/2017/Pages/Udenlandskaktoerspionerermoddanskemyndigheder.aspx</t>
  </si>
  <si>
    <t>Denmark</t>
  </si>
  <si>
    <t>4/23/2020</t>
  </si>
  <si>
    <t>Targeting of Polandâ€™s War Studies University</t>
  </si>
  <si>
    <t>Hackers breached Polandâ€™s War Studies Universityâ€™s website and posted a fake letter from the universityâ€™s commander, urging Polish soldiers â€œto fight against the American occupation.â€</t>
  </si>
  <si>
    <t>Denouncement   https://www.gov.pl/web/sluzby-specjalne/atak-dezinformacyjny-na-polske</t>
  </si>
  <si>
    <t>Polandâ€™s War Studies University</t>
  </si>
  <si>
    <t>4/24/2018</t>
  </si>
  <si>
    <t>Operation GhostSecret</t>
  </si>
  <si>
    <t>A threat actor targets critical infrastructure and organizations in the entertainment, finance, health-care, education, and telecommunications sectors.</t>
  </si>
  <si>
    <t>United States, United Kingdom, India, Thailand, Guatemala, Germany, France, Canada, Brazil, China, Bangladesh, Thailand, Hong Kong, Japan, Australia,</t>
  </si>
  <si>
    <t>4/26/2017</t>
  </si>
  <si>
    <t>Targeting of French presidential candidate Emmanuel Macron's campaign</t>
  </si>
  <si>
    <t>A threat actor targeted the campaign of French presidential candidate Emmanuel Macron. The U.S. National Security Agency has confirmed that it believes Russia was responsible.</t>
  </si>
  <si>
    <t>Emmanuel Macron's 2017 presidential election campaign</t>
  </si>
  <si>
    <t>4/28/2015</t>
  </si>
  <si>
    <t>Gamaredon</t>
  </si>
  <si>
    <t>A Russian-linked threat group known as Gamaredon uses custom-developed malware in attacks aimed at Ukraine. The group has been active since at least 2013.</t>
  </si>
  <si>
    <t>4/28/2020</t>
  </si>
  <si>
    <t>Distribution of malware through Google Play store</t>
  </si>
  <si>
    <t>The Vietnam-linked threat group uploaded malware-infected apps to the Google Play store to trick users into downloading them onto their phones.</t>
  </si>
  <si>
    <t>4/30/2020</t>
  </si>
  <si>
    <t>Pirate Panda</t>
  </si>
  <si>
    <t>Pirate Panda is believed to be responsible for phishing attacks targeting Vietnamese government officials located near the disputed Paracel Islands in the South China Sea.</t>
  </si>
  <si>
    <t>Vietnamese government officials</t>
  </si>
  <si>
    <t>Phishing of Vietnamese government officials</t>
  </si>
  <si>
    <t>The Chinese-linked threat actor Pirate Panda sent phishing emails to Vietnamese government officials located in Da Nang, Vietnam.</t>
  </si>
  <si>
    <t>5/13/2020</t>
  </si>
  <si>
    <t>Targeting of COVID-19 research organizations</t>
  </si>
  <si>
    <t>Cyber actors affiliated with the Chinese government attempted to identify and illicitly obtain intellectual property and public health data related to vaccines, treatments, and testing from networks and personnel associated with COVID-19â€“related research.</t>
  </si>
  <si>
    <t>COVID-19 Research Organizations</t>
  </si>
  <si>
    <t>5/14/2015</t>
  </si>
  <si>
    <t>APT 17</t>
  </si>
  <si>
    <t>This threat actor targets U.S. government entities, the defense industrial base, law firms, information technology companies, resource extraction companies, and nongovernmental organizations.Â Ethical hacking group Intrusion Truth doxed three members of this threat actor: two hackers plus the head of four Chinese companies who is also believed to be an officer of the Chinese Ministry of State Security (MSS). The hackers are believed to be operating as contractors for the Jinan bureau of the Chinese MSS, where they carry out on-demand hacking operations.</t>
  </si>
  <si>
    <t>5/14/2020</t>
  </si>
  <si>
    <t>Targeting of companies in Central Asia</t>
  </si>
  <si>
    <t>A group using tools similar to Chinese governmentâ€“affiliated group Vicious Panda targeted high-profile companies in Central Asia and planting backdoors to gain access to corporate networks. The group is also believed to be behind cyberattacks in Belarus, Mongolia, and Russia.</t>
  </si>
  <si>
    <t>Central Asian Businesses</t>
  </si>
  <si>
    <t>5/15/2018</t>
  </si>
  <si>
    <t>Stealth Mango and Tangelo</t>
  </si>
  <si>
    <t>This threat actor, which consists of Stealth Mango (Android) and Tangelo (iOS), targets government officials, diplomats, military personnel, and activists in primarily Afghanistan, India, Iraq, Pakistan, and the United Arab Emirates for espionage.</t>
  </si>
  <si>
    <t>Pakistan, Afghanistan, India, Iraq, United Arab Emirates, United States, Australia, Germany</t>
  </si>
  <si>
    <t>Targeting of North Korean defectors and journalists</t>
  </si>
  <si>
    <t>A threat actor targets North Korean defectors and journalists with an interest in North Korea by compromising their Android devices, for espionage.</t>
  </si>
  <si>
    <t>5/16/2007</t>
  </si>
  <si>
    <t>Estonian denial of service incident</t>
  </si>
  <si>
    <t>In April 2007, Russia-based attackers launched a series of denial of service attacks against Estonian public and private sector organizations in response to the government's removal of a Soviet war monument from downtown Tallinn. For three weeks, threat actors targeted state and commercial websites, ranging from foreign and defense ministries to banks and media outlets, by overloading their bandwidth and flooding their servers with junk traffic, rendering them inaccessible to the public. In order to mitigate the onslaught, Estonia briefly closed its digital borders and blocked all international web traffic.</t>
  </si>
  <si>
    <t>5/17/2018</t>
  </si>
  <si>
    <t>Chrysene</t>
  </si>
  <si>
    <t>This threat actor targets organizations involved in oil, gas, and electricity production, primarily in the Gulf region, for espionage purposes. According to one cybersecurity company, the threat actor â€œcompromises a target machine and passes it off to another threat actor for further exploitation.â€</t>
  </si>
  <si>
    <t>Iraq, Pakistan, Israel, United Kingdom</t>
  </si>
  <si>
    <t>5/18/2018</t>
  </si>
  <si>
    <t>Mythic Leopard</t>
  </si>
  <si>
    <t>This threat actor uses social engineering and spear phishing to target military and defense organizations in India, for the purpose of espionage.</t>
  </si>
  <si>
    <t>5/19/2013</t>
  </si>
  <si>
    <t>Patchwork</t>
  </si>
  <si>
    <t>This threat actor targets multiple entities, primarily around India but also in the United States, the Middle East, and China.</t>
  </si>
  <si>
    <t>Bangladesh, Sri Lanka, Pakistan</t>
  </si>
  <si>
    <t>5/19/2014</t>
  </si>
  <si>
    <t>Indictment of PLA officers</t>
  </si>
  <si>
    <t>In May 2014, the U.S. Department of Justice indicted five members of the Peopleâ€™s Liberation Army (PLA) Unit 61398, a Chinese army unit dedicated to cyber espionage. According to the Department of Justice, Unit 61398 compromised U.S. corporate networks for trade information potentially useful to Chinese state-owned enterprises.</t>
  </si>
  <si>
    <t>5/19/2020</t>
  </si>
  <si>
    <t>Disruption of operations at Shahid Rajaee Port</t>
  </si>
  <si>
    <t>Israel retaliated against Iran for targeting of Israeli water treatment and sewage facilities by launching a cyberattack against Iranâ€™s Shahid Rajaee Port, disrupting its operations.</t>
  </si>
  <si>
    <t>Confirmation   https://www.jpost.com/breaking-news/cyber-attack-targets-iranian-port-near-strait-of-hormuz-627616</t>
  </si>
  <si>
    <t>Shahid Rajaee Port in Iran</t>
  </si>
  <si>
    <t>Targeting of South Asia telecommunication providers</t>
  </si>
  <si>
    <t>The Greenbug group used off-the-shelf tools and living-off-the-land techniques to gain access to South Asian telecommunication providersâ€™ database servers.</t>
  </si>
  <si>
    <t>Telecommunication providers in South Asia</t>
  </si>
  <si>
    <t>5/20/2013</t>
  </si>
  <si>
    <t>Unresponsive computer networks in South Korea</t>
  </si>
  <si>
    <t>Threat actors compromised the computer networks of South Korean broadcastersÂ and two banks, making them unresponsive.</t>
  </si>
  <si>
    <t>5/20/2016</t>
  </si>
  <si>
    <t>Onion Dog</t>
  </si>
  <si>
    <t>This threat actor targets the South Korean government, transportation, and energy sectors.</t>
  </si>
  <si>
    <t>5/21/2015</t>
  </si>
  <si>
    <t>Compromise of networks in the Saudi government ministries</t>
  </si>
  <si>
    <t>A threat actor compromised the networks of several Saudi government ministries for the purposes of espionage and doxing.</t>
  </si>
  <si>
    <t>Ministry of Foreign Affairs, Ministry of the Interior, Ministry of Defense</t>
  </si>
  <si>
    <t>5/21/2020</t>
  </si>
  <si>
    <t>Targeting of Asian videogame companies</t>
  </si>
  <si>
    <t>Hackers leveraged a backdoor to compromise Taiwanese and South Korean video game companiesâ€™ systems.</t>
  </si>
  <si>
    <t>Video game companies in Asia, including Taiwan and South Korea</t>
  </si>
  <si>
    <t>5/23/2016</t>
  </si>
  <si>
    <t>RUAG espionage</t>
  </si>
  <si>
    <t>A threat actor compromised a Swiss defense contractor.</t>
  </si>
  <si>
    <t>Switzerland</t>
  </si>
  <si>
    <t>5/25/2020</t>
  </si>
  <si>
    <t>Targeting of air transportation and government agencies in Kuwait and Saudi Arabia</t>
  </si>
  <si>
    <t>Dating back to 2018, hackers conducted espionage campaigns against air transportation and government agencies in Kuwait and Saudi Arabia.</t>
  </si>
  <si>
    <t>Air transportation and government agencies in Kuwait and Saudi Arabia</t>
  </si>
  <si>
    <t>5/26/2016</t>
  </si>
  <si>
    <t>SWIFT-related bank heists</t>
  </si>
  <si>
    <t>A threat actor targets the worldwide financial transfer mechanism known as SWIFT to steal funds from banks in Bangladesh, Vietnam, Ecuador, and Poland. This is the first instance in where a state-sponsored actor was discovered to have compromised networks for financial gain.</t>
  </si>
  <si>
    <t>5/26/2020</t>
  </si>
  <si>
    <t>Targeting of German critical infrastructure owners</t>
  </si>
  <si>
    <t>Hackers used supply chain vulnerabilities to access German critical infrastructure companiesâ€™ information technology (IT) systems.</t>
  </si>
  <si>
    <t>Confirmation   https://www.cyberscoop.com/german-intelligence-memo-berserk-bear-critical-infrastructure/</t>
  </si>
  <si>
    <t>German critical infrastructure</t>
  </si>
  <si>
    <t>Targeting of ministries of foreign affairs and a national parliament in Central Asia and Eastern Europe</t>
  </si>
  <si>
    <t>Hackers used a remote access trojan (RAT), ComRAT v4, to exfiltrate sensitive documents from Central Asian and Eastern European government computers.</t>
  </si>
  <si>
    <t>Central Asian and Eastern European ministries of foreign affairs and parliament</t>
  </si>
  <si>
    <t>5/27/2013</t>
  </si>
  <si>
    <t>Compromise of Australian government agencies</t>
  </si>
  <si>
    <t>Threat actors compromised various Australian government ministries for the purposes of espionage. Threat actors allegedly infiltrated blueprints of the Australian Security Intelligence Organization's new headquarters.</t>
  </si>
  <si>
    <t>Australian Security Intelligence Organization, Department of the Prime Minister and Cabinet, Department of Defense, Department of Foreign Affairs, and Trade</t>
  </si>
  <si>
    <t>5/28/2012</t>
  </si>
  <si>
    <t>A threat actor, using a tool called Flame, targeted computers in the Middle East region</t>
  </si>
  <si>
    <t>5/28/2014</t>
  </si>
  <si>
    <t>Charming Kitten</t>
  </si>
  <si>
    <t>This threat actor uses watering hole attacks and fake profiles to lure targets from the U.S. government for espionage purposes. Also believed to target scholars who study Iran, human rights organizations, and the media. At least one cybersecurity company claims that Behzah Mesri, who was indicted by the U.S. Department of Justice for compromising the networks of HBO, was a member of this threat actor group</t>
  </si>
  <si>
    <t>U.S. government/defense sector websites, Israel, United Kingdom, Saudi Arabia, Iraq, Individuals associated with the U.S. government or 2020 presidential election</t>
  </si>
  <si>
    <t>5/28/2020</t>
  </si>
  <si>
    <t>Targeting of email servers using Exim mail transfer agent</t>
  </si>
  <si>
    <t>Hackers from Sandworm exploited a zero-day vulnerability in Exim mail transfer agent software, which runs on email servers around the world, granting them the ability to remotely execute commands on the compromised servers.</t>
  </si>
  <si>
    <t>Denouncement   https://www.nsa.gov/News-Features/News-Stories/Article-View/Article/2196511/exim-mail-transfer-agent-actively-exploited-by-russian-gru-cyber-actors/</t>
  </si>
  <si>
    <t>Exim mail server users</t>
  </si>
  <si>
    <t>Private sector, Government, Military, Civil society</t>
  </si>
  <si>
    <t>5/29/2015</t>
  </si>
  <si>
    <t>Compromise of the networks at the German parliament (Bundestag)</t>
  </si>
  <si>
    <t>A threat actor compromised the networks of the German parliament for the purpose of espionage.Â In May 2020, Germanyâ€™s federal prosecutor issued an arrest warrant against Russian citizen Dmitry Badin, who is believed to be a member of Russiaâ€™s elite hacking unit, APT 28. Afterward, Germany asked European Union governments to impose the blocâ€™s first cyber sanctions on Badin.</t>
  </si>
  <si>
    <t>Denouncement   http://www.reuters.com/article/us-germany-russia-cyber-idUSKCN0Y41FC</t>
  </si>
  <si>
    <t>Bundestag</t>
  </si>
  <si>
    <t>5/29/2016</t>
  </si>
  <si>
    <t>Stealth Falcon</t>
  </si>
  <si>
    <t>This threat actor targets civil society groups and Emirati journalists, activists, and dissidents.</t>
  </si>
  <si>
    <t>United Arab Emirates, United Kingdom</t>
  </si>
  <si>
    <t>5/31/2015</t>
  </si>
  <si>
    <t>Ocean Lotus</t>
  </si>
  <si>
    <t>This threat actor,Â known to use watering-hole attacks to compromise victims, targets organizations of interest to the Vietnamese government for espionage purposes. Victims have included human rights organizations, research institutes and maritime construction firms in China, and media organizations. Also believedÂ to have been responsible for disclosing confidential FilipinoÂ government documents.Â </t>
  </si>
  <si>
    <t>China, United States, Philippines, Germany, Vietnam, Association of Southeast Asian Nations, Cambodia, Laos</t>
  </si>
  <si>
    <t>5/31/2018</t>
  </si>
  <si>
    <t>Covellite</t>
  </si>
  <si>
    <t>This threat actor compromises the networks of companies involved in electric power, specifically looking for intellectual property and information about the companiesâ€™ operations.</t>
  </si>
  <si>
    <t>6/13/2018</t>
  </si>
  <si>
    <t>Compromise of Mongolian government data center</t>
  </si>
  <si>
    <t>A threat actor has compromised a government data center in Mongolia. Kaspersky Lab assesses that the threat actor used its access to compromise websites that they will use in subsequent watering-hole attacks.</t>
  </si>
  <si>
    <t>6/13/2019</t>
  </si>
  <si>
    <t>Targeting of secure messaging app used by Hong Kong protesters</t>
  </si>
  <si>
    <t>Hong Kong authorities used a network of Chinese computers to track protesters' organizing activity on Telegram, a secure messaging app.</t>
  </si>
  <si>
    <t>Hong Kong</t>
  </si>
  <si>
    <t>6/14/2016</t>
  </si>
  <si>
    <t>Compromise of the Democratic National Committee</t>
  </si>
  <si>
    <t>In June 2016, suspected Russian threat actors were discovered in the networks of the U.S. Democratic National Committee (DNC). Intruders gained access to its research on Republican presidential candidate Donald J. Trump and emails and correspondences among DNC officials. Over the course of the presidential campaign, the threat actors released DNC correspondence through intermediaries such as WikiLeaks, revealing information about infighting among top party officials and leading to the resignation of the DNC chair. The threat actors also went after John Podesta, chairman of Hillary Clintonâ€™s campaign, and released more embarrassing data throughout the summer.</t>
  </si>
  <si>
    <t>6/14/2017</t>
  </si>
  <si>
    <t>WannaCry</t>
  </si>
  <si>
    <t>A threat actor used a tool called WannaCry to encrypt data in compromised networks, and intended to provide the victims with theÂ decryption key only after a ransom had been paid. The threat actors used an exploit, called EternalBlue--first discovered by the U.S. National Security Agency--to propagate WannaCry in organizations using the Windows operating system.Â On December 19, 2017, the United States, Australia, Canada, Japan, and the United KingdomÂ issued statements accusing North Korea of being responsible for WannaCry.</t>
  </si>
  <si>
    <t>6/14/2018</t>
  </si>
  <si>
    <t>Dymalloy</t>
  </si>
  <si>
    <t>This threat actor targets industrial control systems in Turkey, Europe, and North America.</t>
  </si>
  <si>
    <t>Turkey,</t>
  </si>
  <si>
    <t>6/15/2016</t>
  </si>
  <si>
    <t>Mofang</t>
  </si>
  <si>
    <t>This threat actor compromises government and critical infrastructure entities, primarily in Myanmar, for espionage purposes.</t>
  </si>
  <si>
    <t>Myanmar, Canada, United States, Germany, India, South Korea, Singapore</t>
  </si>
  <si>
    <t>6/15/2018</t>
  </si>
  <si>
    <t>Mustang Panda</t>
  </si>
  <si>
    <t>This threat actor targets nongovernmental organizations using Mongolian-themed lures for espionage purposes.</t>
  </si>
  <si>
    <t>6/17/2020</t>
  </si>
  <si>
    <t>Targeting of Central European aerospace and defense companies</t>
  </si>
  <si>
    <t>Hackers impersonated recruiters from Collins Aerospace and General Dynamics to lure in employees with enticing job offers, subsequently tricking them into opening malicious files sent via LinkedInâ€™s private messaging app.</t>
  </si>
  <si>
    <t>European aerospace and defense firms</t>
  </si>
  <si>
    <t>6/19/2017</t>
  </si>
  <si>
    <t>Mexico accused of targeting journalists and civil society groups</t>
  </si>
  <si>
    <t>A threat actor targets journalists, lawyers, and other civil society groups in Mexico using commercial malware, developed by the NSO Group, for the purpose of espionage.</t>
  </si>
  <si>
    <t>Aristegui Noticias, Carlos Loret de Mola, Mexicans against Corruption and Impunity, Centro PRODH, Mexican Institute for Competitiveness</t>
  </si>
  <si>
    <t>6/19/2018</t>
  </si>
  <si>
    <t>Thrip</t>
  </si>
  <si>
    <t>This threat actor targets organizations in the satellite communications, telecommunications, geospatial-imaging, and defense sectors in the United States and Southeast Asia for espionage purposes.</t>
  </si>
  <si>
    <t>Targeting of financial and chemical organizations in Europe</t>
  </si>
  <si>
    <t>A threat actor uses a tool, called Olympics Destroyer, to target financial organizations in Russia and biological and chemical laboratories in Ukraine and other countries in Europe.</t>
  </si>
  <si>
    <t>Russia, France, The Netherlands, Switzerland, Germany, Ukraine</t>
  </si>
  <si>
    <t>6/19/2020</t>
  </si>
  <si>
    <t>Targeting of Australian government agencies and private companies</t>
  </si>
  <si>
    <t>Hackers believed by Australian officials to be operating on behalf of China targeted Australian government agencies and companies through a known exploit in Microsoft Sharepoint.</t>
  </si>
  <si>
    <t>Denouncement   https://www.9news.com.au/national/cyber-attack-australia-scott-morrison-government-private-sector-breach-of-security/e621ae47-f810-4fa7-9c11-3caa3b09f4dc</t>
  </si>
  <si>
    <t>Australian government agencies and private companies</t>
  </si>
  <si>
    <t>6/20/2017</t>
  </si>
  <si>
    <t>Targeting of certain individuals in Panama</t>
  </si>
  <si>
    <t>A threat actor targeted individuals who were political critics and business rivals of Ricardo Martinelli, president of Panama between 2009 and 2014, for espionage purposes. The threat actor uses the Pegasus tool, created by the NSO Group.</t>
  </si>
  <si>
    <t>Panama</t>
  </si>
  <si>
    <t>6/22/2007</t>
  </si>
  <si>
    <t>Secretary of defense email incident</t>
  </si>
  <si>
    <t>A DDoS and defacement attack targeted Estonian government websites, news outlets, and financial institutions.</t>
  </si>
  <si>
    <t>6/22/2019</t>
  </si>
  <si>
    <t>Attack on Iranian computer systems</t>
  </si>
  <si>
    <t>U.S. Cyber Command hacked Iranian rocket and missile launch systems in retaliation for the downing of a U.S. drone and attacks on oil tankers in the Strait of Hormuz. Iranian officials said the attack was not successful.</t>
  </si>
  <si>
    <t>Denouncement   https://www.reuters.com/article/us-mideast-iran-usa-cyber-idUSKCN1TP0B1?utm_campaign=trueAnthem%3A%20Trending%20Content&amp;amp</t>
  </si>
  <si>
    <t>Attacks on private U.S. companies</t>
  </si>
  <si>
    <t>This threat actor increased malicious activity targeting U.S. companies following a U.S. attack on Iranian computer systems.</t>
  </si>
  <si>
    <t>Confirmation   https://www.dhs.gov/cisa/news/2019/06/22/cisa-statement-iranian-cybersecurity-threats</t>
  </si>
  <si>
    <t>U.S. private sector</t>
  </si>
  <si>
    <t>6/23/2015</t>
  </si>
  <si>
    <t>APT 3</t>
  </si>
  <si>
    <t>This threat actor targets and compromises entities in the defense, construction, technology, and transportation sectors. Up until 2015, it was primarily focused on U.S. and UK entities, but it shifted to Hong Kongâ€“based targets afterward.Â The U.S. Department of Justice indicted three members of this threat actor group in November 2017 for compromising the networks of three U.S. companies.</t>
  </si>
  <si>
    <t>6/25/2017</t>
  </si>
  <si>
    <t>Attempted compromise of email accounts associated with the UK Parliament</t>
  </si>
  <si>
    <t>A threat actor attempted to gain access to email accounts associated with members and other staffers of the British Parliament. The incident, originally believed to be the work of Russian or North Korean actors, was later attributed to Iran.</t>
  </si>
  <si>
    <t>UK Parliament</t>
  </si>
  <si>
    <t>6/25/2019</t>
  </si>
  <si>
    <t>This threat actor hacked global telecommunications companies for personal data of government officials, activists, and dissidents of interest to Beijing.</t>
  </si>
  <si>
    <t>Global telecommunications companies</t>
  </si>
  <si>
    <t>6/26/2016</t>
  </si>
  <si>
    <t>Spear-phishing campaign against Google accounts in 2015</t>
  </si>
  <si>
    <t>A threat actor conducted a spear-phishing campaign against more than 1,800 Google accounts, including those of military and government personnel, journalists, and nongovernmental organizations, for the purpose of espionage.</t>
  </si>
  <si>
    <t>United States, European Union</t>
  </si>
  <si>
    <t>6/26/2018</t>
  </si>
  <si>
    <t>RedAlpha</t>
  </si>
  <si>
    <t>This threat actor targets Tibetan organizations based in India, for the purpose of espionage.</t>
  </si>
  <si>
    <t>Rancor</t>
  </si>
  <si>
    <t>This threat actor uses spear-phishing techniques to target political organizations in Southeast Asia, for the purpose of espionage.</t>
  </si>
  <si>
    <t>Singapore, Cambodia</t>
  </si>
  <si>
    <t>6/27/2019</t>
  </si>
  <si>
    <t>Compromise of Yandex</t>
  </si>
  <si>
    <t>This threat actor deployed Regin, a rare type of malware, in an attempt to spy on user accounts for Yandex, a Russian search engine and email provider.</t>
  </si>
  <si>
    <t>Confirmation   https://www.reuters.com/article/us-usa-cyber-yandex-exclusive/exclusive-western-intelligence-hacked-russias-google-yandex-to-spy-on-accounts-sources-idUSKCN1TS2SX</t>
  </si>
  <si>
    <t>Yandex</t>
  </si>
  <si>
    <t>United States, Australia, Canada, New Zealand, United Kingdom</t>
  </si>
  <si>
    <t>6/30/2017</t>
  </si>
  <si>
    <t>Targeting of employees of companies that operate U.S. nuclear power plants</t>
  </si>
  <si>
    <t>A threat actor targeted employees of companies that operate nuclear power plants in the United States, which prompted the Department of Homeland Security and the FBI to issue an alert to the industry. An administrative network of the Wolf Creek Nuclear Operating Corporation was compromised.</t>
  </si>
  <si>
    <t>7/17/2012</t>
  </si>
  <si>
    <t>Madi</t>
  </si>
  <si>
    <t>This threat actor compromises engineering firms, government entities, and financial and academic institutions in the United States, Israel, Iran, and Pakistan</t>
  </si>
  <si>
    <t>Iran, Israel, United States, Pakistan</t>
  </si>
  <si>
    <t>7/17/2020</t>
  </si>
  <si>
    <t>Targeting of Israeli water management facilities</t>
  </si>
  <si>
    <t>Hackers targeted two water pumps in Galilee and Mateh Yehuda. No real-world effects were reported as a result of the hacking operation.Â Israel's government stated that no data had been stolen.</t>
  </si>
  <si>
    <t>Confirmation   https://www.ynet.co.il/article/rJrCqmAkw</t>
  </si>
  <si>
    <t>7/19/2018</t>
  </si>
  <si>
    <t>Targeting of congressional campaigns for the 2018 U.S. midterm elections</t>
  </si>
  <si>
    <t>A threat actor targets the campaigns of candidates running for Congress in the 2018 U.S. midterm elections.</t>
  </si>
  <si>
    <t>Candidates for the U.S. Congress</t>
  </si>
  <si>
    <t>7/21/2016</t>
  </si>
  <si>
    <t>Operation Sphinx</t>
  </si>
  <si>
    <t>This threat actor targets government and military organizations in Egypt and Israel for espionage purposes.</t>
  </si>
  <si>
    <t>Egypt, Israel</t>
  </si>
  <si>
    <t>7/21/2020</t>
  </si>
  <si>
    <t>Targeting of Western entities involved in COVID-19 vaccine development</t>
  </si>
  <si>
    <t>Hackers conducted a combination of financially motivated and espionage-driven hacking operations against hundreds of companies, organizations, and research firms based in the United States and other countries, stealing terabytes of information.</t>
  </si>
  <si>
    <t>Criminal charges   https://www.politico.com/f/?id=00000173-76e6-d36e-abff-7ffe63dc0000</t>
  </si>
  <si>
    <t>Private Companies, Governments, Nongovernmental Organizations, Individual Dissidents, Clergy, Democratic and Human Rights Activists</t>
  </si>
  <si>
    <t>Private sector, Government, Civil society</t>
  </si>
  <si>
    <t>7/22/2010</t>
  </si>
  <si>
    <t>Believed to have been developed as a joint operation between U.S. and Israeli intelligence services, the Stuxnet malware compromised industrial control systems at the Natanz nuclear material enrichment facility in Iran. Stuxnet was specifically designed to cause centrifuges to fail while providing readings to their operators that they were running normally. Reports indicate that the United States pursued the Stuxnet operation as a way of degrading Iranâ€™s nuclear weapons program without resorting to an airstrike or an attack by special operation forces.</t>
  </si>
  <si>
    <t>7/23/2018</t>
  </si>
  <si>
    <t>Compromise of U.S. electric utility control rooms</t>
  </si>
  <si>
    <t>A threat actor compromised air-gapped, or isolated, networks owned by U.S. electric utility companies by penetrating the networks of trusted vendors.</t>
  </si>
  <si>
    <t>Confirmation   https://www.wsj.com/articles/russian-hackers-reach-u-s-utility-control-rooms-homeland-security-officials-say-1532388110</t>
  </si>
  <si>
    <t>7/25/2017</t>
  </si>
  <si>
    <t>CopyKittens</t>
  </si>
  <si>
    <t>This threat actor targets government institutions, universities, defense contractors, and large IT companies for the purpose of espionage.</t>
  </si>
  <si>
    <t>Israel, Saudi Arabia, United States, Jordan, Germany</t>
  </si>
  <si>
    <t>7/26/2018</t>
  </si>
  <si>
    <t>Targeting of the office of U.S. Senator Claire McCaskill</t>
  </si>
  <si>
    <t>The office of U.S. Senator Claire McCaskill (D-MO) announced that it was targeted by Russian state-sponsored cyber actors, following a report of the incident in the Daily Beast.</t>
  </si>
  <si>
    <t>7/26/2019</t>
  </si>
  <si>
    <t>Targeting of investigative journalists at Bellingcat</t>
  </si>
  <si>
    <t>A threat actor conducted a phishing attack on investigative journalists at Bellingcat who have been probing Russian intelligence activities.</t>
  </si>
  <si>
    <t>7/28/2014</t>
  </si>
  <si>
    <t>Lotus Blossom</t>
  </si>
  <si>
    <t>This threat actor compromises government and military targets in Hong Kong, Japan, Taiwan, Vietnam, the Philippines, and Indonesia for espionage purposes.</t>
  </si>
  <si>
    <t>Japan, Hong Kong, Taiwan, Philippines, Indonesia, Vietnam</t>
  </si>
  <si>
    <t>7/28/2015</t>
  </si>
  <si>
    <t>Compromise of an unclassified network associated with the U.S. Joint Chiefs of Staff</t>
  </si>
  <si>
    <t>A threat actor compromised an unclassified network used by the U.S. Joint Chiefs of Staff for espionage purposes.</t>
  </si>
  <si>
    <t>Joint Chiefs of Staff</t>
  </si>
  <si>
    <t>7/28/2020</t>
  </si>
  <si>
    <t>Targeting of Vatican City computer networks</t>
  </si>
  <si>
    <t>Hackers conducted an espionage campaign against Vatican City beginning in May 2020. In one instance, embedded malware was sent using the email of the Vatican Secretary of State. Hackers were likely trying to gain information on the Vaticanâ€™s negotiating position prior to high-level talks between the Catholic Church and Beijing in September 2020 regarding a provisional agreement concerning the appointment of Catholic bishops in China.Â </t>
  </si>
  <si>
    <t>Unknown   https://www.ynet.co.il/article/rJrCqmAkw</t>
  </si>
  <si>
    <t>Vatican City, Pontifical Institute for Foreign Missions, Hong Kong Study Mission to China</t>
  </si>
  <si>
    <t>RedDelta</t>
  </si>
  <si>
    <t>Believed to be responsible for conducting an espionage campaign against Vatican City and its subsidiary organization in China.</t>
  </si>
  <si>
    <t>Vatican networks, Vatican officials, Hong Kong Study Mission to China, Pontifical Institute for Foreign Missions (PIME)</t>
  </si>
  <si>
    <t>7/29/2014</t>
  </si>
  <si>
    <t>Compromise of Canada's National Research Council</t>
  </si>
  <si>
    <t>A threat actor compromised the networks of Canada's National Research Council and exfiltrated data for espionage purposes. The government of Canada confirmed that Chinese state-sponsored actors were responsible.</t>
  </si>
  <si>
    <t>Denouncement   http://news.gc.ca/web/article-en.do?nid=871449</t>
  </si>
  <si>
    <t>National Research Council</t>
  </si>
  <si>
    <t>7/29/2015</t>
  </si>
  <si>
    <t>Compromise of United Airlines</t>
  </si>
  <si>
    <t>A threat actor compromised the network of United Airlines for espionage purposes, gaining access to flight manifests.</t>
  </si>
  <si>
    <t>United Airlines</t>
  </si>
  <si>
    <t>7/29/2020</t>
  </si>
  <si>
    <t>Ghostwriter</t>
  </si>
  <si>
    <t>Believed to be responsible for conducting a hacking and information operations campaign in Eastern Europe. Hackers compromised websites and email accounts and used them to publish fabricated documents pushing antiâ€“North Atlantic Treaty Organization (NATO) narratives. They then donned fake personas of local officials to promote the fabricated documents on social media.</t>
  </si>
  <si>
    <t>Websites and NATO-affiliated officials</t>
  </si>
  <si>
    <t>7/31/2014</t>
  </si>
  <si>
    <t>Crouching Yeti</t>
  </si>
  <si>
    <t>This threat actor targets companies in the education, energy, construction, information technology, and pharmaceutical sectors for the purposes of espionage. It uses malware tailored to target industrial control systems.</t>
  </si>
  <si>
    <t>United States, Spain, Japan, Germany, France, Italy, Turkey, Ireland, Poland, China, Russia, Ukraine, United Kingdom, Greece</t>
  </si>
  <si>
    <t>8/13/2008</t>
  </si>
  <si>
    <t>Offensive cyber campaign against Georgia</t>
  </si>
  <si>
    <t>A series of denial of service incidents and defacements of Georgian government and nongovernment websites coincided with Russiaâ€™s military operation in the country.</t>
  </si>
  <si>
    <t>Denouncement   http://uk.reuters.com/article/2008/08/11/us-georgia-ossetia-hackers-idUKLB2050320080811</t>
  </si>
  <si>
    <t>Georgia</t>
  </si>
  <si>
    <t>8/14/2020</t>
  </si>
  <si>
    <t>Targeting of defense companies in Israel and the Middle East</t>
  </si>
  <si>
    <t>Responsible for using social engineering and lofty job postings to coax employees into downloading malware that ultimately stole classified data.</t>
  </si>
  <si>
    <t>Defense companies</t>
  </si>
  <si>
    <t>8/16/2012</t>
  </si>
  <si>
    <t>Compromise of Saudi Aramco and RasGas</t>
  </si>
  <si>
    <t>In 2012, threat actors wiped data from approximately thirty-five thousand computers belonging to Saudi Aramco, one of the worldâ€™s largest oil companies. Malware called Shamoon stole passwords, wiped data, and prevented computers from rebooting. Hackers calling themselves the "Cutting Sword of Justice" claimed responsibility for the incident, asserting they were retaliating against the al-Saud regime for what the group called widespread crimes against humanity. U.S. intelligence sources have attributed the attack to Iran. Less than two weeks after the Aramco incident, the Qatari gas giant RasGas was also knocked offline by suspected state-sponsored Â attackers.Â </t>
  </si>
  <si>
    <t>8/16/2018</t>
  </si>
  <si>
    <t>Targeting of organizations associated with trade activity with China</t>
  </si>
  <si>
    <t>A threat actor is targeting multiple organizations with trade ties to China, including those connected with Chinaâ€™s Belt and Road Initiative. The actor also targets organizations in advance of officialsâ€™ meetings with Chinese trade officials.</t>
  </si>
  <si>
    <t>United States, Kenya, Mongolia, Brazil</t>
  </si>
  <si>
    <t>8/17/2006</t>
  </si>
  <si>
    <t>Compromise of the Pentagonâ€™s NIPRNet</t>
  </si>
  <si>
    <t>Threat actors accessed unclassified information and email and probed the Pentagon network.</t>
  </si>
  <si>
    <t>8/19/2020</t>
  </si>
  <si>
    <t>BlackTech</t>
  </si>
  <si>
    <t>Responsible for targeting governments in Asia, particularly in Taiwan but also in Hong Kong and Japan. They used Taidoor malware to steal information from Taiwanese government agencies and official email accounts.</t>
  </si>
  <si>
    <t>Taiwanese government agencies and email accounts</t>
  </si>
  <si>
    <t>Targeting of Taiwanese government agencies and officialsâ€™ email accounts</t>
  </si>
  <si>
    <t>Hackers exploited vulnerabilities in at least four Taiwanese tech companies that provided information technology services to the government using the Taidoor malware, allowing them far-reaching access to official systems and accounts since at least 2018.</t>
  </si>
  <si>
    <t>Confirmation   https://www.reuters.com/article/us-taiwan-cyber-china/taiwan-says-china-behind-cyberattacks-on-government-agencies-emails-idUSKCN25F0JK</t>
  </si>
  <si>
    <t>Taiwanese government agencies and officialsâ€™ email accounts</t>
  </si>
  <si>
    <t>North Korean hackers used fake job postings from leading U.S. defense contractors on LinkedIn to install malicious data-gathering software when clicked.</t>
  </si>
  <si>
    <t>U.S. defense contractors</t>
  </si>
  <si>
    <t>8/20/2014</t>
  </si>
  <si>
    <t>Machete</t>
  </si>
  <si>
    <t>This threat actor targets military, government entities, and telecommunications providers, primarily in Latin America, for the purpose of espionage.</t>
  </si>
  <si>
    <t>Venezuela, Ecuador, Colombia, Russia, Brazil, Peru, Cuba, Spain, Sweden, China, Germany, United States, Belgium, France, Malaysia</t>
  </si>
  <si>
    <t>8/20/2015</t>
  </si>
  <si>
    <t>Blue Termite</t>
  </si>
  <si>
    <t>This threat actor targets Japanese entities in the government, manufacturing, finance, space, education, food, and medical sectors for espionage purposes.</t>
  </si>
  <si>
    <t>8/20/2019</t>
  </si>
  <si>
    <t>Targeting of embassies and foreign ministries in Eastern Europe and Central Asia</t>
  </si>
  <si>
    <t>A threat actor targeted embassies and foreign ministries in Eastern Europe and Central Asia with a phishing campaign that deployed a form of Zebrocy malware on computers, creating backdoors.Â </t>
  </si>
  <si>
    <t>8/22/2019</t>
  </si>
  <si>
    <t>Autumn Apertureâ€”use of malicious websites to target foreign ministries and other entities</t>
  </si>
  <si>
    <t>A threat actor targeted a number of foreign ministries, a Chinese technology company, Stanford University, think tanks in the United States and the United Kingdom, and other entities that have focused on North Korea's nuclear efforts or the related international sanctions. The threat actor created a network of malicious websites imitating the login portals of targets. This incident is believed to be an extension of the 2018 BabyShark campaign.</t>
  </si>
  <si>
    <t>French Ministry for Europe and European Affairs, Ministry of Foreign and European Affairs of the Slovak Republic, Stanford University, Sina, Foreign ministry of the South African government</t>
  </si>
  <si>
    <t>8/24/2018</t>
  </si>
  <si>
    <t>Cobalt Dickens</t>
  </si>
  <si>
    <t>This threat actor targets universities around the world for espionage purposes.</t>
  </si>
  <si>
    <t>Australia, Canada, China, Israel, Japan, Switzerland, Turkey, United Kingdom, United States</t>
  </si>
  <si>
    <t>8/25/2005</t>
  </si>
  <si>
    <t>Titan Rain</t>
  </si>
  <si>
    <t>Titan Rain was a string of cyber operations that compromised a number of agencies within the U.S. and UK government. Chinese state-sponsored actors are suspected of breaching the unclassified networks of the U.S. Departments of State, Homeland Security, and Energy, and UK defense and foreign ministries. Although the attacks were first publicly revealed in 2005, the United States reported that they had been ongoing since at least 2003. The United Kingdom reported that the campaign continued as late as 2007.</t>
  </si>
  <si>
    <t>8/26/2020</t>
  </si>
  <si>
    <t>Targeting of automated teller machines worldwide</t>
  </si>
  <si>
    <t>Hackers affiliated with the Lazarus Group targeted automated teller machines (ATMs) by manipulating transaction-processing software to initiate fraudulent cash-outs.</t>
  </si>
  <si>
    <t>Argentina, Brazil, Bangladesh, Bosnia and Herzegovina, Bulgaria, Chile, Costa Rica, Ecuador, Ghana, India, Indonesia, Japan, Jordan, Kenya, Kuwait, Malaysia, Malta, Mexico, Mozambique, Nepal, Nicaragua, Nigeria, Parkistan, Panama, Peru, Philippines, Singapore, South Africa, South Korea, Spain, Taiwan, Tanzania, Togo, Turkey, Uganda, Uruguay, Vietnam, Zambia</t>
  </si>
  <si>
    <t>8/27/2007</t>
  </si>
  <si>
    <t>Compromise of German government networks</t>
  </si>
  <si>
    <t>Threat actors compromised computers in the chancellery and in the foreign, economic, and research ministries.</t>
  </si>
  <si>
    <t>Denouncement   http://www.spiegel.de/international/world/espionage-report-merkel-s-china-visit-marred-by-hacking-allegations-a-502169.html</t>
  </si>
  <si>
    <t>German Chancellery, Ministry of Foreign Affairs, Ministry for Economic Affairs and Energy, Ministry of Education and Research</t>
  </si>
  <si>
    <t>8/28/2020</t>
  </si>
  <si>
    <t>Targeting of UN officials</t>
  </si>
  <si>
    <t>North Korean hackers launched a spear-phishing campaign that disguised malware as UN security alerts and interview requests. At least twenty-eight UN officials, eleven of whom represented six members of the UN Security Council, were targeted.</t>
  </si>
  <si>
    <t>UN officials, including those affiliated with the UN Security Council</t>
  </si>
  <si>
    <t>8/30/2017</t>
  </si>
  <si>
    <t>WhiteBear</t>
  </si>
  <si>
    <t>This threat actor targets defense contractors and diplomatic institutions for the purpose of espionage.</t>
  </si>
  <si>
    <t>United States, United Kingdom, Uzbekistan, South Korea</t>
  </si>
  <si>
    <t>8/31/2019</t>
  </si>
  <si>
    <t>Targeting of Czech Foreign Ministry</t>
  </si>
  <si>
    <t>A threat actor launched a persistent campaign against the Foreign Ministry of the Czech Republic that lasted several months. This campaign follows previous attacks on the Czech Foreign Ministry in 2018 and 2017.</t>
  </si>
  <si>
    <t>Foreign Ministry of the Czech Republic</t>
  </si>
  <si>
    <t>8/31/2020</t>
  </si>
  <si>
    <t>Pioneer Kitten</t>
  </si>
  <si>
    <t>Responsible for gathering sensitive and private information relevant to Iran. In addition to stalking Iranian expats and dissidents, Pioneer Kitten has targeted North American and Israeli technology, government, defense, and healthcare organizations. Pioneer Kitten is unlikely to be an official part of the Iranian government, and is more likely contracted to act on its behalf.</t>
  </si>
  <si>
    <t>Iranian expats and dissidents, North American and Israeli organizations</t>
  </si>
  <si>
    <t>Civil society, Private sector, Government</t>
  </si>
  <si>
    <t>9/13/2016</t>
  </si>
  <si>
    <t>Compromise of the World Anti-Doping Agency</t>
  </si>
  <si>
    <t>The World Anti-Doping Agency (WADA) confirmed in September 2016 that it had been compromised by suspected Russian threat actors in a data leak of confidential information about forty-one athletes who competed in the Rio Olympic Games. The data revealed drug-test results and medical data pertaining to â€œtherapeutic use exemptions,â€ situations in which WADA allows athletes to take banned substances if their usage is deemed legitimate.</t>
  </si>
  <si>
    <t>9/14/2012</t>
  </si>
  <si>
    <t>Sneaky Panda</t>
  </si>
  <si>
    <t>This threat actor targets private sector companies in the defense, shipping, aeronautics, arms, and energy sectors, as well as nonprofits and financial firms.</t>
  </si>
  <si>
    <t>United States, Hong Kong, Taiwan, Canada, Australia, China, United Kingdom, India, Denmark, Switzerland</t>
  </si>
  <si>
    <t>9/15/2017</t>
  </si>
  <si>
    <t>Targeting of a Swiss federal agency</t>
  </si>
  <si>
    <t>A threat actor targeted servers controlled by the Swiss Federal Department of Defense, Civil Protection, and Sports.</t>
  </si>
  <si>
    <t>Denouncement   https://www.admin.ch/gov/en/start/documentation/media-releases.msg-id-68135.html</t>
  </si>
  <si>
    <t>9/17/2014</t>
  </si>
  <si>
    <t>Compromise of U.S. Transportation Command Contractors</t>
  </si>
  <si>
    <t>A threat actor successfully compromises the networks of contractors for U.S. Transportation Command (TRANSCOM), a military command assigned with moving U.S. military personnel and assets around the world.Â </t>
  </si>
  <si>
    <t>Denouncement   https://www.armed-services.senate.gov/press-releases/sasc-investigation-finds-chinese-intrusions-into-key-defense-contractors</t>
  </si>
  <si>
    <t>Contractors of U.S. Transportation Command</t>
  </si>
  <si>
    <t>Military, Private sector</t>
  </si>
  <si>
    <t>Fake Occupy Central apps</t>
  </si>
  <si>
    <t>Threat actor targeted pro-democracy activists by enticing them to download and install malware-laden Android apps, allowing the threat actors to remotely track and record conversations on compromised phones.</t>
  </si>
  <si>
    <t>Pro-democracy occupy central activists</t>
  </si>
  <si>
    <t>9/18/2012</t>
  </si>
  <si>
    <t>ITSecTeam</t>
  </si>
  <si>
    <t>One of the threat actors responsible for the denial of service attacks against U.S in 2012â€“2013. Three individuals associated with the groupâ€”believed to be have been working on behalf of Iranâ€™s Islamic Revolutionary Guard Corpsâ€”were indicted by the Justice Department in 2016.</t>
  </si>
  <si>
    <t>Criminal charges   https://www.justice.gov/opa/pr/seven-iranians-working-islamic-revolutionary-guard-corps-affiliated-entities-charged</t>
  </si>
  <si>
    <t>Bank of America, Citigroup, Wells Fargo, US Bancorp, PNC, Capital One, Fifth Third Bank, BB&amp;T, HSBC</t>
  </si>
  <si>
    <t>Denial of service attacks against U.S. banks in 2012â€“2013</t>
  </si>
  <si>
    <t>The websites of Bank of America, JPMorgan Chase, Wells Fargo, and other U.S. financial institutions suffered simultaneous outages due to a coordinated denial of service cyberattack in September 2012. Attackers flooded bank servers with junk traffic, preventing users from online banking. An Iranian group called Izz ad-Din al-Qassam Cyber Fighters initially claimed responsibility for the incident. At the time, the media reported that U.S. intelligence believed the denial of service was in response to U.S. imposed economic sanctions to counter Iranâ€™s nuclear program. Seven Iranian individuals linked to the Islamic Revolutionary Guard Corps were eventually indicted by the U.S. Department of Justice in 2016 for their involvement in the incident.Â </t>
  </si>
  <si>
    <t>9/18/2020</t>
  </si>
  <si>
    <t>Targeting of Iranian expats and dissidents</t>
  </si>
  <si>
    <t>Iranian hackers stole personal documents and two-factor authentication codes from SMS messages, recorded phonesâ€™ surroundings, and used Telegram phishing accounts to target Iranian expats and dissidents.</t>
  </si>
  <si>
    <t>Iranian expats and dissidents</t>
  </si>
  <si>
    <t>9/19/2011</t>
  </si>
  <si>
    <t>Compromise at Mitsubishi Heavy Industries</t>
  </si>
  <si>
    <t>A threat actor compromised Mitsubishi Heavy Industries, a Japanese defense contractor, targeting shipyards and research and development facilities.</t>
  </si>
  <si>
    <t>Mitsubishi Heavy Industries</t>
  </si>
  <si>
    <t>9/19/2018</t>
  </si>
  <si>
    <t>Targeting of the personal email accounts of U.S. Senators and staff</t>
  </si>
  <si>
    <t>A threat actor targeted the personal email accounts of U.S. senators and staffers, according to Senator Ron Wyden (D-OR) and an unnamed technology company.</t>
  </si>
  <si>
    <t>9/20/2017</t>
  </si>
  <si>
    <t>APT 33</t>
  </si>
  <si>
    <t>This threat actor is an Iranian state-sponsored APT that targets private-sector entities in the aviation, energy, and petrochemical sectors for the purpose of espionage. It first became active in late 2015 or early 2016, and has been involved in a three-year campaign against multiple firms in the United States and Saudi Arabia. On December 19, 2018, McAfee attributed the 2016 and 2017 Shamoon wiper malware attacks on several companies in the Middle East and Europe to APT 33.</t>
  </si>
  <si>
    <t>United States, Saudi Arabia, South Korea</t>
  </si>
  <si>
    <t>9/21/2018</t>
  </si>
  <si>
    <t>Poison Ivy</t>
  </si>
  <si>
    <t>This threat actor targets government and private-sector entities in the defense, maritime, and science and technology sectors in China for espionage purposes. It is particularly interested in information related to crossâ€“Taiwan Strait and U.S.-Sino relations.</t>
  </si>
  <si>
    <t>9/22/2016</t>
  </si>
  <si>
    <t>Yahoo breach (2014)</t>
  </si>
  <si>
    <t>A threat actor compromised over approximately five hundred million accounts, giving it access to the names, email addresses, telephone numbers, and dates of birth associated with the accounts. Yahoo discloses that the compromise took place in 2014.</t>
  </si>
  <si>
    <t>9/22/2020</t>
  </si>
  <si>
    <t>Targeting of Azerbaijani government networks</t>
  </si>
  <si>
    <t>Responsible for disguising Zebrocy malware, which creates a persistent backdoor, as North Atlantic Treaty Organization (NATO) training materials. Azerbaijan, which cooperates with NATO, is a suspected target.</t>
  </si>
  <si>
    <t>Azerbaijani government networks</t>
  </si>
  <si>
    <t>9/24/2007</t>
  </si>
  <si>
    <t>Compromise at the Department of Homeland Security</t>
  </si>
  <si>
    <t>Threat actors exfiltrated unclassified information from Department of Homeland Security (DHS) computers to Chinese servers. Threat actors are believed to have penetrated the DHS network through a U.S. contractor.</t>
  </si>
  <si>
    <t>U.S. Department of Homeland Security</t>
  </si>
  <si>
    <t>9/24/2014</t>
  </si>
  <si>
    <t>Axiom</t>
  </si>
  <si>
    <t>This threat actor compromises a range of actors of espionage purposes, namely government agencies in Asia and the West, circuit manufacturers, networking equipment manufacturers, internet companies, software vendors, journalists, nongovernmental organizations, law firms, telecommunication firms, venture capitalists, and academic institutions.</t>
  </si>
  <si>
    <t>United States, United Kingdom, Germany, Netherlands, Belgium, Switzerland, Italy, Russia, China, Japan, Indonesia</t>
  </si>
  <si>
    <t>9/24/2019</t>
  </si>
  <si>
    <t>Targeting of senior members of Tibetan groups</t>
  </si>
  <si>
    <t>A threat actor aimed to infect mobile phones belonging to senior members of Tibetan groups, including people who worked directly for the Dalai Lama and lawmakers in Tibet's parliament. The threat actor posed as a human rights worker or journalist and contacted victims through WhatsApp. The campaign involved Android browser vulnerabilities and Android and iOS spyware. The tools appeared in similar attacks, discovered in September, carried out against China's Uighur population.</t>
  </si>
  <si>
    <t>Tibet</t>
  </si>
  <si>
    <t>Poison Carp</t>
  </si>
  <si>
    <t>This threat actor has targeted senior members of Tibetan groups by sending malicious links in WhatsApp messages, while posing as nongovernmental organization workers, journalists, or other fake personas.</t>
  </si>
  <si>
    <t>Tibetans , Uighurs</t>
  </si>
  <si>
    <t>9/24/2020</t>
  </si>
  <si>
    <t>Penetration of unnamed U.S. federal agency</t>
  </si>
  <si>
    <t>Russian hackers used compromised credentials to install malware and ultimately steal files from unnamed U.S. government agency computers.</t>
  </si>
  <si>
    <t>Confirmation   https://us-cert.cisa.gov/ncas/analysis-reports/ar20-268a</t>
  </si>
  <si>
    <t>U.S. government</t>
  </si>
  <si>
    <t>9/25/2013</t>
  </si>
  <si>
    <t>Icefog</t>
  </si>
  <si>
    <t>This threat actor targets government institutions, military contractors, maritime and shipbuilding groups, telecommunications operators, and others, primarily in Japan and South Korea.</t>
  </si>
  <si>
    <t>South Korea, Japan, China, United States, Germany</t>
  </si>
  <si>
    <t>9/26/2019</t>
  </si>
  <si>
    <t>Compromise of Airbus suppliers</t>
  </si>
  <si>
    <t>A threat actor targeted virtual private networks (VPNs) used by suppliers of European aerospace company Airbus with a series of attacks. The attacks resulted in unauthorized access to data, including the theft of documents related to Airbus's military transport plane A400M, designed with one of the most powerful propeller engines in the world.</t>
  </si>
  <si>
    <t>Airbus</t>
  </si>
  <si>
    <t>9/27/2013</t>
  </si>
  <si>
    <t>Compromise of unclassified U.S. Navy network</t>
  </si>
  <si>
    <t>A threat actor compromised an unclassified U.S. Navy computer network for espionage purposes.</t>
  </si>
  <si>
    <t>U.S. Navy</t>
  </si>
  <si>
    <t>9/28/2017</t>
  </si>
  <si>
    <t>Targeting of the government of Belarus</t>
  </si>
  <si>
    <t>A threat actor targeted the government of Belarus for espionage purposes, using a tool known as Travle or PYLOT, which is believed to be an update of malware used by NetTraveler.</t>
  </si>
  <si>
    <t>Belarus</t>
  </si>
  <si>
    <t>9/30/2017</t>
  </si>
  <si>
    <t>Targeting North Korea's Reconnaissance General Bureau</t>
  </si>
  <si>
    <t>U.S. government officials told the Washington Post that the United States had launched a denial of service campaign against North Korea's Reconnaissance General Bureau, the country's intelligence agency.</t>
  </si>
  <si>
    <t xml:space="preserve">http://fcw.com/articles/2006/12/04/china-is-suspected-of-hacking-into-navy-site.aspx?sc_lang=en , http://www.nbcnews.com/id/16057306/ns/technology_and_science-security/t/hackers-attack-us-naval-war-college/#.VckLXflVhBc , </t>
  </si>
  <si>
    <t xml:space="preserve">http://www.cbsnews.com/news/state-department-computers-hacked/ ,  , </t>
  </si>
  <si>
    <t xml:space="preserve">https://web.archive.org/web/20101007181725/http://www.haaretz.com/news/report-iran-worried-over-syrian-air-defense-failure-in-iaf-strike-1.230487 , http://www.wired.com/2007/10/how-israel-spoo/ , </t>
  </si>
  <si>
    <t xml:space="preserve">http://abcnews.go.com/TheLaw/Technology/story?id=3966047&amp;page=1 , http://www.nytimes.com/2007/12/09/us/nationalspecial3/09hack.html , </t>
  </si>
  <si>
    <t xml:space="preserve">https://web.archive.org/web/20080118141424/http://www.france24.com/france24Public/en/news/france/20070909-Internet-piracy-france-secuirty-china-hacker.html , http://www.theregister.co.uk/2007/09/12/french_cyberattacks/ , </t>
  </si>
  <si>
    <t xml:space="preserve">http://www.washingtontimes.com/news/2007/jan/12/20070112-123024-8199r/?page=1 ,  , </t>
  </si>
  <si>
    <t>https://wikileaks.org/gifiles/docs/35/355203_-os-china-australia-new-zealand-china-s-cyber-raid-on.html , http://www.spamfighter.com/News-9096-Foreign-Hackers-Attack-New-Zealand-Government-Network.htm , https://web.archive.org/web/20071013131220/http://in.news.yahoo.com/070912/139/6kngv.html</t>
  </si>
  <si>
    <t xml:space="preserve"> ,  , </t>
  </si>
  <si>
    <t xml:space="preserve">http://timesofindia.indiatimes.com/india/China-mounts-cyber-attacks-on-Indian-sites/articleshow/3010288.cms , http://www.spamfighter.com/News-13575-Chinese-Hack-Indian-Army-Computers-Along-Northeast-Border.htm , </t>
  </si>
  <si>
    <t>http://www.csmonitor.com/Technology/Horizons/2009/0708/north-korean-hackers-blamed-for-sweeping-cyber-attack-on-us-networks , http://www.seattletimes.com/nation-world/whos-behind-cyber-assaults/ , http://www.cnn.com/2009/TECH/07/08/government.hacking/index.html?iref=24hours</t>
  </si>
  <si>
    <t xml:space="preserve">http://www.nartv.org/mirror/shadows-in-the-cloud.pdf ,  , </t>
  </si>
  <si>
    <t>https://web.archive.org/web/20150909180441/http://news.xinhuanet.com/english/2010-01/12/content_12797829.htm , http://thelede.blogs.nytimes.com/2010/01/12/iranian-cyber-army-strikes-chinese-site/?_r=0 , http://news.bbc.co.uk/2/hi/technology/8453718.stm</t>
  </si>
  <si>
    <t xml:space="preserve">https://www.fireeye.com/content/dam/fireeye-www/current-threats/pdfs/rpt-southeast-asia-threat-landscape.pdf ,  , </t>
  </si>
  <si>
    <t>https://www.cyberscoop.com/coronavirus-syria-surveillance-apps-lookout/ , https://blog.lookout.com/nation-state-mobile-malware-targets-syrians-with-covid-19-lures , https://www.opencanada.org/features/new-face-syrian-electronic-army/</t>
  </si>
  <si>
    <t>http://www.mcafee.com/us/resources/white-papers/wp-operation-shady-rat.pdf , http://www.vanityfair.com/news/2011/09/operation-shady-rat-201109 , https://www.washingtonpost.com/national/national-security/report-identifies-widespread-cyber-spying/2011/07/29/gIQAoTUmqI_story.html</t>
  </si>
  <si>
    <t>https://web.archive.org/web/20140602010545/http://blogs.mcafee.com/mcafee-labs/10-days-of-rain-in-korea , https://threatpost.com/mcafee-fingers-north-korea-attacks-south-korean-sites-070611/75398/ , http://www.bbc.com/news/technology-12646052</t>
  </si>
  <si>
    <t>http://www.taipeitimes.com/News/front/archives/2011/08/10/2003510374/1 , http://www.theepochtimes.com/n3/1494970-chinese-state-media-denies-hacking-taiwan-e-mails/ , http://www.news24.com/SciTech/News/Taiwan-party-Chinese-hacked-us-20110809</t>
  </si>
  <si>
    <t>https://web.archive.org/web/20111124012100/http://www.uscc.gov/annual_report/2011/annual_report_full_11.pdf , http://www.bloomberg.com/bw/stories/2008-11-19/network-security-breaches-plague-nasa , http://www.reuters.com/article/2011/10/31/us-china-us-hacking-idUSTRE79U1YI20111031?feedType=RSS&amp;feedName=scienceNews&amp;utm_source=dlvr.it&amp;utm_medium=twitter&amp;dlvrit=309301</t>
  </si>
  <si>
    <t>https://web.archive.org/web/20111124012100/http://www.uscc.gov/annual_report/2011/annual_report_full_11.pdf , https://web.archive.org/web/20111119045231/http://abcnews.go.com/blogs/politics/2011/11/us-satellites-compromised-by-malicious-cyber-activity/ , http://www.reuters.com/article/2011/10/31/us-china-us-hacking-idUSTRE79U1YI20111031?feedType=RSS&amp;feedName=scienceNews&amp;utm_source=dlvr.it&amp;utm_medium=twitter&amp;dlvrit=309301</t>
  </si>
  <si>
    <t xml:space="preserve">http://www.bloomberg.com/news/articles/2012-11-04/coke-hacked-and-doesn-t-tell , http://www.nytimes.com/2013/02/19/technology/chinas-army-is-seen-as-tied-to-hacking-against-us.html , </t>
  </si>
  <si>
    <t>https://web.archive.org/web/20160304022846/http://www.kaspersky.com/about/news/virus/2012/Kaspersky_Lab_and_ITU_Discover_Gauss_A_New_Complex_Cyber_Threat_Designed_to_Monitor_Online_Banking_Accounts , https://securelist.com/blog/incidents/33854/gauss-nation-state-cyber-surveillance-meets-banking-trojan-54/ , https://www.wired.com/2012/08/gauss-espionage-tool/</t>
  </si>
  <si>
    <t>http://cybercampaigns.net/wp-content/uploads/2013/06/Deep-Panda.pdf , http://krebsonsecurity.com/2015/02/china-to-blame-in-anthem-hack/ , https://web.archive.org/web/20150801000426/https://www.isightpartners.com/2015/07/threatscape-media-highlights-update-week-of-july-29th/</t>
  </si>
  <si>
    <t>http://www.mtv.fi/uutiset/kotimaa/artikkeli/mtv3-suomen-ulkoministerio-laajan-verkkovakoilun-kohteena-vuosia/2369718 , http://arstechnica.com/tech-policy/2013/10/finlands-foreign-ministry-gets-pwned-by-red-october-malware/ , https://yle.fi/uutiset/osasto/news/russian_group_behind_2013_foreign_ministry_hack/8591548</t>
  </si>
  <si>
    <t xml:space="preserve">https://securelist.com/blog/research/35936/nettraveler-is-running-red-star-apt-attacks-compromise-high-profile-victims/ , https://securelist.com/blog/incidents/57455/nettraveler-is-back-the-red-star-apt-returns-with-new-tricks/ , </t>
  </si>
  <si>
    <t>http://blog.trendmicro.com/trendlabs-security-intelligence/sykipot-now-targeting-us-civil-aviation-sector-information/ , https://web.archive.org/web/20150322214113/https://www.sans.org/reading-room/whitepapers/malicious/detailed-analysis-sykipot-smartcard-proxy-variant-33919 , http://www.symantec.com/connect/blogs/sykipot-attacks</t>
  </si>
  <si>
    <t xml:space="preserve">https://securelist.com/analysis/publications/57915/the-kimsuky-operation-a-north-korean-apt/ , http://www.reuters.com/article/us-nuclear-southkorea-northkorea-idUSKBN0MD0GR20150317 , </t>
  </si>
  <si>
    <t>https://www.fireeye.com/content/dam/fireeye-www/global/en/current-threats/pdfs/wp-operation-ke3chang.pdf , http://researchcenter.paloaltonetworks.com/2016/05/operation-ke3chang-resurfaces-with-new-tidepool-malware/ , https://www.nccgroup.trust/uk/about-us/newsroom-and-events/press-releases/2018/march/new-tools-uncovered-from-hacking-group-apt15/</t>
  </si>
  <si>
    <t xml:space="preserve">https://www.secureworks.com/blog/where-you-at-indicators-of-lateral-movement-using-at-exe-on-windows-7-systems , https://researchcenter.paloaltonetworks.com/2016/05/unit42-new-wekby-attacks-use-dns-requests-as-command-and-control-mechanism/ , </t>
  </si>
  <si>
    <t>https://cdn2.hubspot.net/hubfs/270968/assets/Cleaver/Cylance_Operation_Cleaver_Report.pdf , https://www.crowdstrike.com/blog/whois-clever-kitten/ , https://www.secureworks.com/research/suspected-iran-based-hacker-group-creates-network-of-fake-linkedin-profiles</t>
  </si>
  <si>
    <t>https://www.fireeye.com/blog/threat-research/2014/09/darwins-favorite-apt-group-2.html , http://www.trendmicro.com/cloud-content/us/pdfs/security-intelligence/white-papers/wp_ixeshe.pdf , https://www.crowdstrike.com/blog/whois-numbered-panda/</t>
  </si>
  <si>
    <t>https://web.archive.org/web/20150223064255/http://usis.com/Media-Release-Detail.aspx?dpid=151 , http://bigstory.ap.org/article/427fbd5d88f5481eab35f5a8bbc534be/security-contractor-breach-not-detected-months , http://www.onapsis.com/blog/chinese-most-likely-using-one-top-three-most-common-sap-exploits-identified-onapsis-compromise</t>
  </si>
  <si>
    <t>https://securelist.com/analysis/publications/65545/the-epic-turla-operation/ , https://www.symantec.com/content/en/us/enterprise/media/security_response/whitepapers/waterbug-attack-group.pdf , https://www.washingtonpost.com/world/national-security/russian-hacker-group-exploits-satellites-to-steal-data-hide-tracks/2015/09/08/c59fa7cc-5657-11e5-b8c9-944725fcd3b9_story.html</t>
  </si>
  <si>
    <t xml:space="preserve">https://www.reuters.com/article/us-community-health-cybersecurity/community-health-says-data-stolen-in-cyber-attack-from-china-idUSKBN0GI16N20140818 , https://threatpost.com/apt-gang-branches-out-to-medical-espionage-in-community-health-breach/107828/ , </t>
  </si>
  <si>
    <t>http://about.usps.com/news/testimony/2014/pr14_day1119a.pdf , http://www.washingtonpost.com/blogs/federal-eye/wp/2014/11/10/china-suspected-of-breaching-u-s-postal-service-computer-networks/ , http://www.wsj.com/articles/u-s-postal-service-says-it-was-victim-of-data-breach-1415632126</t>
  </si>
  <si>
    <t>https://securelist.com/blog/research/58254/the-caretomask-apt-frequently-asked-questions/ , http://www.wired.com/2014/02/mask/ , https://www.schneier.com/blog/archives/2014/02/the_mask_espion.html</t>
  </si>
  <si>
    <t>http://cdn0.vox-cdn.com/assets/4589853/crowdstrike-intelligence-report-putter-panda.original.pdf , https://www.crowdstrike.com/blog/hat-tribution-pla-unit-61486/ , http://motherboard.vice.com/read/chinas-putter-panda-cyber-spies-have-been-hacking-the-us-aerospace-industry</t>
  </si>
  <si>
    <t xml:space="preserve">https://web.archive.org/web/20140914215115/http://www.fireeye.com:80/blog/technical/targeted-attack/2014/09/the-path-to-mass-producing-cyber-attacks.html , https://researchcenter.paloaltonetworks.com/2017/01/unit42-dragonok-updates-toolset-targets-multiple-geographic-regions/ , </t>
  </si>
  <si>
    <t xml:space="preserve">https://web.archive.org/web/20140914215115/http://www.fireeye.com:80/blog/technical/targeted-attack/2014/09/the-path-to-mass-producing-cyber-attacks.html , https://www.fireeye.com/content/dam/fireeye-www/global/en/current-threats/pdfs/wp-operation-quantum-entanglement.pdf , </t>
  </si>
  <si>
    <t xml:space="preserve">https://securelist.com/files/2014/11/darkhotel_kl_07.11.pdf , http://www.wired.com/2014/11/darkhotel-malware/ , </t>
  </si>
  <si>
    <t xml:space="preserve">https://securelist.com/blog/research/68083/cloud-atlas-redoctober-apt-is-back-in-style/ ,  , </t>
  </si>
  <si>
    <t>https://www.fireeye.com/content/dam/fireeye-www/global/en/current-threats/pdfs/rpt-operation-saffron-rose.pdf , https://www.crowdstrike.com/blog/cat-scratch-fever-crowdstrike-tracks-newly-reported-iranian-actor-flying-kitten/index.html , https://www.nccgroup.trust/uk/about-us/newsroom-and-events/blogs/2014/july/a-new-flying-kitten/</t>
  </si>
  <si>
    <t>http://www.cbc.ca/news/canada/british-columbia/su-bin-chinese-man-accused-by-fbi-of-hacking-in-custody-in-b-c-1.2705169 , http://www.theglobeandmail.com/news/national/vancouver-businessman-gets-jail-sentence-for-stealing-us-military-data/article30932488/ , https://www.justice.gov/opa/pr/chinese-national-pleads-guilty-conspiring-hack-us-defense-contractors-systems-steal-sensitive</t>
  </si>
  <si>
    <t xml:space="preserve">https://www.washingtonpost.com/local/chinese-hack-us-weather-systems-satellite-network/2014/11/12/bef1206a-68e9-11e4-b053-65cea7903f2e_story.html , https://www.washingtonpost.com/blogs/capital-weather-gang/wp/2014/10/22/weather-service-stops-receiving-satellite-data-issues-warning-about-forecast-reliability/ , </t>
  </si>
  <si>
    <t xml:space="preserve">https://web.archive.org/web/20170518141232/https://www.bloomberg.com/news/articles/2014-12-11/nuke-remark-stirred-hack-on-sands-casinos-that-foreshadowed-sony , http://www.bloomberg.com/news/articles/2014-12-11/iranian-hackers-hit-sheldon-adelsons-sands-casino-in-las-vegas , </t>
  </si>
  <si>
    <t xml:space="preserve">https://www.crowdstrike.com/blog/rhetoric-foreshadows-cyber-activity-in-the-south-china-sea/ , https://www.crowdstrike.com/blog/meet-crowdstrikes-adversary-of-the-month-for-august-goblin-panda/ , </t>
  </si>
  <si>
    <t>http://www.reuters.com/article/us-japan-pensions-attacks-idUSKBN0OH1OP20150601 , http://www.japantimes.co.jp/news/2015/06/01/national/crime-legal/japan-pension-system-hacked-1-25-million-cases-personal-data-leaked/#.Vw5ajfkrKUk , http://www.securityweek.com/blue-termite-apt-targets-japanese-organizations</t>
  </si>
  <si>
    <t>http://www.abc.net.au/news/2015-12-02/china-blamed-for-cyber-attack-on-bureau-of-meteorology/6993278 , http://www.reuters.com/article/us-australia-cyber-idUSKCN12C06J , https://www.acsc.gov.au/publications/ACSC_Threat_Report_2016.pdf</t>
  </si>
  <si>
    <t>http://www.defense.gov/News/Transcripts/Transcript-View/Article/607043 , http://www.cnn.com/2015/04/23/politics/russian-hackers-pentagon-network/ , https://fcw.com/Articles/2015/04/23/Carter-Russian-hack.aspx</t>
  </si>
  <si>
    <t>https://www.secureworks.com/research/threat-group-3390-targets-organizations-for-cyberespionage , https://www.erai.com/CustomUploads/ca/wp/2015_12_wp_operation_iron_tiger.pdf , https://www.threatconnect.com/blog/threatconnect-discovers-chinese-apt-activity-in-europe/</t>
  </si>
  <si>
    <t xml:space="preserve">http://www.koreaherald.com/view.php?ud=20151005001125 ,  , </t>
  </si>
  <si>
    <t>http://money.cnn.com/2015/02/04/technology/anthem-insurance-hack-data-security/ , http://www.nytimes.com/2015/02/05/business/hackers-breached-data-of-millions-insurer-says.html , http://www.usatoday.com/story/tech/2015/02/04/health-care-anthem-hacked/22900925/</t>
  </si>
  <si>
    <t>http://www.usatoday.com/story/news/2015/04/07/cnn-reports-white-house-hacked/25432021/ , http://www.forbes.com/sites/thomasbrewster/2015/04/08/russians-hacked-white-house-cnn/#44f700cf2c68 , http://www.nytimes.com/2015/04/26/us/russian-hackers-read-obamas-unclassified-emails-officials-say.html?_r=0</t>
  </si>
  <si>
    <t xml:space="preserve">https://www.symantec.com/blogs/threat-intelligence/chafer-latest-attacks-reveal-heightened-ambitions , https://www.symantec.com/connect/blogs/iran-based-attackers-use-back-door-threats-spy-middle-eastern-targets , </t>
  </si>
  <si>
    <t>http://blog.checkpoint.com/wp-content/uploads/2015/11/rocket-kitten-report.pdf , https://www.trendmicro.com/cloud-content/us/pdfs/security-intelligence/white-papers/wp-the-spy-kittens-are-back.pdf , https://citizenlab.org/2015/08/iran_two_factor_phishing/</t>
  </si>
  <si>
    <t>https://securelist.com/blog/research/70504/the-mystery-of-duqu-2-0-a-sophisticated-cyberespionage-actor-returns/ , https://securelist.com/files/2015/06/The_Mystery_of_Duqu_2_0_a_sophisticated_cyberespionage_actor_returns.pdf , http://www.wsj.com/articles/spy-virus-linked-to-israel-targeted-hotels-used-for-iran-nuclear-talks-1433937601</t>
  </si>
  <si>
    <t>http://www.nytimes.com/2014/07/10/world/asia/chinese-hackers-pursue-key-data-on-us-workers.html?_r=0 , http://www.tripwire.com/state-of-security/security-data-protection/cyber-security/the-opm-breach-timeline-of-a-hack/ , https://www.washingtonpost.com/news/federal-eye/wp/2015/07/09/hack-of-security-clearance-system-affected-21-5-million-people-federal-authorities-say/</t>
  </si>
  <si>
    <t>https://www2.fireeye.com/rs/fireye/images/rpt-apt30.pdf , https://securelist.com/analysis/publications/69953/the-naikon-apt/ , http://cdn2.hubspot.net/hubfs/454298/Project_CAMERASHY_ThreatConnect_Copyright_2015.pdf?t=1443030820943&amp;submissionGuid=81f1c199-859f-41e9-955b-2eec13777720</t>
  </si>
  <si>
    <t>https://www.bloomberg.com/news/articles/2016-12-01/destructive-hacks-strike-saudi-arabia-posing-challenge-to-trump , https://www.fireeye.com/blog/threat-research/2016/11/fireeye_respondsto.html , https://securelist.com/blog/research/77725/from-shamoon-to-stonedrill/</t>
  </si>
  <si>
    <t>http://researchcenter.paloaltonetworks.com/2016/05/prince-of-persia-infy-malware-active-in-decade-of-targeted-attacks/ , https://fe-ddis.dk/cfcs/CFCSDocuments/Phishing%20uden%20fangst.pdf , http://researchcenter.paloaltonetworks.com/2016/06/unit42-prince-of-persia-game-over/</t>
  </si>
  <si>
    <t xml:space="preserve">http://www.reuters.com/article/us-kazakhstan-cyber-idUSKCN10D1N2 , https://www.eff.org/files/2016/08/03/i-got-a-letter-from-the-government.pdf , </t>
  </si>
  <si>
    <t xml:space="preserve">http://www.fsb.ru/fsb/press/message/single.htm%21id%3D10438041%40fsbMessage.html , http://www.reuters.com/article/us-russia-cyberattack-banks-idUSKBN13R0NG , </t>
  </si>
  <si>
    <t xml:space="preserve">http://english.yonhapnews.co.kr/news/2016/12/05/0200000000AEN20161205010451315.html , https://www.wsj.com/articles/north-korea-suspected-of-hacking-u-s-south-korean-war-plans-1507636641 , </t>
  </si>
  <si>
    <t xml:space="preserve">https://ti.360.com/upload/report/file/mryxdgkb20160707en.pdf ,  , </t>
  </si>
  <si>
    <t>https://securelist.com/analysis/publications/75533/faq-the-projectsauron-apt/ , https://www.symantec.com/connect/blogs/strider-cyberespionage-group-turns-eye-sauron-targets , https://arstechnica.com/security/2016/08/researchers-crack-open-unusually-advanced-malware-that-hid-for-5-years/</t>
  </si>
  <si>
    <t xml:space="preserve">https://www.volexity.com/blog/2016/11/09/powerduke-post-election-spear-phishing-campaigns-targeting-think-tanks-and-ngos/ ,  , </t>
  </si>
  <si>
    <t>https://citizenlab.org/2015/10/targeted-attacks-ngo-burma/ , https://www.arbornetworks.com/blog/asert/wp-content/uploads/2016/01/ASERT-Threat-Intelligence-Brief-2015-08-Uncovering-the-Seven-Point-Dagger.pdf , http://researchcenter.paloaltonetworks.com/2015/06/evilgrab-delivered-by-watering-hole-attack-on-president-of-myanmars-website/</t>
  </si>
  <si>
    <t xml:space="preserve">https://www.f-secure.com/documents/996508/1030745/nanhaishu_whitepaper.pdf ,  , </t>
  </si>
  <si>
    <t>https://www.washingtonpost.com/world/national-security/russian-military-was-behind-notpetya-cyberattack-in-ukraine-cia-concludes/2018/01/12/048d8506-f7ca-11e7-b34a-b85626af34ef_story.html?outputType=tracking&amp;pwa=off&amp;referrer=%24%7BdocumentReferrer%7D&amp;treâ€¦ , https://www.theregister.co.uk/2017/06/28/petya_notpetya_ransomware/ , https://www.welivesecurity.com/2017/06/30/telebots-back-supply-chain-attacks-against-ukraine/</t>
  </si>
  <si>
    <t xml:space="preserve">https://www.threatconnect.com/blog/fancy-bear-leverages-blogspot/ ,  , </t>
  </si>
  <si>
    <t xml:space="preserve">http://www.reuters.com/article/us-sport-doping-iaaf-idUSKBN1750ZM , https://www.iaaf.org/news/press-release/iaaf-cyber-attack , </t>
  </si>
  <si>
    <t xml:space="preserve">http://www.ibtimes.co.uk/norway-blames-russia-linked-hackers-cyberattack-targeting-spy-agency-ministries-1604809 , http://www.tv2.no/nyheter/8902520/ , </t>
  </si>
  <si>
    <t xml:space="preserve">https://www.nytimes.com/2017/03/04/world/asia/north-korea-missile-program-sabotage.html ,  , </t>
  </si>
  <si>
    <t>https://www.pwc.co.uk/cyber-security/pdf/cloud-hopper-report-final-v4.pdf , http://baesystemsai.blogspot.com/2017/04/apt10-operation-cloud-hopper_3.html , https://www.fireeye.com/blog/threat-research/2017/04/apt10_menupass_grou.html</t>
  </si>
  <si>
    <t xml:space="preserve">https://citizenlab.ca/2017/07/insider-information-an-intrusion-campaign-targeting-chinese-language-news-sites/ , https://401trg.com/burning-umbrella/ , </t>
  </si>
  <si>
    <t>https://www.cyberscoop.com/apt28-targeted-montenegros-government-joined-nato-researchers-say/ , https://www.theregister.co.uk/2017/06/06/russian_hackers_target_montenegro/ , http://pwc.blogs.com/cyber_security_updates/2017/06/-montenegro-targeted-ahead-of-nato-accession.html</t>
  </si>
  <si>
    <t xml:space="preserve">https://citizenlab.ca/2017/12/champing-cyberbit-ethiopian-dissidents-targeted-commercial-spyware/ , https://arstechnica.com/tech-policy/2017/12/exposed-ethiopias-nefarious-comically-bungled-spyware-campaign/ , </t>
  </si>
  <si>
    <t>http://focustaiwan.tw/search/201710070007.aspx?q=Far%20Eastern%20International%20Bank , https://www.reuters.com/article/us-cyber-heist-north-korea-taiwan/north-korea-likely-behind-taiwan-swift-cyber-heist-bae-idUSKBN1CL2VO , https://baesystemsai.blogspot.ca/2017/10/taiwan-heist-lazarus-tools.html</t>
  </si>
  <si>
    <t xml:space="preserve">https://www.symantec.com/connect/blogs/sowbug-cyber-espionage-group-targets-south-american-and-southeast-asian-governments , https://www.cyberscoop.com/previously-unknown-cyber-espionage-group-successfully-hacked-south-america-since-2015/ , </t>
  </si>
  <si>
    <t xml:space="preserve">https://www.fireeye.com/blog/threat-research/2017/12/targeted-attack-in-middle-east-by-apt34.html , https://www.wired.com/story/apt-34-iranian-hackers-critical-infrastructure-companies/ , </t>
  </si>
  <si>
    <t xml:space="preserve">https://www.theguardian.com/world/2017/feb/10/russia-suspected-over-hacking-attack-on-italian-foreign-ministry ,  , </t>
  </si>
  <si>
    <t xml:space="preserve">https://www.symantec.com/connect/blogs/longhorn-tools-used-cyberespionage-group-linked-vault-7 , https://securelist.com/77990/unraveling-the-lamberts-toolkit/ , </t>
  </si>
  <si>
    <t xml:space="preserve">https://www.nytimes.com/2017/10/10/technology/kaspersky-lab-israel-russia-hacking.html?_r=0 , https://www.washingtonpost.com/world/national-security/israel-hacked-kaspersky-then-tipped-the-nsa-that-its-tools-had-been-breached/2017/10/10/d48ce774-aa95-11e7-850e-2bdd1236be5d_story.html , </t>
  </si>
  <si>
    <t xml:space="preserve">https://www.fireeye.com/blog/threat-research/2017/10/north-korean-actors-spear-phish-us-electric-companies.html ,  , </t>
  </si>
  <si>
    <t xml:space="preserve">https://www.fireeye.com/blog/threat-research/2017/09/north-korea-interested-in-bitcoin.html , https://securelist.com/lazarus-under-the-hood/77908/ , </t>
  </si>
  <si>
    <t>https://www.secureworks.com/research/bronze-butler-targets-japanese-businesses , https://www.symantec.com/connect/ja/blogs/tick , https://blog.trendmicro.com/trendlabs-security-intelligence/redbaldknight-bronze-butler-daserf-backdoor-now-using-steganography/</t>
  </si>
  <si>
    <t xml:space="preserve">https://www.fireeye.com/content/dam/collateral/en/mtrends-2018.pdf ,  , </t>
  </si>
  <si>
    <t xml:space="preserve">https://labs.bitdefender.com/2018/02/operation-pzchao-a-possible-return-of-the-iron-tiger-apt/ ,  , </t>
  </si>
  <si>
    <t xml:space="preserve">https://www.amnesty.org/en/latest/research/2018/08/amnesty-international-among-targets-of-nso-powered-campaign/ ,  , </t>
  </si>
  <si>
    <t xml:space="preserve">https://citizenlab.ca/2018/10/the-kingdom-came-to-canada-how-saudi-linked-digital-espionage-reached-canadian-soil/ ,  , </t>
  </si>
  <si>
    <t xml:space="preserve">https://www.dragos.com/blog/20180802Raspite.html ,  , </t>
  </si>
  <si>
    <t xml:space="preserve">https://researchcenter.paloaltonetworks.com/2018/08/unit42-gorgon-group-slithering-nation-state-cybercrime/ ,  , </t>
  </si>
  <si>
    <t>https://www.reuters.com/article/us-australia-iran-cybercrime/australias-cyber-security-chief-says-austal-defense-hack-investigation-may-take-years-idUSKCN1NI03X , https://www.abc.net.au/news/2018-11-02/austal-ship-cyber-attack-and-extortion-attempt-national-security/10458982 , https://www.asx.com.au/asxpdf/20181101/pdf/43zydw0t7l5lz8.pdf</t>
  </si>
  <si>
    <t xml:space="preserve">https://401trg.com/burning-umbrella/ , https://arstechnica.com/information-technology/2018/05/researchers-link-a-decade-of-potent-hacks-to-chinese-intelligence-group/ , </t>
  </si>
  <si>
    <t>https://www.forbes.com/sites/leemathews/2019/03/11/north-korean-hackers-have-raked-in-670-million-via-cyberattacks/#4b11848c7018 , https://www.nbcnews.com/tech/security/north-korean-malware-dubbed-hidden-cobra-swindled-millions-atms-n916216 , https://content.fireeye.com/apt/rpt-apt38</t>
  </si>
  <si>
    <t xml:space="preserve">https://www.justice.gov/opa/pr/us-charges-russian-gru-officers-international-hacking-and-related-influence-and ,  , </t>
  </si>
  <si>
    <t xml:space="preserve">https://english.defensie.nl/latest/news/2018/10/04/netherlands-defence-intelligence-and-security-service-disrupts-russian-cyber-operation-targeting-opcw , https://www.justice.gov/opa/pr/us-charges-russian-gru-officers-international-hacking-and-related-influence-and , </t>
  </si>
  <si>
    <t xml:space="preserve">https://www.canada.ca/en/global-affairs/news/2018/10/canada-identifies-malicious-cyber-activity-by-russia.html , https://www.justice.gov/opa/pr/us-charges-russian-gru-officers-international-hacking-and-related-influence-and , </t>
  </si>
  <si>
    <t xml:space="preserve">https://www.apnews.com/6eb40bb43cc74c6eb5b9e386ee62aa20 , https://www.rferl.org/a/ukraine-cyberattack-thwarted/29638290.html , </t>
  </si>
  <si>
    <t>https://www.wsj.com/articles/south-korea-fends-off-chinese-russian-cyberattacks-u-s-researcher-says-1528194642 , https://www.cyberscoop.com/chinese-russian-hacking-groups-spy-south-korea-amid-u-s-north-korea-peace-talks/ , https://www.independent.co.uk/life-style/gadgets-and-tech/news/trump-us-north-korea-summit-kim-jong-un-hackers-china-russia-a8384586.html</t>
  </si>
  <si>
    <t>https://www.wsj.com/articles/south-korea-fends-off-chinese-russian-cyberattacks-u-s-researcher-says-1528194642 , https://www.independent.co.uk/life-style/gadgets-and-tech/news/trump-us-north-korea-summit-kim-jong-un-hackers-china-russia-a8384586.html , https://researchcenter.paloaltonetworks.com/2018/06/unit42-tick-group-weaponized-secure-usb-drives-target-air-gapped-critical-systems/</t>
  </si>
  <si>
    <t xml:space="preserve">https://www.justice.gov/opa/pr/chinese-intelligence-officers-and-their-recruited-hackers-and-insiders-conspired-steal , https://www.csoonline.com/article/3445230/china-supported-c919-airliner-development-through-cyberespionage.html , </t>
  </si>
  <si>
    <t>https://www.smh.com.au/politics/federal/chinese-hackers-breach-anu-putting-national-security-at-risk-20180706-p4zq0q.html , http://www.abc.net.au/news/2018-07-06/chinese-hackers-infilitrate-anu-it-systems/9951210 , https://www.cyberscoop.com/chinese-linked-hackers-breached-top-australian-defense-university-report/</t>
  </si>
  <si>
    <t xml:space="preserve">https://www.justice.gov/opa/pr/north-korean-regime-backed-programmer-charged-conspiracy-conduct-multiple-cyber-attacks-and ,  , </t>
  </si>
  <si>
    <t xml:space="preserve">https://www.verfassungsschutz.de/embed/broschuere-2018-06-bfv-cyber-brief-2018-01-neu.pdf , https://www.reuters.com/article/us-germany-cyber-russia/german-intelligence-sees-russia-behind-hack-of-energy-firms-media-report-idUSKBN1JG2X2 , </t>
  </si>
  <si>
    <t>https://www.cyberscoop.com/adobe-flash-zero-day-qatar/ , http://blogs.360.cn/blog/cve-2018-5002-en/ , https://www.icebrg.io/blog/adobe-flash-zero-day-targeted-attack</t>
  </si>
  <si>
    <t>https://www.wsj.com/articles/iran-blamed-for-cyberattack-on-australias-parliament-11550736796 , http://fortune.com/2019/02/18/australia-parliament-hack/ , https://www.nytimes.com/2019/02/07/world/australia/cyberattack-parliament-hack.html</t>
  </si>
  <si>
    <t>https://www.washingtonpost.com/world/national-security/china-hacked-a-navy-contractor-and-secured-a-trove-of-highly-sensitive-data-on-submarine-warfare/2018/06/08/6cc396fa-68e6-11e8-bea7-c8eb28bc52b1_story.html?utm_term=.112cfe0a147a , https://www.nytimes.com/2018/06/08/us/politics/china-hack-navy-contractor-.html , http://www.newportri.com/news/20180608/nuwc-contractor-hacked-by-china-sensitive-information-on-submarines-stolen</t>
  </si>
  <si>
    <t xml:space="preserve">https://www.welivesecurity.com/wp-content/uploads/2018/01/ESET_Turla_Mosquito.pdf ,  , </t>
  </si>
  <si>
    <t>https://www.fireeye.com/blog/threat-research/2018/07/chinese-espionage-group-targets-cambodia-ahead-of-elections.html , https://www.rfa.org/english/news/cambodia/hacked-07192018173610.html , https://www.apnews.com/0b52e20517a74b678cf5eae5d0e177ab</t>
  </si>
  <si>
    <t>https://en.interfax.com.ua/news/general/517337.html , https://www.theregister.co.uk/2018/07/13/ukraine_vpnfilter_attack/ , https://dragos.com/blog/20180716UkraineChemicalPlantEvent.html</t>
  </si>
  <si>
    <t xml:space="preserve">https://blog.trendmicro.com/trendlabs-security-intelligence/update-pawn-storm-new-targets-politically-motivated-campaigns/ ,  , </t>
  </si>
  <si>
    <t>http://blog.talosintelligence.com/2018/02/olympic-destroyer.html , https://www.washingtonpost.com/world/national-security/russian-spies-hacked-the-olympics-and-tried-to-make-it-look-like-north-korea-did-it-us-officials-say/2018/02/24/44b5468e-18f2-11e8-92c9-376b4fe57ff7_story.html , https://securelist.com/olympicdestroyer-is-here-to-trick-the-industry/84295/</t>
  </si>
  <si>
    <t xml:space="preserve">https://securingtomorrow.mcafee.com/mcafee-labs/lazarus-resurfaces-targets-global-banks-bitcoin-users/ ,  , </t>
  </si>
  <si>
    <t xml:space="preserve">https://www.gchq.gov.uk/sites/default/files/Director%20GCHQ%20speech%20CyberUK%202018.pdf , https://www.bbc.com/news/technology-43738953 , </t>
  </si>
  <si>
    <t xml:space="preserve">https://securelist.com/operation-parliament-who-is-doing-what/85237/ ,  , </t>
  </si>
  <si>
    <t xml:space="preserve">https://www.verfassungsschutz.de/embed/broschuere-2018-07-bfv-cyber-brief-2018-02.pdf ,  , </t>
  </si>
  <si>
    <t xml:space="preserve">https://www.fireeye.com/blog/threat-research/2019/01/apt39-iranian-cyber-espionage-group-focused-on-personal-information.html , https://securityaffairs.co/wordpress/80450/apt/iran-apt39-cyberespionage.html , </t>
  </si>
  <si>
    <t xml:space="preserve">https://www.proofpoint.com/us/threat-insight/post/lookback-malware-targets-united-states-utilities-sector-phishing-attacks , https://threatpost.com/nation-state-apts-target-u-s-utilities-with-dangerous-malware/146910/ , </t>
  </si>
  <si>
    <t xml:space="preserve">https://www.mirror.co.uk/news/uk-news/major-cyber-attack-uk-infrastructure-14226055 ,  , </t>
  </si>
  <si>
    <t xml:space="preserve">https://threatpost.com/virus-bulletin-japanese-attacks-apt-strategygy/148859/ ,  , </t>
  </si>
  <si>
    <t xml:space="preserve">https://www.cyberscoop.com/china-uyghur-hacking-china-android-iphone/ , https://www.volexity.com/blog/2019/09/02/digital-crackdown-large-scale-surveillance-and-exploitation-of-uyghurs/ , </t>
  </si>
  <si>
    <t xml:space="preserve">https://unit42.paloaltonetworks.com/pkplug_chinese_cyber_espionage_group_attacking_asia/ ,  , </t>
  </si>
  <si>
    <t xml:space="preserve">https://www.nytimes.com/2019/10/03/world/middleeast/egypt-cyber-attack-phones.html , https://research.checkpoint.com/2019/the-eye-on-the-nile/ , </t>
  </si>
  <si>
    <t xml:space="preserve">https://www.cyberscoop.com/bayer-breached-china-wicked-panda/ ,  , </t>
  </si>
  <si>
    <t xml:space="preserve">https://www.bloomberg.com/news/articles/2019-10-04/microsoft-says-iran-tried-to-hack-a-u-s-presidential-campaign , https://www.reuters.com/article/us-cyber-security-iran-trump-exclusive/exclusive-trump-campaign-targeted-by-iran-linked-hackers-sources-idUSKBN1WJ2B4 , </t>
  </si>
  <si>
    <t xml:space="preserve">https://www.zdnet.com/article/china-resurrects-great-cannon-for-ddos-attacks-on-hong-kong-forum/ , https://cybersecurity.att.com/blogs/labs-research/the-great-cannon-has-been-deployed-again , </t>
  </si>
  <si>
    <t xml:space="preserve">https://www.ibm.com/downloads/cas/OAJ4VZNJ ,  , </t>
  </si>
  <si>
    <t xml:space="preserve">https://www.wsj.com/articles/chinese-hackers-target-universities-in-pursuit-of-maritime-military-secrets-11551781800 , http://fortune.com/2019/03/05/chinese-hackers-targeted-27-universities-to-steal-maritime-research-report-finds/ , </t>
  </si>
  <si>
    <t xml:space="preserve">https://www.forbes.com/sites/zakdoffman/2019/08/05/microsoft-warns-russian-hackers-can-breach-companies-through-millions-of-simple-iot-devices/#51543552617f , https://www.cyberscoop.com/russian-apt-iot-device-security/ , </t>
  </si>
  <si>
    <t xml:space="preserve">https://www.reuters.com/article/us-china-cyber-uighurs/china-hacked-asian-telcos-to-spy-on-uighur-travelers-sources-idUSKCN1VQ1A5 , https://telecom.economictimes.indiatimes.com/news/china-hacked-indian-other-asian-telcos-to-spy-on-uighurs/71019842 , </t>
  </si>
  <si>
    <t xml:space="preserve">https://securelist.com/darkuniverse-the-mysterious-apt-framework-27/94897/ ,  , </t>
  </si>
  <si>
    <t>https://www.recordedfuture.com/apt10-cyberespionage-campaign/ , https://www.reuters.com/article/us-china-cyber-norway-visma/china-hacked-norways-visma-to-steal-client-secrets-investigators-idUSKCN1PV141 , https://www.nytimes.com/2019/02/18/technology/hackers-chinese-iran-usa.html</t>
  </si>
  <si>
    <t>https://www.securityweek.com/massive-singapore-healthcare-breach-linked-whitefly-cyberspy-group , https://www.symantec.com/blogs/threat-intelligence/whitefly-espionage-singapore , https://www.reuters.com/article/singapore-cyberattack-symantec/state-sponsored-espionage-group-whitefly-behind-major-singapore-cyberattack-report-idUSL1N20T03V</t>
  </si>
  <si>
    <t xml:space="preserve">https://www.symantec.com/blogs/threat-intelligence/buckeye-windows-zero-day-exploit ,  , </t>
  </si>
  <si>
    <t xml:space="preserve">https://www.zdnet.com/article/bmw-and-hyundai-hacked-by-vietnamese-hackers-report-claims/ , https://www.scmagazine.com/home/security-news/apts-cyberespionage/reputed-vietnamese-apt-group-hacks-bmw-hyundai-report/ , </t>
  </si>
  <si>
    <t xml:space="preserve">https://content.fireeye.com/apt-41/rpt-apt41/ , https://www.ft.com/content/965ceffc-b8ea-11e9-8a88-aa6628ac896c , </t>
  </si>
  <si>
    <t xml:space="preserve">https://www.wsj.com/articles/high-level-cyber-intrusions-hit-bahrain-amid-tensions-with-iran-11565202488 , https://www.forbes.com/sites/zakdoffman/2019/08/08/iranian-hackers-suspected-of-cyberattacks-on-bahrain-sending-message-beyond-the-gulf-report/#55cc36a8324b , </t>
  </si>
  <si>
    <t>https://www.ft.com/content/ac6a8782-ffad-11e9-b7bc-f3fa4e77dd47 , https://economictimes.indiatimes.com/tech/internet/isro-warned-of-a-possible-cyberattack-when-dtrack-came-calling/articleshow/71964232.cms , https://www.brecorder.com/2019/11/07/542425/india-plays-down-isro-breach-by-suspected-north-korean-hackers/</t>
  </si>
  <si>
    <t xml:space="preserve">https://www.cyberscoop.com/rancor-group-cambodia-palo-alto-networks/ , https://unit42.paloaltonetworks.com/rancor-cyber-espionage-group-uses-new-custom-malware-to-attack-southeast-asia/ , </t>
  </si>
  <si>
    <t>https://www.wired.com/story/iran-dns-hijacking/ , https://www.fireeye.com/blog/threat-research/2019/01/global-dns-hijacking-campaign-dns-record-manipulation-at-scale.html , https://blog.talosintelligence.com/2018/11/dnspionage-campaign-targets-middle-east.html</t>
  </si>
  <si>
    <t xml:space="preserve">https://www.welivesecurity.com/2019/10/10/eset-discovers-attor-spy-platform/ ,  , </t>
  </si>
  <si>
    <t xml:space="preserve">https://www.amnesty.org/en/latest/research/2019/10/morocco-human-rights-defenders-targeted-with-nso-groups-spyware/ ,  , </t>
  </si>
  <si>
    <t xml:space="preserve">https://blog.prevailion.com/2019/09/autumn-aperture-report.html , https://www.cyberscoop.com/north-korea-hackers-kimsuky-microsoft-word-prevailion/ , </t>
  </si>
  <si>
    <t xml:space="preserve">https://www.bloomberg.com/news/articles/2019-03-12/indonesia-says-poll-under-attack-from-chinese-russian-hackers , https://www.reuters.com/article/us-indonesia-election/indonesia-says-cyber-attacks-wont-disrupt-elections-idUSKBN1QU135 , </t>
  </si>
  <si>
    <t>https://dragos.com/blog/industry-news/assessment-of-reported-malware-infection-at-nuclear-facility/ , https://usa.kaspersky.com/about/press-releases/2019_dtrack-previously-unknown-spy-tool-hits-financial-institutions-and-research-centers , https://www.washingtonpost.com/politics/2019/11/04/an-indian-nuclear-power-plant-suffered-cyberattack-heres-what-you-need-know/</t>
  </si>
  <si>
    <t xml:space="preserve">https://www.bleepingcomputer.com/news/security/microsoft-warns-of-gallium-threat-group-attacking-global-telcos/ , https://www.microsoft.com/security/blog/2019/12/12/gallium-targeting-global-telecom/ , </t>
  </si>
  <si>
    <t xml:space="preserve">https://www.reuters.com/article/us-health-coronavirus-cyber-iran-exclusi/exclusive-hackers-linked-to-iran-target-who-staff-emails-during-coronavirus-sources-idUSKBN21K1RC ,  , </t>
  </si>
  <si>
    <t xml:space="preserve">https://www.reuters.com/article/us-britain-russia-hack-exclusive/exclusive-papers-leaked-before-uk-election-in-suspected-russian-operation-were-hacked-from-ex-trade-minister-sources-idUSKCN24Z1V4 ,  , </t>
  </si>
  <si>
    <t xml:space="preserve">https://www.vice.com/en/article/7kpdpe/nso-spyware-was-used-to-hack-clergy-in-togo , https://citizenlab.ca/2020/08/nothing-sacred-nso-sypware-in-togo/ , </t>
  </si>
  <si>
    <t xml:space="preserve">https://threatpost.com/gamaredon-apt-toolset-ukraine/152568/ , https://labs.sentinelone.com/pro-russian-cyberspy-gamaredon-intensifies-ukrainian-security-targeting/ , </t>
  </si>
  <si>
    <t>https://blog.talosintelligence.com/2020/03/bisonal-10-years-of-play.html , https://malpedia.caad.fkie.fraunhofer.de/actor/tonto_team , https://www.fireeye.com/content/dam/fireeye-www/summit/cds-2019/presentations/cds19-executive-s08-achievement-unlocked.pdf</t>
  </si>
  <si>
    <t xml:space="preserve">https://www.cyberscoop.com/cpc-corp-ransomware-attack-taiwan-trend-micro/ , https://www.cyberscoop.com/cpc-ransomware-winnti-taiwan-china/ , </t>
  </si>
  <si>
    <t xml:space="preserve">https://www.bleepingcomputer.com/news/security/japanese-defense-contractors-kobe-steel-pasco-disclose-breaches/ , https://this.kiji.is/595817375508235361 , </t>
  </si>
  <si>
    <t xml:space="preserve">https://www.minister.defence.gov.au/minister/lreynolds/media-releases/offensive-against-covid-19-cyber-criminals , https://www.zdnet.com/article/australia-on-the-cyber-offence-to-bring-down-covid-19-scammers/ , </t>
  </si>
  <si>
    <t>https://www.cisomag.com/how-the-australian-government-is-fighting-the-war-against-covid-19-scammers/ , https://www.minister.defence.gov.au/minister/lreynolds/media-releases/offensive-against-covid-19-cyber-criminals , https://www.zdnet.com/article/australia-on-the-cyber-offence-to-bring-down-covid-19-scammers/</t>
  </si>
  <si>
    <t xml:space="preserve">https://www.mycert.org.my/portal/advisory?id=MA-770.022020 , https://www.zdnet.com/article/malaysia-warns-of-chinese-hacking-campaign-targeting-government-projects/ , </t>
  </si>
  <si>
    <t xml:space="preserve">https://research.checkpoint.com/2020/naikon-apt-cyber-espionage-reloaded/ , https://www.nytimes.com/2020/05/07/world/asia/china-hacking-military-aria.html , </t>
  </si>
  <si>
    <t>https://www.washingtonpost.com/national-security/intelligence-officials-say-attempted-cyberattack-on-israeli-water-utilities-linked-to-iran/2020/05/08/f9ab0d78-9157-11ea-9e23-6914ee410a5f_story.html , https://www.jpost.com/israel-news/security-cabinet-israel-didnt-expect-iranian-cyberattack-on-water-system-627497 , https://www.jpost.com/israel-news/iran-responsible-for-cyberattack-on-israeli-water-facilities-report-627236</t>
  </si>
  <si>
    <t xml:space="preserve">https://www.zdnet.com/article/new-iranian-data-wiper-malware-hits-bapco-bahrains-national-oil-company/ , https://www.cyberscoop.com/saudi-arabia-iran-cyberattack-soleimani/ , </t>
  </si>
  <si>
    <t xml:space="preserve">https://securelist.com/operation-applejeus-sequel/95596/ ,  , </t>
  </si>
  <si>
    <t xml:space="preserve">https://us-cert.cisa.gov/ncas/current-activity/2020/08/03/chinese-malicious-cyber-activity , https://www.cyberscoop.com/taidoor-malware-report-china-cisa-dod-fbi/ , </t>
  </si>
  <si>
    <t xml:space="preserve">https://www.wired.com/story/iran-apt33-us-electric-grid/ , https://dragos.com/resource/north-american-electric-cyber-threat-perspective/ , </t>
  </si>
  <si>
    <t xml:space="preserve">https://www.cybersafe.news/fbi-warns-about-iranian-hacking-group-attacking-f5-networking-devices/ , https://www.zdnet.com/article/fbi-says-an-iranian-hacking-group-is-attacking-f5-networking-devices/ , </t>
  </si>
  <si>
    <t xml:space="preserve">https://blogs.microsoft.com/on-the-issues/2020/09/10/cyberattacks-us-elections-trump-biden/ , https://malpedia.caad.fkie.fraunhofer.de/actor/apt31 , </t>
  </si>
  <si>
    <t xml:space="preserve">https://blogs.microsoft.com/on-the-issues/2020/09/10/cyberattacks-us-elections-trump-biden/ ,  , </t>
  </si>
  <si>
    <t xml:space="preserve">https://www.welivesecurity.com/2020/06/11/gamaredon-group-grows-its-game/ ,  , </t>
  </si>
  <si>
    <t>https://www.wired.com/story/cyber-command-ira-strike-sends-signal/ , https://www.washingtonpost.com/opinions/2020/07/10/trump-confirms-an-interview-us-cyberattack-russia/ , https://www.cybercom.mil/About/History/</t>
  </si>
  <si>
    <t xml:space="preserve">https://research.checkpoint.com/2020/vicious-panda-the-covid-campaign/ ,  , </t>
  </si>
  <si>
    <t xml:space="preserve">https://www.welivesecurity.com/2020/03/12/tracking-turla-new-backdoor-armenian-watering-holes/ ,  , </t>
  </si>
  <si>
    <t xml:space="preserve">https://research.checkpoint.com/2020/vicious-panda-the-covid-campaign/ , https://www.zdnet.com/article/state-sponsored-hackers-are-now-using-coronavirus-lures-to-infect-their-targets/ , </t>
  </si>
  <si>
    <t xml:space="preserve">https://www.cyberscoop.com/north-korea-hacking-hidden-cobra-dhs-fbi/ , https://us-cert.cisa.gov/northkorea , </t>
  </si>
  <si>
    <t xml:space="preserve">https://www.bbc.com/news/world-us-canada-51103556 , https://www.nytimes.com/2020/01/13/us/politics/russian-hackers-burisma-ukraine.html , </t>
  </si>
  <si>
    <t>http://indiatoday.intoday.in/story/Chinese+hackers+target+PMO/1/79215.html , http://archive.indianexpress.com/news/chinese-hacked-pmo-computers-says-narayanan/569075/ , http://www.ndtv.com/india-news/chinese-attempt-to-hack-into-pmo-e-mails-409077</t>
  </si>
  <si>
    <t xml:space="preserve">https://securelist.com/analysis/publications/36740/red-october-diplomatic-cyber-attacks-investigation/ , http://www.bbc.com/news/technology-21013087 , </t>
  </si>
  <si>
    <t xml:space="preserve">https://www.eff.org/press/releases/eff-and-lookout-uncover-new-malware-espionage-campaign-infecting-thousands-around , https://info.lookout.com/rs/051-ESQ-475/images/Lookout_Dark-Caracal_srr_20180118_us_v.1.0.pdf , </t>
  </si>
  <si>
    <t>https://www.wsj.com/articles/dnc-says-russia-tried-to-hack-into-its-computer-network-days-after-2018-midterms-11547831410 , https://www.axios.com/democrats-dnc-hacking-russia-0814744d-c885-411c-a73e-234699229879.html , https://www.nytimes.com/2019/01/18/technology/dnc-russian-hacking.html</t>
  </si>
  <si>
    <t>https://www.zdnet.com/article/trend-micro-antivirus-zero-day-used-in-mitsubishi-electric-hack/ , https://www.bleepingcomputer.com/news/security/mitsubishi-electric-warns-of-data-leak-after-security-breach/ , https://www.cyberscoop.com/mitsubishi-japan-missile-data-breach/</t>
  </si>
  <si>
    <t>https://www.nytimes.com/2020/01/22/world/middleeast/bezos-phone-hacked.html , https://www.npr.org/2020/01/24/799358557/behind-the-suspected-saudi-arabian-hacking-of-jeff-bezos-phone , https://www.ohchr.org/EN/NewsEvents/Pages/DisplayNews.aspx?NewsID=25488&amp;LangID=E</t>
  </si>
  <si>
    <t xml:space="preserve">https://www.zdnet.com/article/finfisher-spyware-linked-to-indonesian-government-found-in-sydney-report/ , https://www.abc.net.au/news/2016-01-26/notorious-spyware-used-to-take-over-computers-found-in-sydney/7114734 , </t>
  </si>
  <si>
    <t>https://www.cyberscoop.com/greenbug-symantec-iran-hacking-pakistan/ , https://symantec-enterprise-blogs.security.com/blogs/threat-intelligence/greenbug-espionage-telco-south-asia , https://www.cyberscoop.com/shamoon-greenbug-symantec-hacking-campaign/</t>
  </si>
  <si>
    <t xml:space="preserve">https://unit42.paloaltonetworks.com/the-fractured-statue-campaign-u-s-government-targeted-in-spear-phishing-attacks/#Attribution ,  , </t>
  </si>
  <si>
    <t xml:space="preserve">https://blog.talosintelligence.com/2017/05/konni-malware-under-radar-for-years.html , https://unit42.paloaltonetworks.com/the-fractured-statue-campaign-u-s-government-targeted-in-spear-phishing-attacks/#Attribution , </t>
  </si>
  <si>
    <t>http://www.mcafee.com/us/resources/white-papers/wp-global-energy-cyberattacks-night-dragon.pdf , http://www.csmonitor.com/USA/2010/0125/US-oil-industry-hit-by-cyberattacks-Was-China-involved , http://www.wired.com/2010/01/hack-for-oil</t>
  </si>
  <si>
    <t xml:space="preserve">https://www.volkskrant.nl/tech/dutch-agencies-provide-crucial-intel-about-russia-s-interference-in-us-elections~a4561913/ , https://www.washingtonpost.com/news/worldviews/wp/2018/01/26/dutch-media-reveal-country-to-be-secret-u-s-ally-in-war-against-russian-hackers/?utm_term=.e3b1bd96c5a3 , </t>
  </si>
  <si>
    <t xml:space="preserve">https://www.reuters.com/article/us-cyber-attack-hijack-exclusive/exclusive-hackers-acting-in-turkeys-interests-believed-to-be-behind-recent-cyberattacks-sources-idUSKBN1ZQ10X ,  , </t>
  </si>
  <si>
    <t xml:space="preserve">https://citizenlab.ca/2020/01/stopping-the-press-new-york-times-journalist-targeted-by-saudi-linked-pegasus-spyware-operator/ ,  , </t>
  </si>
  <si>
    <t xml:space="preserve">https://intezer.com/blog/apt/new-iranian-campaign-tailored-to-us-companies-uses-updated-toolset/ , https://www.zdnet.com/article/iranian-hackers-target-us-government-workers-in-new-campaign/ , </t>
  </si>
  <si>
    <t xml:space="preserve">https://blog.certfa.com/posts/fake-interview-the-new-activity-of-charming-kitten/ , https://www.reuters.com/article/us-iran-hackers-exclusive/exclusive-iran-linked-hackers-pose-as-journalists-in-email-scam-idUSKBN1ZZ1MS , </t>
  </si>
  <si>
    <t>https://www.nytimes.com/2017/01/31/world/europe/czech-government-suspects-foreign-power-in-hacking-of-its-email.html?_r=1 , http://neovlivni.cz/bleskova-zprava-kdosi-napadl-ucty-ministerstva-zahranici/ , https://www.reuters.com/article/us-czech-security-russia/czech-security-service-says-russia-behind-cyber-attacks-on-ministry-idUSKBN1O21BN</t>
  </si>
  <si>
    <t xml:space="preserve">https://www.cnn.com/2019/01/30/politics/fancy-bear-microsoft-csis-think-tank/index.html , https://www.newsweek.com/russian-military-intelligence-hackers-dnc-washington-1313036 , </t>
  </si>
  <si>
    <t xml:space="preserve">https://www.welivesecurity.com/2020/01/31/winnti-group-targeting-universities-hong-kong/ , https://www.bleepingcomputer.com/news/security/winnti-group-infected-hong-kong-universities-with-malware/ , </t>
  </si>
  <si>
    <t xml:space="preserve">https://www.crowdstrike.com/blog/huge-fan-of-your-work-part-1/ , https://www.csoonline.com/article/3445230/china-supported-c919-airliner-development-through-cyberespionage.html , </t>
  </si>
  <si>
    <t xml:space="preserve">https://web.archive.org/web/20151031022526/https://threatconnect.com/china-hacks-the-peace-palace-all-your-eezs-are-belong-to-us/ , https://web.archive.org/web/20170519164504/https://www.bloomberg.com/news/articles/2015-10-15/chinese-cyber-spies-fish-for-enemies-in-south-china-sea-dispute , </t>
  </si>
  <si>
    <t>https://www.proofpoint.com/us/threat-insight/post/leviathan-espionage-actor-spearphishes-maritime-and-defense-targets , https://www.f-secure.com/documents/996508/1030745/nanhaishu_whitepaper.pdf , https://www.fireeye.com/blog/threat-research/2018/03/suspected-chinese-espionage-group-targeting-maritime-and-engineering-industries.html</t>
  </si>
  <si>
    <t xml:space="preserve">https://www.reuters.com/article/us-usa-iran-military-cyber-exclusive/exclusive-u-s-carried-out-secret-cyber-strike-on-iran-in-wake-of-saudi-oil-attack-officials-say-idUSKBN1WV0EK ,  , </t>
  </si>
  <si>
    <t xml:space="preserve">https://www.welivesecurity.com/wp-content/uploads/2019/10/ESET_Operation_Ghost_Dukes.pdf , https://www.thedailybeast.com/the-dukes-russian-intels-cyber-unit-that-went-dark-after-dnc-hack-is-still-spying?ref=scroll , </t>
  </si>
  <si>
    <t xml:space="preserve">https://blog.cylance.com/digitally-signed-malware-targeting-gaming-companies , https://401trg.com/burning-umbrella/ , </t>
  </si>
  <si>
    <t xml:space="preserve">http://www.upi.com/Top_News/World-News/2015/10/20/Spy-agency-North-Korea-hackers-stole-sensitive-South-Korean-data/9041445353950/ , http://www.scmagazine.com/north-korean-hackers-breach-south-koreas-executive-office-servers/article/448582/ , </t>
  </si>
  <si>
    <t>https://en.greatfire.org/blog/2014/oct/china-collecting-apple-icloud-data-attack-coincides-launch-new-iphone , http://www.netresec.com/?page=Blog&amp;month=2014-10&amp;post=Chinese-MITM-Attack-on-iCloud , https://www.washingtonpost.com/news/the-switch/wp/2014/10/21/apples-icloud-service-suffers-cyber-attack-in-china-putting-passwords-in-peril/</t>
  </si>
  <si>
    <t>https://www.ft.com/content/b947b46a-f342-11e9-a79c-bc9acae3b654 , https://www.reuters.com/article/us-russia-cyber/hacking-the-hackers-russian-group-hijacked-iranian-spying-operation-officials-say-idUSKBN1X00AK , https://www.bbc.com/news/technology-50103378</t>
  </si>
  <si>
    <t xml:space="preserve">https://www.reuters.com/article/us-avast-cyber/avast-target-of-cyber-security-attack-company-and-czech-counterintelligence-say-idUSKBN1X01KS , https://www.zdnet.com/article/avast-says-hackers-breached-internal-network-through-compromised-vpn-profile/ , </t>
  </si>
  <si>
    <t xml:space="preserve">http://blog.trendmicro.com/trendlabs-security-intelligence/pawn-storm-targets-mh17-investigation-team/ , http://www.nu.nl/internet/4150895/hackers-vielen-onderzoeksraad-rond-publicatie-rapport-mh17.html , </t>
  </si>
  <si>
    <t xml:space="preserve">http://www.scmp.com/article/613904/beijing-seeks-taiwanese-secret-agent-over-hacking ,  , </t>
  </si>
  <si>
    <t>https://securelist.com/bad-rabbit-ransomware/82851/ , https://www.symantec.com/connect/blogs/badrabbit-new-strain-ransomware-hits-russia-and-ukraine , https://www.reuters.com/article/us-ukraine-cyber/new-wave-of-cyber-attacks-hits-russia-other-nations-idUSKBN1CT21F</t>
  </si>
  <si>
    <t>http://www.crysys.hu/publications/files/bencsathPBF11duqu.pdf , http://www.wsj.com/articles/spy-virus-linked-to-israel-targeted-hotels-used-for-iran-nuclear-talks-1433937601 , https://www.wired.com/2011/10/son-of-stuxnet-in-the-wild/</t>
  </si>
  <si>
    <t>http://www.reuters.com/article/us-cybersecurity-statedept-idUSKCN0J11BR20141117 , http://www.nextgov.com/cybersecurity/2014/11/state-department-hacked-same-time-white-house/99131/ , http://www.bbc.com/news/technology-29817644</t>
  </si>
  <si>
    <t>https://www.nytimes.com/2020/02/20/world/europe/georgia-cyberattack-russia.html , https://www.gov.uk/government/news/uk-condemns-russias-gru-over-georgia-cyber-attacks , https://www.gov.pl/web/diplomacy/statement-of-the-polish-mfa-on-cyberattacks-against-georgia</t>
  </si>
  <si>
    <t xml:space="preserve">https://www.justice.gov/opa/pr/chinese-intelligence-officers-and-their-recruited-hackers-and-insiders-conspired-steal ,  , </t>
  </si>
  <si>
    <t>https://www.symantec.com/content/en/us/enterprise/media/security_response/whitepapers/the_nitro_attacks.pdf , http://www.reuters.com/article/us-cyberattack-chemicals-idUSTRE79U4K920111031 , http://www.computerworld.com/article/2499789/security0/-nitro--hackers-use-stock-malware-to-steal-chemical--defense-secrets.html</t>
  </si>
  <si>
    <t xml:space="preserve">https://www.fireeye.com/blog/threat-research/2013/10/know-your-enemy-tracking-a-rapidly-evolving-apt-actor.html , https://www.fireeye.com/blog/threat-research/2015/11/china-based-threat.html , </t>
  </si>
  <si>
    <t xml:space="preserve">https://arstechnica.com/information-technology/2019/10/kaspersky-finds-uzbekistan-hacking-opbecause-they-used-kaspersky-av/ , https://www.reuters.com/article/us-uzbekistan-cyber/uzbek-spies-attacked-dissidents-with-off-the-shelf-hacking-tools-idUSKBN1WI0YL , </t>
  </si>
  <si>
    <t xml:space="preserve">https://www.reuters.com/article/us-usa-trade-china-cyber-exclusive/exclusive-u-s-manufacturing-group-hacked-by-china-as-trade-talks-intensified-sources-idUSKBN1XN1AY?il=0 ,  , </t>
  </si>
  <si>
    <t xml:space="preserve">https://blog.trendmicro.com/trendlabs-security-intelligence/more-than-a-dozen-obfuscated-apt33-botnets-used-for-extreme-narrow-targeting/ ,  , </t>
  </si>
  <si>
    <t>https://researchcenter.paloaltonetworks.com/2017/11/unit42-muddying-the-water-targeted-attacks-in-the-middle-east/ , https://www.reuters.com/article/us-saudi-cyber/saudi-agency-says-country-targeted-in-cyber-spying-campaign-idUSKBN1DK27M , https://reaqta.com/2017/11/muddywater-apt-targeting-middle-east/</t>
  </si>
  <si>
    <t xml:space="preserve">https://us-cert.cisa.gov/ncas/alerts/aa20-258a ,  , </t>
  </si>
  <si>
    <t xml:space="preserve">http://www.bloomberg.com/bw/stories/2008-11-19/network-security-breaches-plague-nasa ,  , </t>
  </si>
  <si>
    <t xml:space="preserve">https://www.defenseone.com/technology/2018/12/russia-launched-cyber-attacks-against-ukraine-ship-seizures-firm-says/153375/ , https://www.scmagazine.com/home/security-news/gamaredon-like-fancy-bear-and-cozy-bear-steps-up-cyberattacks-against-ukraine-others/ , </t>
  </si>
  <si>
    <t xml:space="preserve">https://blog.trendmicro.com/trendlabs-security-intelligence/mac-backdoor-linked-to-lazarus-targets-korean-users/ ,  , </t>
  </si>
  <si>
    <t xml:space="preserve">https://www.zdnet.com/article/extensive-hacking-operation-discovered-in-kazakhstan/ , http://blogs.360.cn/post/APT-C-34_Golden_Falcon.html , </t>
  </si>
  <si>
    <t xml:space="preserve">https://arstechnica.com/information-technology/2019/11/a-notorious-iranian-hacking-crew-is-targeting-industrial-control-systems/ , https://www.cyberscoop.com/apt33-microsoft-iran-ics/ , </t>
  </si>
  <si>
    <t>https://securelist.com/blog/research/67741/regin-nation-state-ownage-of-gsm-networks/ , http://www.spiegel.de/international/world/regin-malware-unmasked-as-nsa-tool-after-spiegel-publishes-source-code-a-1015255.html , http://www.symantec.com/content/en/us/enterprise/media/security_response/whitepapers/regin-analysis.pdf</t>
  </si>
  <si>
    <t>https://researchcenter.paloaltonetworks.com/2015/11/attack-campaign-on-the-government-of-thailand-delivers-bookworm-trojan/ , https://researchcenter.paloaltonetworks.com/2015/11/bookworm-trojan-a-model-of-modular-architecture/ , https://401trg.com/burning-umbrella/</t>
  </si>
  <si>
    <t xml:space="preserve">http://www.wsj.com/articles/u-s-detects-flurry-of-iranian-hacking-1446684754 , http://www.nytimes.com/2015/11/25/world/middleeast/iran-hackers-cyberespionage-state-department-social-media.html , </t>
  </si>
  <si>
    <t xml:space="preserve">https://www.anomali.com/files/white-papers/Anomali_Threat_Research-Gamaredon_TTPs_Target_Ukraine-WP.pdf , https://threatpost.com/gamaredon-apt-toolset-ukraine/152568/ , </t>
  </si>
  <si>
    <t xml:space="preserve">https://www.justice.gov/opa/pr/us-charges-three-chinese-hackers-who-work-internet-security-firm-hacking-three-corporations , https://arstechnica.com/tech-policy/2017/11/security-firm-was-front-for-advanced-chinese-hacking-operation-feds-say/ , </t>
  </si>
  <si>
    <t>https://www.nytimes.com/2018/11/27/world/americas/mexico-spyware-journalist.html , https://www.nytimes.com/2017/06/20/world/americas/mexico-spyware-surveillance-journalists-activists-investigation.html?module=inline , https://www.timesofisrael.com/israeli-spyware-said-used-by-mexican-government-to-target-dissident-journalists/</t>
  </si>
  <si>
    <t xml:space="preserve">https://blog.trendmicro.com/trendlabs-security-intelligence/operation-endtrade-finding-multi-stage-backdoors-that-tick/ ,  , </t>
  </si>
  <si>
    <t>https://www.nytimes.com/2018/12/11/us/politics/trump-china-trade.html , https://www.wsj.com/articles/marriott-says-hackers-swiped-millions-of-passport-numbers-11546605000 , https://www.cnn.com/2018/11/30/tech/marriott-hotels-hacked/index.html</t>
  </si>
  <si>
    <t xml:space="preserve">http://www.welivesecurity.com/2016/12/13/rise-telebots-analyzing-disruptive-killdisk-attacks/ , http://www.theregister.co.uk/2016/12/15/ukraine_banks_apt , </t>
  </si>
  <si>
    <t>https://investor.yahoo.net/releasedetail.cfm?ReleaseID=1004285 , https://www.justice.gov/opa/pr/us-charges-russian-fsb-officers-and-their-criminal-conspirators-hacking-yahoo-and-millions , https://www.theregister.co.uk/2017/02/16/yahoo_forged_cookie_hack_risk/</t>
  </si>
  <si>
    <t>https://www.wsj.com/articles/u-s-navy-is-struggling-to-fend-off-chinese-hackers-officials-say-11544783401 , https://www.zdnet.com/article/us-charges-two-chinese-nationals-for-hacking-cloud-providers-nasa-the-us-navy/ , https://www.justice.gov/opa/pr/two-chinese-hackers-associated-ministry-state-security-charged-global-computer-intrusion</t>
  </si>
  <si>
    <t xml:space="preserve">https://www.fireeye.com/blog/threat-research/2015/12/the_eps_awakens.html , https://www.fireeye.com/blog/threat-research/2015/12/the-eps-awakens-part-two.html , </t>
  </si>
  <si>
    <t xml:space="preserve">https://www.nytimes.com/2018/12/18/us/politics/european-diplomats-cables-hacked.html , https://www.cnn.com/2018/12/19/politics/european-union-hack-intl/index.html , </t>
  </si>
  <si>
    <t xml:space="preserve">https://resources.fox-it.com/rs/170-CAK-271/images/201912_Report_Operation_Wocao.pdf , https://www.zdnet.com/article/chinese-hacker-group-caught-bypassing-2fa/ , </t>
  </si>
  <si>
    <t xml:space="preserve">https://www.justice.gov/opa/pr/two-chinese-hackers-associated-ministry-state-security-charged-global-computer-intrusion ,  , </t>
  </si>
  <si>
    <t>https://www.reuters.com/article/us-italy-cyber-saipem/saipem-servers-suffer-cyber-attack-in-middle-east-idUSKBN1O92B1 , https://www.bloomberg.com/news/articles/2018-12-10/middle-east-servers-targeted-in-cyberattack-against-saipem , http://www.saipem.com/sites/SAIPEM_en_IT/con-side-dx/Press%20releases/2018/Cyber%20attack%20update.page</t>
  </si>
  <si>
    <t>http://www.wsj.com/articles/SB10001424052970204058404577110541568535300 , http://venturebeat.com/2011/12/21/china-chamber-of-commerce-hack/ , http://abcnews.go.com/International/chinese-hack-us-chamber-commerce-authorities/story?id=15207642</t>
  </si>
  <si>
    <t>https://www.bsi.bund.de/SharedDocs/Downloads/EN/BSI/Publications/Securitysituation/IT-Security-Situation-in-Germany-2014.pdf?__blob=publicationFile&amp;v=3 , https://ics.sans.org/media/ICS-CPPE-case-Study-2-German-Steelworks_Facility.pdf , http://www.wired.com/2015/01/german-steel-mill-hack-destruction/</t>
  </si>
  <si>
    <t xml:space="preserve">https://www.crowdstrike.com/wp-content/brochures/FancyBearTracksUkrainianArtillery.pdf ,  , </t>
  </si>
  <si>
    <t xml:space="preserve">https://www.nytimes.com/2019/12/22/us/politics/totok-app-uae.html , https://www.theverge.com/2020/1/6/21051977/to-tok-app-google-play-store-uae-spying-privacy , </t>
  </si>
  <si>
    <t>https://www.nytimes.com/2018/12/28/world/asia/north-korea-defectors-hack.html , https://www.bbc.com/news/world-asia-46698646 , https://www.reuters.com/article/us-northkorea-southkorea/mystery-hacker-steals-data-on-1000-north-korean-defectors-in-south-idUSKCN1OR0CS</t>
  </si>
  <si>
    <t xml:space="preserve">https://www.secureworks.com/research/bronze-president-targets-ngos ,  , </t>
  </si>
  <si>
    <t xml:space="preserve">https://www.theregister.co.uk/2020/02/14/austria_foreign_ministry_hack_turla_group_allegs/ , https://www.bmeia.gv.at/en/the-ministry/press/announcements/2020/02/cyber-attack-on-the-foreign-ministry-is-over/ , </t>
  </si>
  <si>
    <t xml:space="preserve">https://www.wsj.com/articles/SB10001424052970203363504577187502201577054 , http://www.cbc.ca/news/business/nortel-collapse-linked-to-chinese-hackers-1.1260591 , </t>
  </si>
  <si>
    <t xml:space="preserve">http://researchcenter.paloaltonetworks.com/2017/02/unit42-magic-hound-campaign-attacks-saudi-targets/ , https://www.secureworks.com/blog/iranian-pupyrat-bites-middle-eastern-organizations , </t>
  </si>
  <si>
    <t>http://www.cbc.ca/news/politics/foreign-hackers-attack-canadian-government-1.982618 , http://www.nytimes.com/2011/02/18/world/americas/18canada.html?_r=0 , http://www.bbc.com/news/world-us-canada-12498254</t>
  </si>
  <si>
    <t xml:space="preserve">https://securelist.com/blog/incidents/77562/breaking-the-weakest-link-of-the-strongest-chain/ , https://blog.lookout.com/blog/2017/02/16/viperrat-mobile-apt/ , </t>
  </si>
  <si>
    <t xml:space="preserve">https://www.bleepingcomputer.com/news/security/hacker-group-catfishes-israeli-soldiers-into-installing-mobile-rat/ , https://research.checkpoint.com/2020/hamas-android-malware-on-idf-soldiers-this-is-how-it-happened/ , </t>
  </si>
  <si>
    <t xml:space="preserve">https://www.clearskysec.com/fox-kitten/ , https://www.zdnet.com/article/fbi-says-an-iranian-hacking-group-is-attacking-f5-networking-devices/ , </t>
  </si>
  <si>
    <t>http://www.gov.me/en/News/169508/Web-portal-of-Government-of-Montenegro-and-several-other-web-sites-were-under-enhanced-cyberattacks.html , http://www.telegraph.co.uk/news/2017/02/28/montenegro-asks-british-help-cyber-attacks-wake-russian-backed/ , http://www.balkaninsight.com/en/article/montenegro-govt-on-alert-over-new-cyber-attacks-02-21-2017</t>
  </si>
  <si>
    <t xml:space="preserve">https://cyberx-labs.com/en/blog/operation-bugdrop-cyberx-discovers-large-scale-cyber-reconnaissance-operation/ ,  , </t>
  </si>
  <si>
    <t>https://www.fireeye.com/blog/threat-research/2018/02/apt37-overlooked-north-korean-actor.html , https://blog.talosintelligence.com/2018/01/korea-in-crosshairs.html , https://researchcenter.paloaltonetworks.com/2018/04/unit42-reaper-groups-updated-mobile-arsenal/</t>
  </si>
  <si>
    <t xml:space="preserve">https://unit42.paloaltonetworks.com/new-babyshark-malware-targets-u-s-national-security-think-tanks/ ,  , </t>
  </si>
  <si>
    <t xml:space="preserve">http://www.spiegel.de/international/world/digital-spying-burdens-german-relations-with-beijing-a-885444.html ,  , </t>
  </si>
  <si>
    <t xml:space="preserve">https://www.washingtonpost.com/world/national-security/us-cyber-command-operation-disrupted-internet-access-of-russian-troll-factory-on-day-of-2018-midterms/2019/02/26/1827fc9e-36d6-11e9-af5b-b51b7ff322e9_story.html?utm_term=.9be95dc8f486 , https://www.nytimes.com/2018/10/23/us/politics/russian-hacking-usa-cyber-command.html , </t>
  </si>
  <si>
    <t>http://www.npr.org/templates/transcript/transcript.php?storyId=468446138 , https://www.nytimes.com/2016/04/25/us/politics/us-directs-cyberweapons-at-isis-for-first-time.html , https://www.nytimes.com/2017/06/12/world/middleeast/isis-cyber.html</t>
  </si>
  <si>
    <t>https://www.mindef.gov.sg/imindef/press_room/details.html?name=28feb17_nr&amp;date=2017-02-28 , http://www.straitstimes.com/singapore/personal-data-of-850-mindef-servicemen-and-staff-leaked-due-targeted-planned-cyber-attack , http://www.channelnewsasia.com/news/singapore/mindef-internet-system-breached-data-stolen-from-national/3555196.html</t>
  </si>
  <si>
    <t>http://www.dw.com/en/germany-admits-hackers-infiltrated-federal-ministries-russian-group-suspected/a-42775517 , https://twitter.com/RidT/status/969585432567611393 , http://www.spiegel.de/international/germany/cyber-espionage-likely-from-russia-targets-german-government-a-1196520.html</t>
  </si>
  <si>
    <t xml:space="preserve">https://researchcenter.paloaltonetworks.com/2018/02/unit42-sofacy-attacks-multiple-government-entities/ ,  , </t>
  </si>
  <si>
    <t>http://thehackernews.com/2013/03/chinese-hackers-infiltrate-indian.html , http://www.newindianexpress.com/nation/article1500336.ece , https://www.hackread.com/indian-defence-organisation-drdo-servers-hacked-china-among-the-suspects/</t>
  </si>
  <si>
    <t xml:space="preserve">https://researchcenter.paloaltonetworks.com/2018/03/unit42-henbox-chickens-come-home-roost/ ,  , </t>
  </si>
  <si>
    <t xml:space="preserve">https://www.zdnet.com/article/state-sponsored-hackers-are-now-using-coronavirus-lures-to-infect-their-targets/ , https://twitter.com/RedDrip7/status/1230683740508000256 , </t>
  </si>
  <si>
    <t xml:space="preserve">http://www.bbc.com/news/technology-17365416 , http://www.theguardian.com/media/2012/mar/14/bbc-fears-iran-cyber-attack-persian , </t>
  </si>
  <si>
    <t xml:space="preserve">https://www.symantec.com/blogs/threat-intelligence/inception-framework-hiding-behind-proxies ,  , </t>
  </si>
  <si>
    <t xml:space="preserve">https://researchcenter.paloaltonetworks.com/2018/03/unit42-sofacy-uses-dealerschoice-target-european-government-agency/ ,  , </t>
  </si>
  <si>
    <t xml:space="preserve">https://www.us-cert.gov/ncas/alerts/TA18-074A , https://www.wsj.com/articles/russian-hackers-reach-u-s-utility-control-rooms-homeland-security-officials-say-1532388110 , </t>
  </si>
  <si>
    <t xml:space="preserve">https://www.sueddeutsche.de/digital/exklusiv-so-schleusten-die-hacker-daten-aus-dem-auswaertigen-amt-1.3894534 , https://www.welivesecurity.com/2018/08/22/turla-unique-outlook-backdoor/ , </t>
  </si>
  <si>
    <t xml:space="preserve">https://malpedia.caad.fkie.fraunhofer.de/actor/operation_c-major , https://blog.malwarebytes.com/threat-analysis/2020/03/apt36-jumps-on-the-coronavirus-bandwagon-delivers-crimson-rat/ , </t>
  </si>
  <si>
    <t xml:space="preserve">https://twitter.com/RedDrip7/status/1237983760802394112 , https://blog.malwarebytes.com/threat-analysis/2020/03/apt36-jumps-on-the-coronavirus-bandwagon-delivers-crimson-rat/ , </t>
  </si>
  <si>
    <t>http://bits.blogs.nytimes.com/2011/04/02/the-rsa-hack-how-they-did-it/?_r=0%20 , https://web.archive.org/web/20110319214522/http://www.rsa.com/node.aspx?id=3872 , https://www.wired.com/2011/08/how-rsa-got-hacked/</t>
  </si>
  <si>
    <t>https://web.archive.org/web/20161224075821/https://polisen.se/Aktuellt/Nyheter/2016/Jan-Mars/Mars/Inledd-forundersokning-med-anledning-av-it-attacker/ , https://www.newsweek.com/major-cyber-attacks-false-propaganda-swedish-media-438881 , https://www.buzzfeednews.com/article/kevincollier/2016-sweden-ddos-expressen-hack-russia-cables</t>
  </si>
  <si>
    <t>http://web.archive.org/web/20090323095526/http://www.cqpolitics.com/wmspage.cfm?docid=news-000003080993 , http://www.govinfosecurity.com/senator-office-computers-breached-a-1305 , http://foreignpolicy.com/2010/01/22/the-top-10-chinese-cyber-attacks-that-we-know-of/</t>
  </si>
  <si>
    <t xml:space="preserve">http://kasperskycontenthub.com/wp-content/uploads/sites/43/vlpdfs/theteamspystory_final_t2.pdf ,  , </t>
  </si>
  <si>
    <t xml:space="preserve">http://www.washingtonpost.com/wp-dyn/content/article/2008/03/21/AR2008032102605.html , http://www.theregister.co.uk/2008/03/22/pro_tibetan_groups_targeted/ , </t>
  </si>
  <si>
    <t>http://www.lemonde.fr/international/article/2014/03/21/quand-les-canadiens-partent-en-chasse-de-babar_4387233_3210.html , https://apt.securelist.com/#secondPage/attack=33 , http://blogs.cfr.org/cyber/2016/09/15/shouting-at-americans-a-peek-into-french-signals-intelligence/</t>
  </si>
  <si>
    <t xml:space="preserve">https://www.crowdstrike.com/blog/whois-anchor-panda/ ,  , </t>
  </si>
  <si>
    <t xml:space="preserve">https://www.reuters.com/article/us-health-coronavirus-who-hack-exclusive/exclusive-elite-hackers-target-who-as-coronavirus-cyberattacks-spike-idUSKBN21A3BN ,  , </t>
  </si>
  <si>
    <t xml:space="preserve">https://securelist.com/ios-exploit-chain-deploys-lightspy-malware/96407/ , https://blog.trendmicro.com/trendlabs-security-intelligence/operation-poisoned-news-hong-kong-users-targeted-with-mobile-malware-via-local-news-links/ , </t>
  </si>
  <si>
    <t xml:space="preserve">https://www.fireeye.com/blog/threat-research/2020/03/apt41-initiates-global-intrusion-campaign-using-multiple-exploits.html , https://www.cyberscoop.com/apt-41-citrix-cisco-zoho-china-cyber-espionage-fireeye/ , </t>
  </si>
  <si>
    <t xml:space="preserve">https://www.wired.com/story/north-korea-hacking-zero-days-google/ , https://blog.google/technology/safety-security/threat-analysis-group/identifying-vulnerabilities-and-protecting-you-phishing/ , </t>
  </si>
  <si>
    <t>http://arstechnica.com/security/2015/04/ddos-attacks-that-crippled-github-linked-to-great-firewall-of-china/ , https://citizenlab.org/2015/04/chinas-great-cannon/ , http://www.techrepublic.com/article/chinese-government-linked-to-largest-ddos-attack-in-github-history/</t>
  </si>
  <si>
    <t xml:space="preserve">https://www.justice.gov/opa/pr/nine-iranians-charged-conducting-massive-cyber-theft-campaign-behalf-islamic-revolutionary , https://home.treasury.gov/news/press-releases/sm0332 , </t>
  </si>
  <si>
    <t xml:space="preserve">https://www.theguardian.com/world/2020/mar/29/revealed-saudis-suspected-of-phone-spying-campaign-in-us , https://techcrunch.com/2020/03/29/saudi-spies-ss7-phone-tracking/ , </t>
  </si>
  <si>
    <t>https://googleonlinesecurity.blogspot.com/2010/03/chilling-effects-of-malware.html , http://www.itnews.com.au/news/google-finds-botnet-targeting-vietnamese-users-171087 , http://www.deseretnews.com/article/700020931/Google-Online-attacks-aimed-at-Vietnams-critics.html?pg=all</t>
  </si>
  <si>
    <t xml:space="preserve">http://blog.trendmicro.com/trendlabs-security-intelligence/luckycat-redux-inside-an-apt-campaign/ ,  , </t>
  </si>
  <si>
    <t xml:space="preserve">https://www.secureworks.com/research/iron-twilight-supports-active-measures , https://www.ft.com/content/c35aaea2-c8b5-11e8-ba8f-ee390057b8c9 , </t>
  </si>
  <si>
    <t xml:space="preserve">https://www.nytimes.com/2017/03/30/us/politics/marco-rubio-russian-cyberattacks.html ,  , </t>
  </si>
  <si>
    <t xml:space="preserve">https://www.volexity.com/blog/2020/03/31/storm-cloud-unleashed-tibetan-community-focus-of-highly-targeted-fake-flash-campaign/ , https://securelist.com/holy-water-ongoing-targeted-water-holing-attack-in-asia/96311/ , </t>
  </si>
  <si>
    <t xml:space="preserve">https://www.arbornetworks.com/blog/asert/four-element-sword-engagement/ , https://citizenlab.org/2016/04/between-hong-kong-and-burma/ , </t>
  </si>
  <si>
    <t xml:space="preserve">https://securelist.com/analysis/publications/69567/the-chronicles-of-the-hellsing-apt-the-empire-strikes-back/ , http://arstechnica.com/security/2015/04/elite-cyber-crime-group-strikes-back-after-attack-by-rival-apt-gang/ , </t>
  </si>
  <si>
    <t xml:space="preserve">https://www.amnesty.org/en/latest/news/2019/04/state-sponsored-cyber-attack-hong-kong/ ,  , </t>
  </si>
  <si>
    <t xml:space="preserve">https://www.cyberscoop.com/coronavirus-syria-surveillance-apps-lookout/ , https://blog.lookout.com/nation-state-mobile-malware-targets-syrians-with-covid-19-lures , </t>
  </si>
  <si>
    <t>https://securelist.com/blog/incidents/33208/new-version-of-osx-sabpub-confirmed-mac-apt-attacks-19/ , http://www.securityweek.com/mac-malware-linked-luckycat-attack-campaign , http://www.infoworld.com/article/2617225/malware/sabpub-malware-proves-macs-are-an-apt-target.html</t>
  </si>
  <si>
    <t>https://www.us-cert.gov/ncas/alerts/TA18-106A , https://blog.talosintelligence.com/2018/05/VPNFilter.html , https://arstechnica.com/information-technology/2018/06/vpnfilter-malware-infecting-50000-devices-is-worse-than-we-thought/</t>
  </si>
  <si>
    <t>http://www.koreatimes.co.kr/www/news/nation/2011/05/117_86369.html , http://www.reuters.com/article/korea-north-cyber-idUSL3E7G31BT20110503 , https://www.washingtonpost.com/world/national-security/suspected-north-korean-cyber-attack-on-a-bank-raises-fears-for-s-korea-allies/2011/08/07/gIQAvWwIoJ_story.html</t>
  </si>
  <si>
    <t>http://www.abc.net.au/4corners/content/2010/s2876920.htm , http://www.zdnet.com/article/chinese-cyber-attacks-on-miners-report/ , http://www.itnews.com.au/news/abc-fingers-china-over-cyber-attacks-172554</t>
  </si>
  <si>
    <t>http://www.computerworld.com/article/2507715/cybercrime-hacking/oak-ridge-national-lab-shuts-down-internet--email-after-cyberattack.html , http://www.wired.com/2011/04/oak-ridge-lab-hack/ , http://securitywatch.pcmag.com/google/283508-oak-ridge-national-laboratory-hacked</t>
  </si>
  <si>
    <t>http://www.wsj.com/articles/SB124027491029837401#mg%253Dcom-wsj%2526articleTabs%253Darticle , http://www.csmonitor.com/Technology/Horizons/2009/0421/did-hackers-break-into-a-top-secret-usaf-program , http://www.washingtontimes.com/news/2014/mar/13/f-35-secrets-now-showing-chinas-stealth-fighter/?page=all</t>
  </si>
  <si>
    <t xml:space="preserve">https://www.bloomberg.com/news/articles/2018-04-22/china-cyberspies-targeted-japanese-firms-for-north-korea-secrets , https://www.fireeye.com/blog/threat-research/2018/09/apt10-targeting-japanese-corporations-using-updated-ttps.html , </t>
  </si>
  <si>
    <t xml:space="preserve">https://www.fireeye.com/blog/threat-research/2020/04/apt32-targeting-chinese-government-in-covid-19-related-espionage.html , https://www.cyberscoop.com/vietnam-coronavirus-china-apt32-fireeye/ , </t>
  </si>
  <si>
    <t xml:space="preserve">https://translate.google.com/translate?hl=en&amp;sl=da&amp;tl=en&amp;u=https%3A//fe-ddis.dk/cfcs/nyheder/arkiv/2017/Pages/Udenlandskaktoerspionerermoddanskemyndigheder.aspx , http://www.reuters.com/article/us-denmark-security-russia-idUSKBN17P0NR , </t>
  </si>
  <si>
    <t xml:space="preserve">https://www.cyberscoop.com/poland-cyberattack-russia-us-military/ , https://www.gov.pl/web/sluzby-specjalne/atak-dezinformacyjny-na-polske , </t>
  </si>
  <si>
    <t xml:space="preserve">https://securingtomorrow.mcafee.com/mcafee-labs/analyzing-operation-ghostsecret-attack-seeks-to-steal-data-worldwide/ ,  , </t>
  </si>
  <si>
    <t>https://motherboard.vice.com/en_us/article/evidence-linking-russian-hackers-fancy-bear-to-macron-phishing , https://www.threatconnect.com/blog/activity-targeting-french-election/?utm_campaign=DNC%20Guccifer%202.0%20Fancy%20Bears%20Research&amp;utm_source=twitter&amp;utm_medium=social , http://www.france24.com/en/20170426-france-macron-cyber-security-russia-presidential-campaign</t>
  </si>
  <si>
    <t>https://www.securityweek.com/gamaredon-group-uses-custom-malware-ukraine-attacks , https://unit42.paloaltonetworks.com/unit-42-title-gamaredon-group-toolset-evolution/ , https://www.lookingglasscyber.com/wp-content/uploads/2015/08/Operation_Armageddon_Final.pdf</t>
  </si>
  <si>
    <t xml:space="preserve">https://www.cyberscoop.com/vietnamese-hackers-google-play-kaspersky-apt32/ , https://securelist.com/apt-phantomlance/96772/ , </t>
  </si>
  <si>
    <t xml:space="preserve">https://www.cyberscoop.com/south-china-sea-maritime-hacking-vietnam/ , https://www.anomali.com/blog/anomali-suspects-that-china-backed-apt-pirate-panda-may-be-seeking-access-to-vietnam-government-data-center , </t>
  </si>
  <si>
    <t xml:space="preserve">https://www.anomali.com/blog/anomali-suspects-that-china-backed-apt-pirate-panda-may-be-seeking-access-to-vietnam-government-data-center , https://www.cyberscoop.com/south-china-sea-maritime-hacking-vietnam/ , </t>
  </si>
  <si>
    <t xml:space="preserve">https://www.cisa.gov/sites/default/files/publications/Joint_FBI-CISA_PSA_PRC_Targeting_of_COVID-19_Research_Organizations_S508C.pdf.pdf , https://www.bbc.com/news/world-us-canada-52656656 , </t>
  </si>
  <si>
    <t xml:space="preserve">https://www2.fireeye.com/rs/fireye/images/APT17_Report.pdf ,  , </t>
  </si>
  <si>
    <t xml:space="preserve">https://decoded.avast.io/luigicamastra/apt-group-planted-backdoors-targeting-high-profile-networks-in-central-asia/ ,  , </t>
  </si>
  <si>
    <t>https://blog.lookout.com/stealth-mango , https://info.lookout.com/rs/051-ESQ-475/images/lookout-stealth-mango-srr-us.pdf , https://www.cyberscoop.com/pakistani-military-spyware-stealth-mango-tangelo-lookout/</t>
  </si>
  <si>
    <t>https://securingtomorrow.mcafee.com/mcafee-labs/north-korean-defectors-journalists-targeted-using-social-networks-kakaotalk/ , https://www.cyberscoop.com/new-hacking-campaign-targets-north-korean-defectors-in-south-korea/ , https://securingtomorrow.mcafee.com/mcafee-labs/malware-on-google-play-targets-north-korean-defectors/</t>
  </si>
  <si>
    <t xml:space="preserve">https://dragos.com/blog/20180517Chrysene.html ,  , </t>
  </si>
  <si>
    <t xml:space="preserve">https://www.crowdstrike.com/blog/adversary-of-the-month-for-may/ ,  , </t>
  </si>
  <si>
    <t>https://s3-us-west-2.amazonaws.com/cymmetria-blog/public/Unveiling_Patchwork.pdf , https://www.forcepoint.com/sites/default/files/resources/files/forcepoint-security-labs-monsoon-analysis-report.pdf , https://www.bluecoat.com/security-blog/2013-05-20/hangover-report</t>
  </si>
  <si>
    <t>https://www.timesofisrael.com/cyberattack-on-port-suggests-israeli-tit-for-tat-strategy-shows-iran-vulnerable/ , https://www.aljazeera.com/news/2020/05/israel-cyberattack-caused-total-disarray-iran-port-report-200519163117789.html , https://www.washingtonpost.com/national-security/officials-israel-linked-to-a-disruptive-cyberattack-on-iranian-port-facility/2020/05/18/9d1da866-9942-11ea-89fd-28fb313d1886_story.html</t>
  </si>
  <si>
    <t xml:space="preserve">https://symantec-enterprise-blogs.security.com/blogs/threat-intelligence/greenbug-espionage-telco-south-asia , https://www.cyberscoop.com/greenbug-symantec-iran-hacking-pakistan/ , </t>
  </si>
  <si>
    <t>https://www.theguardian.com/world/2013/mar/20/south-korea-under-cyber-attack , http://www.nytimes.com/2013/03/21/world/asia/south-korea-computer-network-crashes.html?_r=0 , http://www.mcafee.com/us/resources/white-papers/wp-dissecting-operation-troy.pdf</t>
  </si>
  <si>
    <t>https://ti.360.com/upload/report/file/Operation_OnionDog-20160520-.pdf , http://www.chinadaily.com.cn/china/2016-03/09/content_23794129.htm , http://news.softpedia.com/news/korean-energy-and-transportation-targets-attacked-by-oniondog-apt-501534.shtml</t>
  </si>
  <si>
    <t>http://en.farsnews.com/newstext.aspx?nn=13940231000544 , https://www.buzzfeed.com/sheerafrenkel/who-is-the-yemen-cyber-army?utm_term=.jgnOjy5pK#.vmO93vWzl , http://motherboard.vice.com/read/theres-evidence-the-yemen-cyber-army-is-actually-iranian</t>
  </si>
  <si>
    <t xml:space="preserve">https://www.infosecurity-magazine.com/news/winnti-video-game-developers/ , https://www.welivesecurity.com/2020/05/21/no-game-over-winnti-group/ , </t>
  </si>
  <si>
    <t xml:space="preserve">https://www.govcert.admin.ch/blog/22/technical-report-about-the-ruag-espionage-case , https://www.theregister.co.uk/2016/05/24/anatomy_of_a_breach_swiss_cert_publishes_analysis_of_ruag_attack/ , </t>
  </si>
  <si>
    <t xml:space="preserve">https://www.bitdefender.com/files/News/CaseStudies/study/332/Bitdefender-Whitepaper-Chafer-creat4491-en-EN-interactive.pdf ,  , </t>
  </si>
  <si>
    <t xml:space="preserve">https://www.cyberscoop.com/german-intelligence-memo-berserk-bear-critical-infrastructure/ ,  , </t>
  </si>
  <si>
    <t xml:space="preserve">https://www.welivesecurity.com/2020/05/26/agentbtz-comratv4-ten-year-journey/ , https://www.welivesecurity.com/wp-content/uploads/2020/05/ESET_Turla_ComRAT.pdf , </t>
  </si>
  <si>
    <t xml:space="preserve">http://www.abc.net.au/news/2013-05-27/asio-blueprints-stolen-in-major-hacking-operation/4715960 ,  , </t>
  </si>
  <si>
    <t xml:space="preserve">http://go.crowdstrike.com/rs/281-OBQ-266/images/ReportGlobalThreatIntelligence.pdf , https://www.washingtonpost.com/world/national-security/iranian-hackers-are-targeting-us-officials-through-social-networks-report-says/2014/05/28/7cb86672-e6ad-11e3-8f90-73e071f3d637_story.html , </t>
  </si>
  <si>
    <t xml:space="preserve">https://www.nsa.gov/News-Features/News-Stories/Article-View/Article/2196511/exim-mail-transfer-agent-actively-exploited-by-russian-gru-cyber-actors/ , https://www.wired.com/story/nsa-sandworm-exim-mail-server-warning/ , </t>
  </si>
  <si>
    <t>http://www.dw.com/en/data-stolen-during-hack-attack-on-german-parliament-berlin-says/a-18486900 , http://www.reuters.com/article/us-germany-russia-cyber-idUSKCN0Y41FC , http://www.wsj.com/articles/german-parliament-struggles-to-purge-hackers-from-computer-network-1434127532</t>
  </si>
  <si>
    <t xml:space="preserve">https://citizenlab.ca/2016/05/stealth-falcon/ ,  , </t>
  </si>
  <si>
    <t>https://ti.360.com/upload/report/file/OceanLotus_Report-en-6.2.2.pdf , https://www.fireeye.com/blog/threat-research/2017/05/cyber-espionage-apt32.html , https://www.wired.com/2017/05/close-look-notorious-apt32-hacking-group-action/</t>
  </si>
  <si>
    <t xml:space="preserve">https://dragos.com/blog/20180531Covellite.html ,  , </t>
  </si>
  <si>
    <t xml:space="preserve">https://www.cyberscoop.com/apt27-mongolia-kaspersky/ , https://securelist.com/luckymouse-hits-national-data-center/86083/ , </t>
  </si>
  <si>
    <t xml:space="preserve">https://www.bloomberg.com/news/articles/2019-08-31/hong-kong-cyber-attack-briefly-disrupts-key-protester-forum , https://www.nytimes.com/2019/06/13/world/asia/hong-kong-telegram-protests.html , </t>
  </si>
  <si>
    <t xml:space="preserve">https://dragos.com/blog/20180614Dymalloy.html ,  , </t>
  </si>
  <si>
    <t xml:space="preserve">https://foxitsecurity.files.wordpress.com/2016/06/fox-it_mofang_threatreport_tlp-white.pdf , https://www.wired.com/2016/06/revealed-yet-another-chinese-group-hacking-countrys-economic-bottom-line/ , </t>
  </si>
  <si>
    <t xml:space="preserve">https://www.crowdstrike.com/blog/meet-crowdstrikes-adversary-of-the-month-for-june-mustang-panda/ ,  , </t>
  </si>
  <si>
    <t xml:space="preserve">https://www.eset.com/us/about/newsroom/press-releases/operation-interception-starting-with-a-linkedin-message-threat-actors-went-after-both-secret-inf/ ,  , </t>
  </si>
  <si>
    <t xml:space="preserve">https://citizenlab.ca/2017/06/reckless-exploit-mexico-nso/ , https://www.nytimes.com/2017/06/19/world/americas/mexico-spyware-anticrime.html , </t>
  </si>
  <si>
    <t xml:space="preserve">https://www.symantec.com/blogs/threat-intelligence/thrip-hits-satellite-telecoms-defense-targets , https://www.reuters.com/article/us-china-usa-cyber/china-based-campaign-breached-satellite-defense-companies-symantec-idUSKBN1JF2X0 , </t>
  </si>
  <si>
    <t xml:space="preserve">https://securelist.com/olympic-destroyer-is-still-alive/86169/ ,  , </t>
  </si>
  <si>
    <t>https://www.cyberscoop.com/australia-cyber-attack-china-trade-scott-morrison/ , https://www.cyber.gov.au/acsc/view-all-content/advisories/advisory-2020-008-copy-paste-compromises-tactics-techniques-and-procedures-used-target-multiple-australian-networks , https://www.9news.com.au/national/cyber-attack-australia-scott-morrison-government-private-sector-breach-of-security/e621ae47-f810-4fa7-9c11-3caa3b09f4dc</t>
  </si>
  <si>
    <t xml:space="preserve">https://www.nytimes.com/2017/06/20/world/americas/former-president-of-panama-fights-extradition-in-miami-court.html , https://www.univision.com/univision-news/latin-america/exclusive-panamas-ex-president-wiretapped-americans-according-to-court-documents , </t>
  </si>
  <si>
    <t>https://web.archive.org/web/20070625081555/http://www.theregister.co.uk/2007/06/22/department_of_defense_email_hacked/ , http://www.ft.com/intl/cms/s/0/9dba9ba2-5a3b-11dc-9bcd-0000779fd2ac.html#axzz3iRQx70kq , http://news.bbc.co.uk/2/hi/americas/6977533.stm</t>
  </si>
  <si>
    <t xml:space="preserve">https://www.bloomberg.com/news/articles/2019-06-22/iran-increases-cyberattacks-on-the-u-s-amid-tensions-dhs-says ,  , </t>
  </si>
  <si>
    <t>https://www.fireeye.com/blog/threat-research/2015/06/operation-clandestine-wolf-adobe-flash-zero-day.html , http://www.secureworks.com/resources/blog/research/threat-group-0110-targets-manufacturing-and-financial-organizations-via-phishing/ , http://www.symantec.com/connect/blogs/buckeye-cyberespionage-group-shifts-gaze-us-hong-kong</t>
  </si>
  <si>
    <t>https://www.theguardian.com/politics/2017/jun/24/cyber-attack-parliament-email-access , https://www.thetimes.co.uk/article/iran-attacks-9-000-email-accounts-in-parliament-w5mr836cg , https://www.theguardian.com/world/2017/oct/14/iran-to-blame-for-cyber-attack-on-mps-emails-british-intelligence</t>
  </si>
  <si>
    <t xml:space="preserve">https://www.cybereason.com/blog/operation-soft-cell-a-worldwide-campaign-against-telecommunications-providers ,  , </t>
  </si>
  <si>
    <t xml:space="preserve">https://www.secureworks.com/research/threat-group-4127-targets-google-accounts ,  , </t>
  </si>
  <si>
    <t xml:space="preserve">https://www.recordedfuture.com/redalpha-cyber-campaigns/ ,  , </t>
  </si>
  <si>
    <t xml:space="preserve">https://researchcenter.paloaltonetworks.com/2018/06/unit42-rancor-targeted-attacks-south-east-asia-using-plaintee-ddkong-malware-families/ , https://www.securityweek.com/rancor-cyber-espionage-group-uncovered , </t>
  </si>
  <si>
    <t xml:space="preserve">https://www.reuters.com/article/us-usa-cyber-yandex-exclusive/exclusive-western-intelligence-hacked-russias-google-yandex-to-spy-on-accounts-sources-idUSKCN1TS2SX ,  , </t>
  </si>
  <si>
    <t>https://www.reuters.com/article/us-usa-cyber-energy/u-s-warns-businesses-of-hacking-campaign-against-nuclear-energy-firms-idUSKBN19L2Z9 , https://www.washingtonpost.com/world/national-security/us-officials-say-russian-government-hackers-have-penetrated-energy-and-nuclear-company-business-networks/2017/07/08/bbfde9a2-638b-11e7-8adc-fea80e32bf47_story.html , https://www.us-cert.gov/ncas/alerts/TA17-293A</t>
  </si>
  <si>
    <t xml:space="preserve">https://securelist.com/blog/incidents/33693/the-madi-campaign-part-i-5/ , https://securelist.com/blog/incidents/33701/the-madi-campaign-part-ii-53/ , </t>
  </si>
  <si>
    <t xml:space="preserve">https://www.ynet.co.il/article/rJrCqmAkw , https://www.zdnet.com/article/two-more-cyber-attacks-hit-israels-water-system , </t>
  </si>
  <si>
    <t xml:space="preserve">https://www.youtube.com/watch?v=NlCJokZcwJA , https://www.cyberscoop.com/microsoft-reveals-first-known-russian-hacking-attempt-aimed-2018-midterms/ , </t>
  </si>
  <si>
    <t xml:space="preserve">https://ti.360.com/upload/report/file/rmsxden20160721.pdf ,  , </t>
  </si>
  <si>
    <t>https://www.politico.com/news/2020/07/21/doj-chinese-hackers-coronavirus-research-375855 , https://www.politico.com/f/?id=00000173-76e6-d36e-abff-7ffe63dc0000 , https://www.justice.gov/opa/pr/two-chinese-hackers-working-ministry-state-security-charged-global-computer-intrusion</t>
  </si>
  <si>
    <t>http://www.clearskysec.com/wp-content/uploads/2017/07/Operation_Wilted_Tulip.pdf , http://blog.trendmicro.com/copykittens-exposed-clearsky-trend-micro/ , https://s3-eu-west-1.amazonaws.com/minervaresearchpublic/CopyKittens/CopyKittens.pdf</t>
  </si>
  <si>
    <t xml:space="preserve">https://www.thedailybeast.com/russian-hackers-new-target-a-vulnerable-democratic-senator , https://www.mccaskill.senate.gov/media-center/news-releases/mccaskill-statement-on-report-of-attempted-russian-hacking , </t>
  </si>
  <si>
    <t xml:space="preserve">https://www.ft.com/content/876fb2d8-af92-11e9-8030-530adfa879c2 , https://threatconnect.com/blog/building-out-protonmail-spoofed-infrastructure/ , </t>
  </si>
  <si>
    <t>http://researchcenter.paloaltonetworks.com/2015/06/operation-lotus-blossom/ , https://securelist.com/spring-dragon-updated-activity/79067/ , http://www.trendmicro.com.my/vinfo/my/security/news/cyber-attacks/esile-targeted-attack-campaign-hits-apac-governments</t>
  </si>
  <si>
    <t>http://www.cnn.com/2015/07/28/politics/pentagon-takes-computer-system-offline/ , http://www.cnbc.com/2015/08/06/russia-hacks-pentagon-computers-nbc-citing-sources.html , http://www.wsj.com/articles/nsa-chief-says-cyberattack-at-pentagon-was-sophisticated-persistent-1441761541</t>
  </si>
  <si>
    <t>https://www.nytimes.com/2020/07/28/us/politics/china-vatican-hack.html , https://www.recordedfuture.com/reddelta-targets-catholic-organizations/ , https://go.recordedfuture.com/hubfs/reports/cta-2020-0728.pdf</t>
  </si>
  <si>
    <t xml:space="preserve">https://www.recordedfuture.com/reddelta-targets-catholic-organizations/ , https://go.recordedfuture.com/hubfs/reports/cta-2020-0728.pdf , </t>
  </si>
  <si>
    <t>https://web.archive.org/web/20140729142533/http://news.gc.ca/web/article-en.do?nid=871449 , http://www.cbc.ca/news/politics/chinese-cyberattack-hits-canada-s-national-research-council-1.2721241 , http://www.bbc.com/news/world-us-canada-28548925</t>
  </si>
  <si>
    <t xml:space="preserve">https://web.archive.org/web/20170112223302/https://www.bloomberg.com/news/articles/2015-07-29/china-tied-hackers-that-hit-u-s-said-to-breach-united-airlines , https://www.sans.org/reading-room/whitepapers/breaches/united-airlines-2015-data-breach-suggested-near-mid-long-term-mitigating-actions-th-36452 , </t>
  </si>
  <si>
    <t xml:space="preserve">https://www.fireeye.com/blog/threat-research/2020/07/ghostwriter-influence-campaign.html , https://www.fireeye.com/content/dam/fireeye-www/blog/pdfs/Ghostwriter-Influence-Campaign.pdf , </t>
  </si>
  <si>
    <t>https://cdn.securelist.com/files/2014/07/EB-YetiJuly2014-Public.pdf , http://www.symantec.com/content/en/us/enterprise/media/security_response/whitepapers/Dragonfly_Threat_Against_Western_Energy_Suppliers.pdf , http://www.reuters.com/article/us-cybersecurity-energeticbear-idUSKBN0F722V20140702</t>
  </si>
  <si>
    <t>http://www.nytimes.com/2008/08/13/technology/13cyber.html , http://uk.reuters.com/article/2008/08/11/us-georgia-ossetia-hackers-idUKLB2050320080811 , http://www.zdnet.com/article/coordinated-russia-vs-georgia-cyber-attack-in-progress/</t>
  </si>
  <si>
    <t xml:space="preserve">https://www.clearskysec.com/wp-content/uploads/2020/08/Dream-Job-Campaign.pdf ,  , </t>
  </si>
  <si>
    <t xml:space="preserve">https://www.recordedfuture.com/chinese-cyberespionage-operations/ ,  , </t>
  </si>
  <si>
    <t xml:space="preserve">http://www.csmonitor.com/2007/0914/p01s01-woap.html , http://gcn.com/articles/2006/08/17/red-storm-rising.aspx , </t>
  </si>
  <si>
    <t xml:space="preserve">https://www.reuters.com/article/us-taiwan-cyber-china/taiwan-says-china-behind-cyberattacks-on-government-agencies-emails-idUSKCN25F0JK , https://malpedia.caad.fkie.fraunhofer.de/actor/blacktech , </t>
  </si>
  <si>
    <t xml:space="preserve">https://www.reuters.com/article/us-taiwan-cyber-china/taiwan-says-china-behind-cyberattacks-on-government-agencies-emails-idUSKCN25F0JK , https://www.scmp.com/news/china/diplomacy/article/3098012/mainland-chinese-hackers-attacked-government-agencies-steal , </t>
  </si>
  <si>
    <t xml:space="preserve">https://us-cert.cisa.gov/ncas/analysis-reports/ar20-232a , https://www.cyberscoop.com/north-korean-government-malware-hacking-fake-job-fbi-dhs/ , </t>
  </si>
  <si>
    <t xml:space="preserve">https://securelist.com/blog/research/66108/el-machete/ , https://www.cylance.com/en_us/blog/el-machete-malware-attacks-cut-through-latam.html , </t>
  </si>
  <si>
    <t>https://web.archive.org/web/20160303010953/http://www.kaspersky.com/about/news/virus/2015/Blue-Termite-A-Sophisticated-Cyber-Espionage-Campaign-is-After-High-Profile-Japanese-Targets , http://www.symantec.com/connect/blogs/operation-cloudyomega-ichitaro-zero-day-and-ongoing-cyberespionage-campaign-targeting-japan , http://blog.trendmicro.com/trendlabs-security-intelligence/attackers-target-organizations-in-japan-transform-local-sites-into-cc-servers-for-emdivi-backdoor/</t>
  </si>
  <si>
    <t xml:space="preserve">https://www.cyberscoop.com/russia-zebrocy-eset/ , https://www.welivesecurity.com/2019/09/24/no-summer-vacations-zebrocy/ , </t>
  </si>
  <si>
    <t xml:space="preserve">https://www.cyberscoop.com/north-korean-hacking-espionage-phishing/ , https://www.anomali.com/blog/suspected-north-korean-cyber-espionage-campaign-targets-multiple-foreign-ministries-and-think-tanks , </t>
  </si>
  <si>
    <t xml:space="preserve">https://www.secureworks.com/blog/back-to-school-cobalt-dickens-targets-universities ,  , </t>
  </si>
  <si>
    <t>https://us-cert.cisa.gov/ncas/alerts/aa20-239a , https://www.cyberscoop.com/north-korea-atm-cashout-hacking-fbi-dhs-treasury-dod/ , https://www.darkreading.com/threat-intelligence/new-threat-activity-by-lazarus-group-spells-trouble-for-orgs/d/d-id/1338812</t>
  </si>
  <si>
    <t xml:space="preserve">http://www.spiegel.de/international/world/espionage-report-merkel-s-china-visit-marred-by-hacking-allegations-a-502169.html ,  , </t>
  </si>
  <si>
    <t xml:space="preserve">https://undocs.org/S/2020/840 ,  , </t>
  </si>
  <si>
    <t xml:space="preserve">https://securelist.com/introducing-whitebear/81638/ ,  , </t>
  </si>
  <si>
    <t xml:space="preserve">https://www.reuters.com/article/us-czech-security-cyber/foreign-power-was-behind-cyber-attack-on-czech-ministry-senate-idUSKCN1V31DS?il=0 , https://apnews.com/74c8dd79f7ba4ee2b695ae0b17ee6d58 , </t>
  </si>
  <si>
    <t xml:space="preserve">https://www.crowdstrike.com/blog/who-is-pioneer-kitten/ ,  , </t>
  </si>
  <si>
    <t xml:space="preserve">http://www.symantec.com/content/en/us/enterprise/media/security_response/whitepapers/the-elderwood-project.pdf , http://www.csmonitor.com/USA/2012/0914/Stealing-US-business-secrets-Experts-ID-two-huge-cyber-gangs-in-China , </t>
  </si>
  <si>
    <t xml:space="preserve">https://www.admin.ch/gov/en/start/documentation/media-releases.msg-id-68135.html , https://www.reuters.com/article/swiss-cyber-attacks/swiss-defence-ministry-foils-cyber-attack-idUSL5N1LW3VQ , </t>
  </si>
  <si>
    <t xml:space="preserve">https://www.armed-services.senate.gov/press-releases/sasc-investigation-finds-chinese-intrusions-into-key-defense-contractors ,  , </t>
  </si>
  <si>
    <t xml:space="preserve">http://www.scmp.com/news/hong-kong/article/1594667/fake-occupy-central-app-targets-activists-smartphones , http://www.nytimes.com/2014/10/02/business/protesters-are-targets-of-scrutiny-through-their-phones.html , </t>
  </si>
  <si>
    <t>http://pastebin.com/mCHia4W5 , http://www.nytimes.com/2013/01/09/technology/online-banking-attacks-were-work-of-iran-us-officials-say.html , https://www.washingtonpost.com/world/national-security/iran-blamed-for-cyberattacks/2012/09/21/afbe2be4-0412-11e2-9b24-ff730c7f6312_story.html</t>
  </si>
  <si>
    <t xml:space="preserve">https://research.checkpoint.com/2020/rampant-kitten-an-iranian-espionage-campaign/ , https://www.crowdstrike.com/blog/who-is-pioneer-kitten/ , </t>
  </si>
  <si>
    <t>http://www.reuters.com/article/us-mitsubishiheavy-computer-idUSTRE78I0EL20110919 , http://www.bbc.com/news/world-asia-pacific-14982906 , http://www.computerworld.com/article/2499789/security0/-nitro--hackers-use-stock-malware-to-steal-chemical--defense-secrets.html</t>
  </si>
  <si>
    <t xml:space="preserve">https://apnews.com/7f101802563c425c825e0843ca3fa49b , https://www.documentcloud.org/documents/4906721-Wyden-cybersecurity-letter-9-19-18.html , </t>
  </si>
  <si>
    <t>https://www.fireeye.com/blog/threat-research/2017/09/apt33-insights-into-iranian-cyber-espionage.html , https://dragos.com/blog/20180621Magnallium.html , https://www.symantec.com/blogs/threat-intelligence/elfin-apt33-espionage</t>
  </si>
  <si>
    <t xml:space="preserve">http://blogs.360.cn/post/APT_C_01_en.html ,  , </t>
  </si>
  <si>
    <t xml:space="preserve">https://investor.yahoo.net/releasedetail.cfm?releaseid=990570 , https://www.theguardian.com/technology/2016/sep/22/yahoo-hack-data-state-sponsored , </t>
  </si>
  <si>
    <t xml:space="preserve">https://www.secrss.com/articles/24798 , https://quointelligence.eu/2020/09/apt28-zebrocy-malware-campaign-nato-theme/ , </t>
  </si>
  <si>
    <t xml:space="preserve">http://www.cnn.com/2007/US/09/24/homelandsecurity.computers/index.html?eref= , http://www.washingtonpost.com/wp-dyn/content/article/2007/09/23/AR2007092301471.html , </t>
  </si>
  <si>
    <t>http://www.novetta.com/wp-content/uploads/2014/11/Executive_Summary-Final_1.pdf , http://kasperskycontenthub.com/wp-content/uploads/sites/43/vlpdfs/winnti-more-than-just-a-game-130410.pdf , https://attack.mitre.org/groups/G0044/</t>
  </si>
  <si>
    <t>https://www.cyberscoop.com/tibet-citizen-lab-spyware-espionage/ , https://www.reuters.com/article/us-china-cyber-tibetans/chinese-hackers-who-pursued-uighurs-also-targeted-tibetans-researchers-idUSKBN1W90XN , https://citizenlab.ca/2019/09/poison-carp-tibetan-groups-targeted-with-1-click-mobile-exploits/</t>
  </si>
  <si>
    <t xml:space="preserve">https://www.volexity.com/blog/2019/09/02/digital-crackdown-large-scale-surveillance-and-exploitation-of-uyghurs/ , https://citizenlab.ca/2016/01/citizen-lab-palo-alto-networks-scarlet-mimic , </t>
  </si>
  <si>
    <t xml:space="preserve">https://us-cert.cisa.gov/ncas/analysis-reports/ar20-268a , https://www.wired.com/story/russias-fancy-bear-hack-us-federal-agency/ , </t>
  </si>
  <si>
    <t xml:space="preserve">http://kasperskycontenthub.com/wp-content/uploads/sites/43/vlpdfs/icefog.pdf , http://www.darkreading.com/attacks-and-breaches/java-icefog-malware-variant-infects-us-businesses/d/d-id/1113451 , </t>
  </si>
  <si>
    <t xml:space="preserve">https://www.france24.com/en/20190926-airbus-hit-by-series-of-cyber-attacks-on-suppliers , https://www.reuters.com/article/us-airbus-cyberattack-report/hackers-tried-to-steal-airbus-secrets-via-contractors-afp-idUSKBN1WB0U9 , </t>
  </si>
  <si>
    <t xml:space="preserve">http://www.wsj.com/articles/SB10001424052702304526204579101602356751772 ,  , </t>
  </si>
  <si>
    <t xml:space="preserve">https://researchcenter.paloaltonetworks.com/2017/09/unit42-threat-actors-target-government-belarus-using-cmstar-trojan/ , https://securelist.com/travle-aka-pylot-backdoor-hits-russian-speaking-targets/83455/ , </t>
  </si>
  <si>
    <t xml:space="preserve">https://www.washingtonpost.com/world/national-security/trump-signed-presidential-directive-ordering-actions-to-pressure-north-korea/2017/09/30/97c6722a-a620-11e7-b14f-f41773cd5a14_story.html , https://arstechnica.com/information-technology/2017/10/as-us-launches-ddos-attacks-n-korea-gets-more-bandwidth-from-russia/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</si>
</sst>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Arial"/>
    </font>
    <font>
      <b/>
      <sz val="10"/>
      <color theme="1"/>
      <name val="Calibri"/>
    </font>
    <font>
      <b/>
      <sz val="10"/>
      <color rgb="FF000000"/>
      <name val="Calibri"/>
    </font>
    <font>
      <sz val="10"/>
      <color theme="1"/>
      <name val="Calibri"/>
    </font>
    <font>
      <sz val="10"/>
      <color rgb="FF000000"/>
      <name val="Calibri"/>
    </font>
    <font>
      <u/>
      <sz val="10"/>
      <color theme="10"/>
      <name val="Arial"/>
    </font>
    <font>
      <u/>
      <sz val="10"/>
      <color rgb="FF000000"/>
      <name val="Arial"/>
    </font>
    <font>
      <u/>
      <sz val="10"/>
      <color rgb="FF000000"/>
      <name val="Arial"/>
    </font>
    <font>
      <u/>
      <sz val="10"/>
      <color theme="10"/>
      <name val="Arial"/>
    </font>
    <font>
      <u/>
      <sz val="10"/>
      <color theme="10"/>
      <name val="Calibri"/>
    </font>
    <font>
      <sz val="10"/>
      <color rgb="FF305496"/>
      <name val="Calibri"/>
    </font>
    <font>
      <u/>
      <sz val="10"/>
      <color rgb="FF0563C1"/>
      <name val="Arial"/>
    </font>
    <font>
      <sz val="11"/>
      <color theme="1"/>
      <name val="Calibri"/>
    </font>
    <font>
      <sz val="11"/>
      <color theme="1"/>
      <name val="Calibri"/>
    </font>
    <font>
      <i/>
      <sz val="10"/>
      <color theme="1"/>
      <name val="Calibri"/>
    </font>
  </fonts>
  <fills count="7">
    <fill>
      <patternFill patternType="none"/>
    </fill>
    <fill>
      <patternFill patternType="gray125"/>
    </fill>
    <fill>
      <patternFill patternType="solid">
        <fgColor rgb="FF4DD0E1"/>
        <bgColor rgb="FF4DD0E1"/>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E0F7FA"/>
        <bgColor rgb="FFE0F7FA"/>
      </patternFill>
    </fill>
  </fills>
  <borders count="1">
    <border>
      <left/>
      <right/>
      <top/>
      <bottom/>
      <diagonal/>
    </border>
  </borders>
  <cellStyleXfs count="1">
    <xf numFmtId="0" fontId="0" fillId="0" borderId="0"/>
  </cellStyleXfs>
  <cellXfs count="41">
    <xf numFmtId="0" fontId="0" fillId="0" borderId="0" xfId="0" applyFont="1" applyAlignment="1"/>
    <xf numFmtId="14" fontId="1" fillId="2" borderId="0" xfId="0" applyNumberFormat="1" applyFont="1" applyFill="1" applyAlignment="1">
      <alignment horizontal="left" vertical="center"/>
    </xf>
    <xf numFmtId="0" fontId="1" fillId="2" borderId="0" xfId="0" applyFont="1" applyFill="1" applyAlignment="1">
      <alignment vertical="center"/>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2" borderId="0" xfId="0" applyFont="1" applyFill="1" applyAlignment="1">
      <alignment vertical="center"/>
    </xf>
    <xf numFmtId="0" fontId="4" fillId="2" borderId="0" xfId="0" applyFont="1" applyFill="1" applyAlignment="1">
      <alignment horizontal="left" vertical="center"/>
    </xf>
    <xf numFmtId="14" fontId="3" fillId="3" borderId="0" xfId="0" applyNumberFormat="1" applyFont="1" applyFill="1" applyAlignment="1">
      <alignment horizontal="right" vertical="center"/>
    </xf>
    <xf numFmtId="0" fontId="3" fillId="3" borderId="0" xfId="0" applyFont="1" applyFill="1" applyAlignment="1">
      <alignment vertical="center"/>
    </xf>
    <xf numFmtId="0" fontId="4" fillId="3" borderId="0" xfId="0" applyFont="1" applyFill="1" applyAlignment="1">
      <alignment horizontal="left" vertical="center"/>
    </xf>
    <xf numFmtId="0" fontId="5" fillId="3" borderId="0" xfId="0" applyFont="1" applyFill="1" applyAlignment="1">
      <alignment horizontal="left" vertical="center"/>
    </xf>
    <xf numFmtId="0" fontId="3" fillId="3" borderId="0" xfId="0" applyFont="1" applyFill="1" applyAlignment="1">
      <alignment horizontal="left" vertical="center"/>
    </xf>
    <xf numFmtId="0" fontId="3" fillId="4" borderId="0" xfId="0" applyFont="1" applyFill="1" applyAlignment="1">
      <alignment vertical="center"/>
    </xf>
    <xf numFmtId="0" fontId="3" fillId="5" borderId="0" xfId="0" applyFont="1" applyFill="1" applyAlignment="1">
      <alignment horizontal="left" vertical="center"/>
    </xf>
    <xf numFmtId="0" fontId="3" fillId="5" borderId="0" xfId="0" applyFont="1" applyFill="1" applyAlignment="1">
      <alignment horizontal="center" vertical="center"/>
    </xf>
    <xf numFmtId="0" fontId="3" fillId="5" borderId="0" xfId="0" applyFont="1" applyFill="1" applyAlignment="1">
      <alignment vertical="center"/>
    </xf>
    <xf numFmtId="0" fontId="1" fillId="3" borderId="0" xfId="0" applyFont="1" applyFill="1" applyAlignment="1">
      <alignment vertical="center"/>
    </xf>
    <xf numFmtId="14" fontId="4" fillId="6" borderId="0" xfId="0" applyNumberFormat="1" applyFont="1" applyFill="1" applyAlignment="1">
      <alignment horizontal="right" vertical="center"/>
    </xf>
    <xf numFmtId="0" fontId="3" fillId="6" borderId="0" xfId="0" applyFont="1" applyFill="1" applyAlignment="1">
      <alignment vertical="center"/>
    </xf>
    <xf numFmtId="0" fontId="4" fillId="6" borderId="0" xfId="0" applyFont="1" applyFill="1" applyAlignment="1">
      <alignment horizontal="left" vertical="center"/>
    </xf>
    <xf numFmtId="0" fontId="3" fillId="6" borderId="0" xfId="0" applyFont="1" applyFill="1" applyAlignment="1">
      <alignment horizontal="left" vertical="center"/>
    </xf>
    <xf numFmtId="0" fontId="6" fillId="6" borderId="0" xfId="0" applyFont="1" applyFill="1" applyAlignment="1">
      <alignment horizontal="left" vertical="center"/>
    </xf>
    <xf numFmtId="0" fontId="2" fillId="6" borderId="0" xfId="0" applyFont="1" applyFill="1" applyAlignment="1">
      <alignment vertical="center"/>
    </xf>
    <xf numFmtId="0" fontId="1" fillId="6" borderId="0" xfId="0" applyFont="1" applyFill="1" applyAlignment="1">
      <alignment vertical="center"/>
    </xf>
    <xf numFmtId="14" fontId="4" fillId="3" borderId="0" xfId="0" applyNumberFormat="1" applyFont="1" applyFill="1" applyAlignment="1">
      <alignment horizontal="right" vertical="center"/>
    </xf>
    <xf numFmtId="0" fontId="7" fillId="3" borderId="0" xfId="0" applyFont="1" applyFill="1" applyAlignment="1">
      <alignment horizontal="left" vertical="center"/>
    </xf>
    <xf numFmtId="0" fontId="2" fillId="3" borderId="0" xfId="0" applyFont="1" applyFill="1" applyAlignment="1">
      <alignment vertical="center"/>
    </xf>
    <xf numFmtId="14" fontId="3" fillId="6" borderId="0" xfId="0" applyNumberFormat="1" applyFont="1" applyFill="1" applyAlignment="1">
      <alignment horizontal="right" vertical="center"/>
    </xf>
    <xf numFmtId="0" fontId="8" fillId="6" borderId="0" xfId="0" applyFont="1" applyFill="1" applyAlignment="1">
      <alignment horizontal="left" vertical="center"/>
    </xf>
    <xf numFmtId="0" fontId="9" fillId="6" borderId="0" xfId="0" applyFont="1" applyFill="1" applyAlignment="1">
      <alignment horizontal="left" vertical="center"/>
    </xf>
    <xf numFmtId="0" fontId="3" fillId="3" borderId="0" xfId="0" quotePrefix="1" applyFont="1" applyFill="1" applyAlignment="1">
      <alignment horizontal="left" vertical="center"/>
    </xf>
    <xf numFmtId="0" fontId="3" fillId="6" borderId="0" xfId="0" quotePrefix="1" applyFont="1" applyFill="1" applyAlignment="1">
      <alignment horizontal="left" vertical="center"/>
    </xf>
    <xf numFmtId="14" fontId="10" fillId="3" borderId="0" xfId="0" applyNumberFormat="1" applyFont="1" applyFill="1" applyAlignment="1">
      <alignment horizontal="right" vertical="center"/>
    </xf>
    <xf numFmtId="0" fontId="3" fillId="5" borderId="0" xfId="0" applyFont="1" applyFill="1" applyAlignment="1">
      <alignment horizontal="left" vertical="center"/>
    </xf>
    <xf numFmtId="14" fontId="3" fillId="6" borderId="0" xfId="0" applyNumberFormat="1" applyFont="1" applyFill="1" applyAlignment="1">
      <alignment vertical="center"/>
    </xf>
    <xf numFmtId="0" fontId="3" fillId="6" borderId="0" xfId="0" applyFont="1" applyFill="1" applyAlignment="1">
      <alignment vertical="center"/>
    </xf>
    <xf numFmtId="0" fontId="11" fillId="6" borderId="0" xfId="0" applyFont="1" applyFill="1" applyAlignment="1">
      <alignment horizontal="left" vertical="center"/>
    </xf>
    <xf numFmtId="14" fontId="3" fillId="3" borderId="0" xfId="0" applyNumberFormat="1" applyFont="1" applyFill="1" applyAlignment="1">
      <alignment vertical="center"/>
    </xf>
    <xf numFmtId="0" fontId="12" fillId="0" borderId="0" xfId="0" applyFont="1"/>
    <xf numFmtId="0" fontId="13" fillId="0" borderId="0" xfId="0" applyFont="1" applyAlignment="1">
      <alignment wrapText="1"/>
    </xf>
    <xf numFmtId="49" fontId="3" fillId="4" borderId="0" xfId="0" applyNumberFormat="1" applyFont="1" applyFill="1" applyAlignment="1">
      <alignment vertical="center"/>
    </xf>
  </cellXfs>
  <cellStyles count="1">
    <cellStyle name="Normal" xfId="0" builtinId="0"/>
  </cellStyles>
  <dxfs count="111">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FF7C80"/>
          <bgColor rgb="FFFF7C80"/>
        </patternFill>
      </fill>
    </dxf>
    <dxf>
      <fill>
        <patternFill patternType="solid">
          <fgColor rgb="FFC5E0B3"/>
          <bgColor rgb="FFC5E0B3"/>
        </patternFill>
      </fill>
    </dxf>
    <dxf>
      <fill>
        <patternFill patternType="solid">
          <fgColor rgb="FFFFE598"/>
          <bgColor rgb="FFFFE598"/>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theregister.co.uk/2013/07/04/android_master_key_vuln/" TargetMode="External"/><Relationship Id="rId21" Type="http://schemas.openxmlformats.org/officeDocument/2006/relationships/hyperlink" Target="https://www.jsof-tech.com/ripple20/" TargetMode="External"/><Relationship Id="rId42" Type="http://schemas.openxmlformats.org/officeDocument/2006/relationships/hyperlink" Target="https://www.bankinfosecurity.com/passfreely-attack-bypasses-oracle-database-authentication-a-9868" TargetMode="External"/><Relationship Id="rId47" Type="http://schemas.openxmlformats.org/officeDocument/2006/relationships/hyperlink" Target="https://www.theregister.co.uk/2018/01/11/scada_mobile/" TargetMode="External"/><Relationship Id="rId63" Type="http://schemas.openxmlformats.org/officeDocument/2006/relationships/hyperlink" Target="https://www.techrepublic.com/article/stuxnet-the-smart-persons-guide/" TargetMode="External"/><Relationship Id="rId68" Type="http://schemas.openxmlformats.org/officeDocument/2006/relationships/hyperlink" Target="https://www.sdxcentral.com/articles/news/thrangrycat-attacks-cisco-switches-routers-firewalls/2019/05/" TargetMode="External"/><Relationship Id="rId84" Type="http://schemas.openxmlformats.org/officeDocument/2006/relationships/hyperlink" Target="https://www.theregister.co.uk/2018/07/12/npm_eslint/" TargetMode="External"/><Relationship Id="rId89" Type="http://schemas.openxmlformats.org/officeDocument/2006/relationships/hyperlink" Target="https://arstechnica.com/information-technology/2018/10/two-new-supply-chain-attacks-come-to-light-in-less-than-a-week/" TargetMode="External"/><Relationship Id="rId112" Type="http://schemas.openxmlformats.org/officeDocument/2006/relationships/hyperlink" Target="https://www.zdnet.com/article/cybersecurity-new-hacking-group-targets-it-companies-in-supply-chain-attack-campaign/" TargetMode="External"/><Relationship Id="rId16" Type="http://schemas.openxmlformats.org/officeDocument/2006/relationships/hyperlink" Target="https://krebsonsecurity.com/2019/06/tracing-the-supply-chain-attack-on-android-2/" TargetMode="External"/><Relationship Id="rId107" Type="http://schemas.openxmlformats.org/officeDocument/2006/relationships/hyperlink" Target="https://incolumitas.com/data/thesis.pdf" TargetMode="External"/><Relationship Id="rId11" Type="http://schemas.openxmlformats.org/officeDocument/2006/relationships/hyperlink" Target="https://www.theregister.co.uk/2018/04/04/microsoft_windows_defender_rar_bug/" TargetMode="External"/><Relationship Id="rId32" Type="http://schemas.openxmlformats.org/officeDocument/2006/relationships/hyperlink" Target="https://www.zdnet.com/article/adobe-code-signing-infrastructure-hacked-by-sophisticated-threat-actors/" TargetMode="External"/><Relationship Id="rId37" Type="http://schemas.openxmlformats.org/officeDocument/2006/relationships/hyperlink" Target="https://www.symantec.com/connect/blogs/keranger-first-mac-os-x-ransomware-emerges" TargetMode="External"/><Relationship Id="rId53" Type="http://schemas.openxmlformats.org/officeDocument/2006/relationships/hyperlink" Target="https://krebsonsecurity.com/2019/04/p2p-weakness-exposes-millions-of-iot-devices/" TargetMode="External"/><Relationship Id="rId58" Type="http://schemas.openxmlformats.org/officeDocument/2006/relationships/hyperlink" Target="https://www.theregister.co.uk/2017/06/15/dvr_vuln_botnet_threat/" TargetMode="External"/><Relationship Id="rId74" Type="http://schemas.openxmlformats.org/officeDocument/2006/relationships/hyperlink" Target="https://www.reuters.com/article/us-alphabet-google-chrome-exclusive/exclusive-massive-spying-on-users-of-googles-chrome-shows-new-security-weakness-idUSKBN23P0JO" TargetMode="External"/><Relationship Id="rId79"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102" Type="http://schemas.openxmlformats.org/officeDocument/2006/relationships/hyperlink" Target="https://techcrunch.com/2019/01/05/dozen-iphone-apps-linked-to-golduck-malware/" TargetMode="External"/><Relationship Id="rId5" Type="http://schemas.openxmlformats.org/officeDocument/2006/relationships/hyperlink" Target="https://www.cyberscoop.com/firmware-eclypsium-equation-group/" TargetMode="External"/><Relationship Id="rId90" Type="http://schemas.openxmlformats.org/officeDocument/2006/relationships/hyperlink" Target="https://www.theregister.co.uk/2018/12/03/kubernetes_flaw_cve_2018_1002105/" TargetMode="External"/><Relationship Id="rId95" Type="http://schemas.openxmlformats.org/officeDocument/2006/relationships/hyperlink" Target="https://www.theregister.co.uk/2013/05/08/cdorked_latest_details/" TargetMode="External"/><Relationship Id="rId22" Type="http://schemas.openxmlformats.org/officeDocument/2006/relationships/hyperlink" Target="https://www.theregister.co.uk/2015/11/18/oil_industry_erp_production_link_hack_risk/" TargetMode="External"/><Relationship Id="rId27" Type="http://schemas.openxmlformats.org/officeDocument/2006/relationships/hyperlink" Target="https://www.carbonblack.com/2017/03/16/second-ask-partner-network-apn-compromise-highlights-attackers-commandeering-widely-used-general-tools-sophisticated-targeted-attacks/" TargetMode="External"/><Relationship Id="rId43" Type="http://schemas.openxmlformats.org/officeDocument/2006/relationships/hyperlink" Target="https://www.bleepingcomputer.com/news/security/microsoft-discovers-supply-chain-attack-at-unnamed-maker-of-pdf-software/" TargetMode="External"/><Relationship Id="rId48" Type="http://schemas.openxmlformats.org/officeDocument/2006/relationships/hyperlink" Target="https://www.zdnet.com/article/malicious-android-apps-infected-with-windows-keyloggers-pulled-from-google-play/" TargetMode="External"/><Relationship Id="rId64" Type="http://schemas.openxmlformats.org/officeDocument/2006/relationships/hyperlink" Target="https://ics.sans.org/media/E-ISAC_SANS_Ukraine_DUC_5.pdf" TargetMode="External"/><Relationship Id="rId69" Type="http://schemas.openxmlformats.org/officeDocument/2006/relationships/hyperlink" Target="https://www.cyberscoop.com/lenovo-firmware-flaw-eclypsium-research/%20&amp;%20https:/eclypsium.com/2019/07/16/vulnerable-firmware-in-the-supply-chain-of-enterprise-servers/" TargetMode="External"/><Relationship Id="rId113" Type="http://schemas.openxmlformats.org/officeDocument/2006/relationships/hyperlink" Target="https://www.tecmundo.com.br/seguranca/211074-hack-solarwinds-maior-visto-diz-microsoft.htm" TargetMode="External"/><Relationship Id="rId80" Type="http://schemas.openxmlformats.org/officeDocument/2006/relationships/hyperlink" Target="https://www.cyberscoop.com/egypt-hacking-check-point-technologies/" TargetMode="External"/><Relationship Id="rId85" Type="http://schemas.openxmlformats.org/officeDocument/2006/relationships/hyperlink" Target="https://www.zdnet.com/article/hacker-backdoors-popular-javascript-library-to-steal-bitcoin-funds/" TargetMode="External"/><Relationship Id="rId12" Type="http://schemas.openxmlformats.org/officeDocument/2006/relationships/hyperlink" Target="https://arstechnica.com/information-technology/2020/01/us-government-funded-android-phones-come-preinstalled-with-unremovable-malware/" TargetMode="External"/><Relationship Id="rId1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33" Type="http://schemas.openxmlformats.org/officeDocument/2006/relationships/hyperlink" Target="https://www.contextis.com/en/blog/context-threat-intelligence-the-monju-incident" TargetMode="External"/><Relationship Id="rId38" Type="http://schemas.openxmlformats.org/officeDocument/2006/relationships/hyperlink" Target="https://www.zdnet.com/article/java-zero-day-malware-was-signed-with-certificates-stolen-from-security-vendor/" TargetMode="External"/><Relationship Id="rId59" Type="http://schemas.openxmlformats.org/officeDocument/2006/relationships/hyperlink" Target="https://www.wired.com/story/sandworm-android-malware/" TargetMode="External"/><Relationship Id="rId103" Type="http://schemas.openxmlformats.org/officeDocument/2006/relationships/hyperlink" Target="https://techcrunch.com/2018/11/20/half-a-million-android-users-tricked-into-downloading-malware-from-google-play/" TargetMode="External"/><Relationship Id="rId108" Type="http://schemas.openxmlformats.org/officeDocument/2006/relationships/hyperlink" Target="https://arstechnica.com/information-technology/2020/04/725-bitcoin-stealing-apps-snuck-into-ruby-repository/" TargetMode="External"/><Relationship Id="rId54" Type="http://schemas.openxmlformats.org/officeDocument/2006/relationships/hyperlink" Target="https://www.cnet.com/news/superfish-torments-lenovo-owners-with-more-than-adware/" TargetMode="External"/><Relationship Id="rId70" Type="http://schemas.openxmlformats.org/officeDocument/2006/relationships/hyperlink" Target="https://www.theregister.co.uk/2018/10/03/idrac_dell_server_firmware/" TargetMode="External"/><Relationship Id="rId75" Type="http://schemas.openxmlformats.org/officeDocument/2006/relationships/hyperlink" Target="https://threatpost.com/500-malicious-chrome-extensions-millions/152918/" TargetMode="External"/><Relationship Id="rId91" Type="http://schemas.openxmlformats.org/officeDocument/2006/relationships/hyperlink" Target="https://www.zdnet.com/article/hackers-breach-lineageos-servers-via-unpatched-vulnerability/" TargetMode="External"/><Relationship Id="rId96" Type="http://schemas.openxmlformats.org/officeDocument/2006/relationships/hyperlink" Target="https://www.zdnet.com/article/equifax-blames-open-source-software-for-its-record-breaking-security-breach/" TargetMode="External"/><Relationship Id="rId1" Type="http://schemas.openxmlformats.org/officeDocument/2006/relationships/hyperlink" Target="https://www.zdnet.com/article/backdoor-accounts-discovered-in-29-ftth-devices-from-chinese-vendor-c-data/" TargetMode="External"/><Relationship Id="rId6" Type="http://schemas.openxmlformats.org/officeDocument/2006/relationships/hyperlink" Target="https://www.wired.com/2015/02/nsa-firmware-hacking/%20,%20https:/icmconference.org/wp-content/uploads/A14-VanK-HardDrive_Firmware_Hacking_ICMC-Copy.pdf" TargetMode="External"/><Relationship Id="rId15" Type="http://schemas.openxmlformats.org/officeDocument/2006/relationships/hyperlink" Target="https://www.zdnet.com/article/proof-of-concept-captures-all-ssl-traffic-via-apples-goto-fail-exploit/%20,%20https:/www.wired.com/2014/02/gotofail/" TargetMode="External"/><Relationship Id="rId23" Type="http://schemas.openxmlformats.org/officeDocument/2006/relationships/hyperlink" Target="https://www.theregister.co.uk/2016/07/08/malware_masquerades_as_pokemongo_game/" TargetMode="External"/><Relationship Id="rId28" Type="http://schemas.openxmlformats.org/officeDocument/2006/relationships/hyperlink" Target="https://arstechnica.com/information-technology/2017/09/ccleaner-malware-outbreak-is-much-worse-than-it-first-appeared/" TargetMode="External"/><Relationship Id="rId36" Type="http://schemas.openxmlformats.org/officeDocument/2006/relationships/hyperlink" Target="https://blog.malwarebytes.com/threat-analysis/mac-threat-analysis/2017/05/handbrake-hacked-to-drop-new-variant-of-proton-malware/" TargetMode="External"/><Relationship Id="rId49" Type="http://schemas.openxmlformats.org/officeDocument/2006/relationships/hyperlink" Target="https://www.helpnetsecurity.com/2019/03/13/mobile-adware-and-data-stealing-campaigns/" TargetMode="External"/><Relationship Id="rId57" Type="http://schemas.openxmlformats.org/officeDocument/2006/relationships/hyperlink" Target="https://www.bleepingcomputer.com/news/security/malware-disguised-as-google-updates-pushed-via-hacked-news-sites/" TargetMode="External"/><Relationship Id="rId106" Type="http://schemas.openxmlformats.org/officeDocument/2006/relationships/hyperlink" Target="https://arstechnica.com/information-technology/2017/09/devs-unknowingly-use-malicious-modules-put-into-official-python-repository/%20,%20https:/www.nbu.gov.sk/skcsirt-sa-20170909-pypi/" TargetMode="External"/><Relationship Id="rId10" Type="http://schemas.openxmlformats.org/officeDocument/2006/relationships/hyperlink" Target="https://www.wired.com/2012/06/flame-microsoft-certificate/" TargetMode="External"/><Relationship Id="rId31" Type="http://schemas.openxmlformats.org/officeDocument/2006/relationships/hyperlink" Target="https://www.microsoft.com/security/blog/2017/05/04/windows-defender-atp-thwarts-operation-wilysupply-software-supply-chain-cyberattack/" TargetMode="External"/><Relationship Id="rId44" Type="http://schemas.openxmlformats.org/officeDocument/2006/relationships/hyperlink" Target="https://blog.trendmicro.com/trendlabs-security-intelligence/plugx-malware-found-in-official-releases-of-league-of-legends-path-of-exile/" TargetMode="External"/><Relationship Id="rId52" Type="http://schemas.openxmlformats.org/officeDocument/2006/relationships/hyperlink" Target="https://www.theregister.co.uk/2014/12/23/wikileaks_pdf_viewer_vuln/" TargetMode="External"/><Relationship Id="rId60" Type="http://schemas.openxmlformats.org/officeDocument/2006/relationships/hyperlink" Target="https://www.wired.com/2011/10/son-of-stuxnet-in-the-wild/" TargetMode="External"/><Relationship Id="rId65" Type="http://schemas.openxmlformats.org/officeDocument/2006/relationships/hyperlink" Target="https://krebsonsecurity.com/2014/02/time-to-harden-your-hardware/" TargetMode="External"/><Relationship Id="rId73" Type="http://schemas.openxmlformats.org/officeDocument/2006/relationships/hyperlink" Target="https://www.wired.com/story/apple-app-store-malware-click-fraud/" TargetMode="External"/><Relationship Id="rId78" Type="http://schemas.openxmlformats.org/officeDocument/2006/relationships/hyperlink" Target="https://www.cyberscoop.com/play-store-adware-white-ops/" TargetMode="External"/><Relationship Id="rId81" Type="http://schemas.openxmlformats.org/officeDocument/2006/relationships/hyperlink" Target="https://blog.checkpoint.com/2016/11/30/1-million-google-accounts-breached-gooligan/" TargetMode="External"/><Relationship Id="rId86" Type="http://schemas.openxmlformats.org/officeDocument/2006/relationships/hyperlink" Target="https://arstechnica.com/information-technology/2019/08/the-year-long-rash-of-supply-chain-attacks-against-open-source-is-getting-worse/%20,%20https:/github.com/rest-client/rest-client/issues/713" TargetMode="External"/><Relationship Id="rId94" Type="http://schemas.openxmlformats.org/officeDocument/2006/relationships/hyperlink" Target="https://www.zdnet.com/article/heartbleed-serious-openssl-zero-day-vulnerability-revealed/%20and%20how%20it%20works:%20https:/xkcd.com/1354/" TargetMode="External"/><Relationship Id="rId99" Type="http://schemas.openxmlformats.org/officeDocument/2006/relationships/hyperlink" Target="https://blog.npmjs.org/post/173526807575/reported-malicious-module-getcookies" TargetMode="External"/><Relationship Id="rId101" Type="http://schemas.openxmlformats.org/officeDocument/2006/relationships/hyperlink" Target="https://techcrunch.com/2018/09/07/a-top-tier-app-in-apples-mac-app-store-will-steal-your-browser-history/"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vice.com/en_us/article/pan9wn/hackers-hijacked-asus-software-updates-to-install-backdoors-on-thousands-of-computers" TargetMode="External"/><Relationship Id="rId13" Type="http://schemas.openxmlformats.org/officeDocument/2006/relationships/hyperlink" Target="https://www.theregister.co.uk/2018/06/12/apple_code_signing_flaw/" TargetMode="External"/><Relationship Id="rId18" Type="http://schemas.openxmlformats.org/officeDocument/2006/relationships/hyperlink" Target="https://www.zdnet.com/article/intels-cascade-lake-cpus-impacted-by-new-zombieload-v2-attack/" TargetMode="External"/><Relationship Id="rId39" Type="http://schemas.openxmlformats.org/officeDocument/2006/relationships/hyperlink" Target="https://www.rsa.com/en-us/blog/2017-02/kingslayer-a-supply-chain-attack,%20https:/www.itworldcanada.com/article/canadian-cyber-firm-confirms-it-was-the-victim-described-in-rsa-investigation/390903" TargetMode="External"/><Relationship Id="rId109" Type="http://schemas.openxmlformats.org/officeDocument/2006/relationships/hyperlink" Target="https://www.zdnet.com/article/geinimi-trojan-targets-android-devices/" TargetMode="External"/><Relationship Id="rId34" Type="http://schemas.openxmlformats.org/officeDocument/2006/relationships/hyperlink" Target="https://www.kaspersky.com/about/press-releases/2017_shadowpad-how-attackers-hide-backdoor-in-software-used-by-hundreds-of-large-companies-around-the-world" TargetMode="External"/><Relationship Id="rId50" Type="http://schemas.openxmlformats.org/officeDocument/2006/relationships/hyperlink" Target="https://www.theregister.co.uk/2018/03/28/drupal_urgent_security_software_patch/%20,%20%20https:/www.theregister.co.uk/2016/04/07/panama_papers_unpatched_wordpress_drupal/" TargetMode="External"/><Relationship Id="rId55" Type="http://schemas.openxmlformats.org/officeDocument/2006/relationships/hyperlink" Target="https://www.theregister.co.uk/2019/10/21/nordvpn_security_issue/" TargetMode="External"/><Relationship Id="rId76" Type="http://schemas.openxmlformats.org/officeDocument/2006/relationships/hyperlink" Target="https://www.zdnet.com/article/bankbot-android-malware-sneaks-into-the-google-play-store-for-the-third-time/" TargetMode="External"/><Relationship Id="rId97" Type="http://schemas.openxmlformats.org/officeDocument/2006/relationships/hyperlink" Target="https://www.zdnet.com/article/two-malicious-python-libraries-removed-from-pypi/" TargetMode="External"/><Relationship Id="rId104" Type="http://schemas.openxmlformats.org/officeDocument/2006/relationships/hyperlink" Target="https://www.theregister.co.uk/2017/08/02/typosquatting_npm/" TargetMode="External"/><Relationship Id="rId7" Type="http://schemas.openxmlformats.org/officeDocument/2006/relationships/hyperlink" Target="https://www.wired.com/story/triton-malware-dangers-industrial-system-sabotage/%20&amp;%20https:/dragos.com/wp-content/uploads/TRISIS-01.pdf" TargetMode="External"/><Relationship Id="rId71" Type="http://schemas.openxmlformats.org/officeDocument/2006/relationships/hyperlink" Target="https://www.theregister.co.uk/2018/09/07/supermicro_bmcs_hole/" TargetMode="External"/><Relationship Id="rId92" Type="http://schemas.openxmlformats.org/officeDocument/2006/relationships/hyperlink" Target="https://www.theregister.co.uk/2019/12/13/npm_path_traversal_bug/" TargetMode="External"/><Relationship Id="rId2" Type="http://schemas.openxmlformats.org/officeDocument/2006/relationships/hyperlink" Target="https://www.forbes.com/sites/andygreenberg/2011/07/22/apple-laptops-vulnerable-to-hack-that-kills-or-corrupts-batteries/" TargetMode="External"/><Relationship Id="rId29" Type="http://schemas.openxmlformats.org/officeDocument/2006/relationships/hyperlink" Target="https://www.cyberscoop.com/avast-attack-ccleaner/" TargetMode="External"/><Relationship Id="rId24" Type="http://schemas.openxmlformats.org/officeDocument/2006/relationships/hyperlink" Target="https://www.theregister.co.uk/2017/05/23/malware_in_subtitles_return/" TargetMode="External"/><Relationship Id="rId40" Type="http://schemas.openxmlformats.org/officeDocument/2006/relationships/hyperlink" Target="https://www.symantec.com/blogs/threat-intelligence/dragonfly-energy-sector-cyber-attacks" TargetMode="External"/><Relationship Id="rId45" Type="http://schemas.openxmlformats.org/officeDocument/2006/relationships/hyperlink" Target="https://arstechnica.com/information-technology/2017/07/heavily-armed-police-raid-company-that-seeded-last-weeks-notpetya-outbreak/" TargetMode="External"/><Relationship Id="rId66" Type="http://schemas.openxmlformats.org/officeDocument/2006/relationships/hyperlink" Target="https://www.zdnet.com/article/decade-old-remote-code-execution-bug-found-in-phone-used-by-up-to-90-percent-of-fortune-500/" TargetMode="External"/><Relationship Id="rId87" Type="http://schemas.openxmlformats.org/officeDocument/2006/relationships/hyperlink" Target="https://withatwist.dev/strong-password-rubygem-hijacked.html" TargetMode="External"/><Relationship Id="rId110" Type="http://schemas.openxmlformats.org/officeDocument/2006/relationships/hyperlink" Target="https://www.theregister.co.uk/2015/02/11/google_play_x_frame_options_flaw/" TargetMode="External"/><Relationship Id="rId61" Type="http://schemas.openxmlformats.org/officeDocument/2006/relationships/hyperlink" Target="https://www.zdnet.com/article/fbi-warns-about-ongoing-attacks-against-software-supply-chain-companies/" TargetMode="External"/><Relationship Id="rId82" Type="http://schemas.openxmlformats.org/officeDocument/2006/relationships/hyperlink" Target="https://www.zdnet.com/article/fake-whatsapp-app-fooled-million-android-users-on-google-play-did-you-fall-for-it/" TargetMode="External"/><Relationship Id="rId19" Type="http://schemas.openxmlformats.org/officeDocument/2006/relationships/hyperlink" Target="https://www.bankinfosecurity.com/juniper-backdoor-x-questions-a-8768" TargetMode="External"/><Relationship Id="rId14"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30" Type="http://schemas.openxmlformats.org/officeDocument/2006/relationships/hyperlink" Target="http://welivesecurity.com/2019/03/11/gaming-industry-scope-attackers-asia/" TargetMode="External"/><Relationship Id="rId35" Type="http://schemas.openxmlformats.org/officeDocument/2006/relationships/hyperlink" Target="https://www.trendmicro.com/vinfo/us/threat-encyclopedia/web-attack/124/trend-micro-investigates-june-25-cyber-attacks-in-south-korea" TargetMode="External"/><Relationship Id="rId56" Type="http://schemas.openxmlformats.org/officeDocument/2006/relationships/hyperlink" Target="https://www.zdnet.com/article/ticketmaster-breach-was-part-of-a-larger-credit-card-skimming-effort-analysis-shows/" TargetMode="External"/><Relationship Id="rId77" Type="http://schemas.openxmlformats.org/officeDocument/2006/relationships/hyperlink" Target="https://arstechnica.com/information-technology/2020/01/researchers-unearth-malicious-google-play-apps-linked-to-active-exploit-hackers/" TargetMode="External"/><Relationship Id="rId100" Type="http://schemas.openxmlformats.org/officeDocument/2006/relationships/hyperlink" Target="https://blog.npmjs.org/post/141577284765/kik-left-pad-and" TargetMode="External"/><Relationship Id="rId105" Type="http://schemas.openxmlformats.org/officeDocument/2006/relationships/hyperlink" Target="https://arstechnica.com/information-technology/2018/10/two-new-supply-chain-attacks-come-to-light-in-less-than-a-week/" TargetMode="External"/><Relationship Id="rId8" Type="http://schemas.openxmlformats.org/officeDocument/2006/relationships/hyperlink" Target="https://www.theregister.co.uk/2016/01/26/hackers_can_take_full_control_of_car_os/" TargetMode="External"/><Relationship Id="rId51" Type="http://schemas.openxmlformats.org/officeDocument/2006/relationships/hyperlink" Target="https://krebsonsecurity.com/2014/02/target-hackers-broke-in-via-hvac-company/" TargetMode="External"/><Relationship Id="rId72" Type="http://schemas.openxmlformats.org/officeDocument/2006/relationships/hyperlink" Target="https://www.zdnet.com/article/researcher-backdoor-mechanism-still-active-in-many-iot-products/" TargetMode="External"/><Relationship Id="rId93" Type="http://schemas.openxmlformats.org/officeDocument/2006/relationships/hyperlink" Target="https://portswigger.net/daily-swig/how-octopus-scanner-malware-attacked-the-open-source-supply-chain" TargetMode="External"/><Relationship Id="rId98" Type="http://schemas.openxmlformats.org/officeDocument/2006/relationships/hyperlink" Target="https://nakedsecurity.sophos.com/2019/03/07/backdoored-github-accounts-spewed-secret-sneakerbot-software/" TargetMode="External"/><Relationship Id="rId3" Type="http://schemas.openxmlformats.org/officeDocument/2006/relationships/hyperlink" Target="https://threatpost.com/juniper-s-junos-could-open-routers-tcp-attacks-020113/77480/" TargetMode="External"/><Relationship Id="rId25" Type="http://schemas.openxmlformats.org/officeDocument/2006/relationships/hyperlink" Target="https://www.trendmicro.com/vinfo/hk-en/security/news/mobile-safety/android-malware-campaigns-simbad-adware-and-operation-sheep-reportedly-installed-250-million-times" TargetMode="External"/><Relationship Id="rId46" Type="http://schemas.openxmlformats.org/officeDocument/2006/relationships/hyperlink" Target="https://arstechnica.com/information-technology/2020/07/google-play-apps-with-500000-downloads-subscribe-users-to-costly-services/" TargetMode="External"/><Relationship Id="rId67" Type="http://schemas.openxmlformats.org/officeDocument/2006/relationships/hyperlink" Target="https://www.fireeye.com/blog/threat-research/2015/09/synful_knock_-_acis.html" TargetMode="External"/><Relationship Id="rId20" Type="http://schemas.openxmlformats.org/officeDocument/2006/relationships/hyperlink" Target="https://www.macrumors.com/2015/09/20/xcodeghost-chinese-malware-faq/%20,%20%20https:/www.wired.com/2015/09/hack-brief-malware-sneaks-chinese-ios-app-store/" TargetMode="External"/><Relationship Id="rId41" Type="http://schemas.openxmlformats.org/officeDocument/2006/relationships/hyperlink" Target="https://paper.seebug.org/papers/APT/APT_CyberCriminal_Campagin/2011/C5_APT_SKHack.pdf" TargetMode="External"/><Relationship Id="rId62" Type="http://schemas.openxmlformats.org/officeDocument/2006/relationships/hyperlink" Target="https://www.zdnet.com/article/unknown-number-of-bluetooth-le-devices-impacted-by-sweyntooth-vulnerabilities/" TargetMode="External"/><Relationship Id="rId83" Type="http://schemas.openxmlformats.org/officeDocument/2006/relationships/hyperlink" Target="https://www.zdnet.com/article/google-android-market-malware-problem-escalates/,%20https:/www.zdnet.com/article/google-pulls-infected-apps-from-android-market/" TargetMode="External"/><Relationship Id="rId88" Type="http://schemas.openxmlformats.org/officeDocument/2006/relationships/hyperlink" Target="http://www.webmin.com/exploit.html" TargetMode="External"/><Relationship Id="rId111" Type="http://schemas.openxmlformats.org/officeDocument/2006/relationships/hyperlink" Target="https://www.cybereason.com/blog/operation-soft-cell-a-worldwide-campaign-against-telecommunications-provid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00"/>
  <sheetViews>
    <sheetView topLeftCell="D1" workbookViewId="0">
      <pane ySplit="1" topLeftCell="A2" activePane="bottomLeft" state="frozen"/>
      <selection pane="bottomLeft" activeCell="D1" sqref="D1"/>
    </sheetView>
  </sheetViews>
  <sheetFormatPr defaultColWidth="12.625" defaultRowHeight="15" customHeight="1" x14ac:dyDescent="0.2"/>
  <cols>
    <col min="1" max="1" width="9" customWidth="1"/>
    <col min="2" max="2" width="31.375" customWidth="1"/>
    <col min="3" max="3" width="7.75" customWidth="1"/>
    <col min="4" max="4" width="12.625" customWidth="1"/>
    <col min="5" max="5" width="18.875" customWidth="1"/>
    <col min="6" max="6" width="37.625" customWidth="1"/>
    <col min="7" max="7" width="62.875" customWidth="1"/>
    <col min="8" max="8" width="48.375" customWidth="1"/>
    <col min="9" max="9" width="42.875" customWidth="1"/>
    <col min="10" max="16" width="8.75" hidden="1" customWidth="1"/>
    <col min="17" max="17" width="42.5" customWidth="1"/>
    <col min="18" max="24" width="11.5" hidden="1" customWidth="1"/>
    <col min="25" max="25" width="76.375" customWidth="1"/>
    <col min="26" max="37" width="9.25" hidden="1" customWidth="1"/>
    <col min="38" max="38" width="46.375" customWidth="1"/>
    <col min="39" max="45" width="8.625" customWidth="1"/>
    <col min="46" max="46" width="72.125" customWidth="1"/>
    <col min="47" max="56" width="8.75" customWidth="1"/>
    <col min="57" max="57" width="22.5" customWidth="1"/>
    <col min="58" max="58" width="15" customWidth="1"/>
    <col min="59" max="59" width="6.25" customWidth="1"/>
    <col min="60" max="60" width="6.75" customWidth="1"/>
    <col min="61" max="61" width="14.25" customWidth="1"/>
    <col min="62" max="62" width="18.75" customWidth="1"/>
    <col min="63" max="63" width="13.5" customWidth="1"/>
    <col min="64" max="64" width="21.125" customWidth="1"/>
  </cols>
  <sheetData>
    <row r="1" spans="1:64" ht="15" customHeight="1" x14ac:dyDescent="0.2">
      <c r="A1" s="1" t="s">
        <v>0</v>
      </c>
      <c r="B1" s="2" t="s">
        <v>1</v>
      </c>
      <c r="C1" s="3" t="s">
        <v>2</v>
      </c>
      <c r="D1" s="4" t="s">
        <v>3</v>
      </c>
      <c r="E1" s="3" t="s">
        <v>4</v>
      </c>
      <c r="F1" s="3" t="s">
        <v>5</v>
      </c>
      <c r="G1" s="3" t="s">
        <v>6</v>
      </c>
      <c r="H1" s="3" t="s">
        <v>7</v>
      </c>
      <c r="I1" s="3" t="s">
        <v>8</v>
      </c>
      <c r="J1" s="5" t="s">
        <v>9</v>
      </c>
      <c r="K1" s="5" t="s">
        <v>10</v>
      </c>
      <c r="L1" s="5" t="s">
        <v>11</v>
      </c>
      <c r="M1" s="5" t="s">
        <v>12</v>
      </c>
      <c r="N1" s="5" t="s">
        <v>13</v>
      </c>
      <c r="O1" s="5" t="s">
        <v>14</v>
      </c>
      <c r="P1" s="5" t="s">
        <v>15</v>
      </c>
      <c r="Q1" s="3" t="s">
        <v>16</v>
      </c>
      <c r="R1" s="6" t="s">
        <v>17</v>
      </c>
      <c r="S1" s="6" t="s">
        <v>18</v>
      </c>
      <c r="T1" s="6" t="s">
        <v>19</v>
      </c>
      <c r="U1" s="6" t="s">
        <v>20</v>
      </c>
      <c r="V1" s="6" t="s">
        <v>21</v>
      </c>
      <c r="W1" s="6" t="s">
        <v>22</v>
      </c>
      <c r="X1" s="6" t="s">
        <v>23</v>
      </c>
      <c r="Y1" s="4" t="s">
        <v>24</v>
      </c>
      <c r="Z1" s="6" t="s">
        <v>25</v>
      </c>
      <c r="AA1" s="6" t="s">
        <v>26</v>
      </c>
      <c r="AB1" s="6" t="s">
        <v>27</v>
      </c>
      <c r="AC1" s="6" t="s">
        <v>28</v>
      </c>
      <c r="AD1" s="6" t="s">
        <v>29</v>
      </c>
      <c r="AE1" s="6" t="s">
        <v>30</v>
      </c>
      <c r="AF1" s="6" t="s">
        <v>31</v>
      </c>
      <c r="AG1" s="6" t="s">
        <v>32</v>
      </c>
      <c r="AH1" s="6" t="s">
        <v>33</v>
      </c>
      <c r="AI1" s="6" t="s">
        <v>34</v>
      </c>
      <c r="AJ1" s="6" t="s">
        <v>35</v>
      </c>
      <c r="AK1" s="6" t="s">
        <v>36</v>
      </c>
      <c r="AL1" s="2" t="s">
        <v>37</v>
      </c>
      <c r="AM1" s="6" t="s">
        <v>38</v>
      </c>
      <c r="AN1" s="6" t="s">
        <v>39</v>
      </c>
      <c r="AO1" s="6" t="s">
        <v>40</v>
      </c>
      <c r="AP1" s="6" t="s">
        <v>41</v>
      </c>
      <c r="AQ1" s="6" t="s">
        <v>42</v>
      </c>
      <c r="AR1" s="6" t="s">
        <v>43</v>
      </c>
      <c r="AS1" s="6" t="s">
        <v>44</v>
      </c>
      <c r="AT1" s="3" t="s">
        <v>45</v>
      </c>
      <c r="AU1" s="6" t="s">
        <v>46</v>
      </c>
      <c r="AV1" s="6" t="s">
        <v>47</v>
      </c>
      <c r="AW1" s="6" t="s">
        <v>48</v>
      </c>
      <c r="AX1" s="6" t="s">
        <v>49</v>
      </c>
      <c r="AY1" s="6" t="s">
        <v>50</v>
      </c>
      <c r="AZ1" s="6" t="s">
        <v>51</v>
      </c>
      <c r="BA1" s="6" t="s">
        <v>52</v>
      </c>
      <c r="BB1" s="6" t="s">
        <v>53</v>
      </c>
      <c r="BC1" s="6" t="s">
        <v>54</v>
      </c>
      <c r="BD1" s="6" t="s">
        <v>15</v>
      </c>
      <c r="BE1" s="3" t="s">
        <v>55</v>
      </c>
      <c r="BF1" s="3" t="s">
        <v>56</v>
      </c>
      <c r="BG1" s="6" t="s">
        <v>57</v>
      </c>
      <c r="BH1" s="6" t="s">
        <v>58</v>
      </c>
      <c r="BI1" s="3" t="s">
        <v>59</v>
      </c>
      <c r="BJ1" s="3" t="s">
        <v>60</v>
      </c>
      <c r="BK1" s="3" t="s">
        <v>61</v>
      </c>
      <c r="BL1" s="3" t="s">
        <v>62</v>
      </c>
    </row>
    <row r="2" spans="1:64" ht="15" customHeight="1" x14ac:dyDescent="0.2">
      <c r="A2" s="7">
        <v>44022</v>
      </c>
      <c r="B2" s="8" t="s">
        <v>63</v>
      </c>
      <c r="C2" s="9" t="s">
        <v>64</v>
      </c>
      <c r="D2" s="8" t="s">
        <v>65</v>
      </c>
      <c r="E2" s="10" t="s">
        <v>66</v>
      </c>
      <c r="F2" s="11" t="s">
        <v>67</v>
      </c>
      <c r="G2" s="11" t="s">
        <v>68</v>
      </c>
      <c r="H2" s="11" t="s">
        <v>69</v>
      </c>
      <c r="I2" s="11" t="str">
        <f t="shared" ref="I2:I117" si="0">CONCATENATE(IF(J2=1,J$1&amp;",",""),IF(K2=1,K$1&amp;",",""),IF(L2=1,L$1&amp;",",""),IF(M2=1,M$1&amp;",",""),IF(N2=1,N$1&amp;",",""),IF(O2=1,O$1&amp;",",""),IF(P2=1,P$1,""))</f>
        <v>Firmware Próprio,</v>
      </c>
      <c r="J2" s="12">
        <v>0</v>
      </c>
      <c r="K2" s="12">
        <v>1</v>
      </c>
      <c r="L2" s="12">
        <v>0</v>
      </c>
      <c r="M2" s="12">
        <v>0</v>
      </c>
      <c r="N2" s="12">
        <v>0</v>
      </c>
      <c r="O2" s="12">
        <v>0</v>
      </c>
      <c r="P2" s="12">
        <v>0</v>
      </c>
      <c r="Q2" s="11" t="str">
        <f t="shared" ref="Q2:Q117" si="1">CONCATENATE(IF(R2=1,R$1&amp;",",""),IF(S2=1,S$1&amp;",",""),IF(T2=1,T$1&amp;",",""),IF(U2=1,U$1&amp;",",""),IF(V2=1,V$1&amp;",",""),IF(W2=1,W$1&amp;",",""),IF(X2=1,X$1&amp;",",""))</f>
        <v>Exploração de Senha padrão,</v>
      </c>
      <c r="R2" s="13">
        <v>0</v>
      </c>
      <c r="S2" s="13">
        <v>0</v>
      </c>
      <c r="T2" s="13">
        <v>1</v>
      </c>
      <c r="U2" s="13">
        <v>0</v>
      </c>
      <c r="V2" s="13">
        <v>0</v>
      </c>
      <c r="W2" s="13">
        <v>0</v>
      </c>
      <c r="X2" s="13">
        <v>0</v>
      </c>
      <c r="Y2" s="11" t="str">
        <f t="shared" ref="Y2:Y117" si="2">CONCATENATE(IF(Z2=1,Z$1&amp;",",""),IF(AA2=1,AA$1&amp;",",""),IF(AB2=1,AB$1&amp;",",""),IF(AC2=1,AC$1&amp;",",""),IF(AD2=1,AD$1&amp;",",""),IF(AE2=1,AE$1&amp;",",""),IF(AF2=1,AF$1&amp;",",""),IF(AG2=1,AG$1&amp;",",""),IF(AH2=1,AH$1&amp;",",""),IF(AI2=1,AI$1&amp;",",""),IF(AJ2=1,AJ$1&amp;",",""),IF(AK2=1,AK$1&amp;",",""))</f>
        <v>Provedor de serviços de cadeia de suprimentos,</v>
      </c>
      <c r="Z2" s="14">
        <v>0</v>
      </c>
      <c r="AA2" s="14">
        <v>0</v>
      </c>
      <c r="AB2" s="14">
        <v>0</v>
      </c>
      <c r="AC2" s="14">
        <v>0</v>
      </c>
      <c r="AD2" s="14">
        <v>0</v>
      </c>
      <c r="AE2" s="14">
        <v>0</v>
      </c>
      <c r="AF2" s="14">
        <v>0</v>
      </c>
      <c r="AG2" s="14">
        <v>0</v>
      </c>
      <c r="AH2" s="14">
        <v>0</v>
      </c>
      <c r="AI2" s="14">
        <v>0</v>
      </c>
      <c r="AJ2" s="14">
        <v>1</v>
      </c>
      <c r="AK2" s="14">
        <v>0</v>
      </c>
      <c r="AL2" s="11" t="str">
        <f t="shared" ref="AL2:AL117" si="3">CONCATENATE(IF(AM2=1,AM$1&amp;",",""),IF(AN2=1,AN$1&amp;",",""),IF(AO2=1,AO$1&amp;",",""),IF(AP2=1,AP$1&amp;",",""),IF(AQ2=1,AQ$1&amp;",",""),IF(AR2=1,AR$1&amp;",",""),IF(AS2=1,AS$1&amp;",",""))</f>
        <v>Roubo de credencial,Senha padrão,</v>
      </c>
      <c r="AM2" s="15">
        <v>1</v>
      </c>
      <c r="AN2" s="15">
        <v>0</v>
      </c>
      <c r="AO2" s="15">
        <v>0</v>
      </c>
      <c r="AP2" s="15">
        <v>0</v>
      </c>
      <c r="AQ2" s="15">
        <v>1</v>
      </c>
      <c r="AR2" s="15">
        <v>0</v>
      </c>
      <c r="AS2" s="15">
        <v>0</v>
      </c>
      <c r="AT2" s="11" t="str">
        <f t="shared" ref="AT2:AT117" si="4">CONCATENATE(IF(AU2=1,AU$1&amp;",",""),IF(AV2=1,AV$1&amp;",",""),IF(AW2=1,AW$1&amp;",",""),IF(AX2=1,AX$1&amp;",",""),IF(AY2=1,AY$1&amp;",",""),IF(AZ2=1,AZ$1&amp;",",""),IF(BA2=1,BA$1&amp;",",""),IF(BB2=1,BB$1&amp;",",""),IF(BC2=1,BC$1&amp;",",""),IF(BD2=1,BD$1&amp;",",""))</f>
        <v>Backdoor,Execução / download de comando remoto,</v>
      </c>
      <c r="AU2" s="13">
        <v>0</v>
      </c>
      <c r="AV2" s="13">
        <v>0</v>
      </c>
      <c r="AW2" s="13">
        <v>1</v>
      </c>
      <c r="AX2" s="13">
        <v>0</v>
      </c>
      <c r="AY2" s="13">
        <v>1</v>
      </c>
      <c r="AZ2" s="13">
        <v>0</v>
      </c>
      <c r="BA2" s="13">
        <v>0</v>
      </c>
      <c r="BB2" s="13">
        <v>0</v>
      </c>
      <c r="BC2" s="13">
        <v>0</v>
      </c>
      <c r="BD2" s="13">
        <v>0</v>
      </c>
      <c r="BE2" s="11" t="s">
        <v>70</v>
      </c>
      <c r="BF2" s="11" t="s">
        <v>71</v>
      </c>
      <c r="BG2" s="16">
        <v>2020</v>
      </c>
      <c r="BH2" s="8">
        <f t="shared" ref="BH2:BH47" si="5">SUM(J2:M2)</f>
        <v>1</v>
      </c>
      <c r="BI2" s="16">
        <v>3</v>
      </c>
      <c r="BJ2" s="16" t="str">
        <f>VLOOKUP(BI2,setup!$A$2:$B$6,2,FALSE)</f>
        <v>Conexão de rede</v>
      </c>
      <c r="BK2" s="16">
        <v>4</v>
      </c>
      <c r="BL2" s="16" t="str">
        <f>VLOOKUP(BK2,setup!$D$2:$E$6,2,FALSE)</f>
        <v>Firmware</v>
      </c>
    </row>
    <row r="3" spans="1:64" ht="15" customHeight="1" x14ac:dyDescent="0.2">
      <c r="A3" s="17">
        <v>40746</v>
      </c>
      <c r="B3" s="18" t="s">
        <v>72</v>
      </c>
      <c r="C3" s="19" t="s">
        <v>64</v>
      </c>
      <c r="D3" s="20" t="s">
        <v>73</v>
      </c>
      <c r="E3" s="21" t="s">
        <v>74</v>
      </c>
      <c r="F3" s="20" t="s">
        <v>75</v>
      </c>
      <c r="G3" s="20" t="s">
        <v>76</v>
      </c>
      <c r="H3" s="20" t="s">
        <v>77</v>
      </c>
      <c r="I3" s="20" t="str">
        <f t="shared" si="0"/>
        <v>Firmware Próprio,</v>
      </c>
      <c r="J3" s="12">
        <v>0</v>
      </c>
      <c r="K3" s="12">
        <v>1</v>
      </c>
      <c r="L3" s="12">
        <v>0</v>
      </c>
      <c r="M3" s="12">
        <v>0</v>
      </c>
      <c r="N3" s="12">
        <v>0</v>
      </c>
      <c r="O3" s="12">
        <v>0</v>
      </c>
      <c r="P3" s="12">
        <v>0</v>
      </c>
      <c r="Q3" s="20" t="str">
        <f t="shared" si="1"/>
        <v>Exploração de Senha padrão,</v>
      </c>
      <c r="R3" s="13">
        <v>0</v>
      </c>
      <c r="S3" s="13">
        <v>0</v>
      </c>
      <c r="T3" s="13">
        <v>1</v>
      </c>
      <c r="U3" s="13">
        <v>0</v>
      </c>
      <c r="V3" s="13">
        <v>0</v>
      </c>
      <c r="W3" s="13">
        <v>0</v>
      </c>
      <c r="X3" s="13">
        <v>0</v>
      </c>
      <c r="Y3" s="20" t="str">
        <f t="shared" si="2"/>
        <v>Provedor de serviços de cadeia de suprimentos,</v>
      </c>
      <c r="Z3" s="14">
        <v>0</v>
      </c>
      <c r="AA3" s="14">
        <v>0</v>
      </c>
      <c r="AB3" s="14">
        <v>0</v>
      </c>
      <c r="AC3" s="14">
        <v>0</v>
      </c>
      <c r="AD3" s="14">
        <v>0</v>
      </c>
      <c r="AE3" s="14">
        <v>0</v>
      </c>
      <c r="AF3" s="14">
        <v>0</v>
      </c>
      <c r="AG3" s="14">
        <v>0</v>
      </c>
      <c r="AH3" s="14">
        <v>0</v>
      </c>
      <c r="AI3" s="14">
        <v>0</v>
      </c>
      <c r="AJ3" s="14">
        <v>1</v>
      </c>
      <c r="AK3" s="14">
        <v>0</v>
      </c>
      <c r="AL3" s="20" t="str">
        <f t="shared" si="3"/>
        <v>Edição de firmware,Senha padrão,Injeção de código,</v>
      </c>
      <c r="AM3" s="15">
        <v>0</v>
      </c>
      <c r="AN3" s="15">
        <v>0</v>
      </c>
      <c r="AO3" s="15">
        <v>0</v>
      </c>
      <c r="AP3" s="15">
        <v>1</v>
      </c>
      <c r="AQ3" s="15">
        <v>1</v>
      </c>
      <c r="AR3" s="15">
        <v>1</v>
      </c>
      <c r="AS3" s="15">
        <v>0</v>
      </c>
      <c r="AT3" s="20" t="str">
        <f t="shared" si="4"/>
        <v>Extração de dados,Sistemas físicos,Backdoor,Execução / download de comando remoto,Danos nos dados,</v>
      </c>
      <c r="AU3" s="13">
        <v>1</v>
      </c>
      <c r="AV3" s="13">
        <v>1</v>
      </c>
      <c r="AW3" s="13">
        <v>1</v>
      </c>
      <c r="AX3" s="13">
        <v>0</v>
      </c>
      <c r="AY3" s="13">
        <v>1</v>
      </c>
      <c r="AZ3" s="13">
        <v>0</v>
      </c>
      <c r="BA3" s="13">
        <v>0</v>
      </c>
      <c r="BB3" s="13">
        <v>0</v>
      </c>
      <c r="BC3" s="13">
        <v>1</v>
      </c>
      <c r="BD3" s="13">
        <v>0</v>
      </c>
      <c r="BE3" s="20" t="s">
        <v>44</v>
      </c>
      <c r="BF3" s="20" t="s">
        <v>44</v>
      </c>
      <c r="BG3" s="22">
        <f t="shared" ref="BG3:BG21" si="6">YEAR(A3)</f>
        <v>2011</v>
      </c>
      <c r="BH3" s="18">
        <f t="shared" si="5"/>
        <v>1</v>
      </c>
      <c r="BI3" s="23">
        <v>3</v>
      </c>
      <c r="BJ3" s="23" t="str">
        <f>VLOOKUP(BI3,setup!$A$2:$B$6,2,FALSE)</f>
        <v>Conexão de rede</v>
      </c>
      <c r="BK3" s="23">
        <v>5</v>
      </c>
      <c r="BL3" s="23" t="str">
        <f>VLOOKUP(BK3,setup!$D$2:$E$6,2,FALSE)</f>
        <v>Sistema Físico</v>
      </c>
    </row>
    <row r="4" spans="1:64" ht="15" customHeight="1" x14ac:dyDescent="0.2">
      <c r="A4" s="24">
        <v>41306</v>
      </c>
      <c r="B4" s="8" t="s">
        <v>78</v>
      </c>
      <c r="C4" s="9" t="s">
        <v>64</v>
      </c>
      <c r="D4" s="11" t="s">
        <v>79</v>
      </c>
      <c r="E4" s="25" t="s">
        <v>80</v>
      </c>
      <c r="F4" s="11" t="s">
        <v>81</v>
      </c>
      <c r="G4" s="11" t="s">
        <v>82</v>
      </c>
      <c r="H4" s="11" t="s">
        <v>83</v>
      </c>
      <c r="I4" s="11" t="str">
        <f t="shared" si="0"/>
        <v>Firmware Próprio,</v>
      </c>
      <c r="J4" s="12">
        <v>0</v>
      </c>
      <c r="K4" s="12">
        <v>1</v>
      </c>
      <c r="L4" s="12">
        <v>0</v>
      </c>
      <c r="M4" s="12">
        <v>0</v>
      </c>
      <c r="N4" s="12">
        <v>0</v>
      </c>
      <c r="O4" s="12">
        <v>0</v>
      </c>
      <c r="P4" s="12">
        <v>0</v>
      </c>
      <c r="Q4" s="11" t="str">
        <f t="shared" si="1"/>
        <v>Método desconhecido,</v>
      </c>
      <c r="R4" s="13">
        <v>0</v>
      </c>
      <c r="S4" s="13">
        <v>0</v>
      </c>
      <c r="T4" s="13">
        <v>0</v>
      </c>
      <c r="U4" s="13">
        <v>0</v>
      </c>
      <c r="V4" s="13">
        <v>0</v>
      </c>
      <c r="W4" s="13">
        <v>0</v>
      </c>
      <c r="X4" s="13">
        <v>1</v>
      </c>
      <c r="Y4" s="11" t="str">
        <f t="shared" si="2"/>
        <v>Provedor de serviços de cadeia de suprimentos,</v>
      </c>
      <c r="Z4" s="14">
        <v>0</v>
      </c>
      <c r="AA4" s="14">
        <v>0</v>
      </c>
      <c r="AB4" s="14">
        <v>0</v>
      </c>
      <c r="AC4" s="14">
        <v>0</v>
      </c>
      <c r="AD4" s="14">
        <v>0</v>
      </c>
      <c r="AE4" s="14">
        <v>0</v>
      </c>
      <c r="AF4" s="14">
        <v>0</v>
      </c>
      <c r="AG4" s="14">
        <v>0</v>
      </c>
      <c r="AH4" s="14">
        <v>0</v>
      </c>
      <c r="AI4" s="14">
        <v>0</v>
      </c>
      <c r="AJ4" s="14">
        <v>1</v>
      </c>
      <c r="AK4" s="14">
        <v>0</v>
      </c>
      <c r="AL4" s="11" t="str">
        <f t="shared" si="3"/>
        <v>N/A,</v>
      </c>
      <c r="AM4" s="15">
        <v>0</v>
      </c>
      <c r="AN4" s="15">
        <v>0</v>
      </c>
      <c r="AO4" s="15">
        <v>0</v>
      </c>
      <c r="AP4" s="15">
        <v>0</v>
      </c>
      <c r="AQ4" s="15">
        <v>0</v>
      </c>
      <c r="AR4" s="15">
        <v>0</v>
      </c>
      <c r="AS4" s="15">
        <v>1</v>
      </c>
      <c r="AT4" s="11" t="str">
        <f t="shared" si="4"/>
        <v>Desconhecido,</v>
      </c>
      <c r="AU4" s="13">
        <v>0</v>
      </c>
      <c r="AV4" s="13">
        <v>0</v>
      </c>
      <c r="AW4" s="13">
        <v>0</v>
      </c>
      <c r="AX4" s="13">
        <v>0</v>
      </c>
      <c r="AY4" s="13">
        <v>0</v>
      </c>
      <c r="AZ4" s="13">
        <v>0</v>
      </c>
      <c r="BA4" s="13">
        <v>0</v>
      </c>
      <c r="BB4" s="13">
        <v>0</v>
      </c>
      <c r="BC4" s="13">
        <v>0</v>
      </c>
      <c r="BD4" s="13">
        <v>1</v>
      </c>
      <c r="BE4" s="11" t="s">
        <v>44</v>
      </c>
      <c r="BF4" s="11" t="s">
        <v>44</v>
      </c>
      <c r="BG4" s="26">
        <f t="shared" si="6"/>
        <v>2013</v>
      </c>
      <c r="BH4" s="8">
        <f t="shared" si="5"/>
        <v>1</v>
      </c>
      <c r="BI4" s="16">
        <v>3</v>
      </c>
      <c r="BJ4" s="16" t="str">
        <f>VLOOKUP(BI4,setup!$A$2:$B$6,2,FALSE)</f>
        <v>Conexão de rede</v>
      </c>
      <c r="BK4" s="16">
        <v>4</v>
      </c>
      <c r="BL4" s="16" t="str">
        <f>VLOOKUP(BK4,setup!$D$2:$E$6,2,FALSE)</f>
        <v>Firmware</v>
      </c>
    </row>
    <row r="5" spans="1:64" ht="15" customHeight="1" x14ac:dyDescent="0.2">
      <c r="A5" s="17">
        <v>43687</v>
      </c>
      <c r="B5" s="18" t="s">
        <v>84</v>
      </c>
      <c r="C5" s="19" t="s">
        <v>64</v>
      </c>
      <c r="D5" s="20" t="s">
        <v>85</v>
      </c>
      <c r="E5" s="21" t="s">
        <v>86</v>
      </c>
      <c r="F5" s="20" t="s">
        <v>87</v>
      </c>
      <c r="G5" s="20" t="s">
        <v>88</v>
      </c>
      <c r="H5" s="20" t="s">
        <v>89</v>
      </c>
      <c r="I5" s="20" t="str">
        <f t="shared" si="0"/>
        <v>Firmware Próprio,Firmware Terceiros,</v>
      </c>
      <c r="J5" s="12">
        <v>0</v>
      </c>
      <c r="K5" s="12">
        <v>1</v>
      </c>
      <c r="L5" s="12">
        <v>0</v>
      </c>
      <c r="M5" s="12">
        <v>1</v>
      </c>
      <c r="N5" s="12">
        <v>0</v>
      </c>
      <c r="O5" s="12">
        <v>0</v>
      </c>
      <c r="P5" s="12">
        <v>0</v>
      </c>
      <c r="Q5" s="20" t="str">
        <f t="shared" si="1"/>
        <v>Método desconhecido,</v>
      </c>
      <c r="R5" s="13">
        <v>0</v>
      </c>
      <c r="S5" s="13">
        <v>0</v>
      </c>
      <c r="T5" s="13">
        <v>0</v>
      </c>
      <c r="U5" s="13">
        <v>0</v>
      </c>
      <c r="V5" s="13">
        <v>0</v>
      </c>
      <c r="W5" s="13">
        <v>0</v>
      </c>
      <c r="X5" s="13">
        <v>1</v>
      </c>
      <c r="Y5" s="20" t="str">
        <f t="shared" si="2"/>
        <v>Provedor de serviços de cadeia de suprimentos,</v>
      </c>
      <c r="Z5" s="14">
        <v>0</v>
      </c>
      <c r="AA5" s="14">
        <v>0</v>
      </c>
      <c r="AB5" s="14">
        <v>0</v>
      </c>
      <c r="AC5" s="14">
        <v>0</v>
      </c>
      <c r="AD5" s="14">
        <v>0</v>
      </c>
      <c r="AE5" s="14">
        <v>0</v>
      </c>
      <c r="AF5" s="14">
        <v>0</v>
      </c>
      <c r="AG5" s="14">
        <v>0</v>
      </c>
      <c r="AH5" s="14">
        <v>0</v>
      </c>
      <c r="AI5" s="14">
        <v>0</v>
      </c>
      <c r="AJ5" s="14">
        <v>1</v>
      </c>
      <c r="AK5" s="14">
        <v>0</v>
      </c>
      <c r="AL5" s="20" t="str">
        <f t="shared" si="3"/>
        <v>Edição de firmware,Injeção de código,</v>
      </c>
      <c r="AM5" s="15">
        <v>0</v>
      </c>
      <c r="AN5" s="15">
        <v>0</v>
      </c>
      <c r="AO5" s="15">
        <v>0</v>
      </c>
      <c r="AP5" s="15">
        <v>1</v>
      </c>
      <c r="AQ5" s="15">
        <v>0</v>
      </c>
      <c r="AR5" s="15">
        <v>1</v>
      </c>
      <c r="AS5" s="15">
        <v>0</v>
      </c>
      <c r="AT5" s="20" t="str">
        <f t="shared" si="4"/>
        <v>Extração de dados,Backdoor,Execução / download de comando remoto,</v>
      </c>
      <c r="AU5" s="13">
        <v>1</v>
      </c>
      <c r="AV5" s="13">
        <v>0</v>
      </c>
      <c r="AW5" s="13">
        <v>1</v>
      </c>
      <c r="AX5" s="13">
        <v>0</v>
      </c>
      <c r="AY5" s="13">
        <v>1</v>
      </c>
      <c r="AZ5" s="13">
        <v>0</v>
      </c>
      <c r="BA5" s="13">
        <v>0</v>
      </c>
      <c r="BB5" s="13">
        <v>0</v>
      </c>
      <c r="BC5" s="13">
        <v>0</v>
      </c>
      <c r="BD5" s="13">
        <v>0</v>
      </c>
      <c r="BE5" s="20" t="s">
        <v>44</v>
      </c>
      <c r="BF5" s="20" t="s">
        <v>44</v>
      </c>
      <c r="BG5" s="22">
        <f t="shared" si="6"/>
        <v>2019</v>
      </c>
      <c r="BH5" s="18">
        <f t="shared" si="5"/>
        <v>2</v>
      </c>
      <c r="BI5" s="23">
        <v>1</v>
      </c>
      <c r="BJ5" s="23" t="str">
        <f>VLOOKUP(BI5,setup!$A$2:$B$6,2,FALSE)</f>
        <v>Componentes do produto</v>
      </c>
      <c r="BK5" s="23">
        <v>4</v>
      </c>
      <c r="BL5" s="23" t="str">
        <f>VLOOKUP(BK5,setup!$D$2:$E$6,2,FALSE)</f>
        <v>Firmware</v>
      </c>
    </row>
    <row r="6" spans="1:64" ht="15" customHeight="1" x14ac:dyDescent="0.2">
      <c r="A6" s="7">
        <v>43880</v>
      </c>
      <c r="B6" s="8" t="s">
        <v>90</v>
      </c>
      <c r="C6" s="9" t="s">
        <v>64</v>
      </c>
      <c r="D6" s="8" t="s">
        <v>91</v>
      </c>
      <c r="E6" s="10" t="s">
        <v>92</v>
      </c>
      <c r="F6" s="11" t="s">
        <v>93</v>
      </c>
      <c r="G6" s="11" t="s">
        <v>94</v>
      </c>
      <c r="H6" s="11" t="s">
        <v>95</v>
      </c>
      <c r="I6" s="11" t="str">
        <f t="shared" si="0"/>
        <v>Firmware Próprio,Firmware Terceiros,</v>
      </c>
      <c r="J6" s="12">
        <v>0</v>
      </c>
      <c r="K6" s="12">
        <v>1</v>
      </c>
      <c r="L6" s="12">
        <v>0</v>
      </c>
      <c r="M6" s="12">
        <v>1</v>
      </c>
      <c r="N6" s="12">
        <v>0</v>
      </c>
      <c r="O6" s="12">
        <v>0</v>
      </c>
      <c r="P6" s="12">
        <v>0</v>
      </c>
      <c r="Q6" s="11" t="str">
        <f t="shared" si="1"/>
        <v>Sistema de assinatura quebrado,</v>
      </c>
      <c r="R6" s="13">
        <v>0</v>
      </c>
      <c r="S6" s="13">
        <v>0</v>
      </c>
      <c r="T6" s="13">
        <v>0</v>
      </c>
      <c r="U6" s="13">
        <v>0</v>
      </c>
      <c r="V6" s="13">
        <v>0</v>
      </c>
      <c r="W6" s="13">
        <v>1</v>
      </c>
      <c r="X6" s="13">
        <v>0</v>
      </c>
      <c r="Y6" s="11" t="str">
        <f t="shared" si="2"/>
        <v>Provedor de serviços de cadeia de suprimentos,</v>
      </c>
      <c r="Z6" s="14">
        <v>0</v>
      </c>
      <c r="AA6" s="14">
        <v>0</v>
      </c>
      <c r="AB6" s="14">
        <v>0</v>
      </c>
      <c r="AC6" s="14">
        <v>0</v>
      </c>
      <c r="AD6" s="14">
        <v>0</v>
      </c>
      <c r="AE6" s="14">
        <v>0</v>
      </c>
      <c r="AF6" s="14">
        <v>0</v>
      </c>
      <c r="AG6" s="14">
        <v>0</v>
      </c>
      <c r="AH6" s="14">
        <v>0</v>
      </c>
      <c r="AI6" s="14">
        <v>0</v>
      </c>
      <c r="AJ6" s="14">
        <v>1</v>
      </c>
      <c r="AK6" s="14">
        <v>0</v>
      </c>
      <c r="AL6" s="11" t="str">
        <f t="shared" si="3"/>
        <v>Erro de criptografia,Edição de firmware,</v>
      </c>
      <c r="AM6" s="15">
        <v>0</v>
      </c>
      <c r="AN6" s="15">
        <v>0</v>
      </c>
      <c r="AO6" s="15">
        <v>1</v>
      </c>
      <c r="AP6" s="15">
        <v>1</v>
      </c>
      <c r="AQ6" s="15">
        <v>0</v>
      </c>
      <c r="AR6" s="15">
        <v>0</v>
      </c>
      <c r="AS6" s="15">
        <v>0</v>
      </c>
      <c r="AT6" s="11" t="str">
        <f t="shared" si="4"/>
        <v>Extração de dados,Backdoor,</v>
      </c>
      <c r="AU6" s="13">
        <v>1</v>
      </c>
      <c r="AV6" s="13">
        <v>0</v>
      </c>
      <c r="AW6" s="13">
        <v>1</v>
      </c>
      <c r="AX6" s="13">
        <v>0</v>
      </c>
      <c r="AY6" s="13">
        <v>0</v>
      </c>
      <c r="AZ6" s="13">
        <v>0</v>
      </c>
      <c r="BA6" s="13">
        <v>0</v>
      </c>
      <c r="BB6" s="13">
        <v>0</v>
      </c>
      <c r="BC6" s="13">
        <v>0</v>
      </c>
      <c r="BD6" s="13">
        <v>0</v>
      </c>
      <c r="BE6" s="11" t="s">
        <v>44</v>
      </c>
      <c r="BF6" s="11" t="s">
        <v>44</v>
      </c>
      <c r="BG6" s="26">
        <f t="shared" si="6"/>
        <v>2020</v>
      </c>
      <c r="BH6" s="8">
        <f t="shared" si="5"/>
        <v>2</v>
      </c>
      <c r="BI6" s="16">
        <v>3</v>
      </c>
      <c r="BJ6" s="16" t="str">
        <f>VLOOKUP(BI6,setup!$A$2:$B$6,2,FALSE)</f>
        <v>Conexão de rede</v>
      </c>
      <c r="BK6" s="16">
        <v>4</v>
      </c>
      <c r="BL6" s="16" t="str">
        <f>VLOOKUP(BK6,setup!$D$2:$E$6,2,FALSE)</f>
        <v>Firmware</v>
      </c>
    </row>
    <row r="7" spans="1:64" ht="15" customHeight="1" x14ac:dyDescent="0.2">
      <c r="A7" s="27">
        <v>42057</v>
      </c>
      <c r="B7" s="18" t="s">
        <v>96</v>
      </c>
      <c r="C7" s="20" t="s">
        <v>97</v>
      </c>
      <c r="D7" s="20" t="s">
        <v>98</v>
      </c>
      <c r="E7" s="28" t="s">
        <v>99</v>
      </c>
      <c r="F7" s="20" t="s">
        <v>100</v>
      </c>
      <c r="G7" s="20" t="s">
        <v>70</v>
      </c>
      <c r="H7" s="20" t="s">
        <v>101</v>
      </c>
      <c r="I7" s="20" t="str">
        <f t="shared" si="0"/>
        <v>Firmware Próprio,Firmware Terceiros,</v>
      </c>
      <c r="J7" s="12">
        <v>0</v>
      </c>
      <c r="K7" s="12">
        <v>1</v>
      </c>
      <c r="L7" s="12">
        <v>0</v>
      </c>
      <c r="M7" s="12">
        <v>1</v>
      </c>
      <c r="N7" s="12">
        <v>0</v>
      </c>
      <c r="O7" s="12">
        <v>0</v>
      </c>
      <c r="P7" s="12">
        <v>0</v>
      </c>
      <c r="Q7" s="20" t="str">
        <f t="shared" si="1"/>
        <v>Método desconhecido,</v>
      </c>
      <c r="R7" s="13">
        <v>0</v>
      </c>
      <c r="S7" s="13">
        <v>0</v>
      </c>
      <c r="T7" s="13">
        <v>0</v>
      </c>
      <c r="U7" s="13">
        <v>0</v>
      </c>
      <c r="V7" s="13">
        <v>0</v>
      </c>
      <c r="W7" s="13">
        <v>0</v>
      </c>
      <c r="X7" s="13">
        <v>1</v>
      </c>
      <c r="Y7" s="20" t="str">
        <f t="shared" si="2"/>
        <v>Provedor de serviços de cadeia de suprimentos,</v>
      </c>
      <c r="Z7" s="14">
        <v>0</v>
      </c>
      <c r="AA7" s="14">
        <v>0</v>
      </c>
      <c r="AB7" s="14">
        <v>0</v>
      </c>
      <c r="AC7" s="14">
        <v>0</v>
      </c>
      <c r="AD7" s="14">
        <v>0</v>
      </c>
      <c r="AE7" s="14">
        <v>0</v>
      </c>
      <c r="AF7" s="14">
        <v>0</v>
      </c>
      <c r="AG7" s="14">
        <v>0</v>
      </c>
      <c r="AH7" s="14">
        <v>0</v>
      </c>
      <c r="AI7" s="14">
        <v>0</v>
      </c>
      <c r="AJ7" s="14">
        <v>1</v>
      </c>
      <c r="AK7" s="14">
        <v>0</v>
      </c>
      <c r="AL7" s="20" t="str">
        <f t="shared" si="3"/>
        <v>N/A,</v>
      </c>
      <c r="AM7" s="15">
        <v>0</v>
      </c>
      <c r="AN7" s="15">
        <v>0</v>
      </c>
      <c r="AO7" s="15">
        <v>0</v>
      </c>
      <c r="AP7" s="15">
        <v>0</v>
      </c>
      <c r="AQ7" s="15">
        <v>0</v>
      </c>
      <c r="AR7" s="15">
        <v>0</v>
      </c>
      <c r="AS7" s="15">
        <v>1</v>
      </c>
      <c r="AT7" s="20" t="str">
        <f t="shared" si="4"/>
        <v>Extração de dados,Backdoor,Execução / download de comando remoto,</v>
      </c>
      <c r="AU7" s="13">
        <v>1</v>
      </c>
      <c r="AV7" s="13">
        <v>0</v>
      </c>
      <c r="AW7" s="13">
        <v>1</v>
      </c>
      <c r="AX7" s="13">
        <v>0</v>
      </c>
      <c r="AY7" s="13">
        <v>1</v>
      </c>
      <c r="AZ7" s="13">
        <v>0</v>
      </c>
      <c r="BA7" s="13">
        <v>0</v>
      </c>
      <c r="BB7" s="13">
        <v>0</v>
      </c>
      <c r="BC7" s="13">
        <v>0</v>
      </c>
      <c r="BD7" s="13">
        <v>0</v>
      </c>
      <c r="BE7" s="20" t="s">
        <v>102</v>
      </c>
      <c r="BF7" s="20" t="s">
        <v>71</v>
      </c>
      <c r="BG7" s="22">
        <f t="shared" si="6"/>
        <v>2015</v>
      </c>
      <c r="BH7" s="18">
        <f t="shared" si="5"/>
        <v>2</v>
      </c>
      <c r="BI7" s="23">
        <v>1</v>
      </c>
      <c r="BJ7" s="23" t="str">
        <f>VLOOKUP(BI7,setup!$A$2:$B$6,2,FALSE)</f>
        <v>Componentes do produto</v>
      </c>
      <c r="BK7" s="23">
        <v>4</v>
      </c>
      <c r="BL7" s="23" t="str">
        <f>VLOOKUP(BK7,setup!$D$2:$E$6,2,FALSE)</f>
        <v>Firmware</v>
      </c>
    </row>
    <row r="8" spans="1:64" ht="15" customHeight="1" x14ac:dyDescent="0.2">
      <c r="A8" s="7">
        <v>43118</v>
      </c>
      <c r="B8" s="8" t="s">
        <v>103</v>
      </c>
      <c r="C8" s="11" t="s">
        <v>97</v>
      </c>
      <c r="D8" s="11" t="s">
        <v>104</v>
      </c>
      <c r="E8" s="10" t="s">
        <v>105</v>
      </c>
      <c r="F8" s="11" t="s">
        <v>106</v>
      </c>
      <c r="G8" s="11" t="s">
        <v>107</v>
      </c>
      <c r="H8" s="11" t="s">
        <v>108</v>
      </c>
      <c r="I8" s="11" t="str">
        <f t="shared" si="0"/>
        <v>Firmware Próprio,Desconhecido</v>
      </c>
      <c r="J8" s="12">
        <v>0</v>
      </c>
      <c r="K8" s="12">
        <v>1</v>
      </c>
      <c r="L8" s="12">
        <v>0</v>
      </c>
      <c r="M8" s="12">
        <v>0</v>
      </c>
      <c r="N8" s="12">
        <v>0</v>
      </c>
      <c r="O8" s="12">
        <v>0</v>
      </c>
      <c r="P8" s="12">
        <v>1</v>
      </c>
      <c r="Q8" s="11" t="str">
        <f t="shared" si="1"/>
        <v>Método desconhecido,</v>
      </c>
      <c r="R8" s="13">
        <v>0</v>
      </c>
      <c r="S8" s="13">
        <v>0</v>
      </c>
      <c r="T8" s="13">
        <v>0</v>
      </c>
      <c r="U8" s="13">
        <v>0</v>
      </c>
      <c r="V8" s="13">
        <v>0</v>
      </c>
      <c r="W8" s="13">
        <v>0</v>
      </c>
      <c r="X8" s="13">
        <v>1</v>
      </c>
      <c r="Y8" s="11" t="str">
        <f t="shared" si="2"/>
        <v>Worm,Hardware,</v>
      </c>
      <c r="Z8" s="14">
        <v>0</v>
      </c>
      <c r="AA8" s="14">
        <v>0</v>
      </c>
      <c r="AB8" s="14">
        <v>0</v>
      </c>
      <c r="AC8" s="14">
        <v>0</v>
      </c>
      <c r="AD8" s="14">
        <v>0</v>
      </c>
      <c r="AE8" s="14">
        <v>1</v>
      </c>
      <c r="AF8" s="14">
        <v>1</v>
      </c>
      <c r="AG8" s="14">
        <v>0</v>
      </c>
      <c r="AH8" s="14">
        <v>0</v>
      </c>
      <c r="AI8" s="14">
        <v>0</v>
      </c>
      <c r="AJ8" s="14">
        <v>0</v>
      </c>
      <c r="AK8" s="14">
        <v>0</v>
      </c>
      <c r="AL8" s="11" t="str">
        <f t="shared" si="3"/>
        <v>N/A,</v>
      </c>
      <c r="AM8" s="15">
        <v>0</v>
      </c>
      <c r="AN8" s="15">
        <v>0</v>
      </c>
      <c r="AO8" s="15">
        <v>0</v>
      </c>
      <c r="AP8" s="15">
        <v>0</v>
      </c>
      <c r="AQ8" s="15">
        <v>0</v>
      </c>
      <c r="AR8" s="15">
        <v>0</v>
      </c>
      <c r="AS8" s="15">
        <v>1</v>
      </c>
      <c r="AT8" s="11" t="str">
        <f t="shared" si="4"/>
        <v>Extração de dados,Sistemas físicos,Backdoor,Execução / download de comando remoto,</v>
      </c>
      <c r="AU8" s="13">
        <v>1</v>
      </c>
      <c r="AV8" s="13">
        <v>1</v>
      </c>
      <c r="AW8" s="13">
        <v>1</v>
      </c>
      <c r="AX8" s="13">
        <v>0</v>
      </c>
      <c r="AY8" s="13">
        <v>1</v>
      </c>
      <c r="AZ8" s="13">
        <v>0</v>
      </c>
      <c r="BA8" s="13">
        <v>0</v>
      </c>
      <c r="BB8" s="13">
        <v>0</v>
      </c>
      <c r="BC8" s="13">
        <v>0</v>
      </c>
      <c r="BD8" s="13">
        <v>0</v>
      </c>
      <c r="BE8" s="11" t="s">
        <v>70</v>
      </c>
      <c r="BF8" s="11" t="s">
        <v>71</v>
      </c>
      <c r="BG8" s="26">
        <f t="shared" si="6"/>
        <v>2018</v>
      </c>
      <c r="BH8" s="8">
        <f t="shared" si="5"/>
        <v>1</v>
      </c>
      <c r="BI8" s="16">
        <v>4</v>
      </c>
      <c r="BJ8" s="16" t="str">
        <f>VLOOKUP(BI8,setup!$A$2:$B$6,2,FALSE)</f>
        <v>Worm</v>
      </c>
      <c r="BK8" s="16">
        <v>5</v>
      </c>
      <c r="BL8" s="16" t="str">
        <f>VLOOKUP(BK8,setup!$D$2:$E$6,2,FALSE)</f>
        <v>Sistema Físico</v>
      </c>
    </row>
    <row r="9" spans="1:64" ht="15" customHeight="1" x14ac:dyDescent="0.2">
      <c r="A9" s="27">
        <v>42395</v>
      </c>
      <c r="B9" s="18" t="s">
        <v>109</v>
      </c>
      <c r="C9" s="20" t="s">
        <v>64</v>
      </c>
      <c r="D9" s="20" t="s">
        <v>110</v>
      </c>
      <c r="E9" s="28" t="s">
        <v>111</v>
      </c>
      <c r="F9" s="20" t="s">
        <v>112</v>
      </c>
      <c r="G9" s="20" t="s">
        <v>112</v>
      </c>
      <c r="H9" s="20" t="s">
        <v>113</v>
      </c>
      <c r="I9" s="20" t="str">
        <f t="shared" si="0"/>
        <v>OS/Aplicativo Próprio,</v>
      </c>
      <c r="J9" s="12">
        <v>1</v>
      </c>
      <c r="K9" s="12">
        <v>0</v>
      </c>
      <c r="L9" s="12">
        <v>0</v>
      </c>
      <c r="M9" s="12">
        <v>0</v>
      </c>
      <c r="N9" s="12">
        <v>0</v>
      </c>
      <c r="O9" s="12">
        <v>0</v>
      </c>
      <c r="P9" s="12">
        <v>0</v>
      </c>
      <c r="Q9" s="20" t="str">
        <f t="shared" si="1"/>
        <v>Método desconhecido,</v>
      </c>
      <c r="R9" s="13">
        <v>0</v>
      </c>
      <c r="S9" s="13">
        <v>0</v>
      </c>
      <c r="T9" s="13">
        <v>0</v>
      </c>
      <c r="U9" s="13">
        <v>0</v>
      </c>
      <c r="V9" s="13">
        <v>0</v>
      </c>
      <c r="W9" s="13">
        <v>0</v>
      </c>
      <c r="X9" s="13">
        <v>1</v>
      </c>
      <c r="Y9" s="20" t="str">
        <f t="shared" si="2"/>
        <v>Download direto,Provedor de serviços de cadeia de suprimentos,</v>
      </c>
      <c r="Z9" s="14">
        <v>0</v>
      </c>
      <c r="AA9" s="14">
        <v>0</v>
      </c>
      <c r="AB9" s="14">
        <v>0</v>
      </c>
      <c r="AC9" s="14">
        <v>0</v>
      </c>
      <c r="AD9" s="14">
        <v>0</v>
      </c>
      <c r="AE9" s="14">
        <v>0</v>
      </c>
      <c r="AF9" s="14">
        <v>0</v>
      </c>
      <c r="AG9" s="14">
        <v>1</v>
      </c>
      <c r="AH9" s="14">
        <v>0</v>
      </c>
      <c r="AI9" s="14">
        <v>0</v>
      </c>
      <c r="AJ9" s="14">
        <v>1</v>
      </c>
      <c r="AK9" s="14">
        <v>0</v>
      </c>
      <c r="AL9" s="20" t="str">
        <f t="shared" si="3"/>
        <v>Edição de firmware,Injeção de código,</v>
      </c>
      <c r="AM9" s="15">
        <v>0</v>
      </c>
      <c r="AN9" s="15">
        <v>0</v>
      </c>
      <c r="AO9" s="15">
        <v>0</v>
      </c>
      <c r="AP9" s="15">
        <v>1</v>
      </c>
      <c r="AQ9" s="15">
        <v>0</v>
      </c>
      <c r="AR9" s="15">
        <v>1</v>
      </c>
      <c r="AS9" s="15">
        <v>0</v>
      </c>
      <c r="AT9" s="20" t="str">
        <f t="shared" si="4"/>
        <v>Sistemas físicos,Backdoor,Execução / download de comando remoto,</v>
      </c>
      <c r="AU9" s="13">
        <v>0</v>
      </c>
      <c r="AV9" s="13">
        <v>1</v>
      </c>
      <c r="AW9" s="13">
        <v>1</v>
      </c>
      <c r="AX9" s="13">
        <v>0</v>
      </c>
      <c r="AY9" s="13">
        <v>1</v>
      </c>
      <c r="AZ9" s="13">
        <v>0</v>
      </c>
      <c r="BA9" s="13">
        <v>0</v>
      </c>
      <c r="BB9" s="13">
        <v>0</v>
      </c>
      <c r="BC9" s="13">
        <v>0</v>
      </c>
      <c r="BD9" s="13">
        <v>0</v>
      </c>
      <c r="BE9" s="20" t="s">
        <v>44</v>
      </c>
      <c r="BF9" s="20" t="s">
        <v>44</v>
      </c>
      <c r="BG9" s="22">
        <f t="shared" si="6"/>
        <v>2016</v>
      </c>
      <c r="BH9" s="18">
        <f t="shared" si="5"/>
        <v>1</v>
      </c>
      <c r="BI9" s="23">
        <v>2</v>
      </c>
      <c r="BJ9" s="23" t="str">
        <f>VLOOKUP(BI9,setup!$A$2:$B$6,2,FALSE)</f>
        <v>Download da loja</v>
      </c>
      <c r="BK9" s="23">
        <v>5</v>
      </c>
      <c r="BL9" s="23" t="str">
        <f>VLOOKUP(BK9,setup!$D$2:$E$6,2,FALSE)</f>
        <v>Sistema Físico</v>
      </c>
    </row>
    <row r="10" spans="1:64" ht="15" customHeight="1" x14ac:dyDescent="0.2">
      <c r="A10" s="7">
        <v>43549</v>
      </c>
      <c r="B10" s="8" t="s">
        <v>114</v>
      </c>
      <c r="C10" s="11" t="s">
        <v>97</v>
      </c>
      <c r="D10" s="11" t="s">
        <v>115</v>
      </c>
      <c r="E10" s="10" t="s">
        <v>116</v>
      </c>
      <c r="F10" s="11" t="s">
        <v>117</v>
      </c>
      <c r="G10" s="11" t="s">
        <v>118</v>
      </c>
      <c r="H10" s="11" t="s">
        <v>119</v>
      </c>
      <c r="I10" s="11" t="str">
        <f t="shared" si="0"/>
        <v>OS/Aplicativo Próprio,</v>
      </c>
      <c r="J10" s="12">
        <v>1</v>
      </c>
      <c r="K10" s="12">
        <v>0</v>
      </c>
      <c r="L10" s="12">
        <v>0</v>
      </c>
      <c r="M10" s="12">
        <v>0</v>
      </c>
      <c r="N10" s="12">
        <v>0</v>
      </c>
      <c r="O10" s="12">
        <v>0</v>
      </c>
      <c r="P10" s="12">
        <v>0</v>
      </c>
      <c r="Q10" s="11" t="str">
        <f t="shared" si="1"/>
        <v>Roubo/Comprado Certificado,</v>
      </c>
      <c r="R10" s="13">
        <v>1</v>
      </c>
      <c r="S10" s="13">
        <v>0</v>
      </c>
      <c r="T10" s="13">
        <v>0</v>
      </c>
      <c r="U10" s="13">
        <v>0</v>
      </c>
      <c r="V10" s="13">
        <v>0</v>
      </c>
      <c r="W10" s="13">
        <v>0</v>
      </c>
      <c r="X10" s="13">
        <v>0</v>
      </c>
      <c r="Y10" s="11" t="str">
        <f t="shared" si="2"/>
        <v>Proliferar malware,</v>
      </c>
      <c r="Z10" s="14">
        <v>0</v>
      </c>
      <c r="AA10" s="14">
        <v>1</v>
      </c>
      <c r="AB10" s="14">
        <v>0</v>
      </c>
      <c r="AC10" s="14">
        <v>0</v>
      </c>
      <c r="AD10" s="14">
        <v>0</v>
      </c>
      <c r="AE10" s="14">
        <v>0</v>
      </c>
      <c r="AF10" s="14">
        <v>0</v>
      </c>
      <c r="AG10" s="14">
        <v>0</v>
      </c>
      <c r="AH10" s="14">
        <v>0</v>
      </c>
      <c r="AI10" s="14">
        <v>0</v>
      </c>
      <c r="AJ10" s="14">
        <v>0</v>
      </c>
      <c r="AK10" s="14">
        <v>0</v>
      </c>
      <c r="AL10" s="11" t="str">
        <f t="shared" si="3"/>
        <v>N/A,</v>
      </c>
      <c r="AM10" s="15">
        <v>0</v>
      </c>
      <c r="AN10" s="15">
        <v>0</v>
      </c>
      <c r="AO10" s="15">
        <v>0</v>
      </c>
      <c r="AP10" s="15">
        <v>0</v>
      </c>
      <c r="AQ10" s="15">
        <v>0</v>
      </c>
      <c r="AR10" s="15">
        <v>0</v>
      </c>
      <c r="AS10" s="15">
        <v>1</v>
      </c>
      <c r="AT10" s="11" t="str">
        <f t="shared" si="4"/>
        <v>Extração de dados,Backdoor,Execução / download de comando remoto,Desconhecido,</v>
      </c>
      <c r="AU10" s="13">
        <v>1</v>
      </c>
      <c r="AV10" s="13">
        <v>0</v>
      </c>
      <c r="AW10" s="13">
        <v>1</v>
      </c>
      <c r="AX10" s="13">
        <v>0</v>
      </c>
      <c r="AY10" s="13">
        <v>1</v>
      </c>
      <c r="AZ10" s="13">
        <v>0</v>
      </c>
      <c r="BA10" s="13">
        <v>0</v>
      </c>
      <c r="BB10" s="13">
        <v>0</v>
      </c>
      <c r="BC10" s="13">
        <v>0</v>
      </c>
      <c r="BD10" s="13">
        <v>1</v>
      </c>
      <c r="BE10" s="11" t="s">
        <v>120</v>
      </c>
      <c r="BF10" s="11" t="s">
        <v>71</v>
      </c>
      <c r="BG10" s="26">
        <f t="shared" si="6"/>
        <v>2019</v>
      </c>
      <c r="BH10" s="8">
        <f t="shared" si="5"/>
        <v>1</v>
      </c>
      <c r="BI10" s="16">
        <v>3</v>
      </c>
      <c r="BJ10" s="16" t="str">
        <f>VLOOKUP(BI10,setup!$A$2:$B$6,2,FALSE)</f>
        <v>Conexão de rede</v>
      </c>
      <c r="BK10" s="16">
        <v>2</v>
      </c>
      <c r="BL10" s="16" t="str">
        <f>VLOOKUP(BK10,setup!$D$2:$E$6,2,FALSE)</f>
        <v>Update</v>
      </c>
    </row>
    <row r="11" spans="1:64" ht="15" customHeight="1" x14ac:dyDescent="0.2">
      <c r="A11" s="17">
        <v>40391</v>
      </c>
      <c r="B11" s="18" t="s">
        <v>121</v>
      </c>
      <c r="C11" s="20" t="s">
        <v>97</v>
      </c>
      <c r="D11" s="20" t="s">
        <v>122</v>
      </c>
      <c r="E11" s="21" t="s">
        <v>123</v>
      </c>
      <c r="F11" s="20" t="s">
        <v>124</v>
      </c>
      <c r="G11" s="20" t="s">
        <v>125</v>
      </c>
      <c r="H11" s="20" t="s">
        <v>126</v>
      </c>
      <c r="I11" s="20" t="str">
        <f t="shared" si="0"/>
        <v>OS/Aplicativo Próprio,</v>
      </c>
      <c r="J11" s="12">
        <v>1</v>
      </c>
      <c r="K11" s="12">
        <v>0</v>
      </c>
      <c r="L11" s="12">
        <v>0</v>
      </c>
      <c r="M11" s="12">
        <v>0</v>
      </c>
      <c r="N11" s="12">
        <v>0</v>
      </c>
      <c r="O11" s="12">
        <v>0</v>
      </c>
      <c r="P11" s="12">
        <v>0</v>
      </c>
      <c r="Q11" s="20" t="str">
        <f t="shared" si="1"/>
        <v>Sistema de assinatura quebrado,</v>
      </c>
      <c r="R11" s="13">
        <v>0</v>
      </c>
      <c r="S11" s="13">
        <v>0</v>
      </c>
      <c r="T11" s="13">
        <v>0</v>
      </c>
      <c r="U11" s="13">
        <v>0</v>
      </c>
      <c r="V11" s="13">
        <v>0</v>
      </c>
      <c r="W11" s="13">
        <v>1</v>
      </c>
      <c r="X11" s="13">
        <v>0</v>
      </c>
      <c r="Y11" s="20" t="str">
        <f t="shared" si="2"/>
        <v>Proliferar malware,Worm,Hardware,</v>
      </c>
      <c r="Z11" s="14">
        <v>0</v>
      </c>
      <c r="AA11" s="14">
        <v>1</v>
      </c>
      <c r="AB11" s="14">
        <v>0</v>
      </c>
      <c r="AC11" s="14">
        <v>0</v>
      </c>
      <c r="AD11" s="14">
        <v>0</v>
      </c>
      <c r="AE11" s="14">
        <v>1</v>
      </c>
      <c r="AF11" s="14">
        <v>1</v>
      </c>
      <c r="AG11" s="14">
        <v>0</v>
      </c>
      <c r="AH11" s="14">
        <v>0</v>
      </c>
      <c r="AI11" s="14">
        <v>0</v>
      </c>
      <c r="AJ11" s="14">
        <v>0</v>
      </c>
      <c r="AK11" s="14">
        <v>0</v>
      </c>
      <c r="AL11" s="20" t="str">
        <f t="shared" si="3"/>
        <v>N/A,</v>
      </c>
      <c r="AM11" s="15">
        <v>0</v>
      </c>
      <c r="AN11" s="15">
        <v>0</v>
      </c>
      <c r="AO11" s="15">
        <v>0</v>
      </c>
      <c r="AP11" s="15">
        <v>0</v>
      </c>
      <c r="AQ11" s="15">
        <v>0</v>
      </c>
      <c r="AR11" s="15">
        <v>0</v>
      </c>
      <c r="AS11" s="15">
        <v>1</v>
      </c>
      <c r="AT11" s="20" t="str">
        <f t="shared" si="4"/>
        <v>Extração de dados,Backdoor,Execução / download de comando remoto,</v>
      </c>
      <c r="AU11" s="13">
        <v>1</v>
      </c>
      <c r="AV11" s="13">
        <v>0</v>
      </c>
      <c r="AW11" s="13">
        <v>1</v>
      </c>
      <c r="AX11" s="13">
        <v>0</v>
      </c>
      <c r="AY11" s="13">
        <v>1</v>
      </c>
      <c r="AZ11" s="13">
        <v>0</v>
      </c>
      <c r="BA11" s="13">
        <v>0</v>
      </c>
      <c r="BB11" s="13">
        <v>0</v>
      </c>
      <c r="BC11" s="13">
        <v>0</v>
      </c>
      <c r="BD11" s="13">
        <v>0</v>
      </c>
      <c r="BE11" s="20" t="s">
        <v>70</v>
      </c>
      <c r="BF11" s="20" t="s">
        <v>71</v>
      </c>
      <c r="BG11" s="22">
        <f t="shared" si="6"/>
        <v>2010</v>
      </c>
      <c r="BH11" s="18">
        <f t="shared" si="5"/>
        <v>1</v>
      </c>
      <c r="BI11" s="23">
        <v>4</v>
      </c>
      <c r="BJ11" s="23" t="str">
        <f>VLOOKUP(BI11,setup!$A$2:$B$6,2,FALSE)</f>
        <v>Worm</v>
      </c>
      <c r="BK11" s="23">
        <v>2</v>
      </c>
      <c r="BL11" s="23" t="str">
        <f>VLOOKUP(BK11,setup!$D$2:$E$6,2,FALSE)</f>
        <v>Update</v>
      </c>
    </row>
    <row r="12" spans="1:64" ht="15" customHeight="1" x14ac:dyDescent="0.2">
      <c r="A12" s="7">
        <v>43194</v>
      </c>
      <c r="B12" s="8" t="s">
        <v>127</v>
      </c>
      <c r="C12" s="11" t="s">
        <v>64</v>
      </c>
      <c r="D12" s="11" t="s">
        <v>128</v>
      </c>
      <c r="E12" s="10" t="s">
        <v>129</v>
      </c>
      <c r="F12" s="11" t="s">
        <v>130</v>
      </c>
      <c r="G12" s="11" t="s">
        <v>125</v>
      </c>
      <c r="H12" s="11" t="s">
        <v>89</v>
      </c>
      <c r="I12" s="11" t="str">
        <f t="shared" si="0"/>
        <v>OS/Aplicativo Próprio,</v>
      </c>
      <c r="J12" s="12">
        <v>1</v>
      </c>
      <c r="K12" s="12">
        <v>0</v>
      </c>
      <c r="L12" s="12">
        <v>0</v>
      </c>
      <c r="M12" s="12">
        <v>0</v>
      </c>
      <c r="N12" s="12">
        <v>0</v>
      </c>
      <c r="O12" s="12">
        <v>0</v>
      </c>
      <c r="P12" s="12">
        <v>0</v>
      </c>
      <c r="Q12" s="11" t="str">
        <f t="shared" si="1"/>
        <v>Método desconhecido,</v>
      </c>
      <c r="R12" s="13">
        <v>0</v>
      </c>
      <c r="S12" s="13">
        <v>0</v>
      </c>
      <c r="T12" s="13">
        <v>0</v>
      </c>
      <c r="U12" s="13">
        <v>0</v>
      </c>
      <c r="V12" s="13">
        <v>0</v>
      </c>
      <c r="W12" s="13">
        <v>0</v>
      </c>
      <c r="X12" s="13">
        <v>1</v>
      </c>
      <c r="Y12" s="11" t="str">
        <f t="shared" si="2"/>
        <v>Phishing,</v>
      </c>
      <c r="Z12" s="14">
        <v>0</v>
      </c>
      <c r="AA12" s="14">
        <v>0</v>
      </c>
      <c r="AB12" s="14">
        <v>0</v>
      </c>
      <c r="AC12" s="14">
        <v>0</v>
      </c>
      <c r="AD12" s="14">
        <v>0</v>
      </c>
      <c r="AE12" s="14">
        <v>0</v>
      </c>
      <c r="AF12" s="14">
        <v>0</v>
      </c>
      <c r="AG12" s="14">
        <v>0</v>
      </c>
      <c r="AH12" s="14">
        <v>1</v>
      </c>
      <c r="AI12" s="14">
        <v>0</v>
      </c>
      <c r="AJ12" s="14">
        <v>0</v>
      </c>
      <c r="AK12" s="14">
        <v>0</v>
      </c>
      <c r="AL12" s="11" t="str">
        <f t="shared" si="3"/>
        <v>Injeção de código,</v>
      </c>
      <c r="AM12" s="15">
        <v>0</v>
      </c>
      <c r="AN12" s="15">
        <v>0</v>
      </c>
      <c r="AO12" s="15">
        <v>0</v>
      </c>
      <c r="AP12" s="15">
        <v>0</v>
      </c>
      <c r="AQ12" s="15">
        <v>0</v>
      </c>
      <c r="AR12" s="15">
        <v>1</v>
      </c>
      <c r="AS12" s="15">
        <v>0</v>
      </c>
      <c r="AT12" s="11" t="str">
        <f t="shared" si="4"/>
        <v>Execução / download de comando remoto,</v>
      </c>
      <c r="AU12" s="13">
        <v>0</v>
      </c>
      <c r="AV12" s="13">
        <v>0</v>
      </c>
      <c r="AW12" s="13">
        <v>0</v>
      </c>
      <c r="AX12" s="13">
        <v>0</v>
      </c>
      <c r="AY12" s="13">
        <v>1</v>
      </c>
      <c r="AZ12" s="13">
        <v>0</v>
      </c>
      <c r="BA12" s="13">
        <v>0</v>
      </c>
      <c r="BB12" s="13">
        <v>0</v>
      </c>
      <c r="BC12" s="13">
        <v>0</v>
      </c>
      <c r="BD12" s="13">
        <v>0</v>
      </c>
      <c r="BE12" s="11" t="s">
        <v>44</v>
      </c>
      <c r="BF12" s="11" t="s">
        <v>44</v>
      </c>
      <c r="BG12" s="26">
        <f t="shared" si="6"/>
        <v>2018</v>
      </c>
      <c r="BH12" s="8">
        <f t="shared" si="5"/>
        <v>1</v>
      </c>
      <c r="BI12" s="16">
        <v>2</v>
      </c>
      <c r="BJ12" s="16" t="str">
        <f>VLOOKUP(BI12,setup!$A$2:$B$6,2,FALSE)</f>
        <v>Download da loja</v>
      </c>
      <c r="BK12" s="16">
        <v>3</v>
      </c>
      <c r="BL12" s="16" t="str">
        <f>VLOOKUP(BK12,setup!$D$2:$E$6,2,FALSE)</f>
        <v>OS</v>
      </c>
    </row>
    <row r="13" spans="1:64" ht="15" customHeight="1" x14ac:dyDescent="0.2">
      <c r="A13" s="27">
        <v>43839</v>
      </c>
      <c r="B13" s="18" t="s">
        <v>131</v>
      </c>
      <c r="C13" s="19" t="s">
        <v>97</v>
      </c>
      <c r="D13" s="18" t="s">
        <v>132</v>
      </c>
      <c r="E13" s="28" t="s">
        <v>133</v>
      </c>
      <c r="F13" s="20" t="s">
        <v>134</v>
      </c>
      <c r="G13" s="20" t="s">
        <v>135</v>
      </c>
      <c r="H13" s="20" t="s">
        <v>136</v>
      </c>
      <c r="I13" s="20" t="str">
        <f t="shared" si="0"/>
        <v>OS/Aplicativo Próprio,</v>
      </c>
      <c r="J13" s="12">
        <v>1</v>
      </c>
      <c r="K13" s="12">
        <v>0</v>
      </c>
      <c r="L13" s="12">
        <v>0</v>
      </c>
      <c r="M13" s="12">
        <v>0</v>
      </c>
      <c r="N13" s="12">
        <v>0</v>
      </c>
      <c r="O13" s="12">
        <v>0</v>
      </c>
      <c r="P13" s="12">
        <v>0</v>
      </c>
      <c r="Q13" s="20" t="str">
        <f t="shared" si="1"/>
        <v>Auto-assinado/Nenhuma,Método desconhecido,</v>
      </c>
      <c r="R13" s="13">
        <v>0</v>
      </c>
      <c r="S13" s="13">
        <v>0</v>
      </c>
      <c r="T13" s="13">
        <v>0</v>
      </c>
      <c r="U13" s="13">
        <v>0</v>
      </c>
      <c r="V13" s="13">
        <v>1</v>
      </c>
      <c r="W13" s="13">
        <v>0</v>
      </c>
      <c r="X13" s="13">
        <v>1</v>
      </c>
      <c r="Y13" s="20" t="str">
        <f t="shared" si="2"/>
        <v>Provedor de serviços de cadeia de suprimentos,</v>
      </c>
      <c r="Z13" s="14">
        <v>0</v>
      </c>
      <c r="AA13" s="14">
        <v>0</v>
      </c>
      <c r="AB13" s="14">
        <v>0</v>
      </c>
      <c r="AC13" s="14">
        <v>0</v>
      </c>
      <c r="AD13" s="14">
        <v>0</v>
      </c>
      <c r="AE13" s="14">
        <v>0</v>
      </c>
      <c r="AF13" s="14">
        <v>0</v>
      </c>
      <c r="AG13" s="14">
        <v>0</v>
      </c>
      <c r="AH13" s="14">
        <v>0</v>
      </c>
      <c r="AI13" s="14">
        <v>0</v>
      </c>
      <c r="AJ13" s="14">
        <v>1</v>
      </c>
      <c r="AK13" s="14">
        <v>0</v>
      </c>
      <c r="AL13" s="20" t="str">
        <f t="shared" si="3"/>
        <v>N/A,</v>
      </c>
      <c r="AM13" s="15">
        <v>0</v>
      </c>
      <c r="AN13" s="15">
        <v>0</v>
      </c>
      <c r="AO13" s="15">
        <v>0</v>
      </c>
      <c r="AP13" s="15">
        <v>0</v>
      </c>
      <c r="AQ13" s="15">
        <v>0</v>
      </c>
      <c r="AR13" s="15">
        <v>0</v>
      </c>
      <c r="AS13" s="15">
        <v>1</v>
      </c>
      <c r="AT13" s="20" t="str">
        <f t="shared" si="4"/>
        <v>Execução / download de comando remoto,Adware,</v>
      </c>
      <c r="AU13" s="13">
        <v>0</v>
      </c>
      <c r="AV13" s="13">
        <v>0</v>
      </c>
      <c r="AW13" s="13">
        <v>0</v>
      </c>
      <c r="AX13" s="13">
        <v>0</v>
      </c>
      <c r="AY13" s="13">
        <v>1</v>
      </c>
      <c r="AZ13" s="13">
        <v>1</v>
      </c>
      <c r="BA13" s="13">
        <v>0</v>
      </c>
      <c r="BB13" s="13">
        <v>0</v>
      </c>
      <c r="BC13" s="13">
        <v>0</v>
      </c>
      <c r="BD13" s="13">
        <v>0</v>
      </c>
      <c r="BE13" s="20" t="s">
        <v>137</v>
      </c>
      <c r="BF13" s="20" t="s">
        <v>138</v>
      </c>
      <c r="BG13" s="22">
        <f t="shared" si="6"/>
        <v>2020</v>
      </c>
      <c r="BH13" s="18">
        <f t="shared" si="5"/>
        <v>1</v>
      </c>
      <c r="BI13" s="23">
        <v>1</v>
      </c>
      <c r="BJ13" s="23" t="str">
        <f>VLOOKUP(BI13,setup!$A$2:$B$6,2,FALSE)</f>
        <v>Componentes do produto</v>
      </c>
      <c r="BK13" s="23">
        <v>3</v>
      </c>
      <c r="BL13" s="23" t="str">
        <f>VLOOKUP(BK13,setup!$D$2:$E$6,2,FALSE)</f>
        <v>OS</v>
      </c>
    </row>
    <row r="14" spans="1:64" ht="15" customHeight="1" x14ac:dyDescent="0.2">
      <c r="A14" s="7">
        <v>43263</v>
      </c>
      <c r="B14" s="8" t="s">
        <v>139</v>
      </c>
      <c r="C14" s="11" t="s">
        <v>64</v>
      </c>
      <c r="D14" s="11" t="s">
        <v>140</v>
      </c>
      <c r="E14" s="10" t="s">
        <v>141</v>
      </c>
      <c r="F14" s="11" t="s">
        <v>142</v>
      </c>
      <c r="G14" s="11" t="s">
        <v>143</v>
      </c>
      <c r="H14" s="11" t="s">
        <v>144</v>
      </c>
      <c r="I14" s="11" t="str">
        <f t="shared" si="0"/>
        <v>OS/Aplicativo Próprio,</v>
      </c>
      <c r="J14" s="12">
        <v>1</v>
      </c>
      <c r="K14" s="12">
        <v>0</v>
      </c>
      <c r="L14" s="12">
        <v>0</v>
      </c>
      <c r="M14" s="12">
        <v>0</v>
      </c>
      <c r="N14" s="12">
        <v>0</v>
      </c>
      <c r="O14" s="12">
        <v>0</v>
      </c>
      <c r="P14" s="12">
        <v>0</v>
      </c>
      <c r="Q14" s="11" t="str">
        <f t="shared" si="1"/>
        <v>Sistema de assinatura quebrado,</v>
      </c>
      <c r="R14" s="13">
        <v>0</v>
      </c>
      <c r="S14" s="13">
        <v>0</v>
      </c>
      <c r="T14" s="13">
        <v>0</v>
      </c>
      <c r="U14" s="13">
        <v>0</v>
      </c>
      <c r="V14" s="13">
        <v>0</v>
      </c>
      <c r="W14" s="13">
        <v>1</v>
      </c>
      <c r="X14" s="13">
        <v>0</v>
      </c>
      <c r="Y14" s="11" t="str">
        <f t="shared" si="2"/>
        <v>Provedor de serviços de cadeia de suprimentos,</v>
      </c>
      <c r="Z14" s="14">
        <v>0</v>
      </c>
      <c r="AA14" s="14">
        <v>0</v>
      </c>
      <c r="AB14" s="14">
        <v>0</v>
      </c>
      <c r="AC14" s="14">
        <v>0</v>
      </c>
      <c r="AD14" s="14">
        <v>0</v>
      </c>
      <c r="AE14" s="14">
        <v>0</v>
      </c>
      <c r="AF14" s="14">
        <v>0</v>
      </c>
      <c r="AG14" s="14">
        <v>0</v>
      </c>
      <c r="AH14" s="14">
        <v>0</v>
      </c>
      <c r="AI14" s="14">
        <v>0</v>
      </c>
      <c r="AJ14" s="14">
        <v>1</v>
      </c>
      <c r="AK14" s="14">
        <v>0</v>
      </c>
      <c r="AL14" s="11" t="str">
        <f t="shared" si="3"/>
        <v>Erro de criptografia,Injeção de código,</v>
      </c>
      <c r="AM14" s="15">
        <v>0</v>
      </c>
      <c r="AN14" s="15">
        <v>0</v>
      </c>
      <c r="AO14" s="15">
        <v>1</v>
      </c>
      <c r="AP14" s="15">
        <v>0</v>
      </c>
      <c r="AQ14" s="15">
        <v>0</v>
      </c>
      <c r="AR14" s="15">
        <v>1</v>
      </c>
      <c r="AS14" s="15">
        <v>0</v>
      </c>
      <c r="AT14" s="11" t="str">
        <f t="shared" si="4"/>
        <v>Cryptominer,</v>
      </c>
      <c r="AU14" s="13">
        <v>0</v>
      </c>
      <c r="AV14" s="13">
        <v>0</v>
      </c>
      <c r="AW14" s="13">
        <v>0</v>
      </c>
      <c r="AX14" s="13">
        <v>1</v>
      </c>
      <c r="AY14" s="13">
        <v>0</v>
      </c>
      <c r="AZ14" s="13">
        <v>0</v>
      </c>
      <c r="BA14" s="13">
        <v>0</v>
      </c>
      <c r="BB14" s="13">
        <v>0</v>
      </c>
      <c r="BC14" s="13">
        <v>0</v>
      </c>
      <c r="BD14" s="13">
        <v>0</v>
      </c>
      <c r="BE14" s="11" t="s">
        <v>44</v>
      </c>
      <c r="BF14" s="11" t="s">
        <v>44</v>
      </c>
      <c r="BG14" s="26">
        <f t="shared" si="6"/>
        <v>2018</v>
      </c>
      <c r="BH14" s="8">
        <f t="shared" si="5"/>
        <v>1</v>
      </c>
      <c r="BI14" s="16">
        <v>3</v>
      </c>
      <c r="BJ14" s="16" t="str">
        <f>VLOOKUP(BI14,setup!$A$2:$B$6,2,FALSE)</f>
        <v>Conexão de rede</v>
      </c>
      <c r="BK14" s="16">
        <v>3</v>
      </c>
      <c r="BL14" s="16" t="str">
        <f>VLOOKUP(BK14,setup!$D$2:$E$6,2,FALSE)</f>
        <v>OS</v>
      </c>
    </row>
    <row r="15" spans="1:64" ht="15" customHeight="1" x14ac:dyDescent="0.2">
      <c r="A15" s="27">
        <v>43843</v>
      </c>
      <c r="B15" s="18" t="s">
        <v>145</v>
      </c>
      <c r="C15" s="19" t="s">
        <v>64</v>
      </c>
      <c r="D15" s="20" t="s">
        <v>146</v>
      </c>
      <c r="E15" s="28" t="s">
        <v>147</v>
      </c>
      <c r="F15" s="20" t="s">
        <v>148</v>
      </c>
      <c r="G15" s="20" t="s">
        <v>125</v>
      </c>
      <c r="H15" s="20" t="s">
        <v>149</v>
      </c>
      <c r="I15" s="20" t="str">
        <f t="shared" si="0"/>
        <v>OS/Aplicativo Próprio,</v>
      </c>
      <c r="J15" s="12">
        <v>1</v>
      </c>
      <c r="K15" s="12">
        <v>0</v>
      </c>
      <c r="L15" s="12">
        <v>0</v>
      </c>
      <c r="M15" s="12">
        <v>0</v>
      </c>
      <c r="N15" s="12">
        <v>0</v>
      </c>
      <c r="O15" s="12">
        <v>0</v>
      </c>
      <c r="P15" s="12">
        <v>0</v>
      </c>
      <c r="Q15" s="20" t="str">
        <f t="shared" si="1"/>
        <v>Sistema de assinatura quebrado,</v>
      </c>
      <c r="R15" s="13">
        <v>0</v>
      </c>
      <c r="S15" s="13">
        <v>0</v>
      </c>
      <c r="T15" s="13">
        <v>0</v>
      </c>
      <c r="U15" s="13">
        <v>0</v>
      </c>
      <c r="V15" s="13">
        <v>0</v>
      </c>
      <c r="W15" s="13">
        <v>1</v>
      </c>
      <c r="X15" s="13">
        <v>0</v>
      </c>
      <c r="Y15" s="20" t="str">
        <f t="shared" si="2"/>
        <v>Provedor de serviços de cadeia de suprimentos,</v>
      </c>
      <c r="Z15" s="14">
        <v>0</v>
      </c>
      <c r="AA15" s="14">
        <v>0</v>
      </c>
      <c r="AB15" s="14">
        <v>0</v>
      </c>
      <c r="AC15" s="14">
        <v>0</v>
      </c>
      <c r="AD15" s="14">
        <v>0</v>
      </c>
      <c r="AE15" s="14">
        <v>0</v>
      </c>
      <c r="AF15" s="14">
        <v>0</v>
      </c>
      <c r="AG15" s="14">
        <v>0</v>
      </c>
      <c r="AH15" s="14">
        <v>0</v>
      </c>
      <c r="AI15" s="14">
        <v>0</v>
      </c>
      <c r="AJ15" s="14">
        <v>1</v>
      </c>
      <c r="AK15" s="14">
        <v>0</v>
      </c>
      <c r="AL15" s="20" t="str">
        <f t="shared" si="3"/>
        <v>Erro de criptografia,Injeção de código,</v>
      </c>
      <c r="AM15" s="15">
        <v>0</v>
      </c>
      <c r="AN15" s="15">
        <v>0</v>
      </c>
      <c r="AO15" s="15">
        <v>1</v>
      </c>
      <c r="AP15" s="15">
        <v>0</v>
      </c>
      <c r="AQ15" s="15">
        <v>0</v>
      </c>
      <c r="AR15" s="15">
        <v>1</v>
      </c>
      <c r="AS15" s="15">
        <v>0</v>
      </c>
      <c r="AT15" s="20" t="str">
        <f t="shared" si="4"/>
        <v>Execução / download de comando remoto,</v>
      </c>
      <c r="AU15" s="13">
        <v>0</v>
      </c>
      <c r="AV15" s="13">
        <v>0</v>
      </c>
      <c r="AW15" s="13">
        <v>0</v>
      </c>
      <c r="AX15" s="13">
        <v>0</v>
      </c>
      <c r="AY15" s="13">
        <v>1</v>
      </c>
      <c r="AZ15" s="13">
        <v>0</v>
      </c>
      <c r="BA15" s="13">
        <v>0</v>
      </c>
      <c r="BB15" s="13">
        <v>0</v>
      </c>
      <c r="BC15" s="13">
        <v>0</v>
      </c>
      <c r="BD15" s="13">
        <v>0</v>
      </c>
      <c r="BE15" s="20" t="s">
        <v>44</v>
      </c>
      <c r="BF15" s="20" t="s">
        <v>44</v>
      </c>
      <c r="BG15" s="22">
        <f t="shared" si="6"/>
        <v>2020</v>
      </c>
      <c r="BH15" s="18">
        <f t="shared" si="5"/>
        <v>1</v>
      </c>
      <c r="BI15" s="23">
        <v>3</v>
      </c>
      <c r="BJ15" s="23" t="str">
        <f>VLOOKUP(BI15,setup!$A$2:$B$6,2,FALSE)</f>
        <v>Conexão de rede</v>
      </c>
      <c r="BK15" s="23">
        <v>3</v>
      </c>
      <c r="BL15" s="23" t="str">
        <f>VLOOKUP(BK15,setup!$D$2:$E$6,2,FALSE)</f>
        <v>OS</v>
      </c>
    </row>
    <row r="16" spans="1:64" ht="15" customHeight="1" x14ac:dyDescent="0.2">
      <c r="A16" s="7">
        <v>41695</v>
      </c>
      <c r="B16" s="8" t="s">
        <v>150</v>
      </c>
      <c r="C16" s="11" t="s">
        <v>64</v>
      </c>
      <c r="D16" s="11" t="s">
        <v>151</v>
      </c>
      <c r="E16" s="10" t="s">
        <v>152</v>
      </c>
      <c r="F16" s="11" t="s">
        <v>153</v>
      </c>
      <c r="G16" s="11" t="s">
        <v>154</v>
      </c>
      <c r="H16" s="11" t="s">
        <v>155</v>
      </c>
      <c r="I16" s="11" t="str">
        <f t="shared" si="0"/>
        <v>OS/Aplicativo Próprio,</v>
      </c>
      <c r="J16" s="12">
        <v>1</v>
      </c>
      <c r="K16" s="12">
        <v>0</v>
      </c>
      <c r="L16" s="12">
        <v>0</v>
      </c>
      <c r="M16" s="12">
        <v>0</v>
      </c>
      <c r="N16" s="12">
        <v>0</v>
      </c>
      <c r="O16" s="12">
        <v>0</v>
      </c>
      <c r="P16" s="12">
        <v>0</v>
      </c>
      <c r="Q16" s="11" t="str">
        <f t="shared" si="1"/>
        <v>Método desconhecido,</v>
      </c>
      <c r="R16" s="13">
        <v>0</v>
      </c>
      <c r="S16" s="13">
        <v>0</v>
      </c>
      <c r="T16" s="13">
        <v>0</v>
      </c>
      <c r="U16" s="13">
        <v>0</v>
      </c>
      <c r="V16" s="13">
        <v>0</v>
      </c>
      <c r="W16" s="13">
        <v>0</v>
      </c>
      <c r="X16" s="13">
        <v>1</v>
      </c>
      <c r="Y16" s="11" t="str">
        <f t="shared" si="2"/>
        <v>Método Desconhecido,</v>
      </c>
      <c r="Z16" s="14">
        <v>0</v>
      </c>
      <c r="AA16" s="14">
        <v>0</v>
      </c>
      <c r="AB16" s="14">
        <v>0</v>
      </c>
      <c r="AC16" s="14">
        <v>0</v>
      </c>
      <c r="AD16" s="14">
        <v>0</v>
      </c>
      <c r="AE16" s="14">
        <v>0</v>
      </c>
      <c r="AF16" s="14">
        <v>0</v>
      </c>
      <c r="AG16" s="14">
        <v>0</v>
      </c>
      <c r="AH16" s="14">
        <v>0</v>
      </c>
      <c r="AI16" s="14">
        <v>0</v>
      </c>
      <c r="AJ16" s="14">
        <v>0</v>
      </c>
      <c r="AK16" s="14">
        <v>1</v>
      </c>
      <c r="AL16" s="11" t="str">
        <f t="shared" si="3"/>
        <v>Roubo de credencial,Roubo de certificado,</v>
      </c>
      <c r="AM16" s="15">
        <v>1</v>
      </c>
      <c r="AN16" s="15">
        <v>1</v>
      </c>
      <c r="AO16" s="15">
        <v>0</v>
      </c>
      <c r="AP16" s="15">
        <v>0</v>
      </c>
      <c r="AQ16" s="15">
        <v>0</v>
      </c>
      <c r="AR16" s="15">
        <v>0</v>
      </c>
      <c r="AS16" s="15">
        <v>0</v>
      </c>
      <c r="AT16" s="11" t="str">
        <f t="shared" si="4"/>
        <v>Extração de dados,</v>
      </c>
      <c r="AU16" s="13">
        <v>1</v>
      </c>
      <c r="AV16" s="13">
        <v>0</v>
      </c>
      <c r="AW16" s="13">
        <v>0</v>
      </c>
      <c r="AX16" s="13">
        <v>0</v>
      </c>
      <c r="AY16" s="13">
        <v>0</v>
      </c>
      <c r="AZ16" s="13">
        <v>0</v>
      </c>
      <c r="BA16" s="13">
        <v>0</v>
      </c>
      <c r="BB16" s="13">
        <v>0</v>
      </c>
      <c r="BC16" s="13">
        <v>0</v>
      </c>
      <c r="BD16" s="13">
        <v>0</v>
      </c>
      <c r="BE16" s="11" t="s">
        <v>44</v>
      </c>
      <c r="BF16" s="11" t="s">
        <v>44</v>
      </c>
      <c r="BG16" s="26">
        <f t="shared" si="6"/>
        <v>2014</v>
      </c>
      <c r="BH16" s="8">
        <f t="shared" si="5"/>
        <v>1</v>
      </c>
      <c r="BI16" s="16">
        <v>3</v>
      </c>
      <c r="BJ16" s="16" t="str">
        <f>VLOOKUP(BI16,setup!$A$2:$B$6,2,FALSE)</f>
        <v>Conexão de rede</v>
      </c>
      <c r="BK16" s="16">
        <v>3</v>
      </c>
      <c r="BL16" s="16" t="str">
        <f>VLOOKUP(BK16,setup!$D$2:$E$6,2,FALSE)</f>
        <v>OS</v>
      </c>
    </row>
    <row r="17" spans="1:64" ht="15" customHeight="1" x14ac:dyDescent="0.2">
      <c r="A17" s="17">
        <v>43610</v>
      </c>
      <c r="B17" s="18" t="s">
        <v>156</v>
      </c>
      <c r="C17" s="19" t="s">
        <v>97</v>
      </c>
      <c r="D17" s="20" t="s">
        <v>157</v>
      </c>
      <c r="E17" s="21" t="s">
        <v>158</v>
      </c>
      <c r="F17" s="20" t="s">
        <v>159</v>
      </c>
      <c r="G17" s="20" t="s">
        <v>160</v>
      </c>
      <c r="H17" s="20" t="s">
        <v>161</v>
      </c>
      <c r="I17" s="20" t="str">
        <f t="shared" si="0"/>
        <v>OS/Aplicativo Próprio,Firmware Próprio,</v>
      </c>
      <c r="J17" s="12">
        <v>1</v>
      </c>
      <c r="K17" s="12">
        <v>1</v>
      </c>
      <c r="L17" s="12">
        <v>0</v>
      </c>
      <c r="M17" s="12">
        <v>0</v>
      </c>
      <c r="N17" s="12">
        <v>0</v>
      </c>
      <c r="O17" s="12">
        <v>0</v>
      </c>
      <c r="P17" s="12">
        <v>0</v>
      </c>
      <c r="Q17" s="20" t="str">
        <f t="shared" si="1"/>
        <v>Método desconhecido,</v>
      </c>
      <c r="R17" s="13">
        <v>0</v>
      </c>
      <c r="S17" s="13">
        <v>0</v>
      </c>
      <c r="T17" s="13">
        <v>0</v>
      </c>
      <c r="U17" s="13">
        <v>0</v>
      </c>
      <c r="V17" s="13">
        <v>0</v>
      </c>
      <c r="W17" s="13">
        <v>0</v>
      </c>
      <c r="X17" s="13">
        <v>1</v>
      </c>
      <c r="Y17" s="20" t="str">
        <f t="shared" si="2"/>
        <v>Provedor de serviços de cadeia de suprimentos,</v>
      </c>
      <c r="Z17" s="14">
        <v>0</v>
      </c>
      <c r="AA17" s="14">
        <v>0</v>
      </c>
      <c r="AB17" s="14">
        <v>0</v>
      </c>
      <c r="AC17" s="14">
        <v>0</v>
      </c>
      <c r="AD17" s="14">
        <v>0</v>
      </c>
      <c r="AE17" s="14">
        <v>0</v>
      </c>
      <c r="AF17" s="14">
        <v>0</v>
      </c>
      <c r="AG17" s="14">
        <v>0</v>
      </c>
      <c r="AH17" s="14">
        <v>0</v>
      </c>
      <c r="AI17" s="14">
        <v>0</v>
      </c>
      <c r="AJ17" s="14">
        <v>1</v>
      </c>
      <c r="AK17" s="14">
        <v>0</v>
      </c>
      <c r="AL17" s="20" t="str">
        <f t="shared" si="3"/>
        <v>N/A,</v>
      </c>
      <c r="AM17" s="15">
        <v>0</v>
      </c>
      <c r="AN17" s="15">
        <v>0</v>
      </c>
      <c r="AO17" s="15">
        <v>0</v>
      </c>
      <c r="AP17" s="15">
        <v>0</v>
      </c>
      <c r="AQ17" s="15">
        <v>0</v>
      </c>
      <c r="AR17" s="15">
        <v>0</v>
      </c>
      <c r="AS17" s="15">
        <v>1</v>
      </c>
      <c r="AT17" s="20" t="str">
        <f t="shared" si="4"/>
        <v>Extração de dados,Backdoor,Execução / download de comando remoto,</v>
      </c>
      <c r="AU17" s="13">
        <v>1</v>
      </c>
      <c r="AV17" s="13">
        <v>0</v>
      </c>
      <c r="AW17" s="13">
        <v>1</v>
      </c>
      <c r="AX17" s="13">
        <v>0</v>
      </c>
      <c r="AY17" s="13">
        <v>1</v>
      </c>
      <c r="AZ17" s="13">
        <v>0</v>
      </c>
      <c r="BA17" s="13">
        <v>0</v>
      </c>
      <c r="BB17" s="13">
        <v>0</v>
      </c>
      <c r="BC17" s="13">
        <v>0</v>
      </c>
      <c r="BD17" s="13">
        <v>0</v>
      </c>
      <c r="BE17" s="20" t="s">
        <v>162</v>
      </c>
      <c r="BF17" s="20" t="s">
        <v>138</v>
      </c>
      <c r="BG17" s="22">
        <f t="shared" si="6"/>
        <v>2019</v>
      </c>
      <c r="BH17" s="18">
        <f t="shared" si="5"/>
        <v>2</v>
      </c>
      <c r="BI17" s="23">
        <v>2</v>
      </c>
      <c r="BJ17" s="23" t="str">
        <f>VLOOKUP(BI17,setup!$A$2:$B$6,2,FALSE)</f>
        <v>Download da loja</v>
      </c>
      <c r="BK17" s="23">
        <v>4</v>
      </c>
      <c r="BL17" s="23" t="str">
        <f>VLOOKUP(BK17,setup!$D$2:$E$6,2,FALSE)</f>
        <v>Firmware</v>
      </c>
    </row>
    <row r="18" spans="1:64" ht="15" customHeight="1" x14ac:dyDescent="0.2">
      <c r="A18" s="24">
        <v>43586</v>
      </c>
      <c r="B18" s="8" t="s">
        <v>163</v>
      </c>
      <c r="C18" s="9" t="s">
        <v>64</v>
      </c>
      <c r="D18" s="11" t="s">
        <v>164</v>
      </c>
      <c r="E18" s="10" t="s">
        <v>165</v>
      </c>
      <c r="F18" s="11" t="s">
        <v>166</v>
      </c>
      <c r="G18" s="11" t="s">
        <v>167</v>
      </c>
      <c r="H18" s="11" t="s">
        <v>83</v>
      </c>
      <c r="I18" s="11" t="str">
        <f t="shared" si="0"/>
        <v>OS/Aplicativo Próprio,Firmware Próprio,</v>
      </c>
      <c r="J18" s="12">
        <v>1</v>
      </c>
      <c r="K18" s="12">
        <v>1</v>
      </c>
      <c r="L18" s="12">
        <v>0</v>
      </c>
      <c r="M18" s="12">
        <v>0</v>
      </c>
      <c r="N18" s="12">
        <v>0</v>
      </c>
      <c r="O18" s="12">
        <v>0</v>
      </c>
      <c r="P18" s="12">
        <v>0</v>
      </c>
      <c r="Q18" s="11" t="str">
        <f t="shared" si="1"/>
        <v>Exploração de Senha padrão,</v>
      </c>
      <c r="R18" s="13">
        <v>0</v>
      </c>
      <c r="S18" s="13">
        <v>0</v>
      </c>
      <c r="T18" s="13">
        <v>1</v>
      </c>
      <c r="U18" s="13">
        <v>0</v>
      </c>
      <c r="V18" s="13">
        <v>0</v>
      </c>
      <c r="W18" s="13">
        <v>0</v>
      </c>
      <c r="X18" s="13">
        <v>0</v>
      </c>
      <c r="Y18" s="11" t="str">
        <f t="shared" si="2"/>
        <v>Provedor de serviços de cadeia de suprimentos,</v>
      </c>
      <c r="Z18" s="14">
        <v>0</v>
      </c>
      <c r="AA18" s="14">
        <v>0</v>
      </c>
      <c r="AB18" s="14">
        <v>0</v>
      </c>
      <c r="AC18" s="14">
        <v>0</v>
      </c>
      <c r="AD18" s="14">
        <v>0</v>
      </c>
      <c r="AE18" s="14">
        <v>0</v>
      </c>
      <c r="AF18" s="14">
        <v>0</v>
      </c>
      <c r="AG18" s="14">
        <v>0</v>
      </c>
      <c r="AH18" s="14">
        <v>0</v>
      </c>
      <c r="AI18" s="14">
        <v>0</v>
      </c>
      <c r="AJ18" s="14">
        <v>1</v>
      </c>
      <c r="AK18" s="14">
        <v>0</v>
      </c>
      <c r="AL18" s="11" t="str">
        <f t="shared" si="3"/>
        <v>Edição de firmware,Senha padrão,</v>
      </c>
      <c r="AM18" s="15">
        <v>0</v>
      </c>
      <c r="AN18" s="15">
        <v>0</v>
      </c>
      <c r="AO18" s="15">
        <v>0</v>
      </c>
      <c r="AP18" s="15">
        <v>1</v>
      </c>
      <c r="AQ18" s="15">
        <v>1</v>
      </c>
      <c r="AR18" s="15">
        <v>0</v>
      </c>
      <c r="AS18" s="15">
        <v>0</v>
      </c>
      <c r="AT18" s="11" t="str">
        <f t="shared" si="4"/>
        <v>Extração de dados,Backdoor,</v>
      </c>
      <c r="AU18" s="13">
        <v>1</v>
      </c>
      <c r="AV18" s="13">
        <v>0</v>
      </c>
      <c r="AW18" s="13">
        <v>1</v>
      </c>
      <c r="AX18" s="13">
        <v>0</v>
      </c>
      <c r="AY18" s="13">
        <v>0</v>
      </c>
      <c r="AZ18" s="13">
        <v>0</v>
      </c>
      <c r="BA18" s="13">
        <v>0</v>
      </c>
      <c r="BB18" s="13">
        <v>0</v>
      </c>
      <c r="BC18" s="13">
        <v>0</v>
      </c>
      <c r="BD18" s="13">
        <v>0</v>
      </c>
      <c r="BE18" s="11" t="s">
        <v>44</v>
      </c>
      <c r="BF18" s="11" t="s">
        <v>44</v>
      </c>
      <c r="BG18" s="26">
        <f t="shared" si="6"/>
        <v>2019</v>
      </c>
      <c r="BH18" s="8">
        <f t="shared" si="5"/>
        <v>2</v>
      </c>
      <c r="BI18" s="16">
        <v>3</v>
      </c>
      <c r="BJ18" s="16" t="str">
        <f>VLOOKUP(BI18,setup!$A$2:$B$6,2,FALSE)</f>
        <v>Conexão de rede</v>
      </c>
      <c r="BK18" s="16">
        <v>4</v>
      </c>
      <c r="BL18" s="16" t="str">
        <f>VLOOKUP(BK18,setup!$D$2:$E$6,2,FALSE)</f>
        <v>Firmware</v>
      </c>
    </row>
    <row r="19" spans="1:64" ht="15" customHeight="1" x14ac:dyDescent="0.2">
      <c r="A19" s="17">
        <v>43781</v>
      </c>
      <c r="B19" s="18" t="s">
        <v>168</v>
      </c>
      <c r="C19" s="19" t="s">
        <v>64</v>
      </c>
      <c r="D19" s="20" t="s">
        <v>169</v>
      </c>
      <c r="E19" s="21" t="s">
        <v>170</v>
      </c>
      <c r="F19" s="20" t="s">
        <v>171</v>
      </c>
      <c r="G19" s="20" t="s">
        <v>172</v>
      </c>
      <c r="H19" s="20" t="s">
        <v>173</v>
      </c>
      <c r="I19" s="20" t="str">
        <f t="shared" si="0"/>
        <v>OS/Aplicativo Próprio,Firmware Próprio,</v>
      </c>
      <c r="J19" s="12">
        <v>1</v>
      </c>
      <c r="K19" s="12">
        <v>1</v>
      </c>
      <c r="L19" s="12">
        <v>0</v>
      </c>
      <c r="M19" s="12">
        <v>0</v>
      </c>
      <c r="N19" s="12">
        <v>0</v>
      </c>
      <c r="O19" s="12">
        <v>0</v>
      </c>
      <c r="P19" s="12">
        <v>0</v>
      </c>
      <c r="Q19" s="20" t="str">
        <f t="shared" si="1"/>
        <v>Método desconhecido,</v>
      </c>
      <c r="R19" s="13">
        <v>0</v>
      </c>
      <c r="S19" s="13">
        <v>0</v>
      </c>
      <c r="T19" s="13">
        <v>0</v>
      </c>
      <c r="U19" s="13">
        <v>0</v>
      </c>
      <c r="V19" s="13">
        <v>0</v>
      </c>
      <c r="W19" s="13">
        <v>0</v>
      </c>
      <c r="X19" s="13">
        <v>1</v>
      </c>
      <c r="Y19" s="20" t="str">
        <f t="shared" si="2"/>
        <v>Provedor de serviços de cadeia de suprimentos,</v>
      </c>
      <c r="Z19" s="14">
        <v>0</v>
      </c>
      <c r="AA19" s="14">
        <v>0</v>
      </c>
      <c r="AB19" s="14">
        <v>0</v>
      </c>
      <c r="AC19" s="14">
        <v>0</v>
      </c>
      <c r="AD19" s="14">
        <v>0</v>
      </c>
      <c r="AE19" s="14">
        <v>0</v>
      </c>
      <c r="AF19" s="14">
        <v>0</v>
      </c>
      <c r="AG19" s="14">
        <v>0</v>
      </c>
      <c r="AH19" s="14">
        <v>0</v>
      </c>
      <c r="AI19" s="14">
        <v>0</v>
      </c>
      <c r="AJ19" s="14">
        <v>1</v>
      </c>
      <c r="AK19" s="14">
        <v>0</v>
      </c>
      <c r="AL19" s="20" t="str">
        <f t="shared" si="3"/>
        <v>Roubo de credencial,</v>
      </c>
      <c r="AM19" s="15">
        <v>1</v>
      </c>
      <c r="AN19" s="15">
        <v>0</v>
      </c>
      <c r="AO19" s="15">
        <v>0</v>
      </c>
      <c r="AP19" s="15">
        <v>0</v>
      </c>
      <c r="AQ19" s="15">
        <v>0</v>
      </c>
      <c r="AR19" s="15">
        <v>0</v>
      </c>
      <c r="AS19" s="15">
        <v>0</v>
      </c>
      <c r="AT19" s="20" t="str">
        <f t="shared" si="4"/>
        <v>Extração de dados,</v>
      </c>
      <c r="AU19" s="13">
        <v>1</v>
      </c>
      <c r="AV19" s="13">
        <v>0</v>
      </c>
      <c r="AW19" s="13">
        <v>0</v>
      </c>
      <c r="AX19" s="13">
        <v>0</v>
      </c>
      <c r="AY19" s="13">
        <v>0</v>
      </c>
      <c r="AZ19" s="13">
        <v>0</v>
      </c>
      <c r="BA19" s="13">
        <v>0</v>
      </c>
      <c r="BB19" s="13">
        <v>0</v>
      </c>
      <c r="BC19" s="13">
        <v>0</v>
      </c>
      <c r="BD19" s="13">
        <v>0</v>
      </c>
      <c r="BE19" s="20" t="s">
        <v>44</v>
      </c>
      <c r="BF19" s="20" t="s">
        <v>44</v>
      </c>
      <c r="BG19" s="22">
        <f t="shared" si="6"/>
        <v>2019</v>
      </c>
      <c r="BH19" s="18">
        <f t="shared" si="5"/>
        <v>2</v>
      </c>
      <c r="BI19" s="23">
        <v>1</v>
      </c>
      <c r="BJ19" s="23" t="str">
        <f>VLOOKUP(BI19,setup!$A$2:$B$6,2,FALSE)</f>
        <v>Componentes do produto</v>
      </c>
      <c r="BK19" s="23">
        <v>4</v>
      </c>
      <c r="BL19" s="23" t="str">
        <f>VLOOKUP(BK19,setup!$D$2:$E$6,2,FALSE)</f>
        <v>Firmware</v>
      </c>
    </row>
    <row r="20" spans="1:64" ht="15" customHeight="1" x14ac:dyDescent="0.2">
      <c r="A20" s="7">
        <v>42339</v>
      </c>
      <c r="B20" s="8" t="s">
        <v>174</v>
      </c>
      <c r="C20" s="11" t="s">
        <v>97</v>
      </c>
      <c r="D20" s="11" t="s">
        <v>175</v>
      </c>
      <c r="E20" s="10" t="s">
        <v>176</v>
      </c>
      <c r="F20" s="11" t="s">
        <v>177</v>
      </c>
      <c r="G20" s="11" t="s">
        <v>82</v>
      </c>
      <c r="H20" s="11" t="s">
        <v>178</v>
      </c>
      <c r="I20" s="11" t="str">
        <f t="shared" si="0"/>
        <v>OS/Aplicativo Próprio,Firmware Próprio,</v>
      </c>
      <c r="J20" s="12">
        <v>1</v>
      </c>
      <c r="K20" s="12">
        <v>1</v>
      </c>
      <c r="L20" s="12">
        <v>0</v>
      </c>
      <c r="M20" s="12">
        <v>0</v>
      </c>
      <c r="N20" s="12">
        <v>0</v>
      </c>
      <c r="O20" s="12">
        <v>0</v>
      </c>
      <c r="P20" s="12">
        <v>0</v>
      </c>
      <c r="Q20" s="11" t="str">
        <f t="shared" si="1"/>
        <v>Acesso a conta,Método desconhecido,</v>
      </c>
      <c r="R20" s="13">
        <v>0</v>
      </c>
      <c r="S20" s="13">
        <v>0</v>
      </c>
      <c r="T20" s="13">
        <v>0</v>
      </c>
      <c r="U20" s="13">
        <v>1</v>
      </c>
      <c r="V20" s="13">
        <v>0</v>
      </c>
      <c r="W20" s="13">
        <v>0</v>
      </c>
      <c r="X20" s="13">
        <v>1</v>
      </c>
      <c r="Y20" s="11" t="str">
        <f t="shared" si="2"/>
        <v>Provedor de serviços de cadeia de suprimentos,</v>
      </c>
      <c r="Z20" s="14">
        <v>0</v>
      </c>
      <c r="AA20" s="14">
        <v>0</v>
      </c>
      <c r="AB20" s="14">
        <v>0</v>
      </c>
      <c r="AC20" s="14">
        <v>0</v>
      </c>
      <c r="AD20" s="14">
        <v>0</v>
      </c>
      <c r="AE20" s="14">
        <v>0</v>
      </c>
      <c r="AF20" s="14">
        <v>0</v>
      </c>
      <c r="AG20" s="14">
        <v>0</v>
      </c>
      <c r="AH20" s="14">
        <v>0</v>
      </c>
      <c r="AI20" s="14">
        <v>0</v>
      </c>
      <c r="AJ20" s="14">
        <v>1</v>
      </c>
      <c r="AK20" s="14">
        <v>0</v>
      </c>
      <c r="AL20" s="11" t="str">
        <f t="shared" si="3"/>
        <v>N/A,</v>
      </c>
      <c r="AM20" s="15">
        <v>0</v>
      </c>
      <c r="AN20" s="15">
        <v>0</v>
      </c>
      <c r="AO20" s="15">
        <v>0</v>
      </c>
      <c r="AP20" s="15">
        <v>0</v>
      </c>
      <c r="AQ20" s="15">
        <v>0</v>
      </c>
      <c r="AR20" s="15">
        <v>0</v>
      </c>
      <c r="AS20" s="15">
        <v>1</v>
      </c>
      <c r="AT20" s="11" t="str">
        <f t="shared" si="4"/>
        <v>Extração de dados,Execução / download de comando remoto,</v>
      </c>
      <c r="AU20" s="13">
        <v>1</v>
      </c>
      <c r="AV20" s="13">
        <v>0</v>
      </c>
      <c r="AW20" s="13">
        <v>0</v>
      </c>
      <c r="AX20" s="13">
        <v>0</v>
      </c>
      <c r="AY20" s="13">
        <v>1</v>
      </c>
      <c r="AZ20" s="13">
        <v>0</v>
      </c>
      <c r="BA20" s="13">
        <v>0</v>
      </c>
      <c r="BB20" s="13">
        <v>0</v>
      </c>
      <c r="BC20" s="13">
        <v>0</v>
      </c>
      <c r="BD20" s="13">
        <v>0</v>
      </c>
      <c r="BE20" s="11" t="s">
        <v>70</v>
      </c>
      <c r="BF20" s="11" t="s">
        <v>70</v>
      </c>
      <c r="BG20" s="26">
        <f t="shared" si="6"/>
        <v>2015</v>
      </c>
      <c r="BH20" s="8">
        <f t="shared" si="5"/>
        <v>2</v>
      </c>
      <c r="BI20" s="16">
        <v>3</v>
      </c>
      <c r="BJ20" s="16" t="str">
        <f>VLOOKUP(BI20,setup!$A$2:$B$6,2,FALSE)</f>
        <v>Conexão de rede</v>
      </c>
      <c r="BK20" s="16">
        <v>4</v>
      </c>
      <c r="BL20" s="16" t="str">
        <f>VLOOKUP(BK20,setup!$D$2:$E$6,2,FALSE)</f>
        <v>Firmware</v>
      </c>
    </row>
    <row r="21" spans="1:64" ht="15" customHeight="1" x14ac:dyDescent="0.2">
      <c r="A21" s="27">
        <v>42248</v>
      </c>
      <c r="B21" s="18" t="s">
        <v>179</v>
      </c>
      <c r="C21" s="20" t="s">
        <v>97</v>
      </c>
      <c r="D21" s="20" t="s">
        <v>180</v>
      </c>
      <c r="E21" s="28" t="s">
        <v>181</v>
      </c>
      <c r="F21" s="20" t="s">
        <v>182</v>
      </c>
      <c r="G21" s="20" t="s">
        <v>183</v>
      </c>
      <c r="H21" s="20" t="s">
        <v>184</v>
      </c>
      <c r="I21" s="20" t="str">
        <f t="shared" si="0"/>
        <v>OS/Aplicativo Próprio,Aplicitivos Terceiros,</v>
      </c>
      <c r="J21" s="12">
        <v>1</v>
      </c>
      <c r="K21" s="12">
        <v>0</v>
      </c>
      <c r="L21" s="12">
        <v>1</v>
      </c>
      <c r="M21" s="12">
        <v>0</v>
      </c>
      <c r="N21" s="12">
        <v>0</v>
      </c>
      <c r="O21" s="12">
        <v>0</v>
      </c>
      <c r="P21" s="12">
        <v>0</v>
      </c>
      <c r="Q21" s="20" t="str">
        <f t="shared" si="1"/>
        <v>Inserção Pré-assinatura,Auto-assinado/Nenhuma,</v>
      </c>
      <c r="R21" s="13">
        <v>0</v>
      </c>
      <c r="S21" s="13">
        <v>1</v>
      </c>
      <c r="T21" s="13">
        <v>0</v>
      </c>
      <c r="U21" s="13">
        <v>0</v>
      </c>
      <c r="V21" s="13">
        <v>1</v>
      </c>
      <c r="W21" s="13">
        <v>0</v>
      </c>
      <c r="X21" s="13">
        <v>0</v>
      </c>
      <c r="Y21" s="20" t="str">
        <f t="shared" si="2"/>
        <v>Loja de aplicativos proprietários,Software de desenvolvimento,</v>
      </c>
      <c r="Z21" s="14">
        <v>0</v>
      </c>
      <c r="AA21" s="14">
        <v>0</v>
      </c>
      <c r="AB21" s="14">
        <v>1</v>
      </c>
      <c r="AC21" s="14">
        <v>0</v>
      </c>
      <c r="AD21" s="14">
        <v>0</v>
      </c>
      <c r="AE21" s="14">
        <v>0</v>
      </c>
      <c r="AF21" s="14">
        <v>0</v>
      </c>
      <c r="AG21" s="14">
        <v>0</v>
      </c>
      <c r="AH21" s="14">
        <v>0</v>
      </c>
      <c r="AI21" s="14">
        <v>1</v>
      </c>
      <c r="AJ21" s="14">
        <v>0</v>
      </c>
      <c r="AK21" s="14">
        <v>0</v>
      </c>
      <c r="AL21" s="20" t="str">
        <f t="shared" si="3"/>
        <v>N/A,</v>
      </c>
      <c r="AM21" s="15">
        <v>0</v>
      </c>
      <c r="AN21" s="15">
        <v>0</v>
      </c>
      <c r="AO21" s="15">
        <v>0</v>
      </c>
      <c r="AP21" s="15">
        <v>0</v>
      </c>
      <c r="AQ21" s="15">
        <v>0</v>
      </c>
      <c r="AR21" s="15">
        <v>0</v>
      </c>
      <c r="AS21" s="15">
        <v>1</v>
      </c>
      <c r="AT21" s="20" t="str">
        <f t="shared" si="4"/>
        <v>Extração de dados,Backdoor,Execução / download de comando remoto,</v>
      </c>
      <c r="AU21" s="13">
        <v>1</v>
      </c>
      <c r="AV21" s="13">
        <v>0</v>
      </c>
      <c r="AW21" s="13">
        <v>1</v>
      </c>
      <c r="AX21" s="13">
        <v>0</v>
      </c>
      <c r="AY21" s="13">
        <v>1</v>
      </c>
      <c r="AZ21" s="13">
        <v>0</v>
      </c>
      <c r="BA21" s="13">
        <v>0</v>
      </c>
      <c r="BB21" s="13">
        <v>0</v>
      </c>
      <c r="BC21" s="13">
        <v>0</v>
      </c>
      <c r="BD21" s="13">
        <v>0</v>
      </c>
      <c r="BE21" s="20" t="s">
        <v>70</v>
      </c>
      <c r="BF21" s="20" t="s">
        <v>70</v>
      </c>
      <c r="BG21" s="22">
        <f t="shared" si="6"/>
        <v>2015</v>
      </c>
      <c r="BH21" s="18">
        <f t="shared" si="5"/>
        <v>2</v>
      </c>
      <c r="BI21" s="23">
        <v>2</v>
      </c>
      <c r="BJ21" s="23" t="str">
        <f>VLOOKUP(BI21,setup!$A$2:$B$6,2,FALSE)</f>
        <v>Download da loja</v>
      </c>
      <c r="BK21" s="23">
        <v>1</v>
      </c>
      <c r="BL21" s="23" t="str">
        <f>VLOOKUP(BK21,setup!$D$2:$E$6,2,FALSE)</f>
        <v>Aplicativo</v>
      </c>
    </row>
    <row r="22" spans="1:64" ht="15" customHeight="1" x14ac:dyDescent="0.2">
      <c r="A22" s="7">
        <v>43998</v>
      </c>
      <c r="B22" s="8" t="s">
        <v>185</v>
      </c>
      <c r="C22" s="9" t="s">
        <v>64</v>
      </c>
      <c r="D22" s="8" t="s">
        <v>186</v>
      </c>
      <c r="E22" s="10" t="s">
        <v>187</v>
      </c>
      <c r="F22" s="11" t="s">
        <v>188</v>
      </c>
      <c r="G22" s="11" t="s">
        <v>189</v>
      </c>
      <c r="H22" s="11" t="s">
        <v>190</v>
      </c>
      <c r="I22" s="11" t="str">
        <f t="shared" si="0"/>
        <v>OS/Aplicativo Próprio,Aplicitivos Terceiros,</v>
      </c>
      <c r="J22" s="12">
        <v>1</v>
      </c>
      <c r="K22" s="12">
        <v>0</v>
      </c>
      <c r="L22" s="12">
        <v>1</v>
      </c>
      <c r="M22" s="12">
        <v>0</v>
      </c>
      <c r="N22" s="12">
        <v>0</v>
      </c>
      <c r="O22" s="12">
        <v>0</v>
      </c>
      <c r="P22" s="12">
        <v>0</v>
      </c>
      <c r="Q22" s="11" t="str">
        <f t="shared" si="1"/>
        <v>Método desconhecido,</v>
      </c>
      <c r="R22" s="13">
        <v>0</v>
      </c>
      <c r="S22" s="13">
        <v>0</v>
      </c>
      <c r="T22" s="13">
        <v>0</v>
      </c>
      <c r="U22" s="13">
        <v>0</v>
      </c>
      <c r="V22" s="13">
        <v>0</v>
      </c>
      <c r="W22" s="13">
        <v>0</v>
      </c>
      <c r="X22" s="13">
        <v>1</v>
      </c>
      <c r="Y22" s="11" t="str">
        <f t="shared" si="2"/>
        <v>Provedor de serviços de cadeia de suprimentos,</v>
      </c>
      <c r="Z22" s="14">
        <v>0</v>
      </c>
      <c r="AA22" s="14">
        <v>0</v>
      </c>
      <c r="AB22" s="14">
        <v>0</v>
      </c>
      <c r="AC22" s="14">
        <v>0</v>
      </c>
      <c r="AD22" s="14">
        <v>0</v>
      </c>
      <c r="AE22" s="14">
        <v>0</v>
      </c>
      <c r="AF22" s="14">
        <v>0</v>
      </c>
      <c r="AG22" s="14">
        <v>0</v>
      </c>
      <c r="AH22" s="14">
        <v>0</v>
      </c>
      <c r="AI22" s="14">
        <v>0</v>
      </c>
      <c r="AJ22" s="14">
        <v>1</v>
      </c>
      <c r="AK22" s="14">
        <v>0</v>
      </c>
      <c r="AL22" s="11" t="str">
        <f t="shared" si="3"/>
        <v>Injeção de código,</v>
      </c>
      <c r="AM22" s="15">
        <v>0</v>
      </c>
      <c r="AN22" s="15">
        <v>0</v>
      </c>
      <c r="AO22" s="15">
        <v>0</v>
      </c>
      <c r="AP22" s="15">
        <v>0</v>
      </c>
      <c r="AQ22" s="15">
        <v>0</v>
      </c>
      <c r="AR22" s="15">
        <v>1</v>
      </c>
      <c r="AS22" s="15">
        <v>0</v>
      </c>
      <c r="AT22" s="11" t="str">
        <f t="shared" si="4"/>
        <v>Extração de dados,Sistemas físicos,Backdoor,Execução / download de comando remoto,</v>
      </c>
      <c r="AU22" s="13">
        <v>1</v>
      </c>
      <c r="AV22" s="13">
        <v>1</v>
      </c>
      <c r="AW22" s="13">
        <v>1</v>
      </c>
      <c r="AX22" s="13">
        <v>0</v>
      </c>
      <c r="AY22" s="13">
        <v>1</v>
      </c>
      <c r="AZ22" s="13">
        <v>0</v>
      </c>
      <c r="BA22" s="13">
        <v>0</v>
      </c>
      <c r="BB22" s="13">
        <v>0</v>
      </c>
      <c r="BC22" s="13">
        <v>0</v>
      </c>
      <c r="BD22" s="13">
        <v>0</v>
      </c>
      <c r="BE22" s="11" t="s">
        <v>44</v>
      </c>
      <c r="BF22" s="11" t="s">
        <v>44</v>
      </c>
      <c r="BG22" s="16">
        <v>2020</v>
      </c>
      <c r="BH22" s="8">
        <f t="shared" si="5"/>
        <v>2</v>
      </c>
      <c r="BI22" s="16">
        <v>3</v>
      </c>
      <c r="BJ22" s="16" t="str">
        <f>VLOOKUP(BI22,setup!$A$2:$B$6,2,FALSE)</f>
        <v>Conexão de rede</v>
      </c>
      <c r="BK22" s="16">
        <v>3</v>
      </c>
      <c r="BL22" s="16" t="str">
        <f>VLOOKUP(BK22,setup!$D$2:$E$6,2,FALSE)</f>
        <v>OS</v>
      </c>
    </row>
    <row r="23" spans="1:64" ht="15" customHeight="1" x14ac:dyDescent="0.2">
      <c r="A23" s="17">
        <v>42326</v>
      </c>
      <c r="B23" s="18" t="s">
        <v>191</v>
      </c>
      <c r="C23" s="19" t="s">
        <v>64</v>
      </c>
      <c r="D23" s="20" t="s">
        <v>192</v>
      </c>
      <c r="E23" s="28" t="s">
        <v>193</v>
      </c>
      <c r="F23" s="20" t="s">
        <v>194</v>
      </c>
      <c r="G23" s="20" t="s">
        <v>195</v>
      </c>
      <c r="H23" s="20" t="s">
        <v>196</v>
      </c>
      <c r="I23" s="20" t="str">
        <f t="shared" si="0"/>
        <v>OS/Aplicativo Próprio,Aplicitivos Terceiros,Firmware Terceiros,</v>
      </c>
      <c r="J23" s="12">
        <v>1</v>
      </c>
      <c r="K23" s="12">
        <v>0</v>
      </c>
      <c r="L23" s="12">
        <v>1</v>
      </c>
      <c r="M23" s="12">
        <v>1</v>
      </c>
      <c r="N23" s="12">
        <v>0</v>
      </c>
      <c r="O23" s="12">
        <v>0</v>
      </c>
      <c r="P23" s="12">
        <v>0</v>
      </c>
      <c r="Q23" s="20" t="str">
        <f t="shared" si="1"/>
        <v>Exploração de Senha padrão,Sistema de assinatura quebrado,</v>
      </c>
      <c r="R23" s="13">
        <v>0</v>
      </c>
      <c r="S23" s="13">
        <v>0</v>
      </c>
      <c r="T23" s="13">
        <v>1</v>
      </c>
      <c r="U23" s="13">
        <v>0</v>
      </c>
      <c r="V23" s="13">
        <v>0</v>
      </c>
      <c r="W23" s="13">
        <v>1</v>
      </c>
      <c r="X23" s="13">
        <v>0</v>
      </c>
      <c r="Y23" s="20" t="str">
        <f t="shared" si="2"/>
        <v>Provedor de serviços de cadeia de suprimentos,</v>
      </c>
      <c r="Z23" s="14">
        <v>0</v>
      </c>
      <c r="AA23" s="14">
        <v>0</v>
      </c>
      <c r="AB23" s="14">
        <v>0</v>
      </c>
      <c r="AC23" s="14">
        <v>0</v>
      </c>
      <c r="AD23" s="14">
        <v>0</v>
      </c>
      <c r="AE23" s="14">
        <v>0</v>
      </c>
      <c r="AF23" s="14">
        <v>0</v>
      </c>
      <c r="AG23" s="14">
        <v>0</v>
      </c>
      <c r="AH23" s="14">
        <v>0</v>
      </c>
      <c r="AI23" s="14">
        <v>0</v>
      </c>
      <c r="AJ23" s="14">
        <v>1</v>
      </c>
      <c r="AK23" s="14">
        <v>0</v>
      </c>
      <c r="AL23" s="20" t="str">
        <f t="shared" si="3"/>
        <v>Erro de criptografia,Edição de firmware,Senha padrão,</v>
      </c>
      <c r="AM23" s="15">
        <v>0</v>
      </c>
      <c r="AN23" s="15">
        <v>0</v>
      </c>
      <c r="AO23" s="15">
        <v>1</v>
      </c>
      <c r="AP23" s="15">
        <v>1</v>
      </c>
      <c r="AQ23" s="15">
        <v>1</v>
      </c>
      <c r="AR23" s="15">
        <v>0</v>
      </c>
      <c r="AS23" s="15">
        <v>0</v>
      </c>
      <c r="AT23" s="20" t="str">
        <f t="shared" si="4"/>
        <v>Extração de dados,Sistemas físicos,Backdoor,Execução / download de comando remoto,</v>
      </c>
      <c r="AU23" s="13">
        <v>1</v>
      </c>
      <c r="AV23" s="13">
        <v>1</v>
      </c>
      <c r="AW23" s="13">
        <v>1</v>
      </c>
      <c r="AX23" s="13">
        <v>0</v>
      </c>
      <c r="AY23" s="13">
        <v>1</v>
      </c>
      <c r="AZ23" s="13">
        <v>0</v>
      </c>
      <c r="BA23" s="13">
        <v>0</v>
      </c>
      <c r="BB23" s="13">
        <v>0</v>
      </c>
      <c r="BC23" s="13">
        <v>0</v>
      </c>
      <c r="BD23" s="13">
        <v>0</v>
      </c>
      <c r="BE23" s="20" t="s">
        <v>44</v>
      </c>
      <c r="BF23" s="20" t="s">
        <v>44</v>
      </c>
      <c r="BG23" s="22">
        <f t="shared" ref="BG23:BG36" si="7">YEAR(A23)</f>
        <v>2015</v>
      </c>
      <c r="BH23" s="18">
        <f t="shared" si="5"/>
        <v>3</v>
      </c>
      <c r="BI23" s="23">
        <v>3</v>
      </c>
      <c r="BJ23" s="23" t="str">
        <f>VLOOKUP(BI23,setup!$A$2:$B$6,2,FALSE)</f>
        <v>Conexão de rede</v>
      </c>
      <c r="BK23" s="23">
        <v>5</v>
      </c>
      <c r="BL23" s="23" t="str">
        <f>VLOOKUP(BK23,setup!$D$2:$E$6,2,FALSE)</f>
        <v>Sistema Físico</v>
      </c>
    </row>
    <row r="24" spans="1:64" ht="15" customHeight="1" x14ac:dyDescent="0.2">
      <c r="A24" s="7">
        <v>42559</v>
      </c>
      <c r="B24" s="8" t="s">
        <v>197</v>
      </c>
      <c r="C24" s="11" t="s">
        <v>97</v>
      </c>
      <c r="D24" s="11" t="s">
        <v>198</v>
      </c>
      <c r="E24" s="10" t="s">
        <v>199</v>
      </c>
      <c r="F24" s="11" t="s">
        <v>200</v>
      </c>
      <c r="G24" s="11" t="s">
        <v>201</v>
      </c>
      <c r="H24" s="11" t="s">
        <v>161</v>
      </c>
      <c r="I24" s="11" t="str">
        <f t="shared" si="0"/>
        <v>Aplicitivos Terceiros,</v>
      </c>
      <c r="J24" s="12">
        <v>0</v>
      </c>
      <c r="K24" s="12">
        <v>0</v>
      </c>
      <c r="L24" s="12">
        <v>1</v>
      </c>
      <c r="M24" s="12">
        <v>0</v>
      </c>
      <c r="N24" s="12">
        <v>0</v>
      </c>
      <c r="O24" s="12">
        <v>0</v>
      </c>
      <c r="P24" s="12">
        <v>0</v>
      </c>
      <c r="Q24" s="11" t="str">
        <f t="shared" si="1"/>
        <v>Auto-assinado/Nenhuma,</v>
      </c>
      <c r="R24" s="13">
        <v>0</v>
      </c>
      <c r="S24" s="13">
        <v>0</v>
      </c>
      <c r="T24" s="13">
        <v>0</v>
      </c>
      <c r="U24" s="13">
        <v>0</v>
      </c>
      <c r="V24" s="13">
        <v>1</v>
      </c>
      <c r="W24" s="13">
        <v>0</v>
      </c>
      <c r="X24" s="13">
        <v>0</v>
      </c>
      <c r="Y24" s="11" t="str">
        <f t="shared" si="2"/>
        <v>Loja de aplicativos de terceiros,</v>
      </c>
      <c r="Z24" s="14">
        <v>0</v>
      </c>
      <c r="AA24" s="14">
        <v>0</v>
      </c>
      <c r="AB24" s="14">
        <v>0</v>
      </c>
      <c r="AC24" s="14">
        <v>1</v>
      </c>
      <c r="AD24" s="14">
        <v>0</v>
      </c>
      <c r="AE24" s="14">
        <v>0</v>
      </c>
      <c r="AF24" s="14">
        <v>0</v>
      </c>
      <c r="AG24" s="14">
        <v>0</v>
      </c>
      <c r="AH24" s="14">
        <v>0</v>
      </c>
      <c r="AI24" s="14">
        <v>0</v>
      </c>
      <c r="AJ24" s="14">
        <v>0</v>
      </c>
      <c r="AK24" s="14">
        <v>0</v>
      </c>
      <c r="AL24" s="11" t="str">
        <f t="shared" si="3"/>
        <v>N/A,</v>
      </c>
      <c r="AM24" s="15">
        <v>0</v>
      </c>
      <c r="AN24" s="15">
        <v>0</v>
      </c>
      <c r="AO24" s="15">
        <v>0</v>
      </c>
      <c r="AP24" s="15">
        <v>0</v>
      </c>
      <c r="AQ24" s="15">
        <v>0</v>
      </c>
      <c r="AR24" s="15">
        <v>0</v>
      </c>
      <c r="AS24" s="15">
        <v>1</v>
      </c>
      <c r="AT24" s="11" t="str">
        <f t="shared" si="4"/>
        <v>Extração de dados,</v>
      </c>
      <c r="AU24" s="13">
        <v>1</v>
      </c>
      <c r="AV24" s="13">
        <v>0</v>
      </c>
      <c r="AW24" s="13">
        <v>0</v>
      </c>
      <c r="AX24" s="13">
        <v>0</v>
      </c>
      <c r="AY24" s="13">
        <v>0</v>
      </c>
      <c r="AZ24" s="13">
        <v>0</v>
      </c>
      <c r="BA24" s="13">
        <v>0</v>
      </c>
      <c r="BB24" s="13">
        <v>0</v>
      </c>
      <c r="BC24" s="13">
        <v>0</v>
      </c>
      <c r="BD24" s="13">
        <v>0</v>
      </c>
      <c r="BE24" s="11" t="s">
        <v>70</v>
      </c>
      <c r="BF24" s="11" t="s">
        <v>138</v>
      </c>
      <c r="BG24" s="26">
        <f t="shared" si="7"/>
        <v>2016</v>
      </c>
      <c r="BH24" s="8">
        <f t="shared" si="5"/>
        <v>1</v>
      </c>
      <c r="BI24" s="16">
        <v>2</v>
      </c>
      <c r="BJ24" s="16" t="str">
        <f>VLOOKUP(BI24,setup!$A$2:$B$6,2,FALSE)</f>
        <v>Download da loja</v>
      </c>
      <c r="BK24" s="16">
        <v>1</v>
      </c>
      <c r="BL24" s="16" t="str">
        <f>VLOOKUP(BK24,setup!$D$2:$E$6,2,FALSE)</f>
        <v>Aplicativo</v>
      </c>
    </row>
    <row r="25" spans="1:64" ht="15" customHeight="1" x14ac:dyDescent="0.2">
      <c r="A25" s="17">
        <v>42878</v>
      </c>
      <c r="B25" s="18" t="s">
        <v>202</v>
      </c>
      <c r="C25" s="19" t="s">
        <v>97</v>
      </c>
      <c r="D25" s="20" t="s">
        <v>203</v>
      </c>
      <c r="E25" s="21" t="s">
        <v>204</v>
      </c>
      <c r="F25" s="20" t="s">
        <v>205</v>
      </c>
      <c r="G25" s="20" t="s">
        <v>206</v>
      </c>
      <c r="H25" s="20" t="s">
        <v>207</v>
      </c>
      <c r="I25" s="20" t="str">
        <f t="shared" si="0"/>
        <v>Aplicitivos Terceiros,</v>
      </c>
      <c r="J25" s="12">
        <v>0</v>
      </c>
      <c r="K25" s="12">
        <v>0</v>
      </c>
      <c r="L25" s="12">
        <v>1</v>
      </c>
      <c r="M25" s="12">
        <v>0</v>
      </c>
      <c r="N25" s="12">
        <v>0</v>
      </c>
      <c r="O25" s="12">
        <v>0</v>
      </c>
      <c r="P25" s="12">
        <v>0</v>
      </c>
      <c r="Q25" s="20" t="str">
        <f t="shared" si="1"/>
        <v>Auto-assinado/Nenhuma,</v>
      </c>
      <c r="R25" s="13">
        <v>0</v>
      </c>
      <c r="S25" s="13">
        <v>0</v>
      </c>
      <c r="T25" s="13">
        <v>0</v>
      </c>
      <c r="U25" s="13">
        <v>0</v>
      </c>
      <c r="V25" s="13">
        <v>1</v>
      </c>
      <c r="W25" s="13">
        <v>0</v>
      </c>
      <c r="X25" s="13">
        <v>0</v>
      </c>
      <c r="Y25" s="20" t="str">
        <f t="shared" si="2"/>
        <v>Loja de aplicativos de terceiros,</v>
      </c>
      <c r="Z25" s="14">
        <v>0</v>
      </c>
      <c r="AA25" s="14">
        <v>0</v>
      </c>
      <c r="AB25" s="14">
        <v>0</v>
      </c>
      <c r="AC25" s="14">
        <v>1</v>
      </c>
      <c r="AD25" s="14">
        <v>0</v>
      </c>
      <c r="AE25" s="14">
        <v>0</v>
      </c>
      <c r="AF25" s="14">
        <v>0</v>
      </c>
      <c r="AG25" s="14">
        <v>0</v>
      </c>
      <c r="AH25" s="14">
        <v>0</v>
      </c>
      <c r="AI25" s="14">
        <v>0</v>
      </c>
      <c r="AJ25" s="14">
        <v>0</v>
      </c>
      <c r="AK25" s="14">
        <v>0</v>
      </c>
      <c r="AL25" s="20" t="str">
        <f t="shared" si="3"/>
        <v>N/A,</v>
      </c>
      <c r="AM25" s="15">
        <v>0</v>
      </c>
      <c r="AN25" s="15">
        <v>0</v>
      </c>
      <c r="AO25" s="15">
        <v>0</v>
      </c>
      <c r="AP25" s="15">
        <v>0</v>
      </c>
      <c r="AQ25" s="15">
        <v>0</v>
      </c>
      <c r="AR25" s="15">
        <v>0</v>
      </c>
      <c r="AS25" s="15">
        <v>1</v>
      </c>
      <c r="AT25" s="20" t="str">
        <f t="shared" si="4"/>
        <v>Extração de dados,Backdoor,Execução / download de comando remoto,</v>
      </c>
      <c r="AU25" s="13">
        <v>1</v>
      </c>
      <c r="AV25" s="13">
        <v>0</v>
      </c>
      <c r="AW25" s="13">
        <v>1</v>
      </c>
      <c r="AX25" s="13">
        <v>0</v>
      </c>
      <c r="AY25" s="13">
        <v>1</v>
      </c>
      <c r="AZ25" s="13">
        <v>0</v>
      </c>
      <c r="BA25" s="13">
        <v>0</v>
      </c>
      <c r="BB25" s="13">
        <v>0</v>
      </c>
      <c r="BC25" s="13">
        <v>0</v>
      </c>
      <c r="BD25" s="13">
        <v>0</v>
      </c>
      <c r="BE25" s="20" t="s">
        <v>70</v>
      </c>
      <c r="BF25" s="20" t="s">
        <v>138</v>
      </c>
      <c r="BG25" s="22">
        <f t="shared" si="7"/>
        <v>2017</v>
      </c>
      <c r="BH25" s="18">
        <f t="shared" si="5"/>
        <v>1</v>
      </c>
      <c r="BI25" s="23">
        <v>3</v>
      </c>
      <c r="BJ25" s="23" t="str">
        <f>VLOOKUP(BI25,setup!$A$2:$B$6,2,FALSE)</f>
        <v>Conexão de rede</v>
      </c>
      <c r="BK25" s="23">
        <v>1</v>
      </c>
      <c r="BL25" s="23" t="str">
        <f>VLOOKUP(BK25,setup!$D$2:$E$6,2,FALSE)</f>
        <v>Aplicativo</v>
      </c>
    </row>
    <row r="26" spans="1:64" ht="14.25" x14ac:dyDescent="0.2">
      <c r="A26" s="7">
        <v>43538</v>
      </c>
      <c r="B26" s="8" t="s">
        <v>208</v>
      </c>
      <c r="C26" s="11" t="s">
        <v>97</v>
      </c>
      <c r="D26" s="11" t="s">
        <v>209</v>
      </c>
      <c r="E26" s="10" t="s">
        <v>210</v>
      </c>
      <c r="F26" s="11" t="s">
        <v>211</v>
      </c>
      <c r="G26" s="11" t="s">
        <v>201</v>
      </c>
      <c r="H26" s="11" t="s">
        <v>161</v>
      </c>
      <c r="I26" s="11" t="str">
        <f t="shared" si="0"/>
        <v>Aplicitivos Terceiros,</v>
      </c>
      <c r="J26" s="12">
        <v>0</v>
      </c>
      <c r="K26" s="12">
        <v>0</v>
      </c>
      <c r="L26" s="12">
        <v>1</v>
      </c>
      <c r="M26" s="12">
        <v>0</v>
      </c>
      <c r="N26" s="12">
        <v>0</v>
      </c>
      <c r="O26" s="12">
        <v>0</v>
      </c>
      <c r="P26" s="12">
        <v>0</v>
      </c>
      <c r="Q26" s="11" t="str">
        <f t="shared" si="1"/>
        <v>Inserção Pré-assinatura,</v>
      </c>
      <c r="R26" s="13">
        <v>0</v>
      </c>
      <c r="S26" s="13">
        <v>1</v>
      </c>
      <c r="T26" s="13">
        <v>0</v>
      </c>
      <c r="U26" s="13">
        <v>0</v>
      </c>
      <c r="V26" s="13">
        <v>0</v>
      </c>
      <c r="W26" s="13">
        <v>0</v>
      </c>
      <c r="X26" s="13">
        <v>0</v>
      </c>
      <c r="Y26" s="11" t="str">
        <f t="shared" si="2"/>
        <v>Loja de aplicativos de terceiros,Software de desenvolvimento,</v>
      </c>
      <c r="Z26" s="14">
        <v>0</v>
      </c>
      <c r="AA26" s="14">
        <v>0</v>
      </c>
      <c r="AB26" s="14">
        <v>0</v>
      </c>
      <c r="AC26" s="14">
        <v>1</v>
      </c>
      <c r="AD26" s="14">
        <v>0</v>
      </c>
      <c r="AE26" s="14">
        <v>0</v>
      </c>
      <c r="AF26" s="14">
        <v>0</v>
      </c>
      <c r="AG26" s="14">
        <v>0</v>
      </c>
      <c r="AH26" s="14">
        <v>0</v>
      </c>
      <c r="AI26" s="14">
        <v>1</v>
      </c>
      <c r="AJ26" s="14">
        <v>0</v>
      </c>
      <c r="AK26" s="14">
        <v>0</v>
      </c>
      <c r="AL26" s="11" t="str">
        <f t="shared" si="3"/>
        <v>N/A,</v>
      </c>
      <c r="AM26" s="15">
        <v>0</v>
      </c>
      <c r="AN26" s="15">
        <v>0</v>
      </c>
      <c r="AO26" s="15">
        <v>0</v>
      </c>
      <c r="AP26" s="15">
        <v>0</v>
      </c>
      <c r="AQ26" s="15">
        <v>0</v>
      </c>
      <c r="AR26" s="15">
        <v>0</v>
      </c>
      <c r="AS26" s="15">
        <v>1</v>
      </c>
      <c r="AT26" s="11" t="str">
        <f t="shared" si="4"/>
        <v>Extração de dados,</v>
      </c>
      <c r="AU26" s="13">
        <v>1</v>
      </c>
      <c r="AV26" s="13">
        <v>0</v>
      </c>
      <c r="AW26" s="13">
        <v>0</v>
      </c>
      <c r="AX26" s="13">
        <v>0</v>
      </c>
      <c r="AY26" s="13">
        <v>0</v>
      </c>
      <c r="AZ26" s="13">
        <v>0</v>
      </c>
      <c r="BA26" s="13">
        <v>0</v>
      </c>
      <c r="BB26" s="13">
        <v>0</v>
      </c>
      <c r="BC26" s="13">
        <v>0</v>
      </c>
      <c r="BD26" s="13">
        <v>0</v>
      </c>
      <c r="BE26" s="11" t="s">
        <v>70</v>
      </c>
      <c r="BF26" s="11" t="s">
        <v>138</v>
      </c>
      <c r="BG26" s="26">
        <f t="shared" si="7"/>
        <v>2019</v>
      </c>
      <c r="BH26" s="8">
        <f t="shared" si="5"/>
        <v>1</v>
      </c>
      <c r="BI26" s="16">
        <v>2</v>
      </c>
      <c r="BJ26" s="16" t="str">
        <f>VLOOKUP(BI26,setup!$A$2:$B$6,2,FALSE)</f>
        <v>Download da loja</v>
      </c>
      <c r="BK26" s="16">
        <v>1</v>
      </c>
      <c r="BL26" s="16" t="str">
        <f>VLOOKUP(BK26,setup!$D$2:$E$6,2,FALSE)</f>
        <v>Aplicativo</v>
      </c>
    </row>
    <row r="27" spans="1:64" ht="14.25" x14ac:dyDescent="0.2">
      <c r="A27" s="17">
        <v>41429</v>
      </c>
      <c r="B27" s="18" t="s">
        <v>212</v>
      </c>
      <c r="C27" s="19" t="s">
        <v>64</v>
      </c>
      <c r="D27" s="20" t="s">
        <v>213</v>
      </c>
      <c r="E27" s="21" t="s">
        <v>214</v>
      </c>
      <c r="F27" s="20" t="s">
        <v>215</v>
      </c>
      <c r="G27" s="20" t="s">
        <v>201</v>
      </c>
      <c r="H27" s="20" t="s">
        <v>161</v>
      </c>
      <c r="I27" s="20" t="str">
        <f t="shared" si="0"/>
        <v>Aplicitivos Terceiros,</v>
      </c>
      <c r="J27" s="12">
        <v>0</v>
      </c>
      <c r="K27" s="12">
        <v>0</v>
      </c>
      <c r="L27" s="12">
        <v>1</v>
      </c>
      <c r="M27" s="12">
        <v>0</v>
      </c>
      <c r="N27" s="12">
        <v>0</v>
      </c>
      <c r="O27" s="12">
        <v>0</v>
      </c>
      <c r="P27" s="12">
        <v>0</v>
      </c>
      <c r="Q27" s="20" t="str">
        <f t="shared" si="1"/>
        <v>Sistema de assinatura quebrado,</v>
      </c>
      <c r="R27" s="13">
        <v>0</v>
      </c>
      <c r="S27" s="13">
        <v>0</v>
      </c>
      <c r="T27" s="13">
        <v>0</v>
      </c>
      <c r="U27" s="13">
        <v>0</v>
      </c>
      <c r="V27" s="13">
        <v>0</v>
      </c>
      <c r="W27" s="13">
        <v>1</v>
      </c>
      <c r="X27" s="13">
        <v>0</v>
      </c>
      <c r="Y27" s="20" t="str">
        <f t="shared" si="2"/>
        <v>Loja de aplicativos de terceiros,Provedor de serviços de cadeia de suprimentos,</v>
      </c>
      <c r="Z27" s="14">
        <v>0</v>
      </c>
      <c r="AA27" s="14">
        <v>0</v>
      </c>
      <c r="AB27" s="14">
        <v>0</v>
      </c>
      <c r="AC27" s="14">
        <v>1</v>
      </c>
      <c r="AD27" s="14">
        <v>0</v>
      </c>
      <c r="AE27" s="14">
        <v>0</v>
      </c>
      <c r="AF27" s="14">
        <v>0</v>
      </c>
      <c r="AG27" s="14">
        <v>0</v>
      </c>
      <c r="AH27" s="14">
        <v>0</v>
      </c>
      <c r="AI27" s="14">
        <v>0</v>
      </c>
      <c r="AJ27" s="14">
        <v>1</v>
      </c>
      <c r="AK27" s="14">
        <v>0</v>
      </c>
      <c r="AL27" s="20" t="str">
        <f t="shared" si="3"/>
        <v>Erro de criptografia,Injeção de código,</v>
      </c>
      <c r="AM27" s="15">
        <v>0</v>
      </c>
      <c r="AN27" s="15">
        <v>0</v>
      </c>
      <c r="AO27" s="15">
        <v>1</v>
      </c>
      <c r="AP27" s="15">
        <v>0</v>
      </c>
      <c r="AQ27" s="15">
        <v>0</v>
      </c>
      <c r="AR27" s="15">
        <v>1</v>
      </c>
      <c r="AS27" s="15">
        <v>0</v>
      </c>
      <c r="AT27" s="20" t="str">
        <f t="shared" si="4"/>
        <v>Desconhecido,</v>
      </c>
      <c r="AU27" s="13">
        <v>0</v>
      </c>
      <c r="AV27" s="13">
        <v>0</v>
      </c>
      <c r="AW27" s="13">
        <v>0</v>
      </c>
      <c r="AX27" s="13">
        <v>0</v>
      </c>
      <c r="AY27" s="13">
        <v>0</v>
      </c>
      <c r="AZ27" s="13">
        <v>0</v>
      </c>
      <c r="BA27" s="13">
        <v>0</v>
      </c>
      <c r="BB27" s="13">
        <v>0</v>
      </c>
      <c r="BC27" s="13">
        <v>0</v>
      </c>
      <c r="BD27" s="13">
        <v>1</v>
      </c>
      <c r="BE27" s="20" t="s">
        <v>44</v>
      </c>
      <c r="BF27" s="20" t="s">
        <v>44</v>
      </c>
      <c r="BG27" s="22">
        <f t="shared" si="7"/>
        <v>2013</v>
      </c>
      <c r="BH27" s="18">
        <f t="shared" si="5"/>
        <v>1</v>
      </c>
      <c r="BI27" s="23">
        <v>3</v>
      </c>
      <c r="BJ27" s="23" t="str">
        <f>VLOOKUP(BI27,setup!$A$2:$B$6,2,FALSE)</f>
        <v>Conexão de rede</v>
      </c>
      <c r="BK27" s="23">
        <v>2</v>
      </c>
      <c r="BL27" s="23" t="str">
        <f>VLOOKUP(BK27,setup!$D$2:$E$6,2,FALSE)</f>
        <v>Update</v>
      </c>
    </row>
    <row r="28" spans="1:64" ht="14.25" x14ac:dyDescent="0.2">
      <c r="A28" s="24">
        <v>42810</v>
      </c>
      <c r="B28" s="8" t="s">
        <v>216</v>
      </c>
      <c r="C28" s="9" t="s">
        <v>97</v>
      </c>
      <c r="D28" s="11" t="s">
        <v>217</v>
      </c>
      <c r="E28" s="10" t="s">
        <v>218</v>
      </c>
      <c r="F28" s="11" t="s">
        <v>219</v>
      </c>
      <c r="G28" s="11" t="s">
        <v>220</v>
      </c>
      <c r="H28" s="11" t="s">
        <v>221</v>
      </c>
      <c r="I28" s="11" t="str">
        <f t="shared" si="0"/>
        <v>Aplicitivos Terceiros,</v>
      </c>
      <c r="J28" s="12">
        <v>0</v>
      </c>
      <c r="K28" s="12">
        <v>0</v>
      </c>
      <c r="L28" s="12">
        <v>1</v>
      </c>
      <c r="M28" s="12">
        <v>0</v>
      </c>
      <c r="N28" s="12">
        <v>0</v>
      </c>
      <c r="O28" s="12">
        <v>0</v>
      </c>
      <c r="P28" s="12">
        <v>0</v>
      </c>
      <c r="Q28" s="11" t="str">
        <f t="shared" si="1"/>
        <v>Roubo/Comprado Certificado,</v>
      </c>
      <c r="R28" s="13">
        <v>1</v>
      </c>
      <c r="S28" s="13">
        <v>0</v>
      </c>
      <c r="T28" s="13">
        <v>0</v>
      </c>
      <c r="U28" s="13">
        <v>0</v>
      </c>
      <c r="V28" s="13">
        <v>0</v>
      </c>
      <c r="W28" s="13">
        <v>0</v>
      </c>
      <c r="X28" s="13">
        <v>0</v>
      </c>
      <c r="Y28" s="11" t="str">
        <f t="shared" si="2"/>
        <v>Proliferar malware,</v>
      </c>
      <c r="Z28" s="14">
        <v>0</v>
      </c>
      <c r="AA28" s="14">
        <v>1</v>
      </c>
      <c r="AB28" s="14">
        <v>0</v>
      </c>
      <c r="AC28" s="14">
        <v>0</v>
      </c>
      <c r="AD28" s="14">
        <v>0</v>
      </c>
      <c r="AE28" s="14">
        <v>0</v>
      </c>
      <c r="AF28" s="14">
        <v>0</v>
      </c>
      <c r="AG28" s="14">
        <v>0</v>
      </c>
      <c r="AH28" s="14">
        <v>0</v>
      </c>
      <c r="AI28" s="14">
        <v>0</v>
      </c>
      <c r="AJ28" s="14">
        <v>0</v>
      </c>
      <c r="AK28" s="14">
        <v>0</v>
      </c>
      <c r="AL28" s="11" t="str">
        <f t="shared" si="3"/>
        <v>N/A,</v>
      </c>
      <c r="AM28" s="15">
        <v>0</v>
      </c>
      <c r="AN28" s="15">
        <v>0</v>
      </c>
      <c r="AO28" s="15">
        <v>0</v>
      </c>
      <c r="AP28" s="15">
        <v>0</v>
      </c>
      <c r="AQ28" s="15">
        <v>0</v>
      </c>
      <c r="AR28" s="15">
        <v>0</v>
      </c>
      <c r="AS28" s="15">
        <v>1</v>
      </c>
      <c r="AT28" s="11" t="str">
        <f t="shared" si="4"/>
        <v>Desconhecido,</v>
      </c>
      <c r="AU28" s="13">
        <v>0</v>
      </c>
      <c r="AV28" s="13">
        <v>0</v>
      </c>
      <c r="AW28" s="13">
        <v>0</v>
      </c>
      <c r="AX28" s="13">
        <v>0</v>
      </c>
      <c r="AY28" s="13">
        <v>0</v>
      </c>
      <c r="AZ28" s="13">
        <v>0</v>
      </c>
      <c r="BA28" s="13">
        <v>0</v>
      </c>
      <c r="BB28" s="13">
        <v>0</v>
      </c>
      <c r="BC28" s="13">
        <v>0</v>
      </c>
      <c r="BD28" s="13">
        <v>1</v>
      </c>
      <c r="BE28" s="11" t="s">
        <v>70</v>
      </c>
      <c r="BF28" s="11" t="s">
        <v>70</v>
      </c>
      <c r="BG28" s="26">
        <f t="shared" si="7"/>
        <v>2017</v>
      </c>
      <c r="BH28" s="8">
        <f t="shared" si="5"/>
        <v>1</v>
      </c>
      <c r="BI28" s="16">
        <v>3</v>
      </c>
      <c r="BJ28" s="16" t="str">
        <f>VLOOKUP(BI28,setup!$A$2:$B$6,2,FALSE)</f>
        <v>Conexão de rede</v>
      </c>
      <c r="BK28" s="16">
        <v>2</v>
      </c>
      <c r="BL28" s="16" t="str">
        <f>VLOOKUP(BK28,setup!$D$2:$E$6,2,FALSE)</f>
        <v>Update</v>
      </c>
    </row>
    <row r="29" spans="1:64" ht="14.25" x14ac:dyDescent="0.2">
      <c r="A29" s="27">
        <v>42999</v>
      </c>
      <c r="B29" s="18" t="s">
        <v>222</v>
      </c>
      <c r="C29" s="20" t="s">
        <v>97</v>
      </c>
      <c r="D29" s="20" t="s">
        <v>223</v>
      </c>
      <c r="E29" s="28" t="s">
        <v>224</v>
      </c>
      <c r="F29" s="20" t="s">
        <v>222</v>
      </c>
      <c r="G29" s="20" t="s">
        <v>225</v>
      </c>
      <c r="H29" s="20" t="s">
        <v>226</v>
      </c>
      <c r="I29" s="20" t="str">
        <f t="shared" si="0"/>
        <v>Aplicitivos Terceiros,</v>
      </c>
      <c r="J29" s="12">
        <v>0</v>
      </c>
      <c r="K29" s="12">
        <v>0</v>
      </c>
      <c r="L29" s="12">
        <v>1</v>
      </c>
      <c r="M29" s="12">
        <v>0</v>
      </c>
      <c r="N29" s="12">
        <v>0</v>
      </c>
      <c r="O29" s="12">
        <v>0</v>
      </c>
      <c r="P29" s="12">
        <v>0</v>
      </c>
      <c r="Q29" s="20" t="str">
        <f t="shared" si="1"/>
        <v>Roubo/Comprado Certificado,Acesso a conta,</v>
      </c>
      <c r="R29" s="13">
        <v>1</v>
      </c>
      <c r="S29" s="13">
        <v>0</v>
      </c>
      <c r="T29" s="13">
        <v>0</v>
      </c>
      <c r="U29" s="13">
        <v>1</v>
      </c>
      <c r="V29" s="13">
        <v>0</v>
      </c>
      <c r="W29" s="13">
        <v>0</v>
      </c>
      <c r="X29" s="13">
        <v>0</v>
      </c>
      <c r="Y29" s="20" t="str">
        <f t="shared" si="2"/>
        <v>Proliferar malware,</v>
      </c>
      <c r="Z29" s="14">
        <v>0</v>
      </c>
      <c r="AA29" s="14">
        <v>1</v>
      </c>
      <c r="AB29" s="14">
        <v>0</v>
      </c>
      <c r="AC29" s="14">
        <v>0</v>
      </c>
      <c r="AD29" s="14">
        <v>0</v>
      </c>
      <c r="AE29" s="14">
        <v>0</v>
      </c>
      <c r="AF29" s="14">
        <v>0</v>
      </c>
      <c r="AG29" s="14">
        <v>0</v>
      </c>
      <c r="AH29" s="14">
        <v>0</v>
      </c>
      <c r="AI29" s="14">
        <v>0</v>
      </c>
      <c r="AJ29" s="14">
        <v>0</v>
      </c>
      <c r="AK29" s="14">
        <v>0</v>
      </c>
      <c r="AL29" s="20" t="str">
        <f t="shared" si="3"/>
        <v>N/A,</v>
      </c>
      <c r="AM29" s="15">
        <v>0</v>
      </c>
      <c r="AN29" s="15">
        <v>0</v>
      </c>
      <c r="AO29" s="15">
        <v>0</v>
      </c>
      <c r="AP29" s="15">
        <v>0</v>
      </c>
      <c r="AQ29" s="15">
        <v>0</v>
      </c>
      <c r="AR29" s="15">
        <v>0</v>
      </c>
      <c r="AS29" s="15">
        <v>1</v>
      </c>
      <c r="AT29" s="20" t="str">
        <f t="shared" si="4"/>
        <v>Extração de dados,Backdoor,Execução / download de comando remoto,Desconhecido,</v>
      </c>
      <c r="AU29" s="13">
        <v>1</v>
      </c>
      <c r="AV29" s="13">
        <v>0</v>
      </c>
      <c r="AW29" s="13">
        <v>1</v>
      </c>
      <c r="AX29" s="13">
        <v>0</v>
      </c>
      <c r="AY29" s="13">
        <v>1</v>
      </c>
      <c r="AZ29" s="13">
        <v>0</v>
      </c>
      <c r="BA29" s="13">
        <v>0</v>
      </c>
      <c r="BB29" s="13">
        <v>0</v>
      </c>
      <c r="BC29" s="13">
        <v>0</v>
      </c>
      <c r="BD29" s="13">
        <v>1</v>
      </c>
      <c r="BE29" s="20" t="s">
        <v>227</v>
      </c>
      <c r="BF29" s="20" t="s">
        <v>71</v>
      </c>
      <c r="BG29" s="22">
        <f t="shared" si="7"/>
        <v>2017</v>
      </c>
      <c r="BH29" s="18">
        <f t="shared" si="5"/>
        <v>1</v>
      </c>
      <c r="BI29" s="23">
        <v>3</v>
      </c>
      <c r="BJ29" s="23" t="str">
        <f>VLOOKUP(BI29,setup!$A$2:$B$6,2,FALSE)</f>
        <v>Conexão de rede</v>
      </c>
      <c r="BK29" s="23">
        <v>2</v>
      </c>
      <c r="BL29" s="23" t="str">
        <f>VLOOKUP(BK29,setup!$D$2:$E$6,2,FALSE)</f>
        <v>Update</v>
      </c>
    </row>
    <row r="30" spans="1:64" ht="14.25" x14ac:dyDescent="0.2">
      <c r="A30" s="7">
        <v>43759</v>
      </c>
      <c r="B30" s="8" t="s">
        <v>228</v>
      </c>
      <c r="C30" s="11" t="s">
        <v>97</v>
      </c>
      <c r="D30" s="11" t="s">
        <v>229</v>
      </c>
      <c r="E30" s="10" t="s">
        <v>230</v>
      </c>
      <c r="F30" s="11" t="s">
        <v>222</v>
      </c>
      <c r="G30" s="11" t="s">
        <v>231</v>
      </c>
      <c r="H30" s="11" t="s">
        <v>232</v>
      </c>
      <c r="I30" s="11" t="str">
        <f t="shared" si="0"/>
        <v>Aplicitivos Terceiros,</v>
      </c>
      <c r="J30" s="12">
        <v>0</v>
      </c>
      <c r="K30" s="12">
        <v>0</v>
      </c>
      <c r="L30" s="12">
        <v>1</v>
      </c>
      <c r="M30" s="12">
        <v>0</v>
      </c>
      <c r="N30" s="12">
        <v>0</v>
      </c>
      <c r="O30" s="12">
        <v>0</v>
      </c>
      <c r="P30" s="12">
        <v>0</v>
      </c>
      <c r="Q30" s="11" t="str">
        <f t="shared" si="1"/>
        <v>Roubo/Comprado Certificado,</v>
      </c>
      <c r="R30" s="13">
        <v>1</v>
      </c>
      <c r="S30" s="13">
        <v>0</v>
      </c>
      <c r="T30" s="13">
        <v>0</v>
      </c>
      <c r="U30" s="13">
        <v>0</v>
      </c>
      <c r="V30" s="13">
        <v>0</v>
      </c>
      <c r="W30" s="13">
        <v>0</v>
      </c>
      <c r="X30" s="13">
        <v>0</v>
      </c>
      <c r="Y30" s="11" t="str">
        <f t="shared" si="2"/>
        <v>Proliferar malware,</v>
      </c>
      <c r="Z30" s="14">
        <v>0</v>
      </c>
      <c r="AA30" s="14">
        <v>1</v>
      </c>
      <c r="AB30" s="14">
        <v>0</v>
      </c>
      <c r="AC30" s="14">
        <v>0</v>
      </c>
      <c r="AD30" s="14">
        <v>0</v>
      </c>
      <c r="AE30" s="14">
        <v>0</v>
      </c>
      <c r="AF30" s="14">
        <v>0</v>
      </c>
      <c r="AG30" s="14">
        <v>0</v>
      </c>
      <c r="AH30" s="14">
        <v>0</v>
      </c>
      <c r="AI30" s="14">
        <v>0</v>
      </c>
      <c r="AJ30" s="14">
        <v>0</v>
      </c>
      <c r="AK30" s="14">
        <v>0</v>
      </c>
      <c r="AL30" s="11" t="str">
        <f t="shared" si="3"/>
        <v>N/A,</v>
      </c>
      <c r="AM30" s="15">
        <v>0</v>
      </c>
      <c r="AN30" s="15">
        <v>0</v>
      </c>
      <c r="AO30" s="15">
        <v>0</v>
      </c>
      <c r="AP30" s="15">
        <v>0</v>
      </c>
      <c r="AQ30" s="15">
        <v>0</v>
      </c>
      <c r="AR30" s="15">
        <v>0</v>
      </c>
      <c r="AS30" s="15">
        <v>1</v>
      </c>
      <c r="AT30" s="11" t="str">
        <f t="shared" si="4"/>
        <v>Extração de dados,Desconhecido,</v>
      </c>
      <c r="AU30" s="13">
        <v>1</v>
      </c>
      <c r="AV30" s="13">
        <v>0</v>
      </c>
      <c r="AW30" s="13">
        <v>0</v>
      </c>
      <c r="AX30" s="13">
        <v>0</v>
      </c>
      <c r="AY30" s="13">
        <v>0</v>
      </c>
      <c r="AZ30" s="13">
        <v>0</v>
      </c>
      <c r="BA30" s="13">
        <v>0</v>
      </c>
      <c r="BB30" s="13">
        <v>0</v>
      </c>
      <c r="BC30" s="13">
        <v>0</v>
      </c>
      <c r="BD30" s="13">
        <v>1</v>
      </c>
      <c r="BE30" s="11" t="s">
        <v>137</v>
      </c>
      <c r="BF30" s="11" t="s">
        <v>70</v>
      </c>
      <c r="BG30" s="26">
        <f t="shared" si="7"/>
        <v>2019</v>
      </c>
      <c r="BH30" s="8">
        <f t="shared" si="5"/>
        <v>1</v>
      </c>
      <c r="BI30" s="16">
        <v>3</v>
      </c>
      <c r="BJ30" s="16" t="str">
        <f>VLOOKUP(BI30,setup!$A$2:$B$6,2,FALSE)</f>
        <v>Conexão de rede</v>
      </c>
      <c r="BK30" s="16">
        <v>2</v>
      </c>
      <c r="BL30" s="16" t="str">
        <f>VLOOKUP(BK30,setup!$D$2:$E$6,2,FALSE)</f>
        <v>Update</v>
      </c>
    </row>
    <row r="31" spans="1:64" ht="14.25" x14ac:dyDescent="0.2">
      <c r="A31" s="27">
        <v>43535</v>
      </c>
      <c r="B31" s="18" t="s">
        <v>233</v>
      </c>
      <c r="C31" s="20" t="s">
        <v>97</v>
      </c>
      <c r="D31" s="20" t="s">
        <v>234</v>
      </c>
      <c r="E31" s="28" t="s">
        <v>235</v>
      </c>
      <c r="F31" s="20" t="s">
        <v>236</v>
      </c>
      <c r="G31" s="20" t="s">
        <v>237</v>
      </c>
      <c r="H31" s="20" t="s">
        <v>238</v>
      </c>
      <c r="I31" s="20" t="str">
        <f t="shared" si="0"/>
        <v>Aplicitivos Terceiros,</v>
      </c>
      <c r="J31" s="12">
        <v>0</v>
      </c>
      <c r="K31" s="12">
        <v>0</v>
      </c>
      <c r="L31" s="12">
        <v>1</v>
      </c>
      <c r="M31" s="12">
        <v>0</v>
      </c>
      <c r="N31" s="12">
        <v>0</v>
      </c>
      <c r="O31" s="12">
        <v>0</v>
      </c>
      <c r="P31" s="12">
        <v>0</v>
      </c>
      <c r="Q31" s="20" t="str">
        <f t="shared" si="1"/>
        <v>Método desconhecido,</v>
      </c>
      <c r="R31" s="13">
        <v>0</v>
      </c>
      <c r="S31" s="13">
        <v>0</v>
      </c>
      <c r="T31" s="13">
        <v>0</v>
      </c>
      <c r="U31" s="13">
        <v>0</v>
      </c>
      <c r="V31" s="13">
        <v>0</v>
      </c>
      <c r="W31" s="13">
        <v>0</v>
      </c>
      <c r="X31" s="13">
        <v>1</v>
      </c>
      <c r="Y31" s="20" t="str">
        <f t="shared" si="2"/>
        <v>Proliferar malware,</v>
      </c>
      <c r="Z31" s="14">
        <v>0</v>
      </c>
      <c r="AA31" s="14">
        <v>1</v>
      </c>
      <c r="AB31" s="14">
        <v>0</v>
      </c>
      <c r="AC31" s="14">
        <v>0</v>
      </c>
      <c r="AD31" s="14">
        <v>0</v>
      </c>
      <c r="AE31" s="14">
        <v>0</v>
      </c>
      <c r="AF31" s="14">
        <v>0</v>
      </c>
      <c r="AG31" s="14">
        <v>0</v>
      </c>
      <c r="AH31" s="14">
        <v>0</v>
      </c>
      <c r="AI31" s="14">
        <v>0</v>
      </c>
      <c r="AJ31" s="14">
        <v>0</v>
      </c>
      <c r="AK31" s="14">
        <v>0</v>
      </c>
      <c r="AL31" s="20" t="str">
        <f t="shared" si="3"/>
        <v>N/A,</v>
      </c>
      <c r="AM31" s="15">
        <v>0</v>
      </c>
      <c r="AN31" s="15">
        <v>0</v>
      </c>
      <c r="AO31" s="15">
        <v>0</v>
      </c>
      <c r="AP31" s="15">
        <v>0</v>
      </c>
      <c r="AQ31" s="15">
        <v>0</v>
      </c>
      <c r="AR31" s="15">
        <v>0</v>
      </c>
      <c r="AS31" s="15">
        <v>1</v>
      </c>
      <c r="AT31" s="20" t="str">
        <f t="shared" si="4"/>
        <v>Extração de dados,Backdoor,Execução / download de comando remoto,</v>
      </c>
      <c r="AU31" s="13">
        <v>1</v>
      </c>
      <c r="AV31" s="13">
        <v>0</v>
      </c>
      <c r="AW31" s="13">
        <v>1</v>
      </c>
      <c r="AX31" s="13">
        <v>0</v>
      </c>
      <c r="AY31" s="13">
        <v>1</v>
      </c>
      <c r="AZ31" s="13">
        <v>0</v>
      </c>
      <c r="BA31" s="13">
        <v>0</v>
      </c>
      <c r="BB31" s="13">
        <v>0</v>
      </c>
      <c r="BC31" s="13">
        <v>0</v>
      </c>
      <c r="BD31" s="13">
        <v>0</v>
      </c>
      <c r="BE31" s="20" t="s">
        <v>239</v>
      </c>
      <c r="BF31" s="20" t="s">
        <v>71</v>
      </c>
      <c r="BG31" s="22">
        <f t="shared" si="7"/>
        <v>2019</v>
      </c>
      <c r="BH31" s="18">
        <f t="shared" si="5"/>
        <v>1</v>
      </c>
      <c r="BI31" s="23">
        <v>2</v>
      </c>
      <c r="BJ31" s="23" t="str">
        <f>VLOOKUP(BI31,setup!$A$2:$B$6,2,FALSE)</f>
        <v>Download da loja</v>
      </c>
      <c r="BK31" s="23">
        <v>2</v>
      </c>
      <c r="BL31" s="23" t="str">
        <f>VLOOKUP(BK31,setup!$D$2:$E$6,2,FALSE)</f>
        <v>Update</v>
      </c>
    </row>
    <row r="32" spans="1:64" ht="14.25" x14ac:dyDescent="0.2">
      <c r="A32" s="24">
        <v>42859</v>
      </c>
      <c r="B32" s="8" t="s">
        <v>240</v>
      </c>
      <c r="C32" s="9" t="s">
        <v>97</v>
      </c>
      <c r="D32" s="11" t="s">
        <v>241</v>
      </c>
      <c r="E32" s="25" t="s">
        <v>242</v>
      </c>
      <c r="F32" s="11" t="s">
        <v>243</v>
      </c>
      <c r="G32" s="11" t="s">
        <v>244</v>
      </c>
      <c r="H32" s="11" t="s">
        <v>245</v>
      </c>
      <c r="I32" s="11" t="str">
        <f t="shared" si="0"/>
        <v>Aplicitivos Terceiros,</v>
      </c>
      <c r="J32" s="12">
        <v>0</v>
      </c>
      <c r="K32" s="12">
        <v>0</v>
      </c>
      <c r="L32" s="12">
        <v>1</v>
      </c>
      <c r="M32" s="12">
        <v>0</v>
      </c>
      <c r="N32" s="12">
        <v>0</v>
      </c>
      <c r="O32" s="12">
        <v>0</v>
      </c>
      <c r="P32" s="12">
        <v>0</v>
      </c>
      <c r="Q32" s="11" t="str">
        <f t="shared" si="1"/>
        <v>Auto-assinado/Nenhuma,</v>
      </c>
      <c r="R32" s="13">
        <v>0</v>
      </c>
      <c r="S32" s="13">
        <v>0</v>
      </c>
      <c r="T32" s="13">
        <v>0</v>
      </c>
      <c r="U32" s="13">
        <v>0</v>
      </c>
      <c r="V32" s="13">
        <v>1</v>
      </c>
      <c r="W32" s="13">
        <v>0</v>
      </c>
      <c r="X32" s="13">
        <v>0</v>
      </c>
      <c r="Y32" s="11" t="str">
        <f t="shared" si="2"/>
        <v>Proliferar malware,</v>
      </c>
      <c r="Z32" s="14">
        <v>0</v>
      </c>
      <c r="AA32" s="14">
        <v>1</v>
      </c>
      <c r="AB32" s="14">
        <v>0</v>
      </c>
      <c r="AC32" s="14">
        <v>0</v>
      </c>
      <c r="AD32" s="14">
        <v>0</v>
      </c>
      <c r="AE32" s="14">
        <v>0</v>
      </c>
      <c r="AF32" s="14">
        <v>0</v>
      </c>
      <c r="AG32" s="14">
        <v>0</v>
      </c>
      <c r="AH32" s="14">
        <v>0</v>
      </c>
      <c r="AI32" s="14">
        <v>0</v>
      </c>
      <c r="AJ32" s="14">
        <v>0</v>
      </c>
      <c r="AK32" s="14">
        <v>0</v>
      </c>
      <c r="AL32" s="11" t="str">
        <f t="shared" si="3"/>
        <v>N/A,</v>
      </c>
      <c r="AM32" s="15">
        <v>0</v>
      </c>
      <c r="AN32" s="15">
        <v>0</v>
      </c>
      <c r="AO32" s="15">
        <v>0</v>
      </c>
      <c r="AP32" s="15">
        <v>0</v>
      </c>
      <c r="AQ32" s="15">
        <v>0</v>
      </c>
      <c r="AR32" s="15">
        <v>0</v>
      </c>
      <c r="AS32" s="15">
        <v>1</v>
      </c>
      <c r="AT32" s="11" t="str">
        <f t="shared" si="4"/>
        <v>Extração de dados,Backdoor,Execução / download de comando remoto,</v>
      </c>
      <c r="AU32" s="13">
        <v>1</v>
      </c>
      <c r="AV32" s="13">
        <v>0</v>
      </c>
      <c r="AW32" s="13">
        <v>1</v>
      </c>
      <c r="AX32" s="13">
        <v>0</v>
      </c>
      <c r="AY32" s="13">
        <v>1</v>
      </c>
      <c r="AZ32" s="13">
        <v>0</v>
      </c>
      <c r="BA32" s="13">
        <v>0</v>
      </c>
      <c r="BB32" s="13">
        <v>0</v>
      </c>
      <c r="BC32" s="13">
        <v>0</v>
      </c>
      <c r="BD32" s="13">
        <v>0</v>
      </c>
      <c r="BE32" s="11" t="s">
        <v>70</v>
      </c>
      <c r="BF32" s="11" t="s">
        <v>138</v>
      </c>
      <c r="BG32" s="26">
        <f t="shared" si="7"/>
        <v>2017</v>
      </c>
      <c r="BH32" s="8">
        <f t="shared" si="5"/>
        <v>1</v>
      </c>
      <c r="BI32" s="16">
        <v>3</v>
      </c>
      <c r="BJ32" s="16" t="str">
        <f>VLOOKUP(BI32,setup!$A$2:$B$6,2,FALSE)</f>
        <v>Conexão de rede</v>
      </c>
      <c r="BK32" s="16">
        <v>2</v>
      </c>
      <c r="BL32" s="16" t="str">
        <f>VLOOKUP(BK32,setup!$D$2:$E$6,2,FALSE)</f>
        <v>Update</v>
      </c>
    </row>
    <row r="33" spans="1:64" ht="14.25" x14ac:dyDescent="0.2">
      <c r="A33" s="27">
        <v>41091</v>
      </c>
      <c r="B33" s="18" t="s">
        <v>246</v>
      </c>
      <c r="C33" s="20" t="s">
        <v>97</v>
      </c>
      <c r="D33" s="20" t="s">
        <v>247</v>
      </c>
      <c r="E33" s="28" t="s">
        <v>248</v>
      </c>
      <c r="F33" s="20" t="s">
        <v>249</v>
      </c>
      <c r="G33" s="20" t="s">
        <v>250</v>
      </c>
      <c r="H33" s="20" t="s">
        <v>251</v>
      </c>
      <c r="I33" s="20" t="str">
        <f t="shared" si="0"/>
        <v>Aplicitivos Terceiros,</v>
      </c>
      <c r="J33" s="12">
        <v>0</v>
      </c>
      <c r="K33" s="12">
        <v>0</v>
      </c>
      <c r="L33" s="12">
        <v>1</v>
      </c>
      <c r="M33" s="12">
        <v>0</v>
      </c>
      <c r="N33" s="12">
        <v>0</v>
      </c>
      <c r="O33" s="12">
        <v>0</v>
      </c>
      <c r="P33" s="12">
        <v>0</v>
      </c>
      <c r="Q33" s="20" t="str">
        <f t="shared" si="1"/>
        <v>Roubo/Comprado Certificado,</v>
      </c>
      <c r="R33" s="13">
        <v>1</v>
      </c>
      <c r="S33" s="13">
        <v>0</v>
      </c>
      <c r="T33" s="13">
        <v>0</v>
      </c>
      <c r="U33" s="13">
        <v>0</v>
      </c>
      <c r="V33" s="13">
        <v>0</v>
      </c>
      <c r="W33" s="13">
        <v>0</v>
      </c>
      <c r="X33" s="13">
        <v>0</v>
      </c>
      <c r="Y33" s="20" t="str">
        <f t="shared" si="2"/>
        <v>Proliferar malware,</v>
      </c>
      <c r="Z33" s="14">
        <v>0</v>
      </c>
      <c r="AA33" s="14">
        <v>1</v>
      </c>
      <c r="AB33" s="14">
        <v>0</v>
      </c>
      <c r="AC33" s="14">
        <v>0</v>
      </c>
      <c r="AD33" s="14">
        <v>0</v>
      </c>
      <c r="AE33" s="14">
        <v>0</v>
      </c>
      <c r="AF33" s="14">
        <v>0</v>
      </c>
      <c r="AG33" s="14">
        <v>0</v>
      </c>
      <c r="AH33" s="14">
        <v>0</v>
      </c>
      <c r="AI33" s="14">
        <v>0</v>
      </c>
      <c r="AJ33" s="14">
        <v>0</v>
      </c>
      <c r="AK33" s="14">
        <v>0</v>
      </c>
      <c r="AL33" s="20" t="str">
        <f t="shared" si="3"/>
        <v>N/A,</v>
      </c>
      <c r="AM33" s="15">
        <v>0</v>
      </c>
      <c r="AN33" s="15">
        <v>0</v>
      </c>
      <c r="AO33" s="15">
        <v>0</v>
      </c>
      <c r="AP33" s="15">
        <v>0</v>
      </c>
      <c r="AQ33" s="15">
        <v>0</v>
      </c>
      <c r="AR33" s="15">
        <v>0</v>
      </c>
      <c r="AS33" s="15">
        <v>1</v>
      </c>
      <c r="AT33" s="20" t="str">
        <f t="shared" si="4"/>
        <v>Extração de dados,</v>
      </c>
      <c r="AU33" s="13">
        <v>1</v>
      </c>
      <c r="AV33" s="13">
        <v>0</v>
      </c>
      <c r="AW33" s="13">
        <v>0</v>
      </c>
      <c r="AX33" s="13">
        <v>0</v>
      </c>
      <c r="AY33" s="13">
        <v>0</v>
      </c>
      <c r="AZ33" s="13">
        <v>0</v>
      </c>
      <c r="BA33" s="13">
        <v>0</v>
      </c>
      <c r="BB33" s="13">
        <v>0</v>
      </c>
      <c r="BC33" s="13">
        <v>0</v>
      </c>
      <c r="BD33" s="13">
        <v>0</v>
      </c>
      <c r="BE33" s="20" t="s">
        <v>70</v>
      </c>
      <c r="BF33" s="20" t="s">
        <v>71</v>
      </c>
      <c r="BG33" s="22">
        <f t="shared" si="7"/>
        <v>2012</v>
      </c>
      <c r="BH33" s="18">
        <f t="shared" si="5"/>
        <v>1</v>
      </c>
      <c r="BI33" s="23">
        <v>3</v>
      </c>
      <c r="BJ33" s="23" t="str">
        <f>VLOOKUP(BI33,setup!$A$2:$B$6,2,FALSE)</f>
        <v>Conexão de rede</v>
      </c>
      <c r="BK33" s="23">
        <v>2</v>
      </c>
      <c r="BL33" s="23" t="str">
        <f>VLOOKUP(BK33,setup!$D$2:$E$6,2,FALSE)</f>
        <v>Update</v>
      </c>
    </row>
    <row r="34" spans="1:64" ht="14.25" x14ac:dyDescent="0.2">
      <c r="A34" s="7">
        <v>41641</v>
      </c>
      <c r="B34" s="8" t="s">
        <v>252</v>
      </c>
      <c r="C34" s="11" t="s">
        <v>97</v>
      </c>
      <c r="D34" s="11" t="s">
        <v>253</v>
      </c>
      <c r="E34" s="10" t="s">
        <v>254</v>
      </c>
      <c r="F34" s="11" t="s">
        <v>255</v>
      </c>
      <c r="G34" s="11" t="s">
        <v>250</v>
      </c>
      <c r="H34" s="11" t="s">
        <v>256</v>
      </c>
      <c r="I34" s="11" t="str">
        <f t="shared" si="0"/>
        <v>Aplicitivos Terceiros,</v>
      </c>
      <c r="J34" s="12">
        <v>0</v>
      </c>
      <c r="K34" s="12">
        <v>0</v>
      </c>
      <c r="L34" s="12">
        <v>1</v>
      </c>
      <c r="M34" s="12">
        <v>0</v>
      </c>
      <c r="N34" s="12">
        <v>0</v>
      </c>
      <c r="O34" s="12">
        <v>0</v>
      </c>
      <c r="P34" s="12">
        <v>0</v>
      </c>
      <c r="Q34" s="11" t="str">
        <f t="shared" si="1"/>
        <v>Método desconhecido,</v>
      </c>
      <c r="R34" s="13">
        <v>0</v>
      </c>
      <c r="S34" s="13">
        <v>0</v>
      </c>
      <c r="T34" s="13">
        <v>0</v>
      </c>
      <c r="U34" s="13">
        <v>0</v>
      </c>
      <c r="V34" s="13">
        <v>0</v>
      </c>
      <c r="W34" s="13">
        <v>0</v>
      </c>
      <c r="X34" s="13">
        <v>1</v>
      </c>
      <c r="Y34" s="11" t="str">
        <f t="shared" si="2"/>
        <v>Proliferar malware,</v>
      </c>
      <c r="Z34" s="14">
        <v>0</v>
      </c>
      <c r="AA34" s="14">
        <v>1</v>
      </c>
      <c r="AB34" s="14">
        <v>0</v>
      </c>
      <c r="AC34" s="14">
        <v>0</v>
      </c>
      <c r="AD34" s="14">
        <v>0</v>
      </c>
      <c r="AE34" s="14">
        <v>0</v>
      </c>
      <c r="AF34" s="14">
        <v>0</v>
      </c>
      <c r="AG34" s="14">
        <v>0</v>
      </c>
      <c r="AH34" s="14">
        <v>0</v>
      </c>
      <c r="AI34" s="14">
        <v>0</v>
      </c>
      <c r="AJ34" s="14">
        <v>0</v>
      </c>
      <c r="AK34" s="14">
        <v>0</v>
      </c>
      <c r="AL34" s="11" t="str">
        <f t="shared" si="3"/>
        <v>N/A,</v>
      </c>
      <c r="AM34" s="15">
        <v>0</v>
      </c>
      <c r="AN34" s="15">
        <v>0</v>
      </c>
      <c r="AO34" s="15">
        <v>0</v>
      </c>
      <c r="AP34" s="15">
        <v>0</v>
      </c>
      <c r="AQ34" s="15">
        <v>0</v>
      </c>
      <c r="AR34" s="15">
        <v>0</v>
      </c>
      <c r="AS34" s="15">
        <v>1</v>
      </c>
      <c r="AT34" s="11" t="str">
        <f t="shared" si="4"/>
        <v>Extração de dados,</v>
      </c>
      <c r="AU34" s="13">
        <v>1</v>
      </c>
      <c r="AV34" s="13">
        <v>0</v>
      </c>
      <c r="AW34" s="13">
        <v>0</v>
      </c>
      <c r="AX34" s="13">
        <v>0</v>
      </c>
      <c r="AY34" s="13">
        <v>0</v>
      </c>
      <c r="AZ34" s="13">
        <v>0</v>
      </c>
      <c r="BA34" s="13">
        <v>0</v>
      </c>
      <c r="BB34" s="13">
        <v>0</v>
      </c>
      <c r="BC34" s="13">
        <v>0</v>
      </c>
      <c r="BD34" s="13">
        <v>0</v>
      </c>
      <c r="BE34" s="11" t="s">
        <v>137</v>
      </c>
      <c r="BF34" s="11" t="s">
        <v>71</v>
      </c>
      <c r="BG34" s="26">
        <f t="shared" si="7"/>
        <v>2014</v>
      </c>
      <c r="BH34" s="8">
        <f t="shared" si="5"/>
        <v>1</v>
      </c>
      <c r="BI34" s="16">
        <v>3</v>
      </c>
      <c r="BJ34" s="16" t="str">
        <f>VLOOKUP(BI34,setup!$A$2:$B$6,2,FALSE)</f>
        <v>Conexão de rede</v>
      </c>
      <c r="BK34" s="16">
        <v>2</v>
      </c>
      <c r="BL34" s="16" t="str">
        <f>VLOOKUP(BK34,setup!$D$2:$E$6,2,FALSE)</f>
        <v>Update</v>
      </c>
    </row>
    <row r="35" spans="1:64" ht="14.25" x14ac:dyDescent="0.2">
      <c r="A35" s="27">
        <v>42960</v>
      </c>
      <c r="B35" s="18" t="s">
        <v>257</v>
      </c>
      <c r="C35" s="20" t="s">
        <v>97</v>
      </c>
      <c r="D35" s="20" t="s">
        <v>258</v>
      </c>
      <c r="E35" s="28" t="s">
        <v>259</v>
      </c>
      <c r="F35" s="20" t="s">
        <v>260</v>
      </c>
      <c r="G35" s="20" t="s">
        <v>250</v>
      </c>
      <c r="H35" s="20" t="s">
        <v>261</v>
      </c>
      <c r="I35" s="20" t="str">
        <f t="shared" si="0"/>
        <v>Aplicitivos Terceiros,</v>
      </c>
      <c r="J35" s="12">
        <v>0</v>
      </c>
      <c r="K35" s="12">
        <v>0</v>
      </c>
      <c r="L35" s="12">
        <v>1</v>
      </c>
      <c r="M35" s="12">
        <v>0</v>
      </c>
      <c r="N35" s="12">
        <v>0</v>
      </c>
      <c r="O35" s="12">
        <v>0</v>
      </c>
      <c r="P35" s="12">
        <v>0</v>
      </c>
      <c r="Q35" s="20" t="str">
        <f t="shared" si="1"/>
        <v>Inserção Pré-assinatura,Acesso a conta,</v>
      </c>
      <c r="R35" s="13">
        <v>0</v>
      </c>
      <c r="S35" s="13">
        <v>1</v>
      </c>
      <c r="T35" s="13">
        <v>0</v>
      </c>
      <c r="U35" s="13">
        <v>1</v>
      </c>
      <c r="V35" s="13">
        <v>0</v>
      </c>
      <c r="W35" s="13">
        <v>0</v>
      </c>
      <c r="X35" s="13">
        <v>0</v>
      </c>
      <c r="Y35" s="20" t="str">
        <f t="shared" si="2"/>
        <v>Proliferar malware,</v>
      </c>
      <c r="Z35" s="14">
        <v>0</v>
      </c>
      <c r="AA35" s="14">
        <v>1</v>
      </c>
      <c r="AB35" s="14">
        <v>0</v>
      </c>
      <c r="AC35" s="14">
        <v>0</v>
      </c>
      <c r="AD35" s="14">
        <v>0</v>
      </c>
      <c r="AE35" s="14">
        <v>0</v>
      </c>
      <c r="AF35" s="14">
        <v>0</v>
      </c>
      <c r="AG35" s="14">
        <v>0</v>
      </c>
      <c r="AH35" s="14">
        <v>0</v>
      </c>
      <c r="AI35" s="14">
        <v>0</v>
      </c>
      <c r="AJ35" s="14">
        <v>0</v>
      </c>
      <c r="AK35" s="14">
        <v>0</v>
      </c>
      <c r="AL35" s="20" t="str">
        <f t="shared" si="3"/>
        <v>N/A,</v>
      </c>
      <c r="AM35" s="15">
        <v>0</v>
      </c>
      <c r="AN35" s="15">
        <v>0</v>
      </c>
      <c r="AO35" s="15">
        <v>0</v>
      </c>
      <c r="AP35" s="15">
        <v>0</v>
      </c>
      <c r="AQ35" s="15">
        <v>0</v>
      </c>
      <c r="AR35" s="15">
        <v>0</v>
      </c>
      <c r="AS35" s="15">
        <v>1</v>
      </c>
      <c r="AT35" s="20" t="str">
        <f t="shared" si="4"/>
        <v>Extração de dados,Backdoor,Execução / download de comando remoto,</v>
      </c>
      <c r="AU35" s="13">
        <v>1</v>
      </c>
      <c r="AV35" s="13">
        <v>0</v>
      </c>
      <c r="AW35" s="13">
        <v>1</v>
      </c>
      <c r="AX35" s="13">
        <v>0</v>
      </c>
      <c r="AY35" s="13">
        <v>1</v>
      </c>
      <c r="AZ35" s="13">
        <v>0</v>
      </c>
      <c r="BA35" s="13">
        <v>0</v>
      </c>
      <c r="BB35" s="13">
        <v>0</v>
      </c>
      <c r="BC35" s="13">
        <v>0</v>
      </c>
      <c r="BD35" s="13">
        <v>0</v>
      </c>
      <c r="BE35" s="20" t="s">
        <v>262</v>
      </c>
      <c r="BF35" s="20" t="s">
        <v>71</v>
      </c>
      <c r="BG35" s="22">
        <f t="shared" si="7"/>
        <v>2017</v>
      </c>
      <c r="BH35" s="18">
        <f t="shared" si="5"/>
        <v>1</v>
      </c>
      <c r="BI35" s="23">
        <v>3</v>
      </c>
      <c r="BJ35" s="23" t="str">
        <f>VLOOKUP(BI35,setup!$A$2:$B$6,2,FALSE)</f>
        <v>Conexão de rede</v>
      </c>
      <c r="BK35" s="23">
        <v>2</v>
      </c>
      <c r="BL35" s="23" t="str">
        <f>VLOOKUP(BK35,setup!$D$2:$E$6,2,FALSE)</f>
        <v>Update</v>
      </c>
    </row>
    <row r="36" spans="1:64" ht="14.25" x14ac:dyDescent="0.2">
      <c r="A36" s="24">
        <v>41456</v>
      </c>
      <c r="B36" s="8" t="s">
        <v>263</v>
      </c>
      <c r="C36" s="9" t="s">
        <v>97</v>
      </c>
      <c r="D36" s="11" t="s">
        <v>264</v>
      </c>
      <c r="E36" s="10" t="s">
        <v>265</v>
      </c>
      <c r="F36" s="11" t="s">
        <v>266</v>
      </c>
      <c r="G36" s="11" t="s">
        <v>250</v>
      </c>
      <c r="H36" s="11" t="s">
        <v>267</v>
      </c>
      <c r="I36" s="11" t="str">
        <f t="shared" si="0"/>
        <v>Aplicitivos Terceiros,</v>
      </c>
      <c r="J36" s="12">
        <v>0</v>
      </c>
      <c r="K36" s="12">
        <v>0</v>
      </c>
      <c r="L36" s="12">
        <v>1</v>
      </c>
      <c r="M36" s="12">
        <v>0</v>
      </c>
      <c r="N36" s="12">
        <v>0</v>
      </c>
      <c r="O36" s="12">
        <v>0</v>
      </c>
      <c r="P36" s="12">
        <v>0</v>
      </c>
      <c r="Q36" s="11" t="str">
        <f t="shared" si="1"/>
        <v>Método desconhecido,</v>
      </c>
      <c r="R36" s="13">
        <v>0</v>
      </c>
      <c r="S36" s="13">
        <v>0</v>
      </c>
      <c r="T36" s="13">
        <v>0</v>
      </c>
      <c r="U36" s="13">
        <v>0</v>
      </c>
      <c r="V36" s="13">
        <v>0</v>
      </c>
      <c r="W36" s="13">
        <v>0</v>
      </c>
      <c r="X36" s="13">
        <v>1</v>
      </c>
      <c r="Y36" s="11" t="str">
        <f t="shared" si="2"/>
        <v>Proliferar malware,</v>
      </c>
      <c r="Z36" s="14">
        <v>0</v>
      </c>
      <c r="AA36" s="14">
        <v>1</v>
      </c>
      <c r="AB36" s="14">
        <v>0</v>
      </c>
      <c r="AC36" s="14">
        <v>0</v>
      </c>
      <c r="AD36" s="14">
        <v>0</v>
      </c>
      <c r="AE36" s="14">
        <v>0</v>
      </c>
      <c r="AF36" s="14">
        <v>0</v>
      </c>
      <c r="AG36" s="14">
        <v>0</v>
      </c>
      <c r="AH36" s="14">
        <v>0</v>
      </c>
      <c r="AI36" s="14">
        <v>0</v>
      </c>
      <c r="AJ36" s="14">
        <v>0</v>
      </c>
      <c r="AK36" s="14">
        <v>0</v>
      </c>
      <c r="AL36" s="11" t="str">
        <f t="shared" si="3"/>
        <v>N/A,</v>
      </c>
      <c r="AM36" s="15">
        <v>0</v>
      </c>
      <c r="AN36" s="15">
        <v>0</v>
      </c>
      <c r="AO36" s="15">
        <v>0</v>
      </c>
      <c r="AP36" s="15">
        <v>0</v>
      </c>
      <c r="AQ36" s="15">
        <v>0</v>
      </c>
      <c r="AR36" s="15">
        <v>0</v>
      </c>
      <c r="AS36" s="15">
        <v>1</v>
      </c>
      <c r="AT36" s="11" t="str">
        <f t="shared" si="4"/>
        <v>Execução / download de comando remoto,Estabelecer BotNet,</v>
      </c>
      <c r="AU36" s="13">
        <v>0</v>
      </c>
      <c r="AV36" s="13">
        <v>0</v>
      </c>
      <c r="AW36" s="13">
        <v>0</v>
      </c>
      <c r="AX36" s="13">
        <v>0</v>
      </c>
      <c r="AY36" s="13">
        <v>1</v>
      </c>
      <c r="AZ36" s="13">
        <v>0</v>
      </c>
      <c r="BA36" s="13">
        <v>0</v>
      </c>
      <c r="BB36" s="13">
        <v>1</v>
      </c>
      <c r="BC36" s="13">
        <v>0</v>
      </c>
      <c r="BD36" s="13">
        <v>0</v>
      </c>
      <c r="BE36" s="11" t="s">
        <v>268</v>
      </c>
      <c r="BF36" s="11" t="s">
        <v>70</v>
      </c>
      <c r="BG36" s="26">
        <f t="shared" si="7"/>
        <v>2013</v>
      </c>
      <c r="BH36" s="8">
        <f t="shared" si="5"/>
        <v>1</v>
      </c>
      <c r="BI36" s="16">
        <v>3</v>
      </c>
      <c r="BJ36" s="16" t="str">
        <f>VLOOKUP(BI36,setup!$A$2:$B$6,2,FALSE)</f>
        <v>Conexão de rede</v>
      </c>
      <c r="BK36" s="16">
        <v>2</v>
      </c>
      <c r="BL36" s="16" t="str">
        <f>VLOOKUP(BK36,setup!$D$2:$E$6,2,FALSE)</f>
        <v>Update</v>
      </c>
    </row>
    <row r="37" spans="1:64" ht="14.25" x14ac:dyDescent="0.2">
      <c r="A37" s="27">
        <v>43299</v>
      </c>
      <c r="B37" s="18" t="s">
        <v>269</v>
      </c>
      <c r="C37" s="19" t="s">
        <v>97</v>
      </c>
      <c r="D37" s="18" t="s">
        <v>270</v>
      </c>
      <c r="E37" s="29" t="s">
        <v>271</v>
      </c>
      <c r="F37" s="20" t="s">
        <v>272</v>
      </c>
      <c r="G37" s="20" t="s">
        <v>273</v>
      </c>
      <c r="H37" s="20" t="s">
        <v>274</v>
      </c>
      <c r="I37" s="20" t="str">
        <f t="shared" si="0"/>
        <v>Aplicitivos Terceiros,</v>
      </c>
      <c r="J37" s="12">
        <v>0</v>
      </c>
      <c r="K37" s="12">
        <v>0</v>
      </c>
      <c r="L37" s="12">
        <v>1</v>
      </c>
      <c r="M37" s="12">
        <v>0</v>
      </c>
      <c r="N37" s="12">
        <v>0</v>
      </c>
      <c r="O37" s="12">
        <v>0</v>
      </c>
      <c r="P37" s="12">
        <v>0</v>
      </c>
      <c r="Q37" s="20" t="str">
        <f t="shared" si="1"/>
        <v>Roubo/Comprado Certificado,</v>
      </c>
      <c r="R37" s="13">
        <v>1</v>
      </c>
      <c r="S37" s="13">
        <v>0</v>
      </c>
      <c r="T37" s="13">
        <v>0</v>
      </c>
      <c r="U37" s="13">
        <v>0</v>
      </c>
      <c r="V37" s="13">
        <v>0</v>
      </c>
      <c r="W37" s="13">
        <v>0</v>
      </c>
      <c r="X37" s="13">
        <v>0</v>
      </c>
      <c r="Y37" s="20" t="str">
        <f t="shared" si="2"/>
        <v>Proliferar malware,</v>
      </c>
      <c r="Z37" s="14">
        <v>0</v>
      </c>
      <c r="AA37" s="14">
        <v>1</v>
      </c>
      <c r="AB37" s="14">
        <v>0</v>
      </c>
      <c r="AC37" s="14">
        <v>0</v>
      </c>
      <c r="AD37" s="14">
        <v>0</v>
      </c>
      <c r="AE37" s="14">
        <v>0</v>
      </c>
      <c r="AF37" s="14">
        <v>0</v>
      </c>
      <c r="AG37" s="14">
        <v>0</v>
      </c>
      <c r="AH37" s="14">
        <v>0</v>
      </c>
      <c r="AI37" s="14">
        <v>0</v>
      </c>
      <c r="AJ37" s="14">
        <v>0</v>
      </c>
      <c r="AK37" s="14">
        <v>0</v>
      </c>
      <c r="AL37" s="20" t="str">
        <f t="shared" si="3"/>
        <v>N/A,</v>
      </c>
      <c r="AM37" s="15">
        <v>0</v>
      </c>
      <c r="AN37" s="15">
        <v>0</v>
      </c>
      <c r="AO37" s="15">
        <v>0</v>
      </c>
      <c r="AP37" s="15">
        <v>0</v>
      </c>
      <c r="AQ37" s="15">
        <v>0</v>
      </c>
      <c r="AR37" s="15">
        <v>0</v>
      </c>
      <c r="AS37" s="15">
        <v>1</v>
      </c>
      <c r="AT37" s="20" t="str">
        <f t="shared" si="4"/>
        <v>Extração de dados,Execução / download de comando remoto,</v>
      </c>
      <c r="AU37" s="13">
        <v>1</v>
      </c>
      <c r="AV37" s="13">
        <v>0</v>
      </c>
      <c r="AW37" s="13">
        <v>0</v>
      </c>
      <c r="AX37" s="13">
        <v>0</v>
      </c>
      <c r="AY37" s="13">
        <v>1</v>
      </c>
      <c r="AZ37" s="13">
        <v>0</v>
      </c>
      <c r="BA37" s="13">
        <v>0</v>
      </c>
      <c r="BB37" s="13">
        <v>0</v>
      </c>
      <c r="BC37" s="13">
        <v>0</v>
      </c>
      <c r="BD37" s="13">
        <v>0</v>
      </c>
      <c r="BE37" s="20" t="s">
        <v>70</v>
      </c>
      <c r="BF37" s="20" t="s">
        <v>70</v>
      </c>
      <c r="BG37" s="23">
        <v>2018</v>
      </c>
      <c r="BH37" s="18">
        <f t="shared" si="5"/>
        <v>1</v>
      </c>
      <c r="BI37" s="23">
        <v>3</v>
      </c>
      <c r="BJ37" s="23" t="str">
        <f>VLOOKUP(BI37,setup!$A$2:$B$6,2,FALSE)</f>
        <v>Conexão de rede</v>
      </c>
      <c r="BK37" s="23">
        <v>2</v>
      </c>
      <c r="BL37" s="23" t="str">
        <f>VLOOKUP(BK37,setup!$D$2:$E$6,2,FALSE)</f>
        <v>Update</v>
      </c>
    </row>
    <row r="38" spans="1:64" ht="14.25" x14ac:dyDescent="0.2">
      <c r="A38" s="24">
        <v>42863</v>
      </c>
      <c r="B38" s="8" t="s">
        <v>275</v>
      </c>
      <c r="C38" s="9" t="s">
        <v>97</v>
      </c>
      <c r="D38" s="11" t="s">
        <v>276</v>
      </c>
      <c r="E38" s="25" t="s">
        <v>277</v>
      </c>
      <c r="F38" s="11" t="s">
        <v>278</v>
      </c>
      <c r="G38" s="11" t="s">
        <v>278</v>
      </c>
      <c r="H38" s="11" t="s">
        <v>279</v>
      </c>
      <c r="I38" s="11" t="str">
        <f t="shared" si="0"/>
        <v>Aplicitivos Terceiros,</v>
      </c>
      <c r="J38" s="12">
        <v>0</v>
      </c>
      <c r="K38" s="12">
        <v>0</v>
      </c>
      <c r="L38" s="12">
        <v>1</v>
      </c>
      <c r="M38" s="12">
        <v>0</v>
      </c>
      <c r="N38" s="12">
        <v>0</v>
      </c>
      <c r="O38" s="12">
        <v>0</v>
      </c>
      <c r="P38" s="12">
        <v>0</v>
      </c>
      <c r="Q38" s="11" t="str">
        <f t="shared" si="1"/>
        <v>Auto-assinado/Nenhuma,</v>
      </c>
      <c r="R38" s="13">
        <v>0</v>
      </c>
      <c r="S38" s="13">
        <v>0</v>
      </c>
      <c r="T38" s="13">
        <v>0</v>
      </c>
      <c r="U38" s="13">
        <v>0</v>
      </c>
      <c r="V38" s="13">
        <v>1</v>
      </c>
      <c r="W38" s="13">
        <v>0</v>
      </c>
      <c r="X38" s="13">
        <v>0</v>
      </c>
      <c r="Y38" s="11" t="str">
        <f t="shared" si="2"/>
        <v>Proliferar malware,Loja de aplicativos de terceiros,</v>
      </c>
      <c r="Z38" s="14">
        <v>0</v>
      </c>
      <c r="AA38" s="14">
        <v>1</v>
      </c>
      <c r="AB38" s="14">
        <v>0</v>
      </c>
      <c r="AC38" s="14">
        <v>1</v>
      </c>
      <c r="AD38" s="14">
        <v>0</v>
      </c>
      <c r="AE38" s="14">
        <v>0</v>
      </c>
      <c r="AF38" s="14">
        <v>0</v>
      </c>
      <c r="AG38" s="14">
        <v>0</v>
      </c>
      <c r="AH38" s="14">
        <v>0</v>
      </c>
      <c r="AI38" s="14">
        <v>0</v>
      </c>
      <c r="AJ38" s="14">
        <v>0</v>
      </c>
      <c r="AK38" s="14">
        <v>0</v>
      </c>
      <c r="AL38" s="11" t="str">
        <f t="shared" si="3"/>
        <v>N/A,</v>
      </c>
      <c r="AM38" s="15">
        <v>0</v>
      </c>
      <c r="AN38" s="15">
        <v>0</v>
      </c>
      <c r="AO38" s="15">
        <v>0</v>
      </c>
      <c r="AP38" s="15">
        <v>0</v>
      </c>
      <c r="AQ38" s="15">
        <v>0</v>
      </c>
      <c r="AR38" s="15">
        <v>0</v>
      </c>
      <c r="AS38" s="15">
        <v>1</v>
      </c>
      <c r="AT38" s="11" t="str">
        <f t="shared" si="4"/>
        <v>Extração de dados,Backdoor,Execução / download de comando remoto,</v>
      </c>
      <c r="AU38" s="13">
        <v>1</v>
      </c>
      <c r="AV38" s="13">
        <v>0</v>
      </c>
      <c r="AW38" s="13">
        <v>1</v>
      </c>
      <c r="AX38" s="13">
        <v>0</v>
      </c>
      <c r="AY38" s="13">
        <v>1</v>
      </c>
      <c r="AZ38" s="13">
        <v>0</v>
      </c>
      <c r="BA38" s="13">
        <v>0</v>
      </c>
      <c r="BB38" s="13">
        <v>0</v>
      </c>
      <c r="BC38" s="13">
        <v>0</v>
      </c>
      <c r="BD38" s="13">
        <v>0</v>
      </c>
      <c r="BE38" s="11" t="s">
        <v>70</v>
      </c>
      <c r="BF38" s="11" t="s">
        <v>70</v>
      </c>
      <c r="BG38" s="26">
        <f t="shared" ref="BG38:BG47" si="8">YEAR(A38)</f>
        <v>2017</v>
      </c>
      <c r="BH38" s="8">
        <f t="shared" si="5"/>
        <v>1</v>
      </c>
      <c r="BI38" s="16">
        <v>2</v>
      </c>
      <c r="BJ38" s="16" t="str">
        <f>VLOOKUP(BI38,setup!$A$2:$B$6,2,FALSE)</f>
        <v>Download da loja</v>
      </c>
      <c r="BK38" s="16">
        <v>2</v>
      </c>
      <c r="BL38" s="16" t="str">
        <f>VLOOKUP(BK38,setup!$D$2:$E$6,2,FALSE)</f>
        <v>Update</v>
      </c>
    </row>
    <row r="39" spans="1:64" ht="14.25" x14ac:dyDescent="0.2">
      <c r="A39" s="17">
        <v>42436</v>
      </c>
      <c r="B39" s="18" t="s">
        <v>280</v>
      </c>
      <c r="C39" s="19" t="s">
        <v>97</v>
      </c>
      <c r="D39" s="20" t="s">
        <v>281</v>
      </c>
      <c r="E39" s="28" t="s">
        <v>282</v>
      </c>
      <c r="F39" s="20" t="s">
        <v>283</v>
      </c>
      <c r="G39" s="20" t="s">
        <v>283</v>
      </c>
      <c r="H39" s="20" t="s">
        <v>144</v>
      </c>
      <c r="I39" s="20" t="str">
        <f t="shared" si="0"/>
        <v>Aplicitivos Terceiros,</v>
      </c>
      <c r="J39" s="12">
        <v>0</v>
      </c>
      <c r="K39" s="12">
        <v>0</v>
      </c>
      <c r="L39" s="12">
        <v>1</v>
      </c>
      <c r="M39" s="12">
        <v>0</v>
      </c>
      <c r="N39" s="12">
        <v>0</v>
      </c>
      <c r="O39" s="12">
        <v>0</v>
      </c>
      <c r="P39" s="12">
        <v>0</v>
      </c>
      <c r="Q39" s="20" t="str">
        <f t="shared" si="1"/>
        <v>Roubo/Comprado Certificado,</v>
      </c>
      <c r="R39" s="13">
        <v>1</v>
      </c>
      <c r="S39" s="13">
        <v>0</v>
      </c>
      <c r="T39" s="13">
        <v>0</v>
      </c>
      <c r="U39" s="13">
        <v>0</v>
      </c>
      <c r="V39" s="13">
        <v>0</v>
      </c>
      <c r="W39" s="13">
        <v>0</v>
      </c>
      <c r="X39" s="13">
        <v>0</v>
      </c>
      <c r="Y39" s="20" t="str">
        <f t="shared" si="2"/>
        <v>Proliferar malware,Loja de aplicativos de terceiros,</v>
      </c>
      <c r="Z39" s="14">
        <v>0</v>
      </c>
      <c r="AA39" s="14">
        <v>1</v>
      </c>
      <c r="AB39" s="14">
        <v>0</v>
      </c>
      <c r="AC39" s="14">
        <v>1</v>
      </c>
      <c r="AD39" s="14">
        <v>0</v>
      </c>
      <c r="AE39" s="14">
        <v>0</v>
      </c>
      <c r="AF39" s="14">
        <v>0</v>
      </c>
      <c r="AG39" s="14">
        <v>0</v>
      </c>
      <c r="AH39" s="14">
        <v>0</v>
      </c>
      <c r="AI39" s="14">
        <v>0</v>
      </c>
      <c r="AJ39" s="14">
        <v>0</v>
      </c>
      <c r="AK39" s="14">
        <v>0</v>
      </c>
      <c r="AL39" s="20" t="str">
        <f t="shared" si="3"/>
        <v>N/A,</v>
      </c>
      <c r="AM39" s="15">
        <v>0</v>
      </c>
      <c r="AN39" s="15">
        <v>0</v>
      </c>
      <c r="AO39" s="15">
        <v>0</v>
      </c>
      <c r="AP39" s="15">
        <v>0</v>
      </c>
      <c r="AQ39" s="15">
        <v>0</v>
      </c>
      <c r="AR39" s="15">
        <v>0</v>
      </c>
      <c r="AS39" s="15">
        <v>1</v>
      </c>
      <c r="AT39" s="20" t="str">
        <f t="shared" si="4"/>
        <v>Danos nos dados,</v>
      </c>
      <c r="AU39" s="13">
        <v>0</v>
      </c>
      <c r="AV39" s="13">
        <v>0</v>
      </c>
      <c r="AW39" s="13">
        <v>0</v>
      </c>
      <c r="AX39" s="13">
        <v>0</v>
      </c>
      <c r="AY39" s="13">
        <v>0</v>
      </c>
      <c r="AZ39" s="13">
        <v>0</v>
      </c>
      <c r="BA39" s="13">
        <v>0</v>
      </c>
      <c r="BB39" s="13">
        <v>0</v>
      </c>
      <c r="BC39" s="13">
        <v>1</v>
      </c>
      <c r="BD39" s="13">
        <v>0</v>
      </c>
      <c r="BE39" s="20" t="s">
        <v>70</v>
      </c>
      <c r="BF39" s="20" t="s">
        <v>138</v>
      </c>
      <c r="BG39" s="22">
        <f t="shared" si="8"/>
        <v>2016</v>
      </c>
      <c r="BH39" s="18">
        <f t="shared" si="5"/>
        <v>1</v>
      </c>
      <c r="BI39" s="23">
        <v>3</v>
      </c>
      <c r="BJ39" s="23" t="str">
        <f>VLOOKUP(BI39,setup!$A$2:$B$6,2,FALSE)</f>
        <v>Conexão de rede</v>
      </c>
      <c r="BK39" s="23">
        <v>2</v>
      </c>
      <c r="BL39" s="23" t="str">
        <f>VLOOKUP(BK39,setup!$D$2:$E$6,2,FALSE)</f>
        <v>Update</v>
      </c>
    </row>
    <row r="40" spans="1:64" ht="14.25" x14ac:dyDescent="0.2">
      <c r="A40" s="7">
        <v>41337</v>
      </c>
      <c r="B40" s="8" t="s">
        <v>284</v>
      </c>
      <c r="C40" s="11" t="s">
        <v>97</v>
      </c>
      <c r="D40" s="11" t="s">
        <v>285</v>
      </c>
      <c r="E40" s="10" t="s">
        <v>286</v>
      </c>
      <c r="F40" s="11" t="s">
        <v>287</v>
      </c>
      <c r="G40" s="11" t="s">
        <v>288</v>
      </c>
      <c r="H40" s="11" t="s">
        <v>289</v>
      </c>
      <c r="I40" s="11" t="str">
        <f t="shared" si="0"/>
        <v>Aplicitivos Terceiros,</v>
      </c>
      <c r="J40" s="12">
        <v>0</v>
      </c>
      <c r="K40" s="12">
        <v>0</v>
      </c>
      <c r="L40" s="12">
        <v>1</v>
      </c>
      <c r="M40" s="12">
        <v>0</v>
      </c>
      <c r="N40" s="12">
        <v>0</v>
      </c>
      <c r="O40" s="12">
        <v>0</v>
      </c>
      <c r="P40" s="12">
        <v>0</v>
      </c>
      <c r="Q40" s="11" t="str">
        <f t="shared" si="1"/>
        <v>Roubo/Comprado Certificado,</v>
      </c>
      <c r="R40" s="13">
        <v>1</v>
      </c>
      <c r="S40" s="13">
        <v>0</v>
      </c>
      <c r="T40" s="13">
        <v>0</v>
      </c>
      <c r="U40" s="13">
        <v>0</v>
      </c>
      <c r="V40" s="13">
        <v>0</v>
      </c>
      <c r="W40" s="13">
        <v>0</v>
      </c>
      <c r="X40" s="13">
        <v>0</v>
      </c>
      <c r="Y40" s="11" t="str">
        <f t="shared" si="2"/>
        <v>Proliferar malware,Software de desenvolvimento,</v>
      </c>
      <c r="Z40" s="14">
        <v>0</v>
      </c>
      <c r="AA40" s="14">
        <v>1</v>
      </c>
      <c r="AB40" s="14">
        <v>0</v>
      </c>
      <c r="AC40" s="14">
        <v>0</v>
      </c>
      <c r="AD40" s="14">
        <v>0</v>
      </c>
      <c r="AE40" s="14">
        <v>0</v>
      </c>
      <c r="AF40" s="14">
        <v>0</v>
      </c>
      <c r="AG40" s="14">
        <v>0</v>
      </c>
      <c r="AH40" s="14">
        <v>0</v>
      </c>
      <c r="AI40" s="14">
        <v>1</v>
      </c>
      <c r="AJ40" s="14">
        <v>0</v>
      </c>
      <c r="AK40" s="14">
        <v>0</v>
      </c>
      <c r="AL40" s="11" t="str">
        <f t="shared" si="3"/>
        <v>N/A,</v>
      </c>
      <c r="AM40" s="15">
        <v>0</v>
      </c>
      <c r="AN40" s="15">
        <v>0</v>
      </c>
      <c r="AO40" s="15">
        <v>0</v>
      </c>
      <c r="AP40" s="15">
        <v>0</v>
      </c>
      <c r="AQ40" s="15">
        <v>0</v>
      </c>
      <c r="AR40" s="15">
        <v>0</v>
      </c>
      <c r="AS40" s="15">
        <v>1</v>
      </c>
      <c r="AT40" s="11" t="str">
        <f t="shared" si="4"/>
        <v>Extração de dados,</v>
      </c>
      <c r="AU40" s="13">
        <v>1</v>
      </c>
      <c r="AV40" s="13">
        <v>0</v>
      </c>
      <c r="AW40" s="13">
        <v>0</v>
      </c>
      <c r="AX40" s="13">
        <v>0</v>
      </c>
      <c r="AY40" s="13">
        <v>0</v>
      </c>
      <c r="AZ40" s="13">
        <v>0</v>
      </c>
      <c r="BA40" s="13">
        <v>0</v>
      </c>
      <c r="BB40" s="13">
        <v>0</v>
      </c>
      <c r="BC40" s="13">
        <v>0</v>
      </c>
      <c r="BD40" s="13">
        <v>0</v>
      </c>
      <c r="BE40" s="11" t="s">
        <v>137</v>
      </c>
      <c r="BF40" s="11" t="s">
        <v>70</v>
      </c>
      <c r="BG40" s="26">
        <f t="shared" si="8"/>
        <v>2013</v>
      </c>
      <c r="BH40" s="8">
        <f t="shared" si="5"/>
        <v>1</v>
      </c>
      <c r="BI40" s="16">
        <v>3</v>
      </c>
      <c r="BJ40" s="16" t="str">
        <f>VLOOKUP(BI40,setup!$A$2:$B$6,2,FALSE)</f>
        <v>Conexão de rede</v>
      </c>
      <c r="BK40" s="16">
        <v>2</v>
      </c>
      <c r="BL40" s="16" t="str">
        <f>VLOOKUP(BK40,setup!$D$2:$E$6,2,FALSE)</f>
        <v>Update</v>
      </c>
    </row>
    <row r="41" spans="1:64" ht="14.25" x14ac:dyDescent="0.2">
      <c r="A41" s="27">
        <v>42779</v>
      </c>
      <c r="B41" s="18" t="s">
        <v>290</v>
      </c>
      <c r="C41" s="20" t="s">
        <v>97</v>
      </c>
      <c r="D41" s="20" t="s">
        <v>291</v>
      </c>
      <c r="E41" s="28" t="s">
        <v>292</v>
      </c>
      <c r="F41" s="20" t="s">
        <v>293</v>
      </c>
      <c r="G41" s="20" t="s">
        <v>250</v>
      </c>
      <c r="H41" s="20" t="s">
        <v>245</v>
      </c>
      <c r="I41" s="20" t="str">
        <f t="shared" si="0"/>
        <v>Aplicitivos Terceiros,</v>
      </c>
      <c r="J41" s="12">
        <v>0</v>
      </c>
      <c r="K41" s="12">
        <v>0</v>
      </c>
      <c r="L41" s="12">
        <v>1</v>
      </c>
      <c r="M41" s="12">
        <v>0</v>
      </c>
      <c r="N41" s="12">
        <v>0</v>
      </c>
      <c r="O41" s="12">
        <v>0</v>
      </c>
      <c r="P41" s="12">
        <v>0</v>
      </c>
      <c r="Q41" s="20" t="str">
        <f t="shared" si="1"/>
        <v>Roubo/Comprado Certificado,</v>
      </c>
      <c r="R41" s="13">
        <v>1</v>
      </c>
      <c r="S41" s="13">
        <v>0</v>
      </c>
      <c r="T41" s="13">
        <v>0</v>
      </c>
      <c r="U41" s="13">
        <v>0</v>
      </c>
      <c r="V41" s="13">
        <v>0</v>
      </c>
      <c r="W41" s="13">
        <v>0</v>
      </c>
      <c r="X41" s="13">
        <v>0</v>
      </c>
      <c r="Y41" s="20" t="str">
        <f t="shared" si="2"/>
        <v>Proliferar malware,Download direto,</v>
      </c>
      <c r="Z41" s="14">
        <v>0</v>
      </c>
      <c r="AA41" s="14">
        <v>1</v>
      </c>
      <c r="AB41" s="14">
        <v>0</v>
      </c>
      <c r="AC41" s="14">
        <v>0</v>
      </c>
      <c r="AD41" s="14">
        <v>0</v>
      </c>
      <c r="AE41" s="14">
        <v>0</v>
      </c>
      <c r="AF41" s="14">
        <v>0</v>
      </c>
      <c r="AG41" s="14">
        <v>1</v>
      </c>
      <c r="AH41" s="14">
        <v>0</v>
      </c>
      <c r="AI41" s="14">
        <v>0</v>
      </c>
      <c r="AJ41" s="14">
        <v>0</v>
      </c>
      <c r="AK41" s="14">
        <v>0</v>
      </c>
      <c r="AL41" s="20" t="str">
        <f t="shared" si="3"/>
        <v>N/A,</v>
      </c>
      <c r="AM41" s="15">
        <v>0</v>
      </c>
      <c r="AN41" s="15">
        <v>0</v>
      </c>
      <c r="AO41" s="15">
        <v>0</v>
      </c>
      <c r="AP41" s="15">
        <v>0</v>
      </c>
      <c r="AQ41" s="15">
        <v>0</v>
      </c>
      <c r="AR41" s="15">
        <v>0</v>
      </c>
      <c r="AS41" s="15">
        <v>1</v>
      </c>
      <c r="AT41" s="20" t="str">
        <f t="shared" si="4"/>
        <v>Extração de dados,Backdoor,Execução / download de comando remoto,</v>
      </c>
      <c r="AU41" s="13">
        <v>1</v>
      </c>
      <c r="AV41" s="13">
        <v>0</v>
      </c>
      <c r="AW41" s="13">
        <v>1</v>
      </c>
      <c r="AX41" s="13">
        <v>0</v>
      </c>
      <c r="AY41" s="13">
        <v>1</v>
      </c>
      <c r="AZ41" s="13">
        <v>0</v>
      </c>
      <c r="BA41" s="13">
        <v>0</v>
      </c>
      <c r="BB41" s="13">
        <v>0</v>
      </c>
      <c r="BC41" s="13">
        <v>0</v>
      </c>
      <c r="BD41" s="13">
        <v>0</v>
      </c>
      <c r="BE41" s="20" t="s">
        <v>294</v>
      </c>
      <c r="BF41" s="20" t="s">
        <v>71</v>
      </c>
      <c r="BG41" s="22">
        <f t="shared" si="8"/>
        <v>2017</v>
      </c>
      <c r="BH41" s="18">
        <f t="shared" si="5"/>
        <v>1</v>
      </c>
      <c r="BI41" s="23">
        <v>3</v>
      </c>
      <c r="BJ41" s="23" t="str">
        <f>VLOOKUP(BI41,setup!$A$2:$B$6,2,FALSE)</f>
        <v>Conexão de rede</v>
      </c>
      <c r="BK41" s="23">
        <v>2</v>
      </c>
      <c r="BL41" s="23" t="str">
        <f>VLOOKUP(BK41,setup!$D$2:$E$6,2,FALSE)</f>
        <v>Update</v>
      </c>
    </row>
    <row r="42" spans="1:64" ht="14.25" x14ac:dyDescent="0.2">
      <c r="A42" s="24">
        <v>42358</v>
      </c>
      <c r="B42" s="8" t="s">
        <v>295</v>
      </c>
      <c r="C42" s="9" t="s">
        <v>97</v>
      </c>
      <c r="D42" s="11" t="s">
        <v>296</v>
      </c>
      <c r="E42" s="10" t="s">
        <v>297</v>
      </c>
      <c r="F42" s="11" t="s">
        <v>298</v>
      </c>
      <c r="G42" s="11" t="s">
        <v>250</v>
      </c>
      <c r="H42" s="11" t="s">
        <v>299</v>
      </c>
      <c r="I42" s="11" t="str">
        <f t="shared" si="0"/>
        <v>Aplicitivos Terceiros,</v>
      </c>
      <c r="J42" s="12">
        <v>0</v>
      </c>
      <c r="K42" s="12">
        <v>0</v>
      </c>
      <c r="L42" s="12">
        <v>1</v>
      </c>
      <c r="M42" s="12">
        <v>0</v>
      </c>
      <c r="N42" s="12">
        <v>0</v>
      </c>
      <c r="O42" s="12">
        <v>0</v>
      </c>
      <c r="P42" s="12">
        <v>0</v>
      </c>
      <c r="Q42" s="11" t="str">
        <f t="shared" si="1"/>
        <v>Acesso a conta,Método desconhecido,</v>
      </c>
      <c r="R42" s="13">
        <v>0</v>
      </c>
      <c r="S42" s="13">
        <v>0</v>
      </c>
      <c r="T42" s="13">
        <v>0</v>
      </c>
      <c r="U42" s="13">
        <v>1</v>
      </c>
      <c r="V42" s="13">
        <v>0</v>
      </c>
      <c r="W42" s="13">
        <v>0</v>
      </c>
      <c r="X42" s="13">
        <v>1</v>
      </c>
      <c r="Y42" s="11" t="str">
        <f t="shared" si="2"/>
        <v>Proliferar malware,Phishing,</v>
      </c>
      <c r="Z42" s="14">
        <v>0</v>
      </c>
      <c r="AA42" s="14">
        <v>1</v>
      </c>
      <c r="AB42" s="14">
        <v>0</v>
      </c>
      <c r="AC42" s="14">
        <v>0</v>
      </c>
      <c r="AD42" s="14">
        <v>0</v>
      </c>
      <c r="AE42" s="14">
        <v>0</v>
      </c>
      <c r="AF42" s="14">
        <v>0</v>
      </c>
      <c r="AG42" s="14">
        <v>0</v>
      </c>
      <c r="AH42" s="14">
        <v>1</v>
      </c>
      <c r="AI42" s="14">
        <v>0</v>
      </c>
      <c r="AJ42" s="14">
        <v>0</v>
      </c>
      <c r="AK42" s="14">
        <v>0</v>
      </c>
      <c r="AL42" s="11" t="str">
        <f t="shared" si="3"/>
        <v>N/A,</v>
      </c>
      <c r="AM42" s="15">
        <v>0</v>
      </c>
      <c r="AN42" s="15">
        <v>0</v>
      </c>
      <c r="AO42" s="15">
        <v>0</v>
      </c>
      <c r="AP42" s="15">
        <v>0</v>
      </c>
      <c r="AQ42" s="15">
        <v>0</v>
      </c>
      <c r="AR42" s="15">
        <v>0</v>
      </c>
      <c r="AS42" s="15">
        <v>1</v>
      </c>
      <c r="AT42" s="11" t="str">
        <f t="shared" si="4"/>
        <v>Extração de dados,Backdoor,Execução / download de comando remoto,</v>
      </c>
      <c r="AU42" s="13">
        <v>1</v>
      </c>
      <c r="AV42" s="13">
        <v>0</v>
      </c>
      <c r="AW42" s="13">
        <v>1</v>
      </c>
      <c r="AX42" s="13">
        <v>0</v>
      </c>
      <c r="AY42" s="13">
        <v>1</v>
      </c>
      <c r="AZ42" s="13">
        <v>0</v>
      </c>
      <c r="BA42" s="13">
        <v>0</v>
      </c>
      <c r="BB42" s="13">
        <v>0</v>
      </c>
      <c r="BC42" s="13">
        <v>0</v>
      </c>
      <c r="BD42" s="13">
        <v>0</v>
      </c>
      <c r="BE42" s="11" t="s">
        <v>300</v>
      </c>
      <c r="BF42" s="11" t="s">
        <v>71</v>
      </c>
      <c r="BG42" s="26">
        <f t="shared" si="8"/>
        <v>2015</v>
      </c>
      <c r="BH42" s="8">
        <f t="shared" si="5"/>
        <v>1</v>
      </c>
      <c r="BI42" s="16">
        <v>3</v>
      </c>
      <c r="BJ42" s="16" t="str">
        <f>VLOOKUP(BI42,setup!$A$2:$B$6,2,FALSE)</f>
        <v>Conexão de rede</v>
      </c>
      <c r="BK42" s="16">
        <v>2</v>
      </c>
      <c r="BL42" s="16" t="str">
        <f>VLOOKUP(BK42,setup!$D$2:$E$6,2,FALSE)</f>
        <v>Update</v>
      </c>
    </row>
    <row r="43" spans="1:64" ht="14.25" x14ac:dyDescent="0.2">
      <c r="A43" s="17">
        <v>40695</v>
      </c>
      <c r="B43" s="18" t="s">
        <v>301</v>
      </c>
      <c r="C43" s="19" t="s">
        <v>97</v>
      </c>
      <c r="D43" s="20" t="s">
        <v>302</v>
      </c>
      <c r="E43" s="21" t="s">
        <v>303</v>
      </c>
      <c r="F43" s="20" t="s">
        <v>304</v>
      </c>
      <c r="G43" s="20" t="s">
        <v>305</v>
      </c>
      <c r="H43" s="20" t="s">
        <v>306</v>
      </c>
      <c r="I43" s="20" t="str">
        <f t="shared" si="0"/>
        <v>Aplicitivos Terceiros,</v>
      </c>
      <c r="J43" s="12">
        <v>0</v>
      </c>
      <c r="K43" s="12">
        <v>0</v>
      </c>
      <c r="L43" s="12">
        <v>1</v>
      </c>
      <c r="M43" s="12">
        <v>0</v>
      </c>
      <c r="N43" s="12">
        <v>0</v>
      </c>
      <c r="O43" s="12">
        <v>0</v>
      </c>
      <c r="P43" s="12">
        <v>0</v>
      </c>
      <c r="Q43" s="20" t="str">
        <f t="shared" si="1"/>
        <v>Roubo/Comprado Certificado,</v>
      </c>
      <c r="R43" s="13">
        <v>1</v>
      </c>
      <c r="S43" s="13">
        <v>0</v>
      </c>
      <c r="T43" s="13">
        <v>0</v>
      </c>
      <c r="U43" s="13">
        <v>0</v>
      </c>
      <c r="V43" s="13">
        <v>0</v>
      </c>
      <c r="W43" s="13">
        <v>0</v>
      </c>
      <c r="X43" s="13">
        <v>0</v>
      </c>
      <c r="Y43" s="20" t="str">
        <f t="shared" si="2"/>
        <v>Proliferar malware,Provedor de serviços de cadeia de suprimentos,</v>
      </c>
      <c r="Z43" s="14">
        <v>0</v>
      </c>
      <c r="AA43" s="14">
        <v>1</v>
      </c>
      <c r="AB43" s="14">
        <v>0</v>
      </c>
      <c r="AC43" s="14">
        <v>0</v>
      </c>
      <c r="AD43" s="14">
        <v>0</v>
      </c>
      <c r="AE43" s="14">
        <v>0</v>
      </c>
      <c r="AF43" s="14">
        <v>0</v>
      </c>
      <c r="AG43" s="14">
        <v>0</v>
      </c>
      <c r="AH43" s="14">
        <v>0</v>
      </c>
      <c r="AI43" s="14">
        <v>0</v>
      </c>
      <c r="AJ43" s="14">
        <v>1</v>
      </c>
      <c r="AK43" s="14">
        <v>0</v>
      </c>
      <c r="AL43" s="20" t="str">
        <f t="shared" si="3"/>
        <v>N/A,</v>
      </c>
      <c r="AM43" s="15">
        <v>0</v>
      </c>
      <c r="AN43" s="15">
        <v>0</v>
      </c>
      <c r="AO43" s="15">
        <v>0</v>
      </c>
      <c r="AP43" s="15">
        <v>0</v>
      </c>
      <c r="AQ43" s="15">
        <v>0</v>
      </c>
      <c r="AR43" s="15">
        <v>0</v>
      </c>
      <c r="AS43" s="15">
        <v>1</v>
      </c>
      <c r="AT43" s="20" t="str">
        <f t="shared" si="4"/>
        <v>Extração de dados,Backdoor,Execução / download de comando remoto,</v>
      </c>
      <c r="AU43" s="13">
        <v>1</v>
      </c>
      <c r="AV43" s="13">
        <v>0</v>
      </c>
      <c r="AW43" s="13">
        <v>1</v>
      </c>
      <c r="AX43" s="13">
        <v>0</v>
      </c>
      <c r="AY43" s="13">
        <v>1</v>
      </c>
      <c r="AZ43" s="13">
        <v>0</v>
      </c>
      <c r="BA43" s="13">
        <v>0</v>
      </c>
      <c r="BB43" s="13">
        <v>0</v>
      </c>
      <c r="BC43" s="13">
        <v>0</v>
      </c>
      <c r="BD43" s="13">
        <v>0</v>
      </c>
      <c r="BE43" s="20" t="s">
        <v>137</v>
      </c>
      <c r="BF43" s="20" t="s">
        <v>71</v>
      </c>
      <c r="BG43" s="22">
        <f t="shared" si="8"/>
        <v>2011</v>
      </c>
      <c r="BH43" s="18">
        <f t="shared" si="5"/>
        <v>1</v>
      </c>
      <c r="BI43" s="23">
        <v>3</v>
      </c>
      <c r="BJ43" s="23" t="str">
        <f>VLOOKUP(BI43,setup!$A$2:$B$6,2,FALSE)</f>
        <v>Conexão de rede</v>
      </c>
      <c r="BK43" s="23">
        <v>2</v>
      </c>
      <c r="BL43" s="23" t="str">
        <f>VLOOKUP(BK43,setup!$D$2:$E$6,2,FALSE)</f>
        <v>Update</v>
      </c>
    </row>
    <row r="44" spans="1:64" ht="14.25" x14ac:dyDescent="0.2">
      <c r="A44" s="24">
        <v>41365</v>
      </c>
      <c r="B44" s="8" t="s">
        <v>307</v>
      </c>
      <c r="C44" s="9" t="s">
        <v>97</v>
      </c>
      <c r="D44" s="11" t="s">
        <v>308</v>
      </c>
      <c r="E44" s="25" t="s">
        <v>309</v>
      </c>
      <c r="F44" s="11" t="s">
        <v>310</v>
      </c>
      <c r="G44" s="11" t="s">
        <v>311</v>
      </c>
      <c r="H44" s="11" t="s">
        <v>312</v>
      </c>
      <c r="I44" s="11" t="str">
        <f t="shared" si="0"/>
        <v>Aplicitivos Terceiros,</v>
      </c>
      <c r="J44" s="12">
        <v>0</v>
      </c>
      <c r="K44" s="12">
        <v>0</v>
      </c>
      <c r="L44" s="12">
        <v>1</v>
      </c>
      <c r="M44" s="12">
        <v>0</v>
      </c>
      <c r="N44" s="12">
        <v>0</v>
      </c>
      <c r="O44" s="12">
        <v>0</v>
      </c>
      <c r="P44" s="12">
        <v>0</v>
      </c>
      <c r="Q44" s="11" t="str">
        <f t="shared" si="1"/>
        <v>Método desconhecido,</v>
      </c>
      <c r="R44" s="13">
        <v>0</v>
      </c>
      <c r="S44" s="13">
        <v>0</v>
      </c>
      <c r="T44" s="13">
        <v>0</v>
      </c>
      <c r="U44" s="13">
        <v>0</v>
      </c>
      <c r="V44" s="13">
        <v>0</v>
      </c>
      <c r="W44" s="13">
        <v>0</v>
      </c>
      <c r="X44" s="13">
        <v>1</v>
      </c>
      <c r="Y44" s="11" t="str">
        <f t="shared" si="2"/>
        <v>Proliferar malware,Provedor de serviços de cadeia de suprimentos,</v>
      </c>
      <c r="Z44" s="14">
        <v>0</v>
      </c>
      <c r="AA44" s="14">
        <v>1</v>
      </c>
      <c r="AB44" s="14">
        <v>0</v>
      </c>
      <c r="AC44" s="14">
        <v>0</v>
      </c>
      <c r="AD44" s="14">
        <v>0</v>
      </c>
      <c r="AE44" s="14">
        <v>0</v>
      </c>
      <c r="AF44" s="14">
        <v>0</v>
      </c>
      <c r="AG44" s="14">
        <v>0</v>
      </c>
      <c r="AH44" s="14">
        <v>0</v>
      </c>
      <c r="AI44" s="14">
        <v>0</v>
      </c>
      <c r="AJ44" s="14">
        <v>1</v>
      </c>
      <c r="AK44" s="14">
        <v>0</v>
      </c>
      <c r="AL44" s="11" t="str">
        <f t="shared" si="3"/>
        <v>N/A,</v>
      </c>
      <c r="AM44" s="15">
        <v>0</v>
      </c>
      <c r="AN44" s="15">
        <v>0</v>
      </c>
      <c r="AO44" s="15">
        <v>0</v>
      </c>
      <c r="AP44" s="15">
        <v>0</v>
      </c>
      <c r="AQ44" s="15">
        <v>0</v>
      </c>
      <c r="AR44" s="15">
        <v>0</v>
      </c>
      <c r="AS44" s="15">
        <v>1</v>
      </c>
      <c r="AT44" s="11" t="str">
        <f t="shared" si="4"/>
        <v>Extração de dados,Backdoor,Execução / download de comando remoto,</v>
      </c>
      <c r="AU44" s="13">
        <v>1</v>
      </c>
      <c r="AV44" s="13">
        <v>0</v>
      </c>
      <c r="AW44" s="13">
        <v>1</v>
      </c>
      <c r="AX44" s="13">
        <v>0</v>
      </c>
      <c r="AY44" s="13">
        <v>1</v>
      </c>
      <c r="AZ44" s="13">
        <v>0</v>
      </c>
      <c r="BA44" s="13">
        <v>0</v>
      </c>
      <c r="BB44" s="13">
        <v>0</v>
      </c>
      <c r="BC44" s="13">
        <v>0</v>
      </c>
      <c r="BD44" s="13">
        <v>0</v>
      </c>
      <c r="BE44" s="11" t="s">
        <v>102</v>
      </c>
      <c r="BF44" s="11" t="s">
        <v>71</v>
      </c>
      <c r="BG44" s="26">
        <f t="shared" si="8"/>
        <v>2013</v>
      </c>
      <c r="BH44" s="8">
        <f t="shared" si="5"/>
        <v>1</v>
      </c>
      <c r="BI44" s="16">
        <v>3</v>
      </c>
      <c r="BJ44" s="16" t="str">
        <f>VLOOKUP(BI44,setup!$A$2:$B$6,2,FALSE)</f>
        <v>Conexão de rede</v>
      </c>
      <c r="BK44" s="16">
        <v>3</v>
      </c>
      <c r="BL44" s="16" t="str">
        <f>VLOOKUP(BK44,setup!$D$2:$E$6,2,FALSE)</f>
        <v>OS</v>
      </c>
    </row>
    <row r="45" spans="1:64" ht="14.25" x14ac:dyDescent="0.2">
      <c r="A45" s="27">
        <v>43246</v>
      </c>
      <c r="B45" s="18" t="s">
        <v>313</v>
      </c>
      <c r="C45" s="20" t="s">
        <v>97</v>
      </c>
      <c r="D45" s="20" t="s">
        <v>314</v>
      </c>
      <c r="E45" s="28" t="s">
        <v>315</v>
      </c>
      <c r="F45" s="20" t="s">
        <v>316</v>
      </c>
      <c r="G45" s="20" t="s">
        <v>250</v>
      </c>
      <c r="H45" s="20" t="s">
        <v>317</v>
      </c>
      <c r="I45" s="20" t="str">
        <f t="shared" si="0"/>
        <v>Aplicitivos Terceiros,</v>
      </c>
      <c r="J45" s="12">
        <v>0</v>
      </c>
      <c r="K45" s="12">
        <v>0</v>
      </c>
      <c r="L45" s="12">
        <v>1</v>
      </c>
      <c r="M45" s="12">
        <v>0</v>
      </c>
      <c r="N45" s="12">
        <v>0</v>
      </c>
      <c r="O45" s="12">
        <v>0</v>
      </c>
      <c r="P45" s="12">
        <v>0</v>
      </c>
      <c r="Q45" s="20" t="str">
        <f t="shared" si="1"/>
        <v>Sistema de assinatura quebrado,</v>
      </c>
      <c r="R45" s="13">
        <v>0</v>
      </c>
      <c r="S45" s="13">
        <v>0</v>
      </c>
      <c r="T45" s="13">
        <v>0</v>
      </c>
      <c r="U45" s="13">
        <v>0</v>
      </c>
      <c r="V45" s="13">
        <v>0</v>
      </c>
      <c r="W45" s="13">
        <v>1</v>
      </c>
      <c r="X45" s="13">
        <v>0</v>
      </c>
      <c r="Y45" s="20" t="str">
        <f t="shared" si="2"/>
        <v>Proliferar malware,Provedor de serviços de cadeia de suprimentos,</v>
      </c>
      <c r="Z45" s="14">
        <v>0</v>
      </c>
      <c r="AA45" s="14">
        <v>1</v>
      </c>
      <c r="AB45" s="14">
        <v>0</v>
      </c>
      <c r="AC45" s="14">
        <v>0</v>
      </c>
      <c r="AD45" s="14">
        <v>0</v>
      </c>
      <c r="AE45" s="14">
        <v>0</v>
      </c>
      <c r="AF45" s="14">
        <v>0</v>
      </c>
      <c r="AG45" s="14">
        <v>0</v>
      </c>
      <c r="AH45" s="14">
        <v>0</v>
      </c>
      <c r="AI45" s="14">
        <v>0</v>
      </c>
      <c r="AJ45" s="14">
        <v>1</v>
      </c>
      <c r="AK45" s="14">
        <v>0</v>
      </c>
      <c r="AL45" s="20" t="str">
        <f t="shared" si="3"/>
        <v>N/A,</v>
      </c>
      <c r="AM45" s="15">
        <v>0</v>
      </c>
      <c r="AN45" s="15">
        <v>0</v>
      </c>
      <c r="AO45" s="15">
        <v>0</v>
      </c>
      <c r="AP45" s="15">
        <v>0</v>
      </c>
      <c r="AQ45" s="15">
        <v>0</v>
      </c>
      <c r="AR45" s="15">
        <v>0</v>
      </c>
      <c r="AS45" s="15">
        <v>1</v>
      </c>
      <c r="AT45" s="20" t="str">
        <f t="shared" si="4"/>
        <v>Cryptominer,</v>
      </c>
      <c r="AU45" s="13">
        <v>0</v>
      </c>
      <c r="AV45" s="13">
        <v>0</v>
      </c>
      <c r="AW45" s="13">
        <v>0</v>
      </c>
      <c r="AX45" s="13">
        <v>1</v>
      </c>
      <c r="AY45" s="13">
        <v>0</v>
      </c>
      <c r="AZ45" s="13">
        <v>0</v>
      </c>
      <c r="BA45" s="13">
        <v>0</v>
      </c>
      <c r="BB45" s="13">
        <v>0</v>
      </c>
      <c r="BC45" s="13">
        <v>0</v>
      </c>
      <c r="BD45" s="13">
        <v>0</v>
      </c>
      <c r="BE45" s="20" t="s">
        <v>70</v>
      </c>
      <c r="BF45" s="20" t="s">
        <v>138</v>
      </c>
      <c r="BG45" s="22">
        <f t="shared" si="8"/>
        <v>2018</v>
      </c>
      <c r="BH45" s="18">
        <f t="shared" si="5"/>
        <v>1</v>
      </c>
      <c r="BI45" s="23">
        <v>3</v>
      </c>
      <c r="BJ45" s="23" t="str">
        <f>VLOOKUP(BI45,setup!$A$2:$B$6,2,FALSE)</f>
        <v>Conexão de rede</v>
      </c>
      <c r="BK45" s="23">
        <v>2</v>
      </c>
      <c r="BL45" s="23" t="str">
        <f>VLOOKUP(BK45,setup!$D$2:$E$6,2,FALSE)</f>
        <v>Update</v>
      </c>
    </row>
    <row r="46" spans="1:64" ht="14.25" x14ac:dyDescent="0.2">
      <c r="A46" s="24">
        <v>42023</v>
      </c>
      <c r="B46" s="8" t="s">
        <v>318</v>
      </c>
      <c r="C46" s="11" t="s">
        <v>97</v>
      </c>
      <c r="D46" s="11" t="s">
        <v>319</v>
      </c>
      <c r="E46" s="25" t="s">
        <v>320</v>
      </c>
      <c r="F46" s="11" t="s">
        <v>321</v>
      </c>
      <c r="G46" s="11" t="s">
        <v>322</v>
      </c>
      <c r="H46" s="11" t="s">
        <v>323</v>
      </c>
      <c r="I46" s="11" t="str">
        <f t="shared" si="0"/>
        <v>Aplicitivos Terceiros,</v>
      </c>
      <c r="J46" s="12">
        <v>0</v>
      </c>
      <c r="K46" s="12">
        <v>0</v>
      </c>
      <c r="L46" s="12">
        <v>1</v>
      </c>
      <c r="M46" s="12">
        <v>0</v>
      </c>
      <c r="N46" s="12">
        <v>0</v>
      </c>
      <c r="O46" s="12">
        <v>0</v>
      </c>
      <c r="P46" s="12">
        <v>0</v>
      </c>
      <c r="Q46" s="11" t="str">
        <f t="shared" si="1"/>
        <v>Roubo/Comprado Certificado,</v>
      </c>
      <c r="R46" s="13">
        <v>1</v>
      </c>
      <c r="S46" s="13">
        <v>0</v>
      </c>
      <c r="T46" s="13">
        <v>0</v>
      </c>
      <c r="U46" s="13">
        <v>0</v>
      </c>
      <c r="V46" s="13">
        <v>0</v>
      </c>
      <c r="W46" s="13">
        <v>0</v>
      </c>
      <c r="X46" s="13">
        <v>0</v>
      </c>
      <c r="Y46" s="11" t="str">
        <f t="shared" si="2"/>
        <v>Proliferar malware,Provedor de serviços de cadeia de suprimentos,</v>
      </c>
      <c r="Z46" s="14">
        <v>0</v>
      </c>
      <c r="AA46" s="14">
        <v>1</v>
      </c>
      <c r="AB46" s="14">
        <v>0</v>
      </c>
      <c r="AC46" s="14">
        <v>0</v>
      </c>
      <c r="AD46" s="14">
        <v>0</v>
      </c>
      <c r="AE46" s="14">
        <v>0</v>
      </c>
      <c r="AF46" s="14">
        <v>0</v>
      </c>
      <c r="AG46" s="14">
        <v>0</v>
      </c>
      <c r="AH46" s="14">
        <v>0</v>
      </c>
      <c r="AI46" s="14">
        <v>0</v>
      </c>
      <c r="AJ46" s="14">
        <v>1</v>
      </c>
      <c r="AK46" s="14">
        <v>0</v>
      </c>
      <c r="AL46" s="11" t="str">
        <f t="shared" si="3"/>
        <v>N/A,</v>
      </c>
      <c r="AM46" s="15">
        <v>0</v>
      </c>
      <c r="AN46" s="15">
        <v>0</v>
      </c>
      <c r="AO46" s="15">
        <v>0</v>
      </c>
      <c r="AP46" s="15">
        <v>0</v>
      </c>
      <c r="AQ46" s="15">
        <v>0</v>
      </c>
      <c r="AR46" s="15">
        <v>0</v>
      </c>
      <c r="AS46" s="15">
        <v>1</v>
      </c>
      <c r="AT46" s="11" t="str">
        <f t="shared" si="4"/>
        <v>Extração de dados,Execução / download de comando remoto,</v>
      </c>
      <c r="AU46" s="13">
        <v>1</v>
      </c>
      <c r="AV46" s="13">
        <v>0</v>
      </c>
      <c r="AW46" s="13">
        <v>0</v>
      </c>
      <c r="AX46" s="13">
        <v>0</v>
      </c>
      <c r="AY46" s="13">
        <v>1</v>
      </c>
      <c r="AZ46" s="13">
        <v>0</v>
      </c>
      <c r="BA46" s="13">
        <v>0</v>
      </c>
      <c r="BB46" s="13">
        <v>0</v>
      </c>
      <c r="BC46" s="13">
        <v>0</v>
      </c>
      <c r="BD46" s="13">
        <v>0</v>
      </c>
      <c r="BE46" s="11" t="s">
        <v>70</v>
      </c>
      <c r="BF46" s="11" t="s">
        <v>70</v>
      </c>
      <c r="BG46" s="26">
        <f t="shared" si="8"/>
        <v>2015</v>
      </c>
      <c r="BH46" s="8">
        <f t="shared" si="5"/>
        <v>1</v>
      </c>
      <c r="BI46" s="16">
        <v>3</v>
      </c>
      <c r="BJ46" s="16" t="str">
        <f>VLOOKUP(BI46,setup!$A$2:$B$6,2,FALSE)</f>
        <v>Conexão de rede</v>
      </c>
      <c r="BK46" s="16">
        <v>2</v>
      </c>
      <c r="BL46" s="16" t="str">
        <f>VLOOKUP(BK46,setup!$D$2:$E$6,2,FALSE)</f>
        <v>Update</v>
      </c>
    </row>
    <row r="47" spans="1:64" ht="14.25" x14ac:dyDescent="0.2">
      <c r="A47" s="27">
        <v>42921</v>
      </c>
      <c r="B47" s="18" t="s">
        <v>324</v>
      </c>
      <c r="C47" s="20" t="s">
        <v>97</v>
      </c>
      <c r="D47" s="20" t="s">
        <v>325</v>
      </c>
      <c r="E47" s="28" t="s">
        <v>326</v>
      </c>
      <c r="F47" s="20" t="s">
        <v>327</v>
      </c>
      <c r="G47" s="20" t="s">
        <v>328</v>
      </c>
      <c r="H47" s="20" t="s">
        <v>329</v>
      </c>
      <c r="I47" s="20" t="str">
        <f t="shared" si="0"/>
        <v>Aplicitivos Terceiros,</v>
      </c>
      <c r="J47" s="12">
        <v>0</v>
      </c>
      <c r="K47" s="12">
        <v>0</v>
      </c>
      <c r="L47" s="12">
        <v>1</v>
      </c>
      <c r="M47" s="12">
        <v>0</v>
      </c>
      <c r="N47" s="12">
        <v>0</v>
      </c>
      <c r="O47" s="12">
        <v>0</v>
      </c>
      <c r="P47" s="12">
        <v>0</v>
      </c>
      <c r="Q47" s="20" t="str">
        <f t="shared" si="1"/>
        <v>Acesso a conta,</v>
      </c>
      <c r="R47" s="13">
        <v>0</v>
      </c>
      <c r="S47" s="13">
        <v>0</v>
      </c>
      <c r="T47" s="13">
        <v>0</v>
      </c>
      <c r="U47" s="13">
        <v>1</v>
      </c>
      <c r="V47" s="13">
        <v>0</v>
      </c>
      <c r="W47" s="13">
        <v>0</v>
      </c>
      <c r="X47" s="13">
        <v>0</v>
      </c>
      <c r="Y47" s="20" t="str">
        <f t="shared" si="2"/>
        <v>Proliferar malware,Worm,</v>
      </c>
      <c r="Z47" s="14">
        <v>0</v>
      </c>
      <c r="AA47" s="14">
        <v>1</v>
      </c>
      <c r="AB47" s="14">
        <v>0</v>
      </c>
      <c r="AC47" s="14">
        <v>0</v>
      </c>
      <c r="AD47" s="14">
        <v>0</v>
      </c>
      <c r="AE47" s="14">
        <v>1</v>
      </c>
      <c r="AF47" s="14">
        <v>0</v>
      </c>
      <c r="AG47" s="14">
        <v>0</v>
      </c>
      <c r="AH47" s="14">
        <v>0</v>
      </c>
      <c r="AI47" s="14">
        <v>0</v>
      </c>
      <c r="AJ47" s="14">
        <v>0</v>
      </c>
      <c r="AK47" s="14">
        <v>0</v>
      </c>
      <c r="AL47" s="20" t="str">
        <f t="shared" si="3"/>
        <v>N/A,</v>
      </c>
      <c r="AM47" s="15">
        <v>0</v>
      </c>
      <c r="AN47" s="15">
        <v>0</v>
      </c>
      <c r="AO47" s="15">
        <v>0</v>
      </c>
      <c r="AP47" s="15">
        <v>0</v>
      </c>
      <c r="AQ47" s="15">
        <v>0</v>
      </c>
      <c r="AR47" s="15">
        <v>0</v>
      </c>
      <c r="AS47" s="15">
        <v>1</v>
      </c>
      <c r="AT47" s="20" t="str">
        <f t="shared" si="4"/>
        <v>Extração de dados,Backdoor,Execução / download de comando remoto,Danos nos dados,</v>
      </c>
      <c r="AU47" s="13">
        <v>1</v>
      </c>
      <c r="AV47" s="13">
        <v>0</v>
      </c>
      <c r="AW47" s="13">
        <v>1</v>
      </c>
      <c r="AX47" s="13">
        <v>0</v>
      </c>
      <c r="AY47" s="13">
        <v>1</v>
      </c>
      <c r="AZ47" s="13">
        <v>0</v>
      </c>
      <c r="BA47" s="13">
        <v>0</v>
      </c>
      <c r="BB47" s="13">
        <v>0</v>
      </c>
      <c r="BC47" s="13">
        <v>1</v>
      </c>
      <c r="BD47" s="13">
        <v>0</v>
      </c>
      <c r="BE47" s="20" t="s">
        <v>330</v>
      </c>
      <c r="BF47" s="20" t="s">
        <v>71</v>
      </c>
      <c r="BG47" s="22">
        <f t="shared" si="8"/>
        <v>2017</v>
      </c>
      <c r="BH47" s="18">
        <f t="shared" si="5"/>
        <v>1</v>
      </c>
      <c r="BI47" s="23">
        <v>4</v>
      </c>
      <c r="BJ47" s="23" t="str">
        <f>VLOOKUP(BI47,setup!$A$2:$B$6,2,FALSE)</f>
        <v>Worm</v>
      </c>
      <c r="BK47" s="23">
        <v>1</v>
      </c>
      <c r="BL47" s="23" t="str">
        <f>VLOOKUP(BK47,setup!$D$2:$E$6,2,FALSE)</f>
        <v>Aplicativo</v>
      </c>
    </row>
    <row r="48" spans="1:64" ht="14.25" x14ac:dyDescent="0.2">
      <c r="A48" s="7">
        <v>44021</v>
      </c>
      <c r="B48" s="8" t="s">
        <v>331</v>
      </c>
      <c r="C48" s="9" t="s">
        <v>97</v>
      </c>
      <c r="D48" s="8" t="s">
        <v>332</v>
      </c>
      <c r="E48" s="10" t="s">
        <v>333</v>
      </c>
      <c r="F48" s="11" t="s">
        <v>334</v>
      </c>
      <c r="G48" s="11" t="s">
        <v>335</v>
      </c>
      <c r="H48" s="11" t="s">
        <v>336</v>
      </c>
      <c r="I48" s="11" t="str">
        <f t="shared" si="0"/>
        <v>Aplicitivos Terceiros,</v>
      </c>
      <c r="J48" s="12">
        <v>0</v>
      </c>
      <c r="K48" s="12">
        <v>0</v>
      </c>
      <c r="L48" s="12">
        <v>1</v>
      </c>
      <c r="M48" s="12">
        <v>0</v>
      </c>
      <c r="N48" s="12">
        <v>0</v>
      </c>
      <c r="O48" s="12">
        <v>0</v>
      </c>
      <c r="P48" s="12">
        <v>0</v>
      </c>
      <c r="Q48" s="11" t="str">
        <f t="shared" si="1"/>
        <v>Auto-assinado/Nenhuma,</v>
      </c>
      <c r="R48" s="13">
        <v>0</v>
      </c>
      <c r="S48" s="13">
        <v>0</v>
      </c>
      <c r="T48" s="13">
        <v>0</v>
      </c>
      <c r="U48" s="13">
        <v>0</v>
      </c>
      <c r="V48" s="13">
        <v>1</v>
      </c>
      <c r="W48" s="13">
        <v>0</v>
      </c>
      <c r="X48" s="13">
        <v>0</v>
      </c>
      <c r="Y48" s="11" t="str">
        <f t="shared" si="2"/>
        <v>Loja de aplicativos proprietários,</v>
      </c>
      <c r="Z48" s="14">
        <v>0</v>
      </c>
      <c r="AA48" s="14">
        <v>0</v>
      </c>
      <c r="AB48" s="14">
        <v>1</v>
      </c>
      <c r="AC48" s="14">
        <v>0</v>
      </c>
      <c r="AD48" s="14">
        <v>0</v>
      </c>
      <c r="AE48" s="14">
        <v>0</v>
      </c>
      <c r="AF48" s="14">
        <v>0</v>
      </c>
      <c r="AG48" s="14">
        <v>0</v>
      </c>
      <c r="AH48" s="14">
        <v>0</v>
      </c>
      <c r="AI48" s="14">
        <v>0</v>
      </c>
      <c r="AJ48" s="14">
        <v>0</v>
      </c>
      <c r="AK48" s="14">
        <v>0</v>
      </c>
      <c r="AL48" s="11" t="str">
        <f t="shared" si="3"/>
        <v>N/A,</v>
      </c>
      <c r="AM48" s="15">
        <v>0</v>
      </c>
      <c r="AN48" s="15">
        <v>0</v>
      </c>
      <c r="AO48" s="15">
        <v>0</v>
      </c>
      <c r="AP48" s="15">
        <v>0</v>
      </c>
      <c r="AQ48" s="15">
        <v>0</v>
      </c>
      <c r="AR48" s="15">
        <v>0</v>
      </c>
      <c r="AS48" s="15">
        <v>1</v>
      </c>
      <c r="AT48" s="11" t="str">
        <f t="shared" si="4"/>
        <v>Desvio de pagamento,</v>
      </c>
      <c r="AU48" s="13">
        <v>0</v>
      </c>
      <c r="AV48" s="13">
        <v>0</v>
      </c>
      <c r="AW48" s="13">
        <v>0</v>
      </c>
      <c r="AX48" s="13">
        <v>0</v>
      </c>
      <c r="AY48" s="13">
        <v>0</v>
      </c>
      <c r="AZ48" s="13">
        <v>0</v>
      </c>
      <c r="BA48" s="13">
        <v>1</v>
      </c>
      <c r="BB48" s="13">
        <v>0</v>
      </c>
      <c r="BC48" s="13">
        <v>0</v>
      </c>
      <c r="BD48" s="13">
        <v>0</v>
      </c>
      <c r="BE48" s="11" t="s">
        <v>337</v>
      </c>
      <c r="BF48" s="11" t="s">
        <v>138</v>
      </c>
      <c r="BG48" s="16">
        <v>2020</v>
      </c>
      <c r="BH48" s="8"/>
      <c r="BI48" s="16">
        <v>2</v>
      </c>
      <c r="BJ48" s="16" t="str">
        <f>VLOOKUP(BI48,setup!$A$2:$B$6,2,FALSE)</f>
        <v>Download da loja</v>
      </c>
      <c r="BK48" s="16">
        <v>1</v>
      </c>
      <c r="BL48" s="16" t="str">
        <f>VLOOKUP(BK48,setup!$D$2:$E$6,2,FALSE)</f>
        <v>Aplicativo</v>
      </c>
    </row>
    <row r="49" spans="1:64" ht="14.25" x14ac:dyDescent="0.2">
      <c r="A49" s="27">
        <v>43111</v>
      </c>
      <c r="B49" s="18" t="s">
        <v>338</v>
      </c>
      <c r="C49" s="20" t="s">
        <v>64</v>
      </c>
      <c r="D49" s="20" t="s">
        <v>339</v>
      </c>
      <c r="E49" s="28" t="s">
        <v>340</v>
      </c>
      <c r="F49" s="20" t="s">
        <v>341</v>
      </c>
      <c r="G49" s="20" t="s">
        <v>44</v>
      </c>
      <c r="H49" s="20" t="s">
        <v>196</v>
      </c>
      <c r="I49" s="20" t="str">
        <f t="shared" si="0"/>
        <v>Aplicitivos Terceiros,</v>
      </c>
      <c r="J49" s="12">
        <v>0</v>
      </c>
      <c r="K49" s="12">
        <v>0</v>
      </c>
      <c r="L49" s="12">
        <v>1</v>
      </c>
      <c r="M49" s="12">
        <v>0</v>
      </c>
      <c r="N49" s="12">
        <v>0</v>
      </c>
      <c r="O49" s="12">
        <v>0</v>
      </c>
      <c r="P49" s="12">
        <v>0</v>
      </c>
      <c r="Q49" s="20" t="str">
        <f t="shared" si="1"/>
        <v>Sistema de assinatura quebrado,</v>
      </c>
      <c r="R49" s="13">
        <v>0</v>
      </c>
      <c r="S49" s="13">
        <v>0</v>
      </c>
      <c r="T49" s="13">
        <v>0</v>
      </c>
      <c r="U49" s="13">
        <v>0</v>
      </c>
      <c r="V49" s="13">
        <v>0</v>
      </c>
      <c r="W49" s="13">
        <v>1</v>
      </c>
      <c r="X49" s="13">
        <v>0</v>
      </c>
      <c r="Y49" s="20" t="str">
        <f t="shared" si="2"/>
        <v>Loja de aplicativos proprietários,Loja de aplicativos de terceiros,Provedor de serviços de cadeia de suprimentos,</v>
      </c>
      <c r="Z49" s="14">
        <v>0</v>
      </c>
      <c r="AA49" s="14">
        <v>0</v>
      </c>
      <c r="AB49" s="14">
        <v>1</v>
      </c>
      <c r="AC49" s="14">
        <v>1</v>
      </c>
      <c r="AD49" s="14">
        <v>0</v>
      </c>
      <c r="AE49" s="14">
        <v>0</v>
      </c>
      <c r="AF49" s="14">
        <v>0</v>
      </c>
      <c r="AG49" s="14">
        <v>0</v>
      </c>
      <c r="AH49" s="14">
        <v>0</v>
      </c>
      <c r="AI49" s="14">
        <v>0</v>
      </c>
      <c r="AJ49" s="14">
        <v>1</v>
      </c>
      <c r="AK49" s="14">
        <v>0</v>
      </c>
      <c r="AL49" s="20" t="str">
        <f t="shared" si="3"/>
        <v>Roubo de credencial,Roubo de certificado,Erro de criptografia,Edição de firmware,Injeção de código,</v>
      </c>
      <c r="AM49" s="15">
        <v>1</v>
      </c>
      <c r="AN49" s="15">
        <v>1</v>
      </c>
      <c r="AO49" s="15">
        <v>1</v>
      </c>
      <c r="AP49" s="15">
        <v>1</v>
      </c>
      <c r="AQ49" s="15">
        <v>0</v>
      </c>
      <c r="AR49" s="15">
        <v>1</v>
      </c>
      <c r="AS49" s="15">
        <v>0</v>
      </c>
      <c r="AT49" s="20" t="str">
        <f t="shared" si="4"/>
        <v>Extração de dados,Sistemas físicos,Backdoor,Execução / download de comando remoto,Danos nos dados,</v>
      </c>
      <c r="AU49" s="13">
        <v>1</v>
      </c>
      <c r="AV49" s="13">
        <v>1</v>
      </c>
      <c r="AW49" s="13">
        <v>1</v>
      </c>
      <c r="AX49" s="13">
        <v>0</v>
      </c>
      <c r="AY49" s="13">
        <v>1</v>
      </c>
      <c r="AZ49" s="13">
        <v>0</v>
      </c>
      <c r="BA49" s="13">
        <v>0</v>
      </c>
      <c r="BB49" s="13">
        <v>0</v>
      </c>
      <c r="BC49" s="13">
        <v>1</v>
      </c>
      <c r="BD49" s="13">
        <v>0</v>
      </c>
      <c r="BE49" s="20" t="s">
        <v>44</v>
      </c>
      <c r="BF49" s="20" t="s">
        <v>44</v>
      </c>
      <c r="BG49" s="22">
        <f t="shared" ref="BG49:BG56" si="9">YEAR(A49)</f>
        <v>2018</v>
      </c>
      <c r="BH49" s="18">
        <f t="shared" ref="BH49:BH74" si="10">SUM(J49:M49)</f>
        <v>1</v>
      </c>
      <c r="BI49" s="23">
        <v>2</v>
      </c>
      <c r="BJ49" s="23" t="str">
        <f>VLOOKUP(BI49,setup!$A$2:$B$6,2,FALSE)</f>
        <v>Download da loja</v>
      </c>
      <c r="BK49" s="23">
        <v>5</v>
      </c>
      <c r="BL49" s="23" t="str">
        <f>VLOOKUP(BK49,setup!$D$2:$E$6,2,FALSE)</f>
        <v>Sistema Físico</v>
      </c>
    </row>
    <row r="50" spans="1:64" ht="14.25" x14ac:dyDescent="0.2">
      <c r="A50" s="7">
        <v>43314</v>
      </c>
      <c r="B50" s="8" t="s">
        <v>342</v>
      </c>
      <c r="C50" s="11" t="s">
        <v>97</v>
      </c>
      <c r="D50" s="11" t="s">
        <v>343</v>
      </c>
      <c r="E50" s="10" t="s">
        <v>344</v>
      </c>
      <c r="F50" s="11" t="s">
        <v>345</v>
      </c>
      <c r="G50" s="11" t="s">
        <v>346</v>
      </c>
      <c r="H50" s="11" t="s">
        <v>161</v>
      </c>
      <c r="I50" s="11" t="str">
        <f t="shared" si="0"/>
        <v>Aplicitivos Terceiros,</v>
      </c>
      <c r="J50" s="12">
        <v>0</v>
      </c>
      <c r="K50" s="12">
        <v>0</v>
      </c>
      <c r="L50" s="12">
        <v>1</v>
      </c>
      <c r="M50" s="12">
        <v>0</v>
      </c>
      <c r="N50" s="12">
        <v>0</v>
      </c>
      <c r="O50" s="12">
        <v>0</v>
      </c>
      <c r="P50" s="12">
        <v>0</v>
      </c>
      <c r="Q50" s="11" t="str">
        <f t="shared" si="1"/>
        <v>Inserção Pré-assinatura,Método desconhecido,</v>
      </c>
      <c r="R50" s="13">
        <v>0</v>
      </c>
      <c r="S50" s="13">
        <v>1</v>
      </c>
      <c r="T50" s="13">
        <v>0</v>
      </c>
      <c r="U50" s="13">
        <v>0</v>
      </c>
      <c r="V50" s="13">
        <v>0</v>
      </c>
      <c r="W50" s="13">
        <v>0</v>
      </c>
      <c r="X50" s="13">
        <v>1</v>
      </c>
      <c r="Y50" s="11" t="str">
        <f t="shared" si="2"/>
        <v>Loja de aplicativos proprietários,Software de desenvolvimento,</v>
      </c>
      <c r="Z50" s="14">
        <v>0</v>
      </c>
      <c r="AA50" s="14">
        <v>0</v>
      </c>
      <c r="AB50" s="14">
        <v>1</v>
      </c>
      <c r="AC50" s="14">
        <v>0</v>
      </c>
      <c r="AD50" s="14">
        <v>0</v>
      </c>
      <c r="AE50" s="14">
        <v>0</v>
      </c>
      <c r="AF50" s="14">
        <v>0</v>
      </c>
      <c r="AG50" s="14">
        <v>0</v>
      </c>
      <c r="AH50" s="14">
        <v>0</v>
      </c>
      <c r="AI50" s="14">
        <v>1</v>
      </c>
      <c r="AJ50" s="14">
        <v>0</v>
      </c>
      <c r="AK50" s="14">
        <v>0</v>
      </c>
      <c r="AL50" s="11" t="str">
        <f t="shared" si="3"/>
        <v>N/A,</v>
      </c>
      <c r="AM50" s="15">
        <v>0</v>
      </c>
      <c r="AN50" s="15">
        <v>0</v>
      </c>
      <c r="AO50" s="15">
        <v>0</v>
      </c>
      <c r="AP50" s="15">
        <v>0</v>
      </c>
      <c r="AQ50" s="15">
        <v>0</v>
      </c>
      <c r="AR50" s="15">
        <v>0</v>
      </c>
      <c r="AS50" s="15">
        <v>1</v>
      </c>
      <c r="AT50" s="11" t="str">
        <f t="shared" si="4"/>
        <v>Desconhecido,</v>
      </c>
      <c r="AU50" s="13">
        <v>0</v>
      </c>
      <c r="AV50" s="13">
        <v>0</v>
      </c>
      <c r="AW50" s="13">
        <v>0</v>
      </c>
      <c r="AX50" s="13">
        <v>0</v>
      </c>
      <c r="AY50" s="13">
        <v>0</v>
      </c>
      <c r="AZ50" s="13">
        <v>0</v>
      </c>
      <c r="BA50" s="13">
        <v>0</v>
      </c>
      <c r="BB50" s="13">
        <v>0</v>
      </c>
      <c r="BC50" s="13">
        <v>0</v>
      </c>
      <c r="BD50" s="13">
        <v>1</v>
      </c>
      <c r="BE50" s="11" t="s">
        <v>70</v>
      </c>
      <c r="BF50" s="11" t="s">
        <v>70</v>
      </c>
      <c r="BG50" s="26">
        <f t="shared" si="9"/>
        <v>2018</v>
      </c>
      <c r="BH50" s="8">
        <f t="shared" si="10"/>
        <v>1</v>
      </c>
      <c r="BI50" s="16">
        <v>2</v>
      </c>
      <c r="BJ50" s="16" t="str">
        <f>VLOOKUP(BI50,setup!$A$2:$B$6,2,FALSE)</f>
        <v>Download da loja</v>
      </c>
      <c r="BK50" s="16">
        <v>1</v>
      </c>
      <c r="BL50" s="16" t="str">
        <f>VLOOKUP(BK50,setup!$D$2:$E$6,2,FALSE)</f>
        <v>Aplicativo</v>
      </c>
    </row>
    <row r="51" spans="1:64" ht="14.25" x14ac:dyDescent="0.2">
      <c r="A51" s="27">
        <v>43537</v>
      </c>
      <c r="B51" s="18" t="s">
        <v>347</v>
      </c>
      <c r="C51" s="20" t="s">
        <v>97</v>
      </c>
      <c r="D51" s="20" t="s">
        <v>348</v>
      </c>
      <c r="E51" s="28" t="s">
        <v>349</v>
      </c>
      <c r="F51" s="20" t="s">
        <v>350</v>
      </c>
      <c r="G51" s="20" t="s">
        <v>346</v>
      </c>
      <c r="H51" s="20" t="s">
        <v>161</v>
      </c>
      <c r="I51" s="20" t="str">
        <f t="shared" si="0"/>
        <v>Aplicitivos Terceiros,</v>
      </c>
      <c r="J51" s="12">
        <v>0</v>
      </c>
      <c r="K51" s="12">
        <v>0</v>
      </c>
      <c r="L51" s="12">
        <v>1</v>
      </c>
      <c r="M51" s="12">
        <v>0</v>
      </c>
      <c r="N51" s="12">
        <v>0</v>
      </c>
      <c r="O51" s="12">
        <v>0</v>
      </c>
      <c r="P51" s="12">
        <v>0</v>
      </c>
      <c r="Q51" s="20" t="str">
        <f t="shared" si="1"/>
        <v>Inserção Pré-assinatura,</v>
      </c>
      <c r="R51" s="13">
        <v>0</v>
      </c>
      <c r="S51" s="13">
        <v>1</v>
      </c>
      <c r="T51" s="13">
        <v>0</v>
      </c>
      <c r="U51" s="13">
        <v>0</v>
      </c>
      <c r="V51" s="13">
        <v>0</v>
      </c>
      <c r="W51" s="13">
        <v>0</v>
      </c>
      <c r="X51" s="13">
        <v>0</v>
      </c>
      <c r="Y51" s="20" t="str">
        <f t="shared" si="2"/>
        <v>Loja de aplicativos proprietários,Software de desenvolvimento,</v>
      </c>
      <c r="Z51" s="14">
        <v>0</v>
      </c>
      <c r="AA51" s="14">
        <v>0</v>
      </c>
      <c r="AB51" s="14">
        <v>1</v>
      </c>
      <c r="AC51" s="14">
        <v>0</v>
      </c>
      <c r="AD51" s="14">
        <v>0</v>
      </c>
      <c r="AE51" s="14">
        <v>0</v>
      </c>
      <c r="AF51" s="14">
        <v>0</v>
      </c>
      <c r="AG51" s="14">
        <v>0</v>
      </c>
      <c r="AH51" s="14">
        <v>0</v>
      </c>
      <c r="AI51" s="14">
        <v>1</v>
      </c>
      <c r="AJ51" s="14">
        <v>0</v>
      </c>
      <c r="AK51" s="14">
        <v>0</v>
      </c>
      <c r="AL51" s="20" t="str">
        <f t="shared" si="3"/>
        <v>N/A,</v>
      </c>
      <c r="AM51" s="15">
        <v>0</v>
      </c>
      <c r="AN51" s="15">
        <v>0</v>
      </c>
      <c r="AO51" s="15">
        <v>0</v>
      </c>
      <c r="AP51" s="15">
        <v>0</v>
      </c>
      <c r="AQ51" s="15">
        <v>0</v>
      </c>
      <c r="AR51" s="15">
        <v>0</v>
      </c>
      <c r="AS51" s="15">
        <v>1</v>
      </c>
      <c r="AT51" s="20" t="str">
        <f t="shared" si="4"/>
        <v>Extração de dados,Execução / download de comando remoto,Adware,</v>
      </c>
      <c r="AU51" s="13">
        <v>1</v>
      </c>
      <c r="AV51" s="13">
        <v>0</v>
      </c>
      <c r="AW51" s="13">
        <v>0</v>
      </c>
      <c r="AX51" s="13">
        <v>0</v>
      </c>
      <c r="AY51" s="13">
        <v>1</v>
      </c>
      <c r="AZ51" s="13">
        <v>1</v>
      </c>
      <c r="BA51" s="13">
        <v>0</v>
      </c>
      <c r="BB51" s="13">
        <v>0</v>
      </c>
      <c r="BC51" s="13">
        <v>0</v>
      </c>
      <c r="BD51" s="13">
        <v>0</v>
      </c>
      <c r="BE51" s="20" t="s">
        <v>337</v>
      </c>
      <c r="BF51" s="20" t="s">
        <v>138</v>
      </c>
      <c r="BG51" s="22">
        <f t="shared" si="9"/>
        <v>2019</v>
      </c>
      <c r="BH51" s="18">
        <f t="shared" si="10"/>
        <v>1</v>
      </c>
      <c r="BI51" s="23">
        <v>2</v>
      </c>
      <c r="BJ51" s="23" t="str">
        <f>VLOOKUP(BI51,setup!$A$2:$B$6,2,FALSE)</f>
        <v>Download da loja</v>
      </c>
      <c r="BK51" s="23">
        <v>1</v>
      </c>
      <c r="BL51" s="23" t="str">
        <f>VLOOKUP(BK51,setup!$D$2:$E$6,2,FALSE)</f>
        <v>Aplicativo</v>
      </c>
    </row>
    <row r="52" spans="1:64" ht="14.25" x14ac:dyDescent="0.2">
      <c r="A52" s="7">
        <v>43187</v>
      </c>
      <c r="B52" s="8" t="s">
        <v>351</v>
      </c>
      <c r="C52" s="11" t="s">
        <v>64</v>
      </c>
      <c r="D52" s="11" t="s">
        <v>352</v>
      </c>
      <c r="E52" s="10" t="s">
        <v>353</v>
      </c>
      <c r="F52" s="11" t="s">
        <v>354</v>
      </c>
      <c r="G52" s="11" t="s">
        <v>355</v>
      </c>
      <c r="H52" s="11" t="s">
        <v>356</v>
      </c>
      <c r="I52" s="11" t="str">
        <f t="shared" si="0"/>
        <v>Aplicitivos Terceiros,</v>
      </c>
      <c r="J52" s="12">
        <v>0</v>
      </c>
      <c r="K52" s="12">
        <v>0</v>
      </c>
      <c r="L52" s="12">
        <v>1</v>
      </c>
      <c r="M52" s="12">
        <v>0</v>
      </c>
      <c r="N52" s="12">
        <v>0</v>
      </c>
      <c r="O52" s="12">
        <v>0</v>
      </c>
      <c r="P52" s="12">
        <v>0</v>
      </c>
      <c r="Q52" s="11" t="str">
        <f t="shared" si="1"/>
        <v>Método desconhecido,</v>
      </c>
      <c r="R52" s="13">
        <v>0</v>
      </c>
      <c r="S52" s="13">
        <v>0</v>
      </c>
      <c r="T52" s="13">
        <v>0</v>
      </c>
      <c r="U52" s="13">
        <v>0</v>
      </c>
      <c r="V52" s="13">
        <v>0</v>
      </c>
      <c r="W52" s="13">
        <v>0</v>
      </c>
      <c r="X52" s="13">
        <v>1</v>
      </c>
      <c r="Y52" s="11" t="str">
        <f t="shared" si="2"/>
        <v>Provedor de serviços de cadeia de suprimentos,</v>
      </c>
      <c r="Z52" s="14">
        <v>0</v>
      </c>
      <c r="AA52" s="14">
        <v>0</v>
      </c>
      <c r="AB52" s="14">
        <v>0</v>
      </c>
      <c r="AC52" s="14">
        <v>0</v>
      </c>
      <c r="AD52" s="14">
        <v>0</v>
      </c>
      <c r="AE52" s="14">
        <v>0</v>
      </c>
      <c r="AF52" s="14">
        <v>0</v>
      </c>
      <c r="AG52" s="14">
        <v>0</v>
      </c>
      <c r="AH52" s="14">
        <v>0</v>
      </c>
      <c r="AI52" s="14">
        <v>0</v>
      </c>
      <c r="AJ52" s="14">
        <v>1</v>
      </c>
      <c r="AK52" s="14">
        <v>0</v>
      </c>
      <c r="AL52" s="11" t="str">
        <f t="shared" si="3"/>
        <v>Roubo de credencial,</v>
      </c>
      <c r="AM52" s="15">
        <v>1</v>
      </c>
      <c r="AN52" s="15">
        <v>0</v>
      </c>
      <c r="AO52" s="15">
        <v>0</v>
      </c>
      <c r="AP52" s="15">
        <v>0</v>
      </c>
      <c r="AQ52" s="15">
        <v>0</v>
      </c>
      <c r="AR52" s="15">
        <v>0</v>
      </c>
      <c r="AS52" s="15">
        <v>0</v>
      </c>
      <c r="AT52" s="11" t="str">
        <f t="shared" si="4"/>
        <v>Extração de dados,Danos nos dados,</v>
      </c>
      <c r="AU52" s="13">
        <v>1</v>
      </c>
      <c r="AV52" s="13">
        <v>0</v>
      </c>
      <c r="AW52" s="13">
        <v>0</v>
      </c>
      <c r="AX52" s="13">
        <v>0</v>
      </c>
      <c r="AY52" s="13">
        <v>0</v>
      </c>
      <c r="AZ52" s="13">
        <v>0</v>
      </c>
      <c r="BA52" s="13">
        <v>0</v>
      </c>
      <c r="BB52" s="13">
        <v>0</v>
      </c>
      <c r="BC52" s="13">
        <v>1</v>
      </c>
      <c r="BD52" s="13">
        <v>0</v>
      </c>
      <c r="BE52" s="11" t="s">
        <v>70</v>
      </c>
      <c r="BF52" s="11" t="s">
        <v>44</v>
      </c>
      <c r="BG52" s="26">
        <f t="shared" si="9"/>
        <v>2018</v>
      </c>
      <c r="BH52" s="8">
        <f t="shared" si="10"/>
        <v>1</v>
      </c>
      <c r="BI52" s="16">
        <v>3</v>
      </c>
      <c r="BJ52" s="16" t="str">
        <f>VLOOKUP(BI52,setup!$A$2:$B$6,2,FALSE)</f>
        <v>Conexão de rede</v>
      </c>
      <c r="BK52" s="16">
        <v>1</v>
      </c>
      <c r="BL52" s="16" t="str">
        <f>VLOOKUP(BK52,setup!$D$2:$E$6,2,FALSE)</f>
        <v>Aplicativo</v>
      </c>
    </row>
    <row r="53" spans="1:64" ht="14.25" x14ac:dyDescent="0.2">
      <c r="A53" s="17">
        <v>41593</v>
      </c>
      <c r="B53" s="18" t="s">
        <v>357</v>
      </c>
      <c r="C53" s="19" t="s">
        <v>97</v>
      </c>
      <c r="D53" s="20" t="s">
        <v>358</v>
      </c>
      <c r="E53" s="28" t="s">
        <v>359</v>
      </c>
      <c r="F53" s="20" t="s">
        <v>360</v>
      </c>
      <c r="G53" s="20" t="s">
        <v>361</v>
      </c>
      <c r="H53" s="20" t="s">
        <v>362</v>
      </c>
      <c r="I53" s="20" t="str">
        <f t="shared" si="0"/>
        <v>Aplicitivos Terceiros,</v>
      </c>
      <c r="J53" s="12">
        <v>0</v>
      </c>
      <c r="K53" s="12">
        <v>0</v>
      </c>
      <c r="L53" s="12">
        <v>1</v>
      </c>
      <c r="M53" s="12">
        <v>0</v>
      </c>
      <c r="N53" s="12">
        <v>0</v>
      </c>
      <c r="O53" s="12">
        <v>0</v>
      </c>
      <c r="P53" s="12">
        <v>0</v>
      </c>
      <c r="Q53" s="20" t="str">
        <f t="shared" si="1"/>
        <v>Acesso a conta,</v>
      </c>
      <c r="R53" s="13">
        <v>0</v>
      </c>
      <c r="S53" s="13">
        <v>0</v>
      </c>
      <c r="T53" s="13">
        <v>0</v>
      </c>
      <c r="U53" s="13">
        <v>1</v>
      </c>
      <c r="V53" s="13">
        <v>0</v>
      </c>
      <c r="W53" s="13">
        <v>0</v>
      </c>
      <c r="X53" s="13">
        <v>0</v>
      </c>
      <c r="Y53" s="20" t="str">
        <f t="shared" si="2"/>
        <v>Provedor de serviços de cadeia de suprimentos,</v>
      </c>
      <c r="Z53" s="14">
        <v>0</v>
      </c>
      <c r="AA53" s="14">
        <v>0</v>
      </c>
      <c r="AB53" s="14">
        <v>0</v>
      </c>
      <c r="AC53" s="14">
        <v>0</v>
      </c>
      <c r="AD53" s="14">
        <v>0</v>
      </c>
      <c r="AE53" s="14">
        <v>0</v>
      </c>
      <c r="AF53" s="14">
        <v>0</v>
      </c>
      <c r="AG53" s="14">
        <v>0</v>
      </c>
      <c r="AH53" s="14">
        <v>0</v>
      </c>
      <c r="AI53" s="14">
        <v>0</v>
      </c>
      <c r="AJ53" s="14">
        <v>1</v>
      </c>
      <c r="AK53" s="14">
        <v>0</v>
      </c>
      <c r="AL53" s="20" t="str">
        <f t="shared" si="3"/>
        <v>N/A,</v>
      </c>
      <c r="AM53" s="15">
        <v>0</v>
      </c>
      <c r="AN53" s="15">
        <v>0</v>
      </c>
      <c r="AO53" s="15">
        <v>0</v>
      </c>
      <c r="AP53" s="15">
        <v>0</v>
      </c>
      <c r="AQ53" s="15">
        <v>0</v>
      </c>
      <c r="AR53" s="15">
        <v>0</v>
      </c>
      <c r="AS53" s="15">
        <v>1</v>
      </c>
      <c r="AT53" s="20" t="str">
        <f t="shared" si="4"/>
        <v>Extração de dados,</v>
      </c>
      <c r="AU53" s="13">
        <v>1</v>
      </c>
      <c r="AV53" s="13">
        <v>0</v>
      </c>
      <c r="AW53" s="13">
        <v>0</v>
      </c>
      <c r="AX53" s="13">
        <v>0</v>
      </c>
      <c r="AY53" s="13">
        <v>0</v>
      </c>
      <c r="AZ53" s="13">
        <v>0</v>
      </c>
      <c r="BA53" s="13">
        <v>0</v>
      </c>
      <c r="BB53" s="13">
        <v>0</v>
      </c>
      <c r="BC53" s="13">
        <v>0</v>
      </c>
      <c r="BD53" s="13">
        <v>0</v>
      </c>
      <c r="BE53" s="20" t="s">
        <v>70</v>
      </c>
      <c r="BF53" s="20" t="s">
        <v>70</v>
      </c>
      <c r="BG53" s="22">
        <f t="shared" si="9"/>
        <v>2013</v>
      </c>
      <c r="BH53" s="18">
        <f t="shared" si="10"/>
        <v>1</v>
      </c>
      <c r="BI53" s="23">
        <v>1</v>
      </c>
      <c r="BJ53" s="23" t="str">
        <f>VLOOKUP(BI53,setup!$A$2:$B$6,2,FALSE)</f>
        <v>Componentes do produto</v>
      </c>
      <c r="BK53" s="23">
        <v>3</v>
      </c>
      <c r="BL53" s="23" t="str">
        <f>VLOOKUP(BK53,setup!$D$2:$E$6,2,FALSE)</f>
        <v>OS</v>
      </c>
    </row>
    <row r="54" spans="1:64" ht="14.25" x14ac:dyDescent="0.2">
      <c r="A54" s="7">
        <v>41996</v>
      </c>
      <c r="B54" s="8" t="s">
        <v>363</v>
      </c>
      <c r="C54" s="11" t="s">
        <v>64</v>
      </c>
      <c r="D54" s="11" t="s">
        <v>364</v>
      </c>
      <c r="E54" s="10" t="s">
        <v>365</v>
      </c>
      <c r="F54" s="11" t="s">
        <v>366</v>
      </c>
      <c r="G54" s="11" t="s">
        <v>366</v>
      </c>
      <c r="H54" s="11" t="s">
        <v>83</v>
      </c>
      <c r="I54" s="11" t="str">
        <f t="shared" si="0"/>
        <v>Aplicitivos Terceiros,</v>
      </c>
      <c r="J54" s="12">
        <v>0</v>
      </c>
      <c r="K54" s="12">
        <v>0</v>
      </c>
      <c r="L54" s="12">
        <v>1</v>
      </c>
      <c r="M54" s="12">
        <v>0</v>
      </c>
      <c r="N54" s="12">
        <v>0</v>
      </c>
      <c r="O54" s="12">
        <v>0</v>
      </c>
      <c r="P54" s="12">
        <v>0</v>
      </c>
      <c r="Q54" s="11" t="str">
        <f t="shared" si="1"/>
        <v>Método desconhecido,</v>
      </c>
      <c r="R54" s="13">
        <v>0</v>
      </c>
      <c r="S54" s="13">
        <v>0</v>
      </c>
      <c r="T54" s="13">
        <v>0</v>
      </c>
      <c r="U54" s="13">
        <v>0</v>
      </c>
      <c r="V54" s="13">
        <v>0</v>
      </c>
      <c r="W54" s="13">
        <v>0</v>
      </c>
      <c r="X54" s="13">
        <v>1</v>
      </c>
      <c r="Y54" s="11" t="str">
        <f t="shared" si="2"/>
        <v>Provedor de serviços de cadeia de suprimentos,</v>
      </c>
      <c r="Z54" s="14">
        <v>0</v>
      </c>
      <c r="AA54" s="14">
        <v>0</v>
      </c>
      <c r="AB54" s="14">
        <v>0</v>
      </c>
      <c r="AC54" s="14">
        <v>0</v>
      </c>
      <c r="AD54" s="14">
        <v>0</v>
      </c>
      <c r="AE54" s="14">
        <v>0</v>
      </c>
      <c r="AF54" s="14">
        <v>0</v>
      </c>
      <c r="AG54" s="14">
        <v>0</v>
      </c>
      <c r="AH54" s="14">
        <v>0</v>
      </c>
      <c r="AI54" s="14">
        <v>0</v>
      </c>
      <c r="AJ54" s="14">
        <v>1</v>
      </c>
      <c r="AK54" s="14">
        <v>0</v>
      </c>
      <c r="AL54" s="11" t="str">
        <f t="shared" si="3"/>
        <v>Injeção de código,</v>
      </c>
      <c r="AM54" s="15">
        <v>0</v>
      </c>
      <c r="AN54" s="15">
        <v>0</v>
      </c>
      <c r="AO54" s="15">
        <v>0</v>
      </c>
      <c r="AP54" s="15">
        <v>0</v>
      </c>
      <c r="AQ54" s="15">
        <v>0</v>
      </c>
      <c r="AR54" s="15">
        <v>1</v>
      </c>
      <c r="AS54" s="15">
        <v>0</v>
      </c>
      <c r="AT54" s="11" t="str">
        <f t="shared" si="4"/>
        <v>Desconhecido,</v>
      </c>
      <c r="AU54" s="13">
        <v>0</v>
      </c>
      <c r="AV54" s="13">
        <v>0</v>
      </c>
      <c r="AW54" s="13">
        <v>0</v>
      </c>
      <c r="AX54" s="13">
        <v>0</v>
      </c>
      <c r="AY54" s="13">
        <v>0</v>
      </c>
      <c r="AZ54" s="13">
        <v>0</v>
      </c>
      <c r="BA54" s="13">
        <v>0</v>
      </c>
      <c r="BB54" s="13">
        <v>0</v>
      </c>
      <c r="BC54" s="13">
        <v>0</v>
      </c>
      <c r="BD54" s="13">
        <v>1</v>
      </c>
      <c r="BE54" s="11" t="s">
        <v>44</v>
      </c>
      <c r="BF54" s="11" t="s">
        <v>44</v>
      </c>
      <c r="BG54" s="26">
        <f t="shared" si="9"/>
        <v>2014</v>
      </c>
      <c r="BH54" s="8">
        <f t="shared" si="10"/>
        <v>1</v>
      </c>
      <c r="BI54" s="16">
        <v>3</v>
      </c>
      <c r="BJ54" s="16" t="str">
        <f>VLOOKUP(BI54,setup!$A$2:$B$6,2,FALSE)</f>
        <v>Conexão de rede</v>
      </c>
      <c r="BK54" s="16">
        <v>1</v>
      </c>
      <c r="BL54" s="16" t="str">
        <f>VLOOKUP(BK54,setup!$D$2:$E$6,2,FALSE)</f>
        <v>Aplicativo</v>
      </c>
    </row>
    <row r="55" spans="1:64" ht="14.25" x14ac:dyDescent="0.2">
      <c r="A55" s="27">
        <v>43581</v>
      </c>
      <c r="B55" s="18" t="s">
        <v>367</v>
      </c>
      <c r="C55" s="20" t="s">
        <v>64</v>
      </c>
      <c r="D55" s="20" t="s">
        <v>368</v>
      </c>
      <c r="E55" s="28" t="s">
        <v>369</v>
      </c>
      <c r="F55" s="20" t="s">
        <v>367</v>
      </c>
      <c r="G55" s="20" t="s">
        <v>370</v>
      </c>
      <c r="H55" s="20" t="s">
        <v>371</v>
      </c>
      <c r="I55" s="20" t="str">
        <f t="shared" si="0"/>
        <v>Aplicitivos Terceiros,</v>
      </c>
      <c r="J55" s="12">
        <v>0</v>
      </c>
      <c r="K55" s="12">
        <v>0</v>
      </c>
      <c r="L55" s="12">
        <v>1</v>
      </c>
      <c r="M55" s="12">
        <v>0</v>
      </c>
      <c r="N55" s="12">
        <v>0</v>
      </c>
      <c r="O55" s="12">
        <v>0</v>
      </c>
      <c r="P55" s="12">
        <v>0</v>
      </c>
      <c r="Q55" s="20" t="str">
        <f t="shared" si="1"/>
        <v>Exploração de Senha padrão,</v>
      </c>
      <c r="R55" s="13">
        <v>0</v>
      </c>
      <c r="S55" s="13">
        <v>0</v>
      </c>
      <c r="T55" s="13">
        <v>1</v>
      </c>
      <c r="U55" s="13">
        <v>0</v>
      </c>
      <c r="V55" s="13">
        <v>0</v>
      </c>
      <c r="W55" s="13">
        <v>0</v>
      </c>
      <c r="X55" s="13">
        <v>0</v>
      </c>
      <c r="Y55" s="20" t="str">
        <f t="shared" si="2"/>
        <v>Provedor de serviços de cadeia de suprimentos,</v>
      </c>
      <c r="Z55" s="14">
        <v>0</v>
      </c>
      <c r="AA55" s="14">
        <v>0</v>
      </c>
      <c r="AB55" s="14">
        <v>0</v>
      </c>
      <c r="AC55" s="14">
        <v>0</v>
      </c>
      <c r="AD55" s="14">
        <v>0</v>
      </c>
      <c r="AE55" s="14">
        <v>0</v>
      </c>
      <c r="AF55" s="14">
        <v>0</v>
      </c>
      <c r="AG55" s="14">
        <v>0</v>
      </c>
      <c r="AH55" s="14">
        <v>0</v>
      </c>
      <c r="AI55" s="14">
        <v>0</v>
      </c>
      <c r="AJ55" s="14">
        <v>1</v>
      </c>
      <c r="AK55" s="14">
        <v>0</v>
      </c>
      <c r="AL55" s="20" t="str">
        <f t="shared" si="3"/>
        <v>Roubo de credencial,Roubo de certificado,Senha padrão,</v>
      </c>
      <c r="AM55" s="15">
        <v>1</v>
      </c>
      <c r="AN55" s="15">
        <v>1</v>
      </c>
      <c r="AO55" s="15">
        <v>0</v>
      </c>
      <c r="AP55" s="15">
        <v>0</v>
      </c>
      <c r="AQ55" s="15">
        <v>1</v>
      </c>
      <c r="AR55" s="15">
        <v>0</v>
      </c>
      <c r="AS55" s="15">
        <v>0</v>
      </c>
      <c r="AT55" s="20" t="str">
        <f t="shared" si="4"/>
        <v>Extração de dados,Backdoor,</v>
      </c>
      <c r="AU55" s="13">
        <v>1</v>
      </c>
      <c r="AV55" s="13">
        <v>0</v>
      </c>
      <c r="AW55" s="13">
        <v>1</v>
      </c>
      <c r="AX55" s="13">
        <v>0</v>
      </c>
      <c r="AY55" s="13">
        <v>0</v>
      </c>
      <c r="AZ55" s="13">
        <v>0</v>
      </c>
      <c r="BA55" s="13">
        <v>0</v>
      </c>
      <c r="BB55" s="13">
        <v>0</v>
      </c>
      <c r="BC55" s="13">
        <v>0</v>
      </c>
      <c r="BD55" s="13">
        <v>0</v>
      </c>
      <c r="BE55" s="20" t="s">
        <v>44</v>
      </c>
      <c r="BF55" s="20" t="s">
        <v>44</v>
      </c>
      <c r="BG55" s="22">
        <f t="shared" si="9"/>
        <v>2019</v>
      </c>
      <c r="BH55" s="18">
        <f t="shared" si="10"/>
        <v>1</v>
      </c>
      <c r="BI55" s="23">
        <v>3</v>
      </c>
      <c r="BJ55" s="23" t="str">
        <f>VLOOKUP(BI55,setup!$A$2:$B$6,2,FALSE)</f>
        <v>Conexão de rede</v>
      </c>
      <c r="BK55" s="23">
        <v>1</v>
      </c>
      <c r="BL55" s="23" t="str">
        <f>VLOOKUP(BK55,setup!$D$2:$E$6,2,FALSE)</f>
        <v>Aplicativo</v>
      </c>
    </row>
    <row r="56" spans="1:64" ht="14.25" x14ac:dyDescent="0.2">
      <c r="A56" s="24">
        <v>42055</v>
      </c>
      <c r="B56" s="8" t="s">
        <v>372</v>
      </c>
      <c r="C56" s="11" t="s">
        <v>64</v>
      </c>
      <c r="D56" s="11" t="s">
        <v>373</v>
      </c>
      <c r="E56" s="25" t="s">
        <v>374</v>
      </c>
      <c r="F56" s="11" t="s">
        <v>372</v>
      </c>
      <c r="G56" s="11" t="s">
        <v>375</v>
      </c>
      <c r="H56" s="11" t="s">
        <v>376</v>
      </c>
      <c r="I56" s="11" t="str">
        <f t="shared" si="0"/>
        <v>Aplicitivos Terceiros,</v>
      </c>
      <c r="J56" s="12">
        <v>0</v>
      </c>
      <c r="K56" s="12">
        <v>0</v>
      </c>
      <c r="L56" s="12">
        <v>1</v>
      </c>
      <c r="M56" s="12">
        <v>0</v>
      </c>
      <c r="N56" s="12">
        <v>0</v>
      </c>
      <c r="O56" s="12">
        <v>0</v>
      </c>
      <c r="P56" s="12">
        <v>0</v>
      </c>
      <c r="Q56" s="11" t="str">
        <f t="shared" si="1"/>
        <v>Método desconhecido,</v>
      </c>
      <c r="R56" s="13">
        <v>0</v>
      </c>
      <c r="S56" s="13">
        <v>0</v>
      </c>
      <c r="T56" s="13">
        <v>0</v>
      </c>
      <c r="U56" s="13">
        <v>0</v>
      </c>
      <c r="V56" s="13">
        <v>0</v>
      </c>
      <c r="W56" s="13">
        <v>0</v>
      </c>
      <c r="X56" s="13">
        <v>1</v>
      </c>
      <c r="Y56" s="11" t="str">
        <f t="shared" si="2"/>
        <v>Provedor de serviços de cadeia de suprimentos,</v>
      </c>
      <c r="Z56" s="14">
        <v>0</v>
      </c>
      <c r="AA56" s="14">
        <v>0</v>
      </c>
      <c r="AB56" s="14">
        <v>0</v>
      </c>
      <c r="AC56" s="14">
        <v>0</v>
      </c>
      <c r="AD56" s="14">
        <v>0</v>
      </c>
      <c r="AE56" s="14">
        <v>0</v>
      </c>
      <c r="AF56" s="14">
        <v>0</v>
      </c>
      <c r="AG56" s="14">
        <v>0</v>
      </c>
      <c r="AH56" s="14">
        <v>0</v>
      </c>
      <c r="AI56" s="14">
        <v>0</v>
      </c>
      <c r="AJ56" s="14">
        <v>1</v>
      </c>
      <c r="AK56" s="14">
        <v>0</v>
      </c>
      <c r="AL56" s="11" t="str">
        <f t="shared" si="3"/>
        <v>Roubo de credencial,</v>
      </c>
      <c r="AM56" s="15">
        <v>1</v>
      </c>
      <c r="AN56" s="15">
        <v>0</v>
      </c>
      <c r="AO56" s="15">
        <v>0</v>
      </c>
      <c r="AP56" s="15">
        <v>0</v>
      </c>
      <c r="AQ56" s="15">
        <v>0</v>
      </c>
      <c r="AR56" s="15">
        <v>0</v>
      </c>
      <c r="AS56" s="15">
        <v>0</v>
      </c>
      <c r="AT56" s="11" t="str">
        <f t="shared" si="4"/>
        <v>Extração de dados,</v>
      </c>
      <c r="AU56" s="13">
        <v>1</v>
      </c>
      <c r="AV56" s="13">
        <v>0</v>
      </c>
      <c r="AW56" s="13">
        <v>0</v>
      </c>
      <c r="AX56" s="13">
        <v>0</v>
      </c>
      <c r="AY56" s="13">
        <v>0</v>
      </c>
      <c r="AZ56" s="13">
        <v>0</v>
      </c>
      <c r="BA56" s="13">
        <v>0</v>
      </c>
      <c r="BB56" s="13">
        <v>0</v>
      </c>
      <c r="BC56" s="13">
        <v>0</v>
      </c>
      <c r="BD56" s="13">
        <v>0</v>
      </c>
      <c r="BE56" s="11" t="s">
        <v>44</v>
      </c>
      <c r="BF56" s="11" t="s">
        <v>44</v>
      </c>
      <c r="BG56" s="26">
        <f t="shared" si="9"/>
        <v>2015</v>
      </c>
      <c r="BH56" s="8">
        <f t="shared" si="10"/>
        <v>1</v>
      </c>
      <c r="BI56" s="16">
        <v>3</v>
      </c>
      <c r="BJ56" s="16" t="str">
        <f>VLOOKUP(BI56,setup!$A$2:$B$6,2,FALSE)</f>
        <v>Conexão de rede</v>
      </c>
      <c r="BK56" s="16">
        <v>1</v>
      </c>
      <c r="BL56" s="16" t="str">
        <f>VLOOKUP(BK56,setup!$D$2:$E$6,2,FALSE)</f>
        <v>Aplicativo</v>
      </c>
    </row>
    <row r="57" spans="1:64" ht="14.25" x14ac:dyDescent="0.2">
      <c r="A57" s="27">
        <v>43922</v>
      </c>
      <c r="B57" s="18" t="s">
        <v>377</v>
      </c>
      <c r="C57" s="19" t="s">
        <v>97</v>
      </c>
      <c r="D57" s="18" t="s">
        <v>378</v>
      </c>
      <c r="E57" s="29" t="s">
        <v>379</v>
      </c>
      <c r="F57" s="20" t="s">
        <v>380</v>
      </c>
      <c r="G57" s="20" t="s">
        <v>381</v>
      </c>
      <c r="H57" s="20" t="s">
        <v>382</v>
      </c>
      <c r="I57" s="20" t="str">
        <f t="shared" si="0"/>
        <v>Aplicitivos Terceiros,</v>
      </c>
      <c r="J57" s="12">
        <v>0</v>
      </c>
      <c r="K57" s="12">
        <v>0</v>
      </c>
      <c r="L57" s="12">
        <v>1</v>
      </c>
      <c r="M57" s="12">
        <v>0</v>
      </c>
      <c r="N57" s="12">
        <v>0</v>
      </c>
      <c r="O57" s="12">
        <v>0</v>
      </c>
      <c r="P57" s="12">
        <v>0</v>
      </c>
      <c r="Q57" s="20" t="str">
        <f t="shared" si="1"/>
        <v>Auto-assinado/Nenhuma,</v>
      </c>
      <c r="R57" s="13">
        <v>0</v>
      </c>
      <c r="S57" s="13">
        <v>0</v>
      </c>
      <c r="T57" s="13">
        <v>0</v>
      </c>
      <c r="U57" s="13">
        <v>0</v>
      </c>
      <c r="V57" s="13">
        <v>1</v>
      </c>
      <c r="W57" s="13">
        <v>0</v>
      </c>
      <c r="X57" s="13">
        <v>0</v>
      </c>
      <c r="Y57" s="20" t="str">
        <f t="shared" si="2"/>
        <v>Provedor de serviços de cadeia de suprimentos,</v>
      </c>
      <c r="Z57" s="14">
        <v>0</v>
      </c>
      <c r="AA57" s="14">
        <v>0</v>
      </c>
      <c r="AB57" s="14">
        <v>0</v>
      </c>
      <c r="AC57" s="14">
        <v>0</v>
      </c>
      <c r="AD57" s="14">
        <v>0</v>
      </c>
      <c r="AE57" s="14">
        <v>0</v>
      </c>
      <c r="AF57" s="14">
        <v>0</v>
      </c>
      <c r="AG57" s="14">
        <v>0</v>
      </c>
      <c r="AH57" s="14">
        <v>0</v>
      </c>
      <c r="AI57" s="14">
        <v>0</v>
      </c>
      <c r="AJ57" s="14">
        <v>1</v>
      </c>
      <c r="AK57" s="14">
        <v>0</v>
      </c>
      <c r="AL57" s="20" t="str">
        <f t="shared" si="3"/>
        <v>N/A,</v>
      </c>
      <c r="AM57" s="15">
        <v>0</v>
      </c>
      <c r="AN57" s="15">
        <v>0</v>
      </c>
      <c r="AO57" s="15">
        <v>0</v>
      </c>
      <c r="AP57" s="15">
        <v>0</v>
      </c>
      <c r="AQ57" s="15">
        <v>0</v>
      </c>
      <c r="AR57" s="15">
        <v>0</v>
      </c>
      <c r="AS57" s="15">
        <v>1</v>
      </c>
      <c r="AT57" s="20" t="str">
        <f t="shared" si="4"/>
        <v>Extração de dados,Backdoor,Execução / download de comando remoto,</v>
      </c>
      <c r="AU57" s="13">
        <v>1</v>
      </c>
      <c r="AV57" s="13">
        <v>0</v>
      </c>
      <c r="AW57" s="13">
        <v>1</v>
      </c>
      <c r="AX57" s="13">
        <v>0</v>
      </c>
      <c r="AY57" s="13">
        <v>1</v>
      </c>
      <c r="AZ57" s="13">
        <v>0</v>
      </c>
      <c r="BA57" s="13">
        <v>0</v>
      </c>
      <c r="BB57" s="13">
        <v>0</v>
      </c>
      <c r="BC57" s="13">
        <v>0</v>
      </c>
      <c r="BD57" s="13">
        <v>0</v>
      </c>
      <c r="BE57" s="20" t="s">
        <v>70</v>
      </c>
      <c r="BF57" s="20" t="s">
        <v>71</v>
      </c>
      <c r="BG57" s="23">
        <v>2020</v>
      </c>
      <c r="BH57" s="18">
        <f t="shared" si="10"/>
        <v>1</v>
      </c>
      <c r="BI57" s="23">
        <v>2</v>
      </c>
      <c r="BJ57" s="23" t="str">
        <f>VLOOKUP(BI57,setup!$A$2:$B$6,2,FALSE)</f>
        <v>Download da loja</v>
      </c>
      <c r="BK57" s="23">
        <v>3</v>
      </c>
      <c r="BL57" s="23" t="str">
        <f>VLOOKUP(BK57,setup!$D$2:$E$6,2,FALSE)</f>
        <v>OS</v>
      </c>
    </row>
    <row r="58" spans="1:64" ht="14.25" x14ac:dyDescent="0.2">
      <c r="A58" s="24">
        <v>43759</v>
      </c>
      <c r="B58" s="8" t="s">
        <v>383</v>
      </c>
      <c r="C58" s="9" t="s">
        <v>97</v>
      </c>
      <c r="D58" s="11" t="s">
        <v>384</v>
      </c>
      <c r="E58" s="25" t="s">
        <v>385</v>
      </c>
      <c r="F58" s="11" t="s">
        <v>386</v>
      </c>
      <c r="G58" s="11" t="s">
        <v>387</v>
      </c>
      <c r="H58" s="11" t="s">
        <v>388</v>
      </c>
      <c r="I58" s="11" t="str">
        <f t="shared" si="0"/>
        <v>Aplicitivos Terceiros,</v>
      </c>
      <c r="J58" s="12">
        <v>0</v>
      </c>
      <c r="K58" s="12">
        <v>0</v>
      </c>
      <c r="L58" s="12">
        <v>1</v>
      </c>
      <c r="M58" s="12">
        <v>0</v>
      </c>
      <c r="N58" s="12">
        <v>0</v>
      </c>
      <c r="O58" s="12">
        <v>0</v>
      </c>
      <c r="P58" s="12">
        <v>0</v>
      </c>
      <c r="Q58" s="11" t="str">
        <f t="shared" si="1"/>
        <v>Roubo/Comprado Certificado,Acesso a conta,</v>
      </c>
      <c r="R58" s="13">
        <v>1</v>
      </c>
      <c r="S58" s="13">
        <v>0</v>
      </c>
      <c r="T58" s="13">
        <v>0</v>
      </c>
      <c r="U58" s="13">
        <v>1</v>
      </c>
      <c r="V58" s="13">
        <v>0</v>
      </c>
      <c r="W58" s="13">
        <v>0</v>
      </c>
      <c r="X58" s="13">
        <v>0</v>
      </c>
      <c r="Y58" s="11" t="str">
        <f t="shared" si="2"/>
        <v>Provedor de serviços de cadeia de suprimentos,</v>
      </c>
      <c r="Z58" s="14">
        <v>0</v>
      </c>
      <c r="AA58" s="14">
        <v>0</v>
      </c>
      <c r="AB58" s="14">
        <v>0</v>
      </c>
      <c r="AC58" s="14">
        <v>0</v>
      </c>
      <c r="AD58" s="14">
        <v>0</v>
      </c>
      <c r="AE58" s="14">
        <v>0</v>
      </c>
      <c r="AF58" s="14">
        <v>0</v>
      </c>
      <c r="AG58" s="14">
        <v>0</v>
      </c>
      <c r="AH58" s="14">
        <v>0</v>
      </c>
      <c r="AI58" s="14">
        <v>0</v>
      </c>
      <c r="AJ58" s="14">
        <v>1</v>
      </c>
      <c r="AK58" s="14">
        <v>0</v>
      </c>
      <c r="AL58" s="11" t="str">
        <f t="shared" si="3"/>
        <v>N/A,</v>
      </c>
      <c r="AM58" s="15">
        <v>0</v>
      </c>
      <c r="AN58" s="15">
        <v>0</v>
      </c>
      <c r="AO58" s="15">
        <v>0</v>
      </c>
      <c r="AP58" s="15">
        <v>0</v>
      </c>
      <c r="AQ58" s="15">
        <v>0</v>
      </c>
      <c r="AR58" s="15">
        <v>0</v>
      </c>
      <c r="AS58" s="15">
        <v>1</v>
      </c>
      <c r="AT58" s="11" t="str">
        <f t="shared" si="4"/>
        <v>Extração de dados,Backdoor,</v>
      </c>
      <c r="AU58" s="13">
        <v>1</v>
      </c>
      <c r="AV58" s="13">
        <v>0</v>
      </c>
      <c r="AW58" s="13">
        <v>1</v>
      </c>
      <c r="AX58" s="13">
        <v>0</v>
      </c>
      <c r="AY58" s="13">
        <v>0</v>
      </c>
      <c r="AZ58" s="13">
        <v>0</v>
      </c>
      <c r="BA58" s="13">
        <v>0</v>
      </c>
      <c r="BB58" s="13">
        <v>0</v>
      </c>
      <c r="BC58" s="13">
        <v>0</v>
      </c>
      <c r="BD58" s="13">
        <v>0</v>
      </c>
      <c r="BE58" s="11" t="s">
        <v>70</v>
      </c>
      <c r="BF58" s="11" t="s">
        <v>70</v>
      </c>
      <c r="BG58" s="26">
        <f t="shared" ref="BG58:BG59" si="11">YEAR(A58)</f>
        <v>2019</v>
      </c>
      <c r="BH58" s="8">
        <f t="shared" si="10"/>
        <v>1</v>
      </c>
      <c r="BI58" s="16">
        <v>3</v>
      </c>
      <c r="BJ58" s="16" t="str">
        <f>VLOOKUP(BI58,setup!$A$2:$B$6,2,FALSE)</f>
        <v>Conexão de rede</v>
      </c>
      <c r="BK58" s="16">
        <v>3</v>
      </c>
      <c r="BL58" s="16" t="str">
        <f>VLOOKUP(BK58,setup!$D$2:$E$6,2,FALSE)</f>
        <v>OS</v>
      </c>
    </row>
    <row r="59" spans="1:64" ht="14.25" x14ac:dyDescent="0.2">
      <c r="A59" s="27">
        <v>43291</v>
      </c>
      <c r="B59" s="18" t="s">
        <v>389</v>
      </c>
      <c r="C59" s="20" t="s">
        <v>97</v>
      </c>
      <c r="D59" s="20" t="s">
        <v>390</v>
      </c>
      <c r="E59" s="28" t="s">
        <v>391</v>
      </c>
      <c r="F59" s="20" t="s">
        <v>392</v>
      </c>
      <c r="G59" s="20" t="s">
        <v>393</v>
      </c>
      <c r="H59" s="20" t="s">
        <v>394</v>
      </c>
      <c r="I59" s="20" t="str">
        <f t="shared" si="0"/>
        <v>Aplicitivos Terceiros,</v>
      </c>
      <c r="J59" s="12">
        <v>0</v>
      </c>
      <c r="K59" s="12">
        <v>0</v>
      </c>
      <c r="L59" s="12">
        <v>1</v>
      </c>
      <c r="M59" s="12">
        <v>0</v>
      </c>
      <c r="N59" s="12">
        <v>0</v>
      </c>
      <c r="O59" s="12">
        <v>0</v>
      </c>
      <c r="P59" s="12">
        <v>0</v>
      </c>
      <c r="Q59" s="20" t="str">
        <f t="shared" si="1"/>
        <v>Inserção Pré-assinatura,Método desconhecido,</v>
      </c>
      <c r="R59" s="13">
        <v>0</v>
      </c>
      <c r="S59" s="13">
        <v>1</v>
      </c>
      <c r="T59" s="13">
        <v>0</v>
      </c>
      <c r="U59" s="13">
        <v>0</v>
      </c>
      <c r="V59" s="13">
        <v>0</v>
      </c>
      <c r="W59" s="13">
        <v>0</v>
      </c>
      <c r="X59" s="13">
        <v>1</v>
      </c>
      <c r="Y59" s="20" t="str">
        <f t="shared" si="2"/>
        <v>Provedor de serviços de cadeia de suprimentos,</v>
      </c>
      <c r="Z59" s="14">
        <v>0</v>
      </c>
      <c r="AA59" s="14">
        <v>0</v>
      </c>
      <c r="AB59" s="14">
        <v>0</v>
      </c>
      <c r="AC59" s="14">
        <v>0</v>
      </c>
      <c r="AD59" s="14">
        <v>0</v>
      </c>
      <c r="AE59" s="14">
        <v>0</v>
      </c>
      <c r="AF59" s="14">
        <v>0</v>
      </c>
      <c r="AG59" s="14">
        <v>0</v>
      </c>
      <c r="AH59" s="14">
        <v>0</v>
      </c>
      <c r="AI59" s="14">
        <v>0</v>
      </c>
      <c r="AJ59" s="14">
        <v>1</v>
      </c>
      <c r="AK59" s="14">
        <v>0</v>
      </c>
      <c r="AL59" s="20" t="str">
        <f t="shared" si="3"/>
        <v>N/A,</v>
      </c>
      <c r="AM59" s="15">
        <v>0</v>
      </c>
      <c r="AN59" s="15">
        <v>0</v>
      </c>
      <c r="AO59" s="15">
        <v>0</v>
      </c>
      <c r="AP59" s="15">
        <v>0</v>
      </c>
      <c r="AQ59" s="15">
        <v>0</v>
      </c>
      <c r="AR59" s="15">
        <v>0</v>
      </c>
      <c r="AS59" s="15">
        <v>1</v>
      </c>
      <c r="AT59" s="20" t="str">
        <f t="shared" si="4"/>
        <v>Extração de dados,</v>
      </c>
      <c r="AU59" s="13">
        <v>1</v>
      </c>
      <c r="AV59" s="13">
        <v>0</v>
      </c>
      <c r="AW59" s="13">
        <v>0</v>
      </c>
      <c r="AX59" s="13">
        <v>0</v>
      </c>
      <c r="AY59" s="13">
        <v>0</v>
      </c>
      <c r="AZ59" s="13">
        <v>0</v>
      </c>
      <c r="BA59" s="13">
        <v>0</v>
      </c>
      <c r="BB59" s="13">
        <v>0</v>
      </c>
      <c r="BC59" s="13">
        <v>0</v>
      </c>
      <c r="BD59" s="13">
        <v>0</v>
      </c>
      <c r="BE59" s="20" t="s">
        <v>395</v>
      </c>
      <c r="BF59" s="20" t="s">
        <v>138</v>
      </c>
      <c r="BG59" s="22">
        <f t="shared" si="11"/>
        <v>2018</v>
      </c>
      <c r="BH59" s="18">
        <f t="shared" si="10"/>
        <v>1</v>
      </c>
      <c r="BI59" s="23">
        <v>3</v>
      </c>
      <c r="BJ59" s="23" t="str">
        <f>VLOOKUP(BI59,setup!$A$2:$B$6,2,FALSE)</f>
        <v>Conexão de rede</v>
      </c>
      <c r="BK59" s="23">
        <v>1</v>
      </c>
      <c r="BL59" s="23" t="str">
        <f>VLOOKUP(BK59,setup!$D$2:$E$6,2,FALSE)</f>
        <v>Aplicativo</v>
      </c>
    </row>
    <row r="60" spans="1:64" ht="14.25" x14ac:dyDescent="0.2">
      <c r="A60" s="7">
        <v>43915</v>
      </c>
      <c r="B60" s="8" t="s">
        <v>396</v>
      </c>
      <c r="C60" s="9" t="s">
        <v>97</v>
      </c>
      <c r="D60" s="8" t="s">
        <v>397</v>
      </c>
      <c r="E60" s="10" t="s">
        <v>398</v>
      </c>
      <c r="F60" s="11" t="s">
        <v>399</v>
      </c>
      <c r="G60" s="11" t="s">
        <v>400</v>
      </c>
      <c r="H60" s="11" t="s">
        <v>401</v>
      </c>
      <c r="I60" s="11" t="str">
        <f t="shared" si="0"/>
        <v>Aplicitivos Terceiros,</v>
      </c>
      <c r="J60" s="12">
        <v>0</v>
      </c>
      <c r="K60" s="12">
        <v>0</v>
      </c>
      <c r="L60" s="12">
        <v>1</v>
      </c>
      <c r="M60" s="12">
        <v>0</v>
      </c>
      <c r="N60" s="12">
        <v>0</v>
      </c>
      <c r="O60" s="12">
        <v>0</v>
      </c>
      <c r="P60" s="12">
        <v>0</v>
      </c>
      <c r="Q60" s="11" t="str">
        <f t="shared" si="1"/>
        <v>Acesso a conta,</v>
      </c>
      <c r="R60" s="13">
        <v>0</v>
      </c>
      <c r="S60" s="13">
        <v>0</v>
      </c>
      <c r="T60" s="13">
        <v>0</v>
      </c>
      <c r="U60" s="13">
        <v>1</v>
      </c>
      <c r="V60" s="13">
        <v>0</v>
      </c>
      <c r="W60" s="13">
        <v>0</v>
      </c>
      <c r="X60" s="13">
        <v>0</v>
      </c>
      <c r="Y60" s="11" t="str">
        <f t="shared" si="2"/>
        <v>Provedor de serviços de cadeia de suprimentos,</v>
      </c>
      <c r="Z60" s="14">
        <v>0</v>
      </c>
      <c r="AA60" s="14">
        <v>0</v>
      </c>
      <c r="AB60" s="14">
        <v>0</v>
      </c>
      <c r="AC60" s="14">
        <v>0</v>
      </c>
      <c r="AD60" s="14">
        <v>0</v>
      </c>
      <c r="AE60" s="14">
        <v>0</v>
      </c>
      <c r="AF60" s="14">
        <v>0</v>
      </c>
      <c r="AG60" s="14">
        <v>0</v>
      </c>
      <c r="AH60" s="14">
        <v>0</v>
      </c>
      <c r="AI60" s="14">
        <v>0</v>
      </c>
      <c r="AJ60" s="14">
        <v>1</v>
      </c>
      <c r="AK60" s="14">
        <v>0</v>
      </c>
      <c r="AL60" s="11" t="str">
        <f t="shared" si="3"/>
        <v>N/A,</v>
      </c>
      <c r="AM60" s="15">
        <v>0</v>
      </c>
      <c r="AN60" s="15">
        <v>0</v>
      </c>
      <c r="AO60" s="15">
        <v>0</v>
      </c>
      <c r="AP60" s="15">
        <v>0</v>
      </c>
      <c r="AQ60" s="15">
        <v>0</v>
      </c>
      <c r="AR60" s="15">
        <v>0</v>
      </c>
      <c r="AS60" s="15">
        <v>1</v>
      </c>
      <c r="AT60" s="11" t="str">
        <f t="shared" si="4"/>
        <v>Extração de dados,Execução / download de comando remoto,</v>
      </c>
      <c r="AU60" s="13">
        <v>1</v>
      </c>
      <c r="AV60" s="13">
        <v>0</v>
      </c>
      <c r="AW60" s="13">
        <v>0</v>
      </c>
      <c r="AX60" s="13">
        <v>0</v>
      </c>
      <c r="AY60" s="13">
        <v>1</v>
      </c>
      <c r="AZ60" s="13">
        <v>0</v>
      </c>
      <c r="BA60" s="13">
        <v>0</v>
      </c>
      <c r="BB60" s="13">
        <v>0</v>
      </c>
      <c r="BC60" s="13">
        <v>0</v>
      </c>
      <c r="BD60" s="13">
        <v>0</v>
      </c>
      <c r="BE60" s="11" t="s">
        <v>70</v>
      </c>
      <c r="BF60" s="11" t="s">
        <v>138</v>
      </c>
      <c r="BG60" s="16">
        <v>2020</v>
      </c>
      <c r="BH60" s="8">
        <f t="shared" si="10"/>
        <v>1</v>
      </c>
      <c r="BI60" s="16">
        <v>3</v>
      </c>
      <c r="BJ60" s="16" t="str">
        <f>VLOOKUP(BI60,setup!$A$2:$B$6,2,FALSE)</f>
        <v>Conexão de rede</v>
      </c>
      <c r="BK60" s="16">
        <v>2</v>
      </c>
      <c r="BL60" s="16" t="str">
        <f>VLOOKUP(BK60,setup!$D$2:$E$6,2,FALSE)</f>
        <v>Update</v>
      </c>
    </row>
    <row r="61" spans="1:64" ht="14.25" x14ac:dyDescent="0.2">
      <c r="A61" s="17">
        <v>42901</v>
      </c>
      <c r="B61" s="18" t="s">
        <v>402</v>
      </c>
      <c r="C61" s="19" t="s">
        <v>64</v>
      </c>
      <c r="D61" s="20" t="s">
        <v>403</v>
      </c>
      <c r="E61" s="21" t="s">
        <v>404</v>
      </c>
      <c r="F61" s="20" t="s">
        <v>405</v>
      </c>
      <c r="G61" s="20" t="s">
        <v>406</v>
      </c>
      <c r="H61" s="20" t="s">
        <v>407</v>
      </c>
      <c r="I61" s="20" t="str">
        <f t="shared" si="0"/>
        <v>Aplicitivos Terceiros,</v>
      </c>
      <c r="J61" s="12">
        <v>0</v>
      </c>
      <c r="K61" s="12">
        <v>0</v>
      </c>
      <c r="L61" s="12">
        <v>1</v>
      </c>
      <c r="M61" s="12">
        <v>0</v>
      </c>
      <c r="N61" s="12">
        <v>0</v>
      </c>
      <c r="O61" s="12">
        <v>0</v>
      </c>
      <c r="P61" s="12">
        <v>0</v>
      </c>
      <c r="Q61" s="20" t="str">
        <f t="shared" si="1"/>
        <v>Exploração de Senha padrão,</v>
      </c>
      <c r="R61" s="13">
        <v>0</v>
      </c>
      <c r="S61" s="13">
        <v>0</v>
      </c>
      <c r="T61" s="13">
        <v>1</v>
      </c>
      <c r="U61" s="13">
        <v>0</v>
      </c>
      <c r="V61" s="13">
        <v>0</v>
      </c>
      <c r="W61" s="13">
        <v>0</v>
      </c>
      <c r="X61" s="13">
        <v>0</v>
      </c>
      <c r="Y61" s="20" t="str">
        <f t="shared" si="2"/>
        <v>Provedor de serviços de cadeia de suprimentos,</v>
      </c>
      <c r="Z61" s="14">
        <v>0</v>
      </c>
      <c r="AA61" s="14">
        <v>0</v>
      </c>
      <c r="AB61" s="14">
        <v>0</v>
      </c>
      <c r="AC61" s="14">
        <v>0</v>
      </c>
      <c r="AD61" s="14">
        <v>0</v>
      </c>
      <c r="AE61" s="14">
        <v>0</v>
      </c>
      <c r="AF61" s="14">
        <v>0</v>
      </c>
      <c r="AG61" s="14">
        <v>0</v>
      </c>
      <c r="AH61" s="14">
        <v>0</v>
      </c>
      <c r="AI61" s="14">
        <v>0</v>
      </c>
      <c r="AJ61" s="14">
        <v>1</v>
      </c>
      <c r="AK61" s="14">
        <v>0</v>
      </c>
      <c r="AL61" s="20" t="str">
        <f t="shared" si="3"/>
        <v>Senha padrão,</v>
      </c>
      <c r="AM61" s="15">
        <v>0</v>
      </c>
      <c r="AN61" s="15">
        <v>0</v>
      </c>
      <c r="AO61" s="15">
        <v>0</v>
      </c>
      <c r="AP61" s="15">
        <v>0</v>
      </c>
      <c r="AQ61" s="15">
        <v>1</v>
      </c>
      <c r="AR61" s="15">
        <v>0</v>
      </c>
      <c r="AS61" s="15">
        <v>0</v>
      </c>
      <c r="AT61" s="20" t="str">
        <f t="shared" si="4"/>
        <v>Extração de dados,Backdoor,Execução / download de comando remoto,Estabelecer BotNet,</v>
      </c>
      <c r="AU61" s="13">
        <v>1</v>
      </c>
      <c r="AV61" s="13">
        <v>0</v>
      </c>
      <c r="AW61" s="13">
        <v>1</v>
      </c>
      <c r="AX61" s="13">
        <v>0</v>
      </c>
      <c r="AY61" s="13">
        <v>1</v>
      </c>
      <c r="AZ61" s="13">
        <v>0</v>
      </c>
      <c r="BA61" s="13">
        <v>0</v>
      </c>
      <c r="BB61" s="13">
        <v>1</v>
      </c>
      <c r="BC61" s="13">
        <v>0</v>
      </c>
      <c r="BD61" s="13">
        <v>0</v>
      </c>
      <c r="BE61" s="20" t="s">
        <v>44</v>
      </c>
      <c r="BF61" s="20" t="s">
        <v>44</v>
      </c>
      <c r="BG61" s="22">
        <f t="shared" ref="BG61:BG63" si="12">YEAR(A61)</f>
        <v>2017</v>
      </c>
      <c r="BH61" s="18">
        <f t="shared" si="10"/>
        <v>1</v>
      </c>
      <c r="BI61" s="23">
        <v>3</v>
      </c>
      <c r="BJ61" s="23" t="str">
        <f>VLOOKUP(BI61,setup!$A$2:$B$6,2,FALSE)</f>
        <v>Conexão de rede</v>
      </c>
      <c r="BK61" s="23">
        <v>3</v>
      </c>
      <c r="BL61" s="23" t="str">
        <f>VLOOKUP(BK61,setup!$D$2:$E$6,2,FALSE)</f>
        <v>OS</v>
      </c>
    </row>
    <row r="62" spans="1:64" ht="14.25" x14ac:dyDescent="0.2">
      <c r="A62" s="7">
        <v>43790</v>
      </c>
      <c r="B62" s="8" t="s">
        <v>408</v>
      </c>
      <c r="C62" s="11" t="s">
        <v>97</v>
      </c>
      <c r="D62" s="11" t="s">
        <v>409</v>
      </c>
      <c r="E62" s="10" t="s">
        <v>410</v>
      </c>
      <c r="F62" s="11" t="s">
        <v>345</v>
      </c>
      <c r="G62" s="11" t="s">
        <v>346</v>
      </c>
      <c r="H62" s="11" t="s">
        <v>161</v>
      </c>
      <c r="I62" s="11" t="str">
        <f t="shared" si="0"/>
        <v>Aplicitivos Terceiros,</v>
      </c>
      <c r="J62" s="12">
        <v>0</v>
      </c>
      <c r="K62" s="12">
        <v>0</v>
      </c>
      <c r="L62" s="12">
        <v>1</v>
      </c>
      <c r="M62" s="12">
        <v>0</v>
      </c>
      <c r="N62" s="12">
        <v>0</v>
      </c>
      <c r="O62" s="12">
        <v>0</v>
      </c>
      <c r="P62" s="12">
        <v>0</v>
      </c>
      <c r="Q62" s="11" t="str">
        <f t="shared" si="1"/>
        <v>Acesso a conta,Auto-assinado/Nenhuma,</v>
      </c>
      <c r="R62" s="13">
        <v>0</v>
      </c>
      <c r="S62" s="13">
        <v>0</v>
      </c>
      <c r="T62" s="13">
        <v>0</v>
      </c>
      <c r="U62" s="13">
        <v>1</v>
      </c>
      <c r="V62" s="13">
        <v>1</v>
      </c>
      <c r="W62" s="13">
        <v>0</v>
      </c>
      <c r="X62" s="13">
        <v>0</v>
      </c>
      <c r="Y62" s="11" t="str">
        <f t="shared" si="2"/>
        <v>Enganam Vítimas,Proliferar malware,Loja de aplicativos proprietários,</v>
      </c>
      <c r="Z62" s="14">
        <v>1</v>
      </c>
      <c r="AA62" s="14">
        <v>1</v>
      </c>
      <c r="AB62" s="14">
        <v>1</v>
      </c>
      <c r="AC62" s="14">
        <v>0</v>
      </c>
      <c r="AD62" s="14">
        <v>0</v>
      </c>
      <c r="AE62" s="14">
        <v>0</v>
      </c>
      <c r="AF62" s="14">
        <v>0</v>
      </c>
      <c r="AG62" s="14">
        <v>0</v>
      </c>
      <c r="AH62" s="14">
        <v>0</v>
      </c>
      <c r="AI62" s="14">
        <v>0</v>
      </c>
      <c r="AJ62" s="14">
        <v>0</v>
      </c>
      <c r="AK62" s="14">
        <v>0</v>
      </c>
      <c r="AL62" s="11" t="str">
        <f t="shared" si="3"/>
        <v>N/A,</v>
      </c>
      <c r="AM62" s="15">
        <v>0</v>
      </c>
      <c r="AN62" s="15">
        <v>0</v>
      </c>
      <c r="AO62" s="15">
        <v>0</v>
      </c>
      <c r="AP62" s="15"/>
      <c r="AQ62" s="15">
        <v>0</v>
      </c>
      <c r="AR62" s="15">
        <v>0</v>
      </c>
      <c r="AS62" s="15">
        <v>1</v>
      </c>
      <c r="AT62" s="11" t="str">
        <f t="shared" si="4"/>
        <v>Execução / download de comando remoto,</v>
      </c>
      <c r="AU62" s="13">
        <v>0</v>
      </c>
      <c r="AV62" s="13">
        <v>0</v>
      </c>
      <c r="AW62" s="13">
        <v>0</v>
      </c>
      <c r="AX62" s="13">
        <v>0</v>
      </c>
      <c r="AY62" s="13">
        <v>1</v>
      </c>
      <c r="AZ62" s="13">
        <v>0</v>
      </c>
      <c r="BA62" s="13">
        <v>0</v>
      </c>
      <c r="BB62" s="13">
        <v>0</v>
      </c>
      <c r="BC62" s="13">
        <v>0</v>
      </c>
      <c r="BD62" s="13">
        <v>0</v>
      </c>
      <c r="BE62" s="11" t="s">
        <v>411</v>
      </c>
      <c r="BF62" s="11" t="s">
        <v>71</v>
      </c>
      <c r="BG62" s="26">
        <f t="shared" si="12"/>
        <v>2019</v>
      </c>
      <c r="BH62" s="8">
        <f t="shared" si="10"/>
        <v>1</v>
      </c>
      <c r="BI62" s="16">
        <v>2</v>
      </c>
      <c r="BJ62" s="16" t="str">
        <f>VLOOKUP(BI62,setup!$A$2:$B$6,2,FALSE)</f>
        <v>Download da loja</v>
      </c>
      <c r="BK62" s="16">
        <v>1</v>
      </c>
      <c r="BL62" s="16" t="str">
        <f>VLOOKUP(BK62,setup!$D$2:$E$6,2,FALSE)</f>
        <v>Aplicativo</v>
      </c>
    </row>
    <row r="63" spans="1:64" ht="14.25" x14ac:dyDescent="0.2">
      <c r="A63" s="27">
        <v>40563</v>
      </c>
      <c r="B63" s="18" t="s">
        <v>412</v>
      </c>
      <c r="C63" s="20" t="s">
        <v>97</v>
      </c>
      <c r="D63" s="20" t="s">
        <v>413</v>
      </c>
      <c r="E63" s="28" t="s">
        <v>414</v>
      </c>
      <c r="F63" s="20" t="s">
        <v>415</v>
      </c>
      <c r="G63" s="20" t="s">
        <v>416</v>
      </c>
      <c r="H63" s="20" t="s">
        <v>417</v>
      </c>
      <c r="I63" s="20" t="str">
        <f t="shared" si="0"/>
        <v>Aplicitivos Terceiros,</v>
      </c>
      <c r="J63" s="12">
        <v>0</v>
      </c>
      <c r="K63" s="12">
        <v>0</v>
      </c>
      <c r="L63" s="12">
        <v>1</v>
      </c>
      <c r="M63" s="12">
        <v>0</v>
      </c>
      <c r="N63" s="12">
        <v>0</v>
      </c>
      <c r="O63" s="12">
        <v>0</v>
      </c>
      <c r="P63" s="12">
        <v>0</v>
      </c>
      <c r="Q63" s="20" t="str">
        <f t="shared" si="1"/>
        <v>Roubo/Comprado Certificado,</v>
      </c>
      <c r="R63" s="13">
        <v>1</v>
      </c>
      <c r="S63" s="13">
        <v>0</v>
      </c>
      <c r="T63" s="13">
        <v>0</v>
      </c>
      <c r="U63" s="13">
        <v>0</v>
      </c>
      <c r="V63" s="13">
        <v>0</v>
      </c>
      <c r="W63" s="13">
        <v>0</v>
      </c>
      <c r="X63" s="13">
        <v>0</v>
      </c>
      <c r="Y63" s="20" t="str">
        <f t="shared" si="2"/>
        <v>Método Desconhecido,</v>
      </c>
      <c r="Z63" s="14">
        <v>0</v>
      </c>
      <c r="AA63" s="14">
        <v>0</v>
      </c>
      <c r="AB63" s="14">
        <v>0</v>
      </c>
      <c r="AC63" s="14">
        <v>0</v>
      </c>
      <c r="AD63" s="14">
        <v>0</v>
      </c>
      <c r="AE63" s="14">
        <v>0</v>
      </c>
      <c r="AF63" s="14">
        <v>0</v>
      </c>
      <c r="AG63" s="14">
        <v>0</v>
      </c>
      <c r="AH63" s="14">
        <v>0</v>
      </c>
      <c r="AI63" s="14">
        <v>0</v>
      </c>
      <c r="AJ63" s="14">
        <v>0</v>
      </c>
      <c r="AK63" s="14">
        <v>1</v>
      </c>
      <c r="AL63" s="20" t="str">
        <f t="shared" si="3"/>
        <v>N/A,</v>
      </c>
      <c r="AM63" s="15">
        <v>0</v>
      </c>
      <c r="AN63" s="15">
        <v>0</v>
      </c>
      <c r="AO63" s="15">
        <v>0</v>
      </c>
      <c r="AP63" s="15">
        <v>0</v>
      </c>
      <c r="AQ63" s="15">
        <v>0</v>
      </c>
      <c r="AR63" s="15">
        <v>0</v>
      </c>
      <c r="AS63" s="15">
        <v>1</v>
      </c>
      <c r="AT63" s="20" t="str">
        <f t="shared" si="4"/>
        <v>Extração de dados,Execução / download de comando remoto,</v>
      </c>
      <c r="AU63" s="13">
        <v>1</v>
      </c>
      <c r="AV63" s="13">
        <v>0</v>
      </c>
      <c r="AW63" s="13">
        <v>0</v>
      </c>
      <c r="AX63" s="13">
        <v>0</v>
      </c>
      <c r="AY63" s="13">
        <v>1</v>
      </c>
      <c r="AZ63" s="13">
        <v>0</v>
      </c>
      <c r="BA63" s="13">
        <v>0</v>
      </c>
      <c r="BB63" s="13">
        <v>0</v>
      </c>
      <c r="BC63" s="13">
        <v>0</v>
      </c>
      <c r="BD63" s="13">
        <v>0</v>
      </c>
      <c r="BE63" s="20" t="s">
        <v>418</v>
      </c>
      <c r="BF63" s="20" t="s">
        <v>71</v>
      </c>
      <c r="BG63" s="22">
        <f t="shared" si="12"/>
        <v>2011</v>
      </c>
      <c r="BH63" s="18">
        <f t="shared" si="10"/>
        <v>1</v>
      </c>
      <c r="BI63" s="23">
        <v>4</v>
      </c>
      <c r="BJ63" s="23" t="str">
        <f>VLOOKUP(BI63,setup!$A$2:$B$6,2,FALSE)</f>
        <v>Worm</v>
      </c>
      <c r="BK63" s="23">
        <v>4</v>
      </c>
      <c r="BL63" s="23" t="str">
        <f>VLOOKUP(BK63,setup!$D$2:$E$6,2,FALSE)</f>
        <v>Firmware</v>
      </c>
    </row>
    <row r="64" spans="1:64" ht="14.25" x14ac:dyDescent="0.2">
      <c r="A64" s="7">
        <v>43871</v>
      </c>
      <c r="B64" s="8" t="s">
        <v>419</v>
      </c>
      <c r="C64" s="9" t="s">
        <v>97</v>
      </c>
      <c r="D64" s="8" t="s">
        <v>420</v>
      </c>
      <c r="E64" s="10" t="s">
        <v>421</v>
      </c>
      <c r="F64" s="11" t="s">
        <v>422</v>
      </c>
      <c r="G64" s="11" t="s">
        <v>423</v>
      </c>
      <c r="H64" s="11" t="s">
        <v>424</v>
      </c>
      <c r="I64" s="11" t="str">
        <f t="shared" si="0"/>
        <v>Aplicitivos Terceiros,</v>
      </c>
      <c r="J64" s="12">
        <v>0</v>
      </c>
      <c r="K64" s="12">
        <v>0</v>
      </c>
      <c r="L64" s="12">
        <v>1</v>
      </c>
      <c r="M64" s="12">
        <v>0</v>
      </c>
      <c r="N64" s="12">
        <v>0</v>
      </c>
      <c r="O64" s="12">
        <v>0</v>
      </c>
      <c r="P64" s="12">
        <v>0</v>
      </c>
      <c r="Q64" s="11" t="str">
        <f t="shared" si="1"/>
        <v>Método desconhecido,</v>
      </c>
      <c r="R64" s="13">
        <v>0</v>
      </c>
      <c r="S64" s="13">
        <v>0</v>
      </c>
      <c r="T64" s="13">
        <v>0</v>
      </c>
      <c r="U64" s="13">
        <v>0</v>
      </c>
      <c r="V64" s="13">
        <v>0</v>
      </c>
      <c r="W64" s="13">
        <v>0</v>
      </c>
      <c r="X64" s="13">
        <v>1</v>
      </c>
      <c r="Y64" s="11" t="str">
        <f t="shared" si="2"/>
        <v>Worm,Provedor de serviços de cadeia de suprimentos,</v>
      </c>
      <c r="Z64" s="14">
        <v>0</v>
      </c>
      <c r="AA64" s="14">
        <v>0</v>
      </c>
      <c r="AB64" s="14">
        <v>0</v>
      </c>
      <c r="AC64" s="14">
        <v>0</v>
      </c>
      <c r="AD64" s="14">
        <v>0</v>
      </c>
      <c r="AE64" s="14">
        <v>1</v>
      </c>
      <c r="AF64" s="14">
        <v>0</v>
      </c>
      <c r="AG64" s="14">
        <v>0</v>
      </c>
      <c r="AH64" s="14">
        <v>0</v>
      </c>
      <c r="AI64" s="14">
        <v>0</v>
      </c>
      <c r="AJ64" s="14">
        <v>1</v>
      </c>
      <c r="AK64" s="14">
        <v>0</v>
      </c>
      <c r="AL64" s="11" t="str">
        <f t="shared" si="3"/>
        <v>N/A,</v>
      </c>
      <c r="AM64" s="15">
        <v>0</v>
      </c>
      <c r="AN64" s="15">
        <v>0</v>
      </c>
      <c r="AO64" s="15">
        <v>0</v>
      </c>
      <c r="AP64" s="15">
        <v>0</v>
      </c>
      <c r="AQ64" s="15">
        <v>0</v>
      </c>
      <c r="AR64" s="15">
        <v>0</v>
      </c>
      <c r="AS64" s="15">
        <v>1</v>
      </c>
      <c r="AT64" s="11" t="str">
        <f t="shared" si="4"/>
        <v>Extração de dados,Backdoor,Execução / download de comando remoto,</v>
      </c>
      <c r="AU64" s="13">
        <v>1</v>
      </c>
      <c r="AV64" s="13">
        <v>0</v>
      </c>
      <c r="AW64" s="13">
        <v>1</v>
      </c>
      <c r="AX64" s="13">
        <v>0</v>
      </c>
      <c r="AY64" s="13">
        <v>1</v>
      </c>
      <c r="AZ64" s="13">
        <v>0</v>
      </c>
      <c r="BA64" s="13">
        <v>0</v>
      </c>
      <c r="BB64" s="13">
        <v>0</v>
      </c>
      <c r="BC64" s="13">
        <v>0</v>
      </c>
      <c r="BD64" s="13">
        <v>0</v>
      </c>
      <c r="BE64" s="11" t="s">
        <v>425</v>
      </c>
      <c r="BF64" s="11" t="s">
        <v>71</v>
      </c>
      <c r="BG64" s="16">
        <v>2015</v>
      </c>
      <c r="BH64" s="8">
        <f t="shared" si="10"/>
        <v>1</v>
      </c>
      <c r="BI64" s="16">
        <v>3</v>
      </c>
      <c r="BJ64" s="16" t="str">
        <f>VLOOKUP(BI64,setup!$A$2:$B$6,2,FALSE)</f>
        <v>Conexão de rede</v>
      </c>
      <c r="BK64" s="16">
        <v>2</v>
      </c>
      <c r="BL64" s="16" t="str">
        <f>VLOOKUP(BK64,setup!$D$2:$E$6,2,FALSE)</f>
        <v>Update</v>
      </c>
    </row>
    <row r="65" spans="1:64" ht="14.25" x14ac:dyDescent="0.2">
      <c r="A65" s="27">
        <v>43876</v>
      </c>
      <c r="B65" s="18" t="s">
        <v>426</v>
      </c>
      <c r="C65" s="19" t="s">
        <v>64</v>
      </c>
      <c r="D65" s="18" t="s">
        <v>427</v>
      </c>
      <c r="E65" s="28" t="s">
        <v>428</v>
      </c>
      <c r="F65" s="20" t="s">
        <v>429</v>
      </c>
      <c r="G65" s="20" t="s">
        <v>430</v>
      </c>
      <c r="H65" s="20" t="s">
        <v>431</v>
      </c>
      <c r="I65" s="20" t="str">
        <f t="shared" si="0"/>
        <v>Aplicitivos Terceiros,Firmware Terceiros,</v>
      </c>
      <c r="J65" s="12">
        <v>0</v>
      </c>
      <c r="K65" s="12">
        <v>0</v>
      </c>
      <c r="L65" s="12">
        <v>1</v>
      </c>
      <c r="M65" s="12">
        <v>1</v>
      </c>
      <c r="N65" s="12">
        <v>0</v>
      </c>
      <c r="O65" s="12">
        <v>0</v>
      </c>
      <c r="P65" s="12">
        <v>0</v>
      </c>
      <c r="Q65" s="20" t="str">
        <f t="shared" si="1"/>
        <v>Método desconhecido,</v>
      </c>
      <c r="R65" s="13">
        <v>0</v>
      </c>
      <c r="S65" s="13">
        <v>0</v>
      </c>
      <c r="T65" s="13">
        <v>0</v>
      </c>
      <c r="U65" s="13">
        <v>0</v>
      </c>
      <c r="V65" s="13">
        <v>0</v>
      </c>
      <c r="W65" s="13">
        <v>0</v>
      </c>
      <c r="X65" s="13">
        <v>1</v>
      </c>
      <c r="Y65" s="20" t="str">
        <f t="shared" si="2"/>
        <v>Software de desenvolvimento,</v>
      </c>
      <c r="Z65" s="14">
        <v>0</v>
      </c>
      <c r="AA65" s="14">
        <v>0</v>
      </c>
      <c r="AB65" s="14">
        <v>0</v>
      </c>
      <c r="AC65" s="14">
        <v>0</v>
      </c>
      <c r="AD65" s="14">
        <v>0</v>
      </c>
      <c r="AE65" s="14">
        <v>0</v>
      </c>
      <c r="AF65" s="14">
        <v>0</v>
      </c>
      <c r="AG65" s="14">
        <v>0</v>
      </c>
      <c r="AH65" s="14">
        <v>0</v>
      </c>
      <c r="AI65" s="14">
        <v>1</v>
      </c>
      <c r="AJ65" s="14">
        <v>0</v>
      </c>
      <c r="AK65" s="14">
        <v>0</v>
      </c>
      <c r="AL65" s="20" t="str">
        <f t="shared" si="3"/>
        <v>Injeção de código,</v>
      </c>
      <c r="AM65" s="15">
        <v>0</v>
      </c>
      <c r="AN65" s="15">
        <v>0</v>
      </c>
      <c r="AO65" s="15">
        <v>0</v>
      </c>
      <c r="AP65" s="15">
        <v>0</v>
      </c>
      <c r="AQ65" s="15">
        <v>0</v>
      </c>
      <c r="AR65" s="15">
        <v>1</v>
      </c>
      <c r="AS65" s="15">
        <v>0</v>
      </c>
      <c r="AT65" s="20" t="str">
        <f t="shared" si="4"/>
        <v>Sistemas físicos,Danos nos dados,</v>
      </c>
      <c r="AU65" s="13">
        <v>0</v>
      </c>
      <c r="AV65" s="13">
        <v>1</v>
      </c>
      <c r="AW65" s="13">
        <v>0</v>
      </c>
      <c r="AX65" s="13">
        <v>0</v>
      </c>
      <c r="AY65" s="13">
        <v>0</v>
      </c>
      <c r="AZ65" s="13">
        <v>0</v>
      </c>
      <c r="BA65" s="13">
        <v>0</v>
      </c>
      <c r="BB65" s="13">
        <v>0</v>
      </c>
      <c r="BC65" s="13">
        <v>1</v>
      </c>
      <c r="BD65" s="13">
        <v>0</v>
      </c>
      <c r="BE65" s="20" t="s">
        <v>44</v>
      </c>
      <c r="BF65" s="20" t="s">
        <v>44</v>
      </c>
      <c r="BG65" s="23">
        <v>2020</v>
      </c>
      <c r="BH65" s="18">
        <f t="shared" si="10"/>
        <v>2</v>
      </c>
      <c r="BI65" s="23">
        <v>0</v>
      </c>
      <c r="BJ65" s="23" t="str">
        <f>VLOOKUP(BI65,setup!$A$2:$B$6,2,FALSE)</f>
        <v>Acesso Físico</v>
      </c>
      <c r="BK65" s="23">
        <v>4</v>
      </c>
      <c r="BL65" s="23" t="str">
        <f>VLOOKUP(BK65,setup!$D$2:$E$6,2,FALSE)</f>
        <v>Firmware</v>
      </c>
    </row>
    <row r="66" spans="1:64" ht="14.25" x14ac:dyDescent="0.2">
      <c r="A66" s="24">
        <v>40374</v>
      </c>
      <c r="B66" s="8" t="s">
        <v>432</v>
      </c>
      <c r="C66" s="9" t="s">
        <v>97</v>
      </c>
      <c r="D66" s="11" t="s">
        <v>433</v>
      </c>
      <c r="E66" s="10" t="s">
        <v>434</v>
      </c>
      <c r="F66" s="11" t="s">
        <v>310</v>
      </c>
      <c r="G66" s="11" t="s">
        <v>310</v>
      </c>
      <c r="H66" s="11" t="s">
        <v>435</v>
      </c>
      <c r="I66" s="11" t="str">
        <f t="shared" si="0"/>
        <v>Aplicitivos Terceiros,Firmware Terceiros,</v>
      </c>
      <c r="J66" s="12">
        <v>0</v>
      </c>
      <c r="K66" s="12">
        <v>0</v>
      </c>
      <c r="L66" s="12">
        <v>1</v>
      </c>
      <c r="M66" s="12">
        <v>1</v>
      </c>
      <c r="N66" s="12">
        <v>0</v>
      </c>
      <c r="O66" s="12">
        <v>0</v>
      </c>
      <c r="P66" s="12">
        <v>0</v>
      </c>
      <c r="Q66" s="11" t="str">
        <f t="shared" si="1"/>
        <v>Roubo/Comprado Certificado,</v>
      </c>
      <c r="R66" s="13">
        <v>1</v>
      </c>
      <c r="S66" s="13">
        <v>0</v>
      </c>
      <c r="T66" s="13">
        <v>0</v>
      </c>
      <c r="U66" s="13">
        <v>0</v>
      </c>
      <c r="V66" s="13">
        <v>0</v>
      </c>
      <c r="W66" s="13">
        <v>0</v>
      </c>
      <c r="X66" s="13">
        <v>0</v>
      </c>
      <c r="Y66" s="11" t="str">
        <f t="shared" si="2"/>
        <v>Proliferar malware,Worm,Hardware,Provedor de serviços de cadeia de suprimentos,</v>
      </c>
      <c r="Z66" s="14">
        <v>0</v>
      </c>
      <c r="AA66" s="14">
        <v>1</v>
      </c>
      <c r="AB66" s="14">
        <v>0</v>
      </c>
      <c r="AC66" s="14">
        <v>0</v>
      </c>
      <c r="AD66" s="14">
        <v>0</v>
      </c>
      <c r="AE66" s="14">
        <v>1</v>
      </c>
      <c r="AF66" s="14">
        <v>1</v>
      </c>
      <c r="AG66" s="14">
        <v>0</v>
      </c>
      <c r="AH66" s="14">
        <v>0</v>
      </c>
      <c r="AI66" s="14">
        <v>0</v>
      </c>
      <c r="AJ66" s="14">
        <v>1</v>
      </c>
      <c r="AK66" s="14">
        <v>0</v>
      </c>
      <c r="AL66" s="11" t="str">
        <f t="shared" si="3"/>
        <v>N/A,</v>
      </c>
      <c r="AM66" s="15">
        <v>0</v>
      </c>
      <c r="AN66" s="15">
        <v>0</v>
      </c>
      <c r="AO66" s="15">
        <v>0</v>
      </c>
      <c r="AP66" s="15">
        <v>0</v>
      </c>
      <c r="AQ66" s="15">
        <v>0</v>
      </c>
      <c r="AR66" s="15">
        <v>0</v>
      </c>
      <c r="AS66" s="15">
        <v>1</v>
      </c>
      <c r="AT66" s="11" t="str">
        <f t="shared" si="4"/>
        <v>Extração de dados,Sistemas físicos,Backdoor,Execução / download de comando remoto,</v>
      </c>
      <c r="AU66" s="13">
        <v>1</v>
      </c>
      <c r="AV66" s="13">
        <v>1</v>
      </c>
      <c r="AW66" s="13">
        <v>1</v>
      </c>
      <c r="AX66" s="13">
        <v>0</v>
      </c>
      <c r="AY66" s="13">
        <v>1</v>
      </c>
      <c r="AZ66" s="13">
        <v>0</v>
      </c>
      <c r="BA66" s="13">
        <v>0</v>
      </c>
      <c r="BB66" s="13">
        <v>0</v>
      </c>
      <c r="BC66" s="13">
        <v>0</v>
      </c>
      <c r="BD66" s="13">
        <v>0</v>
      </c>
      <c r="BE66" s="11" t="s">
        <v>436</v>
      </c>
      <c r="BF66" s="11" t="s">
        <v>71</v>
      </c>
      <c r="BG66" s="26">
        <f t="shared" ref="BG66:BG74" si="13">YEAR(A66)</f>
        <v>2010</v>
      </c>
      <c r="BH66" s="8">
        <f t="shared" si="10"/>
        <v>2</v>
      </c>
      <c r="BI66" s="16">
        <v>4</v>
      </c>
      <c r="BJ66" s="16" t="str">
        <f>VLOOKUP(BI66,setup!$A$2:$B$6,2,FALSE)</f>
        <v>Worm</v>
      </c>
      <c r="BK66" s="16">
        <v>5</v>
      </c>
      <c r="BL66" s="16" t="str">
        <f>VLOOKUP(BK66,setup!$D$2:$E$6,2,FALSE)</f>
        <v>Sistema Físico</v>
      </c>
    </row>
    <row r="67" spans="1:64" ht="14.25" x14ac:dyDescent="0.2">
      <c r="A67" s="27">
        <v>42361</v>
      </c>
      <c r="B67" s="18" t="s">
        <v>437</v>
      </c>
      <c r="C67" s="20" t="s">
        <v>97</v>
      </c>
      <c r="D67" s="20" t="s">
        <v>438</v>
      </c>
      <c r="E67" s="28" t="s">
        <v>439</v>
      </c>
      <c r="F67" s="20" t="s">
        <v>310</v>
      </c>
      <c r="G67" s="20" t="s">
        <v>310</v>
      </c>
      <c r="H67" s="20" t="s">
        <v>108</v>
      </c>
      <c r="I67" s="20" t="str">
        <f t="shared" si="0"/>
        <v>Aplicitivos Terceiros,Firmware Terceiros,</v>
      </c>
      <c r="J67" s="12">
        <v>0</v>
      </c>
      <c r="K67" s="12">
        <v>0</v>
      </c>
      <c r="L67" s="12">
        <v>1</v>
      </c>
      <c r="M67" s="12">
        <v>1</v>
      </c>
      <c r="N67" s="12">
        <v>0</v>
      </c>
      <c r="O67" s="12">
        <v>0</v>
      </c>
      <c r="P67" s="12">
        <v>0</v>
      </c>
      <c r="Q67" s="20" t="str">
        <f t="shared" si="1"/>
        <v>Acesso a conta,</v>
      </c>
      <c r="R67" s="13">
        <v>0</v>
      </c>
      <c r="S67" s="13">
        <v>0</v>
      </c>
      <c r="T67" s="13">
        <v>0</v>
      </c>
      <c r="U67" s="13">
        <v>1</v>
      </c>
      <c r="V67" s="13">
        <v>0</v>
      </c>
      <c r="W67" s="13">
        <v>0</v>
      </c>
      <c r="X67" s="13">
        <v>0</v>
      </c>
      <c r="Y67" s="20" t="str">
        <f t="shared" si="2"/>
        <v>Worm,Hardware,Phishing,Provedor de serviços de cadeia de suprimentos,</v>
      </c>
      <c r="Z67" s="14">
        <v>0</v>
      </c>
      <c r="AA67" s="14">
        <v>0</v>
      </c>
      <c r="AB67" s="14">
        <v>0</v>
      </c>
      <c r="AC67" s="14">
        <v>0</v>
      </c>
      <c r="AD67" s="14">
        <v>0</v>
      </c>
      <c r="AE67" s="14">
        <v>1</v>
      </c>
      <c r="AF67" s="14">
        <v>1</v>
      </c>
      <c r="AG67" s="14">
        <v>0</v>
      </c>
      <c r="AH67" s="14">
        <v>1</v>
      </c>
      <c r="AI67" s="14">
        <v>0</v>
      </c>
      <c r="AJ67" s="14">
        <v>1</v>
      </c>
      <c r="AK67" s="14">
        <v>0</v>
      </c>
      <c r="AL67" s="20" t="str">
        <f t="shared" si="3"/>
        <v>N/A,</v>
      </c>
      <c r="AM67" s="15">
        <v>0</v>
      </c>
      <c r="AN67" s="15">
        <v>0</v>
      </c>
      <c r="AO67" s="15">
        <v>0</v>
      </c>
      <c r="AP67" s="15">
        <v>0</v>
      </c>
      <c r="AQ67" s="15">
        <v>0</v>
      </c>
      <c r="AR67" s="15">
        <v>0</v>
      </c>
      <c r="AS67" s="15">
        <v>1</v>
      </c>
      <c r="AT67" s="20" t="str">
        <f t="shared" si="4"/>
        <v>Extração de dados,Sistemas físicos,Backdoor,Execução / download de comando remoto,Danos nos dados,</v>
      </c>
      <c r="AU67" s="13">
        <v>1</v>
      </c>
      <c r="AV67" s="13">
        <v>1</v>
      </c>
      <c r="AW67" s="13">
        <v>1</v>
      </c>
      <c r="AX67" s="13">
        <v>0</v>
      </c>
      <c r="AY67" s="13">
        <v>1</v>
      </c>
      <c r="AZ67" s="13">
        <v>0</v>
      </c>
      <c r="BA67" s="13">
        <v>0</v>
      </c>
      <c r="BB67" s="13">
        <v>0</v>
      </c>
      <c r="BC67" s="13">
        <v>1</v>
      </c>
      <c r="BD67" s="13">
        <v>0</v>
      </c>
      <c r="BE67" s="20" t="s">
        <v>440</v>
      </c>
      <c r="BF67" s="20" t="s">
        <v>71</v>
      </c>
      <c r="BG67" s="22">
        <f t="shared" si="13"/>
        <v>2015</v>
      </c>
      <c r="BH67" s="18">
        <f t="shared" si="10"/>
        <v>2</v>
      </c>
      <c r="BI67" s="23">
        <v>4</v>
      </c>
      <c r="BJ67" s="23" t="str">
        <f>VLOOKUP(BI67,setup!$A$2:$B$6,2,FALSE)</f>
        <v>Worm</v>
      </c>
      <c r="BK67" s="23">
        <v>5</v>
      </c>
      <c r="BL67" s="23" t="str">
        <f>VLOOKUP(BK67,setup!$D$2:$E$6,2,FALSE)</f>
        <v>Sistema Físico</v>
      </c>
    </row>
    <row r="68" spans="1:64" ht="14.25" x14ac:dyDescent="0.2">
      <c r="A68" s="7">
        <v>41684</v>
      </c>
      <c r="B68" s="8" t="s">
        <v>441</v>
      </c>
      <c r="C68" s="11" t="s">
        <v>64</v>
      </c>
      <c r="D68" s="11" t="s">
        <v>442</v>
      </c>
      <c r="E68" s="10" t="s">
        <v>443</v>
      </c>
      <c r="F68" s="11" t="s">
        <v>444</v>
      </c>
      <c r="G68" s="11" t="s">
        <v>445</v>
      </c>
      <c r="H68" s="11" t="s">
        <v>445</v>
      </c>
      <c r="I68" s="11" t="str">
        <f t="shared" si="0"/>
        <v>Firmware Terceiros,</v>
      </c>
      <c r="J68" s="12">
        <v>0</v>
      </c>
      <c r="K68" s="12">
        <v>0</v>
      </c>
      <c r="L68" s="12">
        <v>0</v>
      </c>
      <c r="M68" s="12">
        <v>1</v>
      </c>
      <c r="N68" s="12">
        <v>0</v>
      </c>
      <c r="O68" s="12">
        <v>0</v>
      </c>
      <c r="P68" s="12">
        <v>0</v>
      </c>
      <c r="Q68" s="11" t="str">
        <f t="shared" si="1"/>
        <v>Roubo/Comprado Certificado,</v>
      </c>
      <c r="R68" s="13">
        <v>1</v>
      </c>
      <c r="S68" s="13">
        <v>0</v>
      </c>
      <c r="T68" s="13">
        <v>0</v>
      </c>
      <c r="U68" s="13">
        <v>0</v>
      </c>
      <c r="V68" s="13">
        <v>0</v>
      </c>
      <c r="W68" s="13">
        <v>0</v>
      </c>
      <c r="X68" s="13">
        <v>0</v>
      </c>
      <c r="Y68" s="11" t="str">
        <f t="shared" si="2"/>
        <v>Proliferar malware,Provedor de serviços de cadeia de suprimentos,</v>
      </c>
      <c r="Z68" s="14">
        <v>0</v>
      </c>
      <c r="AA68" s="14">
        <v>1</v>
      </c>
      <c r="AB68" s="14">
        <v>0</v>
      </c>
      <c r="AC68" s="14">
        <v>0</v>
      </c>
      <c r="AD68" s="14">
        <v>0</v>
      </c>
      <c r="AE68" s="14">
        <v>0</v>
      </c>
      <c r="AF68" s="14">
        <v>0</v>
      </c>
      <c r="AG68" s="14">
        <v>0</v>
      </c>
      <c r="AH68" s="14">
        <v>0</v>
      </c>
      <c r="AI68" s="14">
        <v>0</v>
      </c>
      <c r="AJ68" s="14">
        <v>1</v>
      </c>
      <c r="AK68" s="14">
        <v>0</v>
      </c>
      <c r="AL68" s="11" t="str">
        <f t="shared" si="3"/>
        <v>Roubo de certificado,Erro de criptografia,</v>
      </c>
      <c r="AM68" s="15">
        <v>0</v>
      </c>
      <c r="AN68" s="15">
        <v>1</v>
      </c>
      <c r="AO68" s="15">
        <v>1</v>
      </c>
      <c r="AP68" s="15">
        <v>0</v>
      </c>
      <c r="AQ68" s="15">
        <v>0</v>
      </c>
      <c r="AR68" s="15">
        <v>0</v>
      </c>
      <c r="AS68" s="15">
        <v>0</v>
      </c>
      <c r="AT68" s="11" t="str">
        <f t="shared" si="4"/>
        <v>Backdoor,Execução / download de comando remoto,</v>
      </c>
      <c r="AU68" s="13">
        <v>0</v>
      </c>
      <c r="AV68" s="13">
        <v>0</v>
      </c>
      <c r="AW68" s="13">
        <v>1</v>
      </c>
      <c r="AX68" s="13">
        <v>0</v>
      </c>
      <c r="AY68" s="13">
        <v>1</v>
      </c>
      <c r="AZ68" s="13">
        <v>0</v>
      </c>
      <c r="BA68" s="13">
        <v>0</v>
      </c>
      <c r="BB68" s="13">
        <v>0</v>
      </c>
      <c r="BC68" s="13">
        <v>0</v>
      </c>
      <c r="BD68" s="13">
        <v>0</v>
      </c>
      <c r="BE68" s="11" t="s">
        <v>44</v>
      </c>
      <c r="BF68" s="11" t="s">
        <v>44</v>
      </c>
      <c r="BG68" s="26">
        <f t="shared" si="13"/>
        <v>2014</v>
      </c>
      <c r="BH68" s="8">
        <f t="shared" si="10"/>
        <v>1</v>
      </c>
      <c r="BI68" s="16">
        <v>3</v>
      </c>
      <c r="BJ68" s="16" t="str">
        <f>VLOOKUP(BI68,setup!$A$2:$B$6,2,FALSE)</f>
        <v>Conexão de rede</v>
      </c>
      <c r="BK68" s="16">
        <v>4</v>
      </c>
      <c r="BL68" s="16" t="str">
        <f>VLOOKUP(BK68,setup!$D$2:$E$6,2,FALSE)</f>
        <v>Firmware</v>
      </c>
    </row>
    <row r="69" spans="1:64" ht="14.25" x14ac:dyDescent="0.2">
      <c r="A69" s="17">
        <v>43685</v>
      </c>
      <c r="B69" s="18" t="s">
        <v>446</v>
      </c>
      <c r="C69" s="19" t="s">
        <v>64</v>
      </c>
      <c r="D69" s="20" t="s">
        <v>447</v>
      </c>
      <c r="E69" s="21" t="s">
        <v>448</v>
      </c>
      <c r="F69" s="20" t="s">
        <v>449</v>
      </c>
      <c r="G69" s="20" t="s">
        <v>450</v>
      </c>
      <c r="H69" s="20" t="s">
        <v>451</v>
      </c>
      <c r="I69" s="20" t="str">
        <f t="shared" si="0"/>
        <v>Firmware Terceiros,</v>
      </c>
      <c r="J69" s="12">
        <v>0</v>
      </c>
      <c r="K69" s="12">
        <v>0</v>
      </c>
      <c r="L69" s="12">
        <v>0</v>
      </c>
      <c r="M69" s="12">
        <v>1</v>
      </c>
      <c r="N69" s="12">
        <v>0</v>
      </c>
      <c r="O69" s="12">
        <v>0</v>
      </c>
      <c r="P69" s="12">
        <v>0</v>
      </c>
      <c r="Q69" s="20" t="str">
        <f t="shared" si="1"/>
        <v>Método desconhecido,</v>
      </c>
      <c r="R69" s="13">
        <v>0</v>
      </c>
      <c r="S69" s="13">
        <v>0</v>
      </c>
      <c r="T69" s="13">
        <v>0</v>
      </c>
      <c r="U69" s="13">
        <v>0</v>
      </c>
      <c r="V69" s="13">
        <v>0</v>
      </c>
      <c r="W69" s="13">
        <v>0</v>
      </c>
      <c r="X69" s="13">
        <v>1</v>
      </c>
      <c r="Y69" s="20" t="str">
        <f t="shared" si="2"/>
        <v>Provedor de serviços de cadeia de suprimentos,</v>
      </c>
      <c r="Z69" s="14">
        <v>0</v>
      </c>
      <c r="AA69" s="14">
        <v>0</v>
      </c>
      <c r="AB69" s="14">
        <v>0</v>
      </c>
      <c r="AC69" s="14">
        <v>0</v>
      </c>
      <c r="AD69" s="14">
        <v>0</v>
      </c>
      <c r="AE69" s="14">
        <v>0</v>
      </c>
      <c r="AF69" s="14">
        <v>0</v>
      </c>
      <c r="AG69" s="14">
        <v>0</v>
      </c>
      <c r="AH69" s="14">
        <v>0</v>
      </c>
      <c r="AI69" s="14">
        <v>0</v>
      </c>
      <c r="AJ69" s="14">
        <v>1</v>
      </c>
      <c r="AK69" s="14">
        <v>0</v>
      </c>
      <c r="AL69" s="20" t="str">
        <f t="shared" si="3"/>
        <v>Injeção de código,</v>
      </c>
      <c r="AM69" s="15">
        <v>0</v>
      </c>
      <c r="AN69" s="15">
        <v>0</v>
      </c>
      <c r="AO69" s="15">
        <v>0</v>
      </c>
      <c r="AP69" s="15">
        <v>0</v>
      </c>
      <c r="AQ69" s="15">
        <v>0</v>
      </c>
      <c r="AR69" s="15">
        <v>1</v>
      </c>
      <c r="AS69" s="15">
        <v>0</v>
      </c>
      <c r="AT69" s="20" t="str">
        <f t="shared" si="4"/>
        <v>Execução / download de comando remoto,Danos nos dados,</v>
      </c>
      <c r="AU69" s="13">
        <v>0</v>
      </c>
      <c r="AV69" s="13">
        <v>0</v>
      </c>
      <c r="AW69" s="13">
        <v>0</v>
      </c>
      <c r="AX69" s="13">
        <v>0</v>
      </c>
      <c r="AY69" s="13">
        <v>1</v>
      </c>
      <c r="AZ69" s="13">
        <v>0</v>
      </c>
      <c r="BA69" s="13">
        <v>0</v>
      </c>
      <c r="BB69" s="13">
        <v>0</v>
      </c>
      <c r="BC69" s="13">
        <v>1</v>
      </c>
      <c r="BD69" s="13">
        <v>0</v>
      </c>
      <c r="BE69" s="20" t="s">
        <v>44</v>
      </c>
      <c r="BF69" s="20" t="s">
        <v>44</v>
      </c>
      <c r="BG69" s="22">
        <f t="shared" si="13"/>
        <v>2019</v>
      </c>
      <c r="BH69" s="18">
        <f t="shared" si="10"/>
        <v>1</v>
      </c>
      <c r="BI69" s="23">
        <v>3</v>
      </c>
      <c r="BJ69" s="23" t="str">
        <f>VLOOKUP(BI69,setup!$A$2:$B$6,2,FALSE)</f>
        <v>Conexão de rede</v>
      </c>
      <c r="BK69" s="23">
        <v>4</v>
      </c>
      <c r="BL69" s="23" t="str">
        <f>VLOOKUP(BK69,setup!$D$2:$E$6,2,FALSE)</f>
        <v>Firmware</v>
      </c>
    </row>
    <row r="70" spans="1:64" ht="14.25" x14ac:dyDescent="0.2">
      <c r="A70" s="7">
        <v>42262</v>
      </c>
      <c r="B70" s="8" t="s">
        <v>452</v>
      </c>
      <c r="C70" s="9" t="s">
        <v>97</v>
      </c>
      <c r="D70" s="11" t="s">
        <v>453</v>
      </c>
      <c r="E70" s="10" t="s">
        <v>454</v>
      </c>
      <c r="F70" s="11" t="s">
        <v>455</v>
      </c>
      <c r="G70" s="11" t="s">
        <v>456</v>
      </c>
      <c r="H70" s="11" t="s">
        <v>83</v>
      </c>
      <c r="I70" s="11" t="str">
        <f t="shared" si="0"/>
        <v>Firmware Terceiros,</v>
      </c>
      <c r="J70" s="12">
        <v>0</v>
      </c>
      <c r="K70" s="12">
        <v>0</v>
      </c>
      <c r="L70" s="12">
        <v>0</v>
      </c>
      <c r="M70" s="12">
        <v>1</v>
      </c>
      <c r="N70" s="12">
        <v>0</v>
      </c>
      <c r="O70" s="12">
        <v>0</v>
      </c>
      <c r="P70" s="12">
        <v>0</v>
      </c>
      <c r="Q70" s="11" t="str">
        <f t="shared" si="1"/>
        <v>Exploração de Senha padrão,Acesso a conta,</v>
      </c>
      <c r="R70" s="13">
        <v>0</v>
      </c>
      <c r="S70" s="13">
        <v>0</v>
      </c>
      <c r="T70" s="13">
        <v>1</v>
      </c>
      <c r="U70" s="13">
        <v>1</v>
      </c>
      <c r="V70" s="13">
        <v>0</v>
      </c>
      <c r="W70" s="13">
        <v>0</v>
      </c>
      <c r="X70" s="13">
        <v>0</v>
      </c>
      <c r="Y70" s="11" t="str">
        <f t="shared" si="2"/>
        <v>Provedor de serviços de cadeia de suprimentos,</v>
      </c>
      <c r="Z70" s="14">
        <v>0</v>
      </c>
      <c r="AA70" s="14">
        <v>0</v>
      </c>
      <c r="AB70" s="14">
        <v>0</v>
      </c>
      <c r="AC70" s="14">
        <v>0</v>
      </c>
      <c r="AD70" s="14">
        <v>0</v>
      </c>
      <c r="AE70" s="14">
        <v>0</v>
      </c>
      <c r="AF70" s="14">
        <v>0</v>
      </c>
      <c r="AG70" s="14">
        <v>0</v>
      </c>
      <c r="AH70" s="14">
        <v>0</v>
      </c>
      <c r="AI70" s="14">
        <v>0</v>
      </c>
      <c r="AJ70" s="14">
        <v>1</v>
      </c>
      <c r="AK70" s="14">
        <v>0</v>
      </c>
      <c r="AL70" s="11" t="str">
        <f t="shared" si="3"/>
        <v>N/A,</v>
      </c>
      <c r="AM70" s="15">
        <v>0</v>
      </c>
      <c r="AN70" s="15">
        <v>0</v>
      </c>
      <c r="AO70" s="15">
        <v>0</v>
      </c>
      <c r="AP70" s="15">
        <v>0</v>
      </c>
      <c r="AQ70" s="15">
        <v>0</v>
      </c>
      <c r="AR70" s="15">
        <v>0</v>
      </c>
      <c r="AS70" s="15">
        <v>1</v>
      </c>
      <c r="AT70" s="11" t="str">
        <f t="shared" si="4"/>
        <v>Backdoor,Execução / download de comando remoto,</v>
      </c>
      <c r="AU70" s="13">
        <v>0</v>
      </c>
      <c r="AV70" s="13">
        <v>0</v>
      </c>
      <c r="AW70" s="13">
        <v>1</v>
      </c>
      <c r="AX70" s="13">
        <v>0</v>
      </c>
      <c r="AY70" s="13">
        <v>1</v>
      </c>
      <c r="AZ70" s="13">
        <v>0</v>
      </c>
      <c r="BA70" s="13">
        <v>0</v>
      </c>
      <c r="BB70" s="13">
        <v>0</v>
      </c>
      <c r="BC70" s="13">
        <v>0</v>
      </c>
      <c r="BD70" s="13">
        <v>0</v>
      </c>
      <c r="BE70" s="11" t="s">
        <v>70</v>
      </c>
      <c r="BF70" s="11" t="s">
        <v>70</v>
      </c>
      <c r="BG70" s="26">
        <f t="shared" si="13"/>
        <v>2015</v>
      </c>
      <c r="BH70" s="8">
        <f t="shared" si="10"/>
        <v>1</v>
      </c>
      <c r="BI70" s="16">
        <v>3</v>
      </c>
      <c r="BJ70" s="16" t="str">
        <f>VLOOKUP(BI70,setup!$A$2:$B$6,2,FALSE)</f>
        <v>Conexão de rede</v>
      </c>
      <c r="BK70" s="16">
        <v>4</v>
      </c>
      <c r="BL70" s="16" t="str">
        <f>VLOOKUP(BK70,setup!$D$2:$E$6,2,FALSE)</f>
        <v>Firmware</v>
      </c>
    </row>
    <row r="71" spans="1:64" ht="14.25" x14ac:dyDescent="0.2">
      <c r="A71" s="17">
        <v>43599</v>
      </c>
      <c r="B71" s="18" t="s">
        <v>457</v>
      </c>
      <c r="C71" s="19" t="s">
        <v>64</v>
      </c>
      <c r="D71" s="20" t="s">
        <v>458</v>
      </c>
      <c r="E71" s="28" t="s">
        <v>459</v>
      </c>
      <c r="F71" s="20" t="s">
        <v>455</v>
      </c>
      <c r="G71" s="20" t="s">
        <v>456</v>
      </c>
      <c r="H71" s="20" t="s">
        <v>460</v>
      </c>
      <c r="I71" s="20" t="str">
        <f t="shared" si="0"/>
        <v>Firmware Terceiros,</v>
      </c>
      <c r="J71" s="12">
        <v>0</v>
      </c>
      <c r="K71" s="12">
        <v>0</v>
      </c>
      <c r="L71" s="12">
        <v>0</v>
      </c>
      <c r="M71" s="12">
        <v>1</v>
      </c>
      <c r="N71" s="12">
        <v>0</v>
      </c>
      <c r="O71" s="12">
        <v>0</v>
      </c>
      <c r="P71" s="12">
        <v>0</v>
      </c>
      <c r="Q71" s="20" t="str">
        <f t="shared" si="1"/>
        <v>Método desconhecido,</v>
      </c>
      <c r="R71" s="13">
        <v>0</v>
      </c>
      <c r="S71" s="13">
        <v>0</v>
      </c>
      <c r="T71" s="13">
        <v>0</v>
      </c>
      <c r="U71" s="13">
        <v>0</v>
      </c>
      <c r="V71" s="13">
        <v>0</v>
      </c>
      <c r="W71" s="13">
        <v>0</v>
      </c>
      <c r="X71" s="13">
        <v>1</v>
      </c>
      <c r="Y71" s="20" t="str">
        <f t="shared" si="2"/>
        <v>Provedor de serviços de cadeia de suprimentos,</v>
      </c>
      <c r="Z71" s="14">
        <v>0</v>
      </c>
      <c r="AA71" s="14">
        <v>0</v>
      </c>
      <c r="AB71" s="14">
        <v>0</v>
      </c>
      <c r="AC71" s="14">
        <v>0</v>
      </c>
      <c r="AD71" s="14">
        <v>0</v>
      </c>
      <c r="AE71" s="14">
        <v>0</v>
      </c>
      <c r="AF71" s="14">
        <v>0</v>
      </c>
      <c r="AG71" s="14">
        <v>0</v>
      </c>
      <c r="AH71" s="14">
        <v>0</v>
      </c>
      <c r="AI71" s="14">
        <v>0</v>
      </c>
      <c r="AJ71" s="14">
        <v>1</v>
      </c>
      <c r="AK71" s="14">
        <v>0</v>
      </c>
      <c r="AL71" s="20" t="str">
        <f t="shared" si="3"/>
        <v>Edição de firmware,Injeção de código,</v>
      </c>
      <c r="AM71" s="15">
        <v>0</v>
      </c>
      <c r="AN71" s="15">
        <v>0</v>
      </c>
      <c r="AO71" s="15">
        <v>0</v>
      </c>
      <c r="AP71" s="15">
        <v>1</v>
      </c>
      <c r="AQ71" s="15">
        <v>0</v>
      </c>
      <c r="AR71" s="15">
        <v>1</v>
      </c>
      <c r="AS71" s="15">
        <v>0</v>
      </c>
      <c r="AT71" s="20" t="str">
        <f t="shared" si="4"/>
        <v>Backdoor,Execução / download de comando remoto,</v>
      </c>
      <c r="AU71" s="13">
        <v>0</v>
      </c>
      <c r="AV71" s="13">
        <v>0</v>
      </c>
      <c r="AW71" s="13">
        <v>1</v>
      </c>
      <c r="AX71" s="13">
        <v>0</v>
      </c>
      <c r="AY71" s="13">
        <v>1</v>
      </c>
      <c r="AZ71" s="13">
        <v>0</v>
      </c>
      <c r="BA71" s="13">
        <v>0</v>
      </c>
      <c r="BB71" s="13">
        <v>0</v>
      </c>
      <c r="BC71" s="13">
        <v>0</v>
      </c>
      <c r="BD71" s="13">
        <v>0</v>
      </c>
      <c r="BE71" s="20" t="s">
        <v>44</v>
      </c>
      <c r="BF71" s="20" t="s">
        <v>44</v>
      </c>
      <c r="BG71" s="22">
        <f t="shared" si="13"/>
        <v>2019</v>
      </c>
      <c r="BH71" s="18">
        <f t="shared" si="10"/>
        <v>1</v>
      </c>
      <c r="BI71" s="23">
        <v>3</v>
      </c>
      <c r="BJ71" s="23" t="str">
        <f>VLOOKUP(BI71,setup!$A$2:$B$6,2,FALSE)</f>
        <v>Conexão de rede</v>
      </c>
      <c r="BK71" s="23">
        <v>4</v>
      </c>
      <c r="BL71" s="23" t="str">
        <f>VLOOKUP(BK71,setup!$D$2:$E$6,2,FALSE)</f>
        <v>Firmware</v>
      </c>
    </row>
    <row r="72" spans="1:64" ht="14.25" x14ac:dyDescent="0.2">
      <c r="A72" s="7">
        <v>43663</v>
      </c>
      <c r="B72" s="8" t="s">
        <v>461</v>
      </c>
      <c r="C72" s="11" t="s">
        <v>64</v>
      </c>
      <c r="D72" s="11" t="s">
        <v>462</v>
      </c>
      <c r="E72" s="10" t="s">
        <v>463</v>
      </c>
      <c r="F72" s="11" t="s">
        <v>464</v>
      </c>
      <c r="G72" s="11" t="s">
        <v>465</v>
      </c>
      <c r="H72" s="11" t="s">
        <v>466</v>
      </c>
      <c r="I72" s="11" t="str">
        <f t="shared" si="0"/>
        <v>Firmware Terceiros,</v>
      </c>
      <c r="J72" s="12">
        <v>0</v>
      </c>
      <c r="K72" s="12">
        <v>0</v>
      </c>
      <c r="L72" s="12">
        <v>0</v>
      </c>
      <c r="M72" s="12">
        <v>1</v>
      </c>
      <c r="N72" s="12">
        <v>0</v>
      </c>
      <c r="O72" s="12">
        <v>0</v>
      </c>
      <c r="P72" s="12">
        <v>0</v>
      </c>
      <c r="Q72" s="11" t="str">
        <f t="shared" si="1"/>
        <v>Sistema de assinatura quebrado,</v>
      </c>
      <c r="R72" s="13">
        <v>0</v>
      </c>
      <c r="S72" s="13">
        <v>0</v>
      </c>
      <c r="T72" s="13">
        <v>0</v>
      </c>
      <c r="U72" s="13">
        <v>0</v>
      </c>
      <c r="V72" s="13">
        <v>0</v>
      </c>
      <c r="W72" s="13">
        <v>1</v>
      </c>
      <c r="X72" s="13">
        <v>0</v>
      </c>
      <c r="Y72" s="11" t="str">
        <f t="shared" si="2"/>
        <v>Provedor de serviços de cadeia de suprimentos,</v>
      </c>
      <c r="Z72" s="14">
        <v>0</v>
      </c>
      <c r="AA72" s="14">
        <v>0</v>
      </c>
      <c r="AB72" s="14">
        <v>0</v>
      </c>
      <c r="AC72" s="14">
        <v>0</v>
      </c>
      <c r="AD72" s="14">
        <v>0</v>
      </c>
      <c r="AE72" s="14">
        <v>0</v>
      </c>
      <c r="AF72" s="14">
        <v>0</v>
      </c>
      <c r="AG72" s="14">
        <v>0</v>
      </c>
      <c r="AH72" s="14">
        <v>0</v>
      </c>
      <c r="AI72" s="14">
        <v>0</v>
      </c>
      <c r="AJ72" s="14">
        <v>1</v>
      </c>
      <c r="AK72" s="14">
        <v>0</v>
      </c>
      <c r="AL72" s="11" t="str">
        <f t="shared" si="3"/>
        <v>Erro de criptografia,Edição de firmware,Injeção de código,</v>
      </c>
      <c r="AM72" s="15">
        <v>0</v>
      </c>
      <c r="AN72" s="15">
        <v>0</v>
      </c>
      <c r="AO72" s="15">
        <v>1</v>
      </c>
      <c r="AP72" s="15">
        <v>1</v>
      </c>
      <c r="AQ72" s="15">
        <v>0</v>
      </c>
      <c r="AR72" s="15">
        <v>1</v>
      </c>
      <c r="AS72" s="15">
        <v>0</v>
      </c>
      <c r="AT72" s="11" t="str">
        <f t="shared" si="4"/>
        <v>Extração de dados,Backdoor,Execução / download de comando remoto,</v>
      </c>
      <c r="AU72" s="13">
        <v>1</v>
      </c>
      <c r="AV72" s="13">
        <v>0</v>
      </c>
      <c r="AW72" s="13">
        <v>1</v>
      </c>
      <c r="AX72" s="13">
        <v>0</v>
      </c>
      <c r="AY72" s="13">
        <v>1</v>
      </c>
      <c r="AZ72" s="13">
        <v>0</v>
      </c>
      <c r="BA72" s="13">
        <v>0</v>
      </c>
      <c r="BB72" s="13">
        <v>0</v>
      </c>
      <c r="BC72" s="13">
        <v>0</v>
      </c>
      <c r="BD72" s="13">
        <v>0</v>
      </c>
      <c r="BE72" s="11" t="s">
        <v>44</v>
      </c>
      <c r="BF72" s="11" t="s">
        <v>44</v>
      </c>
      <c r="BG72" s="26">
        <f t="shared" si="13"/>
        <v>2019</v>
      </c>
      <c r="BH72" s="8">
        <f t="shared" si="10"/>
        <v>1</v>
      </c>
      <c r="BI72" s="16">
        <v>1</v>
      </c>
      <c r="BJ72" s="16" t="str">
        <f>VLOOKUP(BI72,setup!$A$2:$B$6,2,FALSE)</f>
        <v>Componentes do produto</v>
      </c>
      <c r="BK72" s="16">
        <v>4</v>
      </c>
      <c r="BL72" s="16" t="str">
        <f>VLOOKUP(BK72,setup!$D$2:$E$6,2,FALSE)</f>
        <v>Firmware</v>
      </c>
    </row>
    <row r="73" spans="1:64" ht="14.25" x14ac:dyDescent="0.2">
      <c r="A73" s="17">
        <v>43376</v>
      </c>
      <c r="B73" s="18" t="s">
        <v>467</v>
      </c>
      <c r="C73" s="19" t="s">
        <v>64</v>
      </c>
      <c r="D73" s="20" t="s">
        <v>468</v>
      </c>
      <c r="E73" s="21" t="s">
        <v>469</v>
      </c>
      <c r="F73" s="20" t="s">
        <v>470</v>
      </c>
      <c r="G73" s="20" t="s">
        <v>471</v>
      </c>
      <c r="H73" s="20" t="s">
        <v>472</v>
      </c>
      <c r="I73" s="20" t="str">
        <f t="shared" si="0"/>
        <v>Firmware Terceiros,</v>
      </c>
      <c r="J73" s="12">
        <v>0</v>
      </c>
      <c r="K73" s="12">
        <v>0</v>
      </c>
      <c r="L73" s="12">
        <v>0</v>
      </c>
      <c r="M73" s="12">
        <v>1</v>
      </c>
      <c r="N73" s="12">
        <v>0</v>
      </c>
      <c r="O73" s="12">
        <v>0</v>
      </c>
      <c r="P73" s="12">
        <v>0</v>
      </c>
      <c r="Q73" s="20" t="str">
        <f t="shared" si="1"/>
        <v>Sistema de assinatura quebrado,Método desconhecido,</v>
      </c>
      <c r="R73" s="13">
        <v>0</v>
      </c>
      <c r="S73" s="13">
        <v>0</v>
      </c>
      <c r="T73" s="13">
        <v>0</v>
      </c>
      <c r="U73" s="13">
        <v>0</v>
      </c>
      <c r="V73" s="13">
        <v>0</v>
      </c>
      <c r="W73" s="13">
        <v>1</v>
      </c>
      <c r="X73" s="13">
        <v>1</v>
      </c>
      <c r="Y73" s="20" t="str">
        <f t="shared" si="2"/>
        <v>Provedor de serviços de cadeia de suprimentos,</v>
      </c>
      <c r="Z73" s="14">
        <v>0</v>
      </c>
      <c r="AA73" s="14">
        <v>0</v>
      </c>
      <c r="AB73" s="14">
        <v>0</v>
      </c>
      <c r="AC73" s="14">
        <v>0</v>
      </c>
      <c r="AD73" s="14">
        <v>0</v>
      </c>
      <c r="AE73" s="14">
        <v>0</v>
      </c>
      <c r="AF73" s="14">
        <v>0</v>
      </c>
      <c r="AG73" s="14">
        <v>0</v>
      </c>
      <c r="AH73" s="14">
        <v>0</v>
      </c>
      <c r="AI73" s="14">
        <v>0</v>
      </c>
      <c r="AJ73" s="14">
        <v>1</v>
      </c>
      <c r="AK73" s="14">
        <v>0</v>
      </c>
      <c r="AL73" s="20" t="str">
        <f t="shared" si="3"/>
        <v>Edição de firmware,Injeção de código,</v>
      </c>
      <c r="AM73" s="15">
        <v>0</v>
      </c>
      <c r="AN73" s="15">
        <v>0</v>
      </c>
      <c r="AO73" s="15">
        <v>0</v>
      </c>
      <c r="AP73" s="15">
        <v>1</v>
      </c>
      <c r="AQ73" s="15">
        <v>0</v>
      </c>
      <c r="AR73" s="15">
        <v>1</v>
      </c>
      <c r="AS73" s="15">
        <v>0</v>
      </c>
      <c r="AT73" s="20" t="str">
        <f t="shared" si="4"/>
        <v>Desconhecido,</v>
      </c>
      <c r="AU73" s="13">
        <v>0</v>
      </c>
      <c r="AV73" s="13">
        <v>0</v>
      </c>
      <c r="AW73" s="13">
        <v>0</v>
      </c>
      <c r="AX73" s="13">
        <v>0</v>
      </c>
      <c r="AY73" s="13">
        <v>0</v>
      </c>
      <c r="AZ73" s="13">
        <v>0</v>
      </c>
      <c r="BA73" s="13">
        <v>0</v>
      </c>
      <c r="BB73" s="13">
        <v>0</v>
      </c>
      <c r="BC73" s="13">
        <v>0</v>
      </c>
      <c r="BD73" s="13">
        <v>1</v>
      </c>
      <c r="BE73" s="20" t="s">
        <v>44</v>
      </c>
      <c r="BF73" s="20" t="s">
        <v>44</v>
      </c>
      <c r="BG73" s="22">
        <f t="shared" si="13"/>
        <v>2018</v>
      </c>
      <c r="BH73" s="18">
        <f t="shared" si="10"/>
        <v>1</v>
      </c>
      <c r="BI73" s="23">
        <v>1</v>
      </c>
      <c r="BJ73" s="23" t="str">
        <f>VLOOKUP(BI73,setup!$A$2:$B$6,2,FALSE)</f>
        <v>Componentes do produto</v>
      </c>
      <c r="BK73" s="23">
        <v>4</v>
      </c>
      <c r="BL73" s="23" t="str">
        <f>VLOOKUP(BK73,setup!$D$2:$E$6,2,FALSE)</f>
        <v>Firmware</v>
      </c>
    </row>
    <row r="74" spans="1:64" ht="14.25" x14ac:dyDescent="0.2">
      <c r="A74" s="24">
        <v>43350</v>
      </c>
      <c r="B74" s="8" t="s">
        <v>473</v>
      </c>
      <c r="C74" s="9" t="s">
        <v>64</v>
      </c>
      <c r="D74" s="11" t="s">
        <v>474</v>
      </c>
      <c r="E74" s="25" t="s">
        <v>475</v>
      </c>
      <c r="F74" s="11" t="s">
        <v>476</v>
      </c>
      <c r="G74" s="11" t="s">
        <v>477</v>
      </c>
      <c r="H74" s="11" t="s">
        <v>472</v>
      </c>
      <c r="I74" s="11" t="str">
        <f t="shared" si="0"/>
        <v>Firmware Terceiros,</v>
      </c>
      <c r="J74" s="12">
        <v>0</v>
      </c>
      <c r="K74" s="12">
        <v>0</v>
      </c>
      <c r="L74" s="12">
        <v>0</v>
      </c>
      <c r="M74" s="12">
        <v>1</v>
      </c>
      <c r="N74" s="12">
        <v>0</v>
      </c>
      <c r="O74" s="12">
        <v>0</v>
      </c>
      <c r="P74" s="12">
        <v>0</v>
      </c>
      <c r="Q74" s="11" t="str">
        <f t="shared" si="1"/>
        <v>Sistema de assinatura quebrado,</v>
      </c>
      <c r="R74" s="13">
        <v>0</v>
      </c>
      <c r="S74" s="13">
        <v>0</v>
      </c>
      <c r="T74" s="13">
        <v>0</v>
      </c>
      <c r="U74" s="13">
        <v>0</v>
      </c>
      <c r="V74" s="13">
        <v>0</v>
      </c>
      <c r="W74" s="13">
        <v>1</v>
      </c>
      <c r="X74" s="13">
        <v>0</v>
      </c>
      <c r="Y74" s="11" t="str">
        <f t="shared" si="2"/>
        <v>Provedor de serviços de cadeia de suprimentos,</v>
      </c>
      <c r="Z74" s="14">
        <v>0</v>
      </c>
      <c r="AA74" s="14">
        <v>0</v>
      </c>
      <c r="AB74" s="14">
        <v>0</v>
      </c>
      <c r="AC74" s="14">
        <v>0</v>
      </c>
      <c r="AD74" s="14">
        <v>0</v>
      </c>
      <c r="AE74" s="14">
        <v>0</v>
      </c>
      <c r="AF74" s="14">
        <v>0</v>
      </c>
      <c r="AG74" s="14">
        <v>0</v>
      </c>
      <c r="AH74" s="14">
        <v>0</v>
      </c>
      <c r="AI74" s="14">
        <v>0</v>
      </c>
      <c r="AJ74" s="14">
        <v>1</v>
      </c>
      <c r="AK74" s="14">
        <v>0</v>
      </c>
      <c r="AL74" s="11" t="str">
        <f t="shared" si="3"/>
        <v>Erro de criptografia,Edição de firmware,Injeção de código,</v>
      </c>
      <c r="AM74" s="15">
        <v>0</v>
      </c>
      <c r="AN74" s="15">
        <v>0</v>
      </c>
      <c r="AO74" s="15">
        <v>1</v>
      </c>
      <c r="AP74" s="15">
        <v>1</v>
      </c>
      <c r="AQ74" s="15">
        <v>0</v>
      </c>
      <c r="AR74" s="15">
        <v>1</v>
      </c>
      <c r="AS74" s="15">
        <v>0</v>
      </c>
      <c r="AT74" s="11" t="str">
        <f t="shared" si="4"/>
        <v>Desconhecido,</v>
      </c>
      <c r="AU74" s="13">
        <v>0</v>
      </c>
      <c r="AV74" s="13">
        <v>0</v>
      </c>
      <c r="AW74" s="13">
        <v>0</v>
      </c>
      <c r="AX74" s="13">
        <v>0</v>
      </c>
      <c r="AY74" s="13">
        <v>0</v>
      </c>
      <c r="AZ74" s="13">
        <v>0</v>
      </c>
      <c r="BA74" s="13">
        <v>0</v>
      </c>
      <c r="BB74" s="13">
        <v>0</v>
      </c>
      <c r="BC74" s="13">
        <v>0</v>
      </c>
      <c r="BD74" s="13">
        <v>1</v>
      </c>
      <c r="BE74" s="11" t="s">
        <v>44</v>
      </c>
      <c r="BF74" s="11" t="s">
        <v>44</v>
      </c>
      <c r="BG74" s="26">
        <f t="shared" si="13"/>
        <v>2018</v>
      </c>
      <c r="BH74" s="8">
        <f t="shared" si="10"/>
        <v>1</v>
      </c>
      <c r="BI74" s="16">
        <v>1</v>
      </c>
      <c r="BJ74" s="16" t="str">
        <f>VLOOKUP(BI74,setup!$A$2:$B$6,2,FALSE)</f>
        <v>Componentes do produto</v>
      </c>
      <c r="BK74" s="16">
        <v>4</v>
      </c>
      <c r="BL74" s="16" t="str">
        <f>VLOOKUP(BK74,setup!$D$2:$E$6,2,FALSE)</f>
        <v>Firmware</v>
      </c>
    </row>
    <row r="75" spans="1:64" ht="14.25" x14ac:dyDescent="0.2">
      <c r="A75" s="17">
        <v>43865</v>
      </c>
      <c r="B75" s="18" t="s">
        <v>478</v>
      </c>
      <c r="C75" s="19" t="s">
        <v>64</v>
      </c>
      <c r="D75" s="20" t="s">
        <v>479</v>
      </c>
      <c r="E75" s="28" t="s">
        <v>480</v>
      </c>
      <c r="F75" s="20" t="s">
        <v>481</v>
      </c>
      <c r="G75" s="20" t="s">
        <v>481</v>
      </c>
      <c r="H75" s="20" t="s">
        <v>482</v>
      </c>
      <c r="I75" s="20" t="str">
        <f t="shared" si="0"/>
        <v>Firmware Terceiros,</v>
      </c>
      <c r="J75" s="12">
        <v>0</v>
      </c>
      <c r="K75" s="12">
        <v>0</v>
      </c>
      <c r="L75" s="12">
        <v>0</v>
      </c>
      <c r="M75" s="12">
        <v>1</v>
      </c>
      <c r="N75" s="12">
        <v>0</v>
      </c>
      <c r="O75" s="12">
        <v>0</v>
      </c>
      <c r="P75" s="12">
        <v>0</v>
      </c>
      <c r="Q75" s="20" t="str">
        <f t="shared" si="1"/>
        <v>Método desconhecido,</v>
      </c>
      <c r="R75" s="13">
        <v>0</v>
      </c>
      <c r="S75" s="13">
        <v>0</v>
      </c>
      <c r="T75" s="13">
        <v>0</v>
      </c>
      <c r="U75" s="13">
        <v>0</v>
      </c>
      <c r="V75" s="13">
        <v>0</v>
      </c>
      <c r="W75" s="13">
        <v>0</v>
      </c>
      <c r="X75" s="13">
        <v>1</v>
      </c>
      <c r="Y75" s="20" t="str">
        <f t="shared" si="2"/>
        <v>Provedor de serviços de cadeia de suprimentos,</v>
      </c>
      <c r="Z75" s="14">
        <v>0</v>
      </c>
      <c r="AA75" s="14">
        <v>0</v>
      </c>
      <c r="AB75" s="14">
        <v>0</v>
      </c>
      <c r="AC75" s="14">
        <v>0</v>
      </c>
      <c r="AD75" s="14">
        <v>0</v>
      </c>
      <c r="AE75" s="14">
        <v>0</v>
      </c>
      <c r="AF75" s="14">
        <v>0</v>
      </c>
      <c r="AG75" s="14">
        <v>0</v>
      </c>
      <c r="AH75" s="14">
        <v>0</v>
      </c>
      <c r="AI75" s="14">
        <v>0</v>
      </c>
      <c r="AJ75" s="14">
        <v>1</v>
      </c>
      <c r="AK75" s="14">
        <v>0</v>
      </c>
      <c r="AL75" s="20" t="str">
        <f t="shared" si="3"/>
        <v>Roubo de credencial,Senha padrão,</v>
      </c>
      <c r="AM75" s="15">
        <v>1</v>
      </c>
      <c r="AN75" s="15">
        <v>0</v>
      </c>
      <c r="AO75" s="15">
        <v>0</v>
      </c>
      <c r="AP75" s="15">
        <v>0</v>
      </c>
      <c r="AQ75" s="15">
        <v>1</v>
      </c>
      <c r="AR75" s="15">
        <v>0</v>
      </c>
      <c r="AS75" s="15">
        <v>0</v>
      </c>
      <c r="AT75" s="20" t="str">
        <f t="shared" si="4"/>
        <v>Extração de dados,Backdoor,Execução / download de comando remoto,</v>
      </c>
      <c r="AU75" s="13">
        <v>1</v>
      </c>
      <c r="AV75" s="13">
        <v>0</v>
      </c>
      <c r="AW75" s="13">
        <v>1</v>
      </c>
      <c r="AX75" s="13">
        <v>0</v>
      </c>
      <c r="AY75" s="13">
        <v>1</v>
      </c>
      <c r="AZ75" s="13">
        <v>0</v>
      </c>
      <c r="BA75" s="13">
        <v>0</v>
      </c>
      <c r="BB75" s="13">
        <v>0</v>
      </c>
      <c r="BC75" s="13">
        <v>0</v>
      </c>
      <c r="BD75" s="13">
        <v>0</v>
      </c>
      <c r="BE75" s="20" t="s">
        <v>44</v>
      </c>
      <c r="BF75" s="20" t="s">
        <v>44</v>
      </c>
      <c r="BG75" s="22">
        <v>2020</v>
      </c>
      <c r="BH75" s="18"/>
      <c r="BI75" s="23">
        <v>1</v>
      </c>
      <c r="BJ75" s="23" t="str">
        <f>VLOOKUP(BI75,setup!$A$2:$B$6,2,FALSE)</f>
        <v>Componentes do produto</v>
      </c>
      <c r="BK75" s="23">
        <v>4</v>
      </c>
      <c r="BL75" s="23" t="str">
        <f>VLOOKUP(BK75,setup!$D$2:$E$6,2,FALSE)</f>
        <v>Firmware</v>
      </c>
    </row>
    <row r="76" spans="1:64" ht="14.25" x14ac:dyDescent="0.2">
      <c r="A76" s="7">
        <v>43763</v>
      </c>
      <c r="B76" s="8" t="s">
        <v>483</v>
      </c>
      <c r="C76" s="11" t="s">
        <v>97</v>
      </c>
      <c r="D76" s="11" t="s">
        <v>484</v>
      </c>
      <c r="E76" s="10" t="s">
        <v>485</v>
      </c>
      <c r="F76" s="11" t="s">
        <v>345</v>
      </c>
      <c r="G76" s="11" t="s">
        <v>183</v>
      </c>
      <c r="H76" s="11" t="s">
        <v>486</v>
      </c>
      <c r="I76" s="11" t="str">
        <f t="shared" si="0"/>
        <v>Aplicativos Invasores,</v>
      </c>
      <c r="J76" s="12">
        <v>0</v>
      </c>
      <c r="K76" s="12">
        <v>0</v>
      </c>
      <c r="L76" s="12">
        <v>0</v>
      </c>
      <c r="M76" s="12">
        <v>0</v>
      </c>
      <c r="N76" s="12">
        <v>0</v>
      </c>
      <c r="O76" s="12">
        <v>1</v>
      </c>
      <c r="P76" s="12">
        <v>0</v>
      </c>
      <c r="Q76" s="11" t="str">
        <f t="shared" si="1"/>
        <v>Auto-assinado/Nenhuma,</v>
      </c>
      <c r="R76" s="13">
        <v>0</v>
      </c>
      <c r="S76" s="13">
        <v>0</v>
      </c>
      <c r="T76" s="13">
        <v>0</v>
      </c>
      <c r="U76" s="13">
        <v>0</v>
      </c>
      <c r="V76" s="13">
        <v>1</v>
      </c>
      <c r="W76" s="13">
        <v>0</v>
      </c>
      <c r="X76" s="13">
        <v>0</v>
      </c>
      <c r="Y76" s="11" t="str">
        <f t="shared" si="2"/>
        <v>Loja de aplicativos proprietários,</v>
      </c>
      <c r="Z76" s="14">
        <v>0</v>
      </c>
      <c r="AA76" s="14">
        <v>0</v>
      </c>
      <c r="AB76" s="14">
        <v>1</v>
      </c>
      <c r="AC76" s="14">
        <v>0</v>
      </c>
      <c r="AD76" s="14">
        <v>0</v>
      </c>
      <c r="AE76" s="14">
        <v>0</v>
      </c>
      <c r="AF76" s="14">
        <v>0</v>
      </c>
      <c r="AG76" s="14">
        <v>0</v>
      </c>
      <c r="AH76" s="14">
        <v>0</v>
      </c>
      <c r="AI76" s="14">
        <v>0</v>
      </c>
      <c r="AJ76" s="14">
        <v>0</v>
      </c>
      <c r="AK76" s="14">
        <v>0</v>
      </c>
      <c r="AL76" s="11" t="str">
        <f t="shared" si="3"/>
        <v>N/A,</v>
      </c>
      <c r="AM76" s="15">
        <v>0</v>
      </c>
      <c r="AN76" s="15">
        <v>0</v>
      </c>
      <c r="AO76" s="15">
        <v>0</v>
      </c>
      <c r="AP76" s="15">
        <v>0</v>
      </c>
      <c r="AQ76" s="15">
        <v>0</v>
      </c>
      <c r="AR76" s="15">
        <v>0</v>
      </c>
      <c r="AS76" s="15">
        <v>1</v>
      </c>
      <c r="AT76" s="11" t="str">
        <f t="shared" si="4"/>
        <v>Adware,</v>
      </c>
      <c r="AU76" s="13">
        <v>0</v>
      </c>
      <c r="AV76" s="13">
        <v>0</v>
      </c>
      <c r="AW76" s="13">
        <v>0</v>
      </c>
      <c r="AX76" s="13">
        <v>0</v>
      </c>
      <c r="AY76" s="13">
        <v>0</v>
      </c>
      <c r="AZ76" s="13">
        <v>1</v>
      </c>
      <c r="BA76" s="13">
        <v>0</v>
      </c>
      <c r="BB76" s="13">
        <v>0</v>
      </c>
      <c r="BC76" s="13">
        <v>0</v>
      </c>
      <c r="BD76" s="13">
        <v>0</v>
      </c>
      <c r="BE76" s="11" t="s">
        <v>70</v>
      </c>
      <c r="BF76" s="11" t="s">
        <v>138</v>
      </c>
      <c r="BG76" s="26">
        <f>YEAR(A76)</f>
        <v>2019</v>
      </c>
      <c r="BH76" s="8">
        <f t="shared" ref="BH76:BH117" si="14">SUM(J76:M76)</f>
        <v>0</v>
      </c>
      <c r="BI76" s="16">
        <v>2</v>
      </c>
      <c r="BJ76" s="16" t="str">
        <f>VLOOKUP(BI76,setup!$A$2:$B$6,2,FALSE)</f>
        <v>Download da loja</v>
      </c>
      <c r="BK76" s="16">
        <v>1</v>
      </c>
      <c r="BL76" s="16" t="str">
        <f>VLOOKUP(BK76,setup!$D$2:$E$6,2,FALSE)</f>
        <v>Aplicativo</v>
      </c>
    </row>
    <row r="77" spans="1:64" ht="14.25" x14ac:dyDescent="0.2">
      <c r="A77" s="27">
        <v>43999</v>
      </c>
      <c r="B77" s="18" t="s">
        <v>487</v>
      </c>
      <c r="C77" s="19" t="s">
        <v>97</v>
      </c>
      <c r="D77" s="18" t="s">
        <v>488</v>
      </c>
      <c r="E77" s="28" t="s">
        <v>489</v>
      </c>
      <c r="F77" s="20" t="s">
        <v>345</v>
      </c>
      <c r="G77" s="20" t="s">
        <v>490</v>
      </c>
      <c r="H77" s="20" t="s">
        <v>491</v>
      </c>
      <c r="I77" s="20" t="str">
        <f t="shared" si="0"/>
        <v>Aplicativos Invasores,</v>
      </c>
      <c r="J77" s="12">
        <v>0</v>
      </c>
      <c r="K77" s="12">
        <v>0</v>
      </c>
      <c r="L77" s="12">
        <v>0</v>
      </c>
      <c r="M77" s="12">
        <v>0</v>
      </c>
      <c r="N77" s="12">
        <v>0</v>
      </c>
      <c r="O77" s="12">
        <v>1</v>
      </c>
      <c r="P77" s="12">
        <v>0</v>
      </c>
      <c r="Q77" s="20" t="str">
        <f t="shared" si="1"/>
        <v>Auto-assinado/Nenhuma,</v>
      </c>
      <c r="R77" s="13">
        <v>0</v>
      </c>
      <c r="S77" s="13">
        <v>0</v>
      </c>
      <c r="T77" s="13">
        <v>0</v>
      </c>
      <c r="U77" s="13">
        <v>0</v>
      </c>
      <c r="V77" s="13">
        <v>1</v>
      </c>
      <c r="W77" s="13">
        <v>0</v>
      </c>
      <c r="X77" s="13">
        <v>0</v>
      </c>
      <c r="Y77" s="20" t="str">
        <f t="shared" si="2"/>
        <v>Loja de aplicativos proprietários,</v>
      </c>
      <c r="Z77" s="14">
        <v>0</v>
      </c>
      <c r="AA77" s="14">
        <v>0</v>
      </c>
      <c r="AB77" s="14">
        <v>1</v>
      </c>
      <c r="AC77" s="14">
        <v>0</v>
      </c>
      <c r="AD77" s="14">
        <v>0</v>
      </c>
      <c r="AE77" s="14">
        <v>0</v>
      </c>
      <c r="AF77" s="14">
        <v>0</v>
      </c>
      <c r="AG77" s="14">
        <v>0</v>
      </c>
      <c r="AH77" s="14">
        <v>0</v>
      </c>
      <c r="AI77" s="14">
        <v>0</v>
      </c>
      <c r="AJ77" s="14">
        <v>0</v>
      </c>
      <c r="AK77" s="14">
        <v>0</v>
      </c>
      <c r="AL77" s="20" t="str">
        <f t="shared" si="3"/>
        <v>N/A,</v>
      </c>
      <c r="AM77" s="15">
        <v>0</v>
      </c>
      <c r="AN77" s="15">
        <v>0</v>
      </c>
      <c r="AO77" s="15">
        <v>0</v>
      </c>
      <c r="AP77" s="15">
        <v>0</v>
      </c>
      <c r="AQ77" s="15">
        <v>0</v>
      </c>
      <c r="AR77" s="15">
        <v>0</v>
      </c>
      <c r="AS77" s="15">
        <v>1</v>
      </c>
      <c r="AT77" s="20" t="str">
        <f t="shared" si="4"/>
        <v>Extração de dados,</v>
      </c>
      <c r="AU77" s="13">
        <v>1</v>
      </c>
      <c r="AV77" s="13">
        <v>0</v>
      </c>
      <c r="AW77" s="13">
        <v>0</v>
      </c>
      <c r="AX77" s="13">
        <v>0</v>
      </c>
      <c r="AY77" s="13">
        <v>0</v>
      </c>
      <c r="AZ77" s="13">
        <v>0</v>
      </c>
      <c r="BA77" s="13">
        <v>0</v>
      </c>
      <c r="BB77" s="13">
        <v>0</v>
      </c>
      <c r="BC77" s="13">
        <v>0</v>
      </c>
      <c r="BD77" s="13">
        <v>0</v>
      </c>
      <c r="BE77" s="20" t="s">
        <v>70</v>
      </c>
      <c r="BF77" s="20" t="s">
        <v>70</v>
      </c>
      <c r="BG77" s="23">
        <v>2020</v>
      </c>
      <c r="BH77" s="18">
        <f t="shared" si="14"/>
        <v>0</v>
      </c>
      <c r="BI77" s="23">
        <v>3</v>
      </c>
      <c r="BJ77" s="23" t="str">
        <f>VLOOKUP(BI77,setup!$A$2:$B$6,2,FALSE)</f>
        <v>Conexão de rede</v>
      </c>
      <c r="BK77" s="23">
        <v>2</v>
      </c>
      <c r="BL77" s="23" t="str">
        <f>VLOOKUP(BK77,setup!$D$2:$E$6,2,FALSE)</f>
        <v>Update</v>
      </c>
    </row>
    <row r="78" spans="1:64" ht="14.25" x14ac:dyDescent="0.2">
      <c r="A78" s="7">
        <v>43480</v>
      </c>
      <c r="B78" s="8" t="s">
        <v>492</v>
      </c>
      <c r="C78" s="9" t="s">
        <v>97</v>
      </c>
      <c r="D78" s="8" t="s">
        <v>493</v>
      </c>
      <c r="E78" s="10" t="s">
        <v>494</v>
      </c>
      <c r="F78" s="11" t="s">
        <v>345</v>
      </c>
      <c r="G78" s="11" t="s">
        <v>490</v>
      </c>
      <c r="H78" s="11" t="s">
        <v>491</v>
      </c>
      <c r="I78" s="11" t="str">
        <f t="shared" si="0"/>
        <v>Aplicativos Invasores,</v>
      </c>
      <c r="J78" s="12">
        <v>0</v>
      </c>
      <c r="K78" s="12">
        <v>0</v>
      </c>
      <c r="L78" s="12">
        <v>0</v>
      </c>
      <c r="M78" s="12">
        <v>0</v>
      </c>
      <c r="N78" s="12">
        <v>0</v>
      </c>
      <c r="O78" s="12">
        <v>1</v>
      </c>
      <c r="P78" s="12">
        <v>0</v>
      </c>
      <c r="Q78" s="11" t="str">
        <f t="shared" si="1"/>
        <v>Auto-assinado/Nenhuma,</v>
      </c>
      <c r="R78" s="13">
        <v>0</v>
      </c>
      <c r="S78" s="13">
        <v>0</v>
      </c>
      <c r="T78" s="13">
        <v>0</v>
      </c>
      <c r="U78" s="13">
        <v>0</v>
      </c>
      <c r="V78" s="13">
        <v>1</v>
      </c>
      <c r="W78" s="13">
        <v>0</v>
      </c>
      <c r="X78" s="13">
        <v>0</v>
      </c>
      <c r="Y78" s="11" t="str">
        <f t="shared" si="2"/>
        <v>Loja de aplicativos proprietários,</v>
      </c>
      <c r="Z78" s="14">
        <v>0</v>
      </c>
      <c r="AA78" s="14">
        <v>0</v>
      </c>
      <c r="AB78" s="14">
        <v>1</v>
      </c>
      <c r="AC78" s="14">
        <v>0</v>
      </c>
      <c r="AD78" s="14">
        <v>0</v>
      </c>
      <c r="AE78" s="14">
        <v>0</v>
      </c>
      <c r="AF78" s="14">
        <v>0</v>
      </c>
      <c r="AG78" s="14">
        <v>0</v>
      </c>
      <c r="AH78" s="14">
        <v>0</v>
      </c>
      <c r="AI78" s="14">
        <v>0</v>
      </c>
      <c r="AJ78" s="14">
        <v>0</v>
      </c>
      <c r="AK78" s="14">
        <v>0</v>
      </c>
      <c r="AL78" s="11" t="str">
        <f t="shared" si="3"/>
        <v>N/A,</v>
      </c>
      <c r="AM78" s="15">
        <v>0</v>
      </c>
      <c r="AN78" s="15">
        <v>0</v>
      </c>
      <c r="AO78" s="15">
        <v>0</v>
      </c>
      <c r="AP78" s="15">
        <v>0</v>
      </c>
      <c r="AQ78" s="15">
        <v>0</v>
      </c>
      <c r="AR78" s="15">
        <v>0</v>
      </c>
      <c r="AS78" s="15">
        <v>1</v>
      </c>
      <c r="AT78" s="11" t="str">
        <f t="shared" si="4"/>
        <v>Extração de dados,Adware,</v>
      </c>
      <c r="AU78" s="13">
        <v>1</v>
      </c>
      <c r="AV78" s="13">
        <v>0</v>
      </c>
      <c r="AW78" s="13">
        <v>0</v>
      </c>
      <c r="AX78" s="13">
        <v>0</v>
      </c>
      <c r="AY78" s="13">
        <v>0</v>
      </c>
      <c r="AZ78" s="13">
        <v>1</v>
      </c>
      <c r="BA78" s="13">
        <v>0</v>
      </c>
      <c r="BB78" s="13">
        <v>0</v>
      </c>
      <c r="BC78" s="13">
        <v>0</v>
      </c>
      <c r="BD78" s="13">
        <v>0</v>
      </c>
      <c r="BE78" s="11" t="s">
        <v>70</v>
      </c>
      <c r="BF78" s="11" t="s">
        <v>138</v>
      </c>
      <c r="BG78" s="16">
        <v>2019</v>
      </c>
      <c r="BH78" s="8">
        <f t="shared" si="14"/>
        <v>0</v>
      </c>
      <c r="BI78" s="16">
        <v>2</v>
      </c>
      <c r="BJ78" s="16" t="str">
        <f>VLOOKUP(BI78,setup!$A$2:$B$6,2,FALSE)</f>
        <v>Download da loja</v>
      </c>
      <c r="BK78" s="16">
        <v>1</v>
      </c>
      <c r="BL78" s="16" t="str">
        <f>VLOOKUP(BK78,setup!$D$2:$E$6,2,FALSE)</f>
        <v>Aplicativo</v>
      </c>
    </row>
    <row r="79" spans="1:64" ht="14.25" x14ac:dyDescent="0.2">
      <c r="A79" s="27">
        <v>43048</v>
      </c>
      <c r="B79" s="18" t="s">
        <v>495</v>
      </c>
      <c r="C79" s="20" t="s">
        <v>97</v>
      </c>
      <c r="D79" s="20" t="s">
        <v>496</v>
      </c>
      <c r="E79" s="28" t="s">
        <v>497</v>
      </c>
      <c r="F79" s="20" t="s">
        <v>345</v>
      </c>
      <c r="G79" s="20" t="s">
        <v>346</v>
      </c>
      <c r="H79" s="20" t="s">
        <v>161</v>
      </c>
      <c r="I79" s="20" t="str">
        <f t="shared" si="0"/>
        <v>Aplicativos Invasores,</v>
      </c>
      <c r="J79" s="12">
        <v>0</v>
      </c>
      <c r="K79" s="12">
        <v>0</v>
      </c>
      <c r="L79" s="12">
        <v>0</v>
      </c>
      <c r="M79" s="12">
        <v>0</v>
      </c>
      <c r="N79" s="12">
        <v>0</v>
      </c>
      <c r="O79" s="12">
        <v>1</v>
      </c>
      <c r="P79" s="12">
        <v>0</v>
      </c>
      <c r="Q79" s="20" t="str">
        <f t="shared" si="1"/>
        <v>Auto-assinado/Nenhuma,</v>
      </c>
      <c r="R79" s="13">
        <v>0</v>
      </c>
      <c r="S79" s="13">
        <v>0</v>
      </c>
      <c r="T79" s="13">
        <v>0</v>
      </c>
      <c r="U79" s="13">
        <v>0</v>
      </c>
      <c r="V79" s="13">
        <v>1</v>
      </c>
      <c r="W79" s="13">
        <v>0</v>
      </c>
      <c r="X79" s="13">
        <v>0</v>
      </c>
      <c r="Y79" s="20" t="str">
        <f t="shared" si="2"/>
        <v>Loja de aplicativos proprietários,</v>
      </c>
      <c r="Z79" s="14">
        <v>0</v>
      </c>
      <c r="AA79" s="14">
        <v>0</v>
      </c>
      <c r="AB79" s="14">
        <v>1</v>
      </c>
      <c r="AC79" s="14">
        <v>0</v>
      </c>
      <c r="AD79" s="14">
        <v>0</v>
      </c>
      <c r="AE79" s="14">
        <v>0</v>
      </c>
      <c r="AF79" s="14">
        <v>0</v>
      </c>
      <c r="AG79" s="14">
        <v>0</v>
      </c>
      <c r="AH79" s="14">
        <v>0</v>
      </c>
      <c r="AI79" s="14">
        <v>0</v>
      </c>
      <c r="AJ79" s="14">
        <v>0</v>
      </c>
      <c r="AK79" s="14">
        <v>0</v>
      </c>
      <c r="AL79" s="20" t="str">
        <f t="shared" si="3"/>
        <v>N/A,</v>
      </c>
      <c r="AM79" s="15">
        <v>0</v>
      </c>
      <c r="AN79" s="15">
        <v>0</v>
      </c>
      <c r="AO79" s="15">
        <v>0</v>
      </c>
      <c r="AP79" s="15">
        <v>0</v>
      </c>
      <c r="AQ79" s="15">
        <v>0</v>
      </c>
      <c r="AR79" s="15">
        <v>0</v>
      </c>
      <c r="AS79" s="15">
        <v>1</v>
      </c>
      <c r="AT79" s="20" t="str">
        <f t="shared" si="4"/>
        <v>Extração de dados,Execução / download de comando remoto,Desvio de pagamento,</v>
      </c>
      <c r="AU79" s="13">
        <v>1</v>
      </c>
      <c r="AV79" s="13">
        <v>0</v>
      </c>
      <c r="AW79" s="13">
        <v>0</v>
      </c>
      <c r="AX79" s="13">
        <v>0</v>
      </c>
      <c r="AY79" s="13">
        <v>1</v>
      </c>
      <c r="AZ79" s="13">
        <v>0</v>
      </c>
      <c r="BA79" s="13">
        <v>1</v>
      </c>
      <c r="BB79" s="13">
        <v>0</v>
      </c>
      <c r="BC79" s="13">
        <v>0</v>
      </c>
      <c r="BD79" s="13">
        <v>0</v>
      </c>
      <c r="BE79" s="20" t="s">
        <v>70</v>
      </c>
      <c r="BF79" s="20" t="s">
        <v>138</v>
      </c>
      <c r="BG79" s="22">
        <f t="shared" ref="BG79:BG80" si="15">YEAR(A79)</f>
        <v>2017</v>
      </c>
      <c r="BH79" s="18">
        <f t="shared" si="14"/>
        <v>0</v>
      </c>
      <c r="BI79" s="23">
        <v>2</v>
      </c>
      <c r="BJ79" s="23" t="str">
        <f>VLOOKUP(BI79,setup!$A$2:$B$6,2,FALSE)</f>
        <v>Download da loja</v>
      </c>
      <c r="BK79" s="23">
        <v>1</v>
      </c>
      <c r="BL79" s="23" t="str">
        <f>VLOOKUP(BK79,setup!$D$2:$E$6,2,FALSE)</f>
        <v>Aplicativo</v>
      </c>
    </row>
    <row r="80" spans="1:64" ht="14.25" x14ac:dyDescent="0.2">
      <c r="A80" s="7">
        <v>43836</v>
      </c>
      <c r="B80" s="8" t="s">
        <v>498</v>
      </c>
      <c r="C80" s="9" t="s">
        <v>97</v>
      </c>
      <c r="D80" s="8" t="s">
        <v>499</v>
      </c>
      <c r="E80" s="10" t="s">
        <v>500</v>
      </c>
      <c r="F80" s="11" t="s">
        <v>345</v>
      </c>
      <c r="G80" s="11" t="s">
        <v>346</v>
      </c>
      <c r="H80" s="11" t="s">
        <v>161</v>
      </c>
      <c r="I80" s="11" t="str">
        <f t="shared" si="0"/>
        <v>Aplicativos Invasores,</v>
      </c>
      <c r="J80" s="12">
        <v>0</v>
      </c>
      <c r="K80" s="12">
        <v>0</v>
      </c>
      <c r="L80" s="12">
        <v>0</v>
      </c>
      <c r="M80" s="12">
        <v>0</v>
      </c>
      <c r="N80" s="12">
        <v>0</v>
      </c>
      <c r="O80" s="12">
        <v>1</v>
      </c>
      <c r="P80" s="12">
        <v>0</v>
      </c>
      <c r="Q80" s="11" t="str">
        <f t="shared" si="1"/>
        <v>Auto-assinado/Nenhuma,</v>
      </c>
      <c r="R80" s="13">
        <v>0</v>
      </c>
      <c r="S80" s="13">
        <v>0</v>
      </c>
      <c r="T80" s="13">
        <v>0</v>
      </c>
      <c r="U80" s="13">
        <v>0</v>
      </c>
      <c r="V80" s="13">
        <v>1</v>
      </c>
      <c r="W80" s="13">
        <v>0</v>
      </c>
      <c r="X80" s="13">
        <v>0</v>
      </c>
      <c r="Y80" s="11" t="str">
        <f t="shared" si="2"/>
        <v>Loja de aplicativos proprietários,</v>
      </c>
      <c r="Z80" s="14">
        <v>0</v>
      </c>
      <c r="AA80" s="14">
        <v>0</v>
      </c>
      <c r="AB80" s="14">
        <v>1</v>
      </c>
      <c r="AC80" s="14">
        <v>0</v>
      </c>
      <c r="AD80" s="14">
        <v>0</v>
      </c>
      <c r="AE80" s="14">
        <v>0</v>
      </c>
      <c r="AF80" s="14">
        <v>0</v>
      </c>
      <c r="AG80" s="14">
        <v>0</v>
      </c>
      <c r="AH80" s="14">
        <v>0</v>
      </c>
      <c r="AI80" s="14">
        <v>0</v>
      </c>
      <c r="AJ80" s="14">
        <v>0</v>
      </c>
      <c r="AK80" s="14">
        <v>0</v>
      </c>
      <c r="AL80" s="11" t="str">
        <f t="shared" si="3"/>
        <v>N/A,</v>
      </c>
      <c r="AM80" s="15">
        <v>0</v>
      </c>
      <c r="AN80" s="15">
        <v>0</v>
      </c>
      <c r="AO80" s="15">
        <v>0</v>
      </c>
      <c r="AP80" s="15">
        <v>0</v>
      </c>
      <c r="AQ80" s="15">
        <v>0</v>
      </c>
      <c r="AR80" s="15">
        <v>0</v>
      </c>
      <c r="AS80" s="15">
        <v>1</v>
      </c>
      <c r="AT80" s="11" t="str">
        <f t="shared" si="4"/>
        <v>Extração de dados,Execução / download de comando remoto,</v>
      </c>
      <c r="AU80" s="13">
        <v>1</v>
      </c>
      <c r="AV80" s="13">
        <v>0</v>
      </c>
      <c r="AW80" s="13">
        <v>0</v>
      </c>
      <c r="AX80" s="13">
        <v>0</v>
      </c>
      <c r="AY80" s="13">
        <v>1</v>
      </c>
      <c r="AZ80" s="13">
        <v>0</v>
      </c>
      <c r="BA80" s="13">
        <v>0</v>
      </c>
      <c r="BB80" s="13">
        <v>0</v>
      </c>
      <c r="BC80" s="13">
        <v>0</v>
      </c>
      <c r="BD80" s="13">
        <v>0</v>
      </c>
      <c r="BE80" s="11" t="s">
        <v>501</v>
      </c>
      <c r="BF80" s="11" t="s">
        <v>71</v>
      </c>
      <c r="BG80" s="26">
        <f t="shared" si="15"/>
        <v>2020</v>
      </c>
      <c r="BH80" s="8">
        <f t="shared" si="14"/>
        <v>0</v>
      </c>
      <c r="BI80" s="16">
        <v>2</v>
      </c>
      <c r="BJ80" s="16" t="str">
        <f>VLOOKUP(BI80,setup!$A$2:$B$6,2,FALSE)</f>
        <v>Download da loja</v>
      </c>
      <c r="BK80" s="16">
        <v>1</v>
      </c>
      <c r="BL80" s="16" t="str">
        <f>VLOOKUP(BK80,setup!$D$2:$E$6,2,FALSE)</f>
        <v>Aplicativo</v>
      </c>
    </row>
    <row r="81" spans="1:64" ht="14.25" x14ac:dyDescent="0.2">
      <c r="A81" s="27">
        <v>43332</v>
      </c>
      <c r="B81" s="18" t="s">
        <v>502</v>
      </c>
      <c r="C81" s="19" t="s">
        <v>97</v>
      </c>
      <c r="D81" s="20" t="s">
        <v>503</v>
      </c>
      <c r="E81" s="29" t="s">
        <v>504</v>
      </c>
      <c r="F81" s="20" t="s">
        <v>345</v>
      </c>
      <c r="G81" s="20" t="s">
        <v>346</v>
      </c>
      <c r="H81" s="20" t="s">
        <v>505</v>
      </c>
      <c r="I81" s="20" t="str">
        <f t="shared" si="0"/>
        <v>Aplicativos Invasores,</v>
      </c>
      <c r="J81" s="12">
        <v>0</v>
      </c>
      <c r="K81" s="12">
        <v>0</v>
      </c>
      <c r="L81" s="12">
        <v>0</v>
      </c>
      <c r="M81" s="12">
        <v>0</v>
      </c>
      <c r="N81" s="12">
        <v>0</v>
      </c>
      <c r="O81" s="12">
        <v>1</v>
      </c>
      <c r="P81" s="12">
        <v>0</v>
      </c>
      <c r="Q81" s="20" t="str">
        <f t="shared" si="1"/>
        <v>Auto-assinado/Nenhuma,</v>
      </c>
      <c r="R81" s="13">
        <v>0</v>
      </c>
      <c r="S81" s="13">
        <v>0</v>
      </c>
      <c r="T81" s="13">
        <v>0</v>
      </c>
      <c r="U81" s="13">
        <v>0</v>
      </c>
      <c r="V81" s="13">
        <v>1</v>
      </c>
      <c r="W81" s="13">
        <v>0</v>
      </c>
      <c r="X81" s="13">
        <v>0</v>
      </c>
      <c r="Y81" s="20" t="str">
        <f t="shared" si="2"/>
        <v>Loja de aplicativos proprietários,</v>
      </c>
      <c r="Z81" s="14">
        <v>0</v>
      </c>
      <c r="AA81" s="14">
        <v>0</v>
      </c>
      <c r="AB81" s="14">
        <v>1</v>
      </c>
      <c r="AC81" s="14">
        <v>0</v>
      </c>
      <c r="AD81" s="14">
        <v>0</v>
      </c>
      <c r="AE81" s="14">
        <v>0</v>
      </c>
      <c r="AF81" s="14">
        <v>0</v>
      </c>
      <c r="AG81" s="14">
        <v>0</v>
      </c>
      <c r="AH81" s="14">
        <v>0</v>
      </c>
      <c r="AI81" s="14">
        <v>0</v>
      </c>
      <c r="AJ81" s="14">
        <v>0</v>
      </c>
      <c r="AK81" s="14">
        <v>0</v>
      </c>
      <c r="AL81" s="20" t="str">
        <f t="shared" si="3"/>
        <v>N/A,</v>
      </c>
      <c r="AM81" s="15">
        <v>0</v>
      </c>
      <c r="AN81" s="15">
        <v>0</v>
      </c>
      <c r="AO81" s="15">
        <v>0</v>
      </c>
      <c r="AP81" s="15">
        <v>0</v>
      </c>
      <c r="AQ81" s="15">
        <v>0</v>
      </c>
      <c r="AR81" s="15">
        <v>0</v>
      </c>
      <c r="AS81" s="15">
        <v>1</v>
      </c>
      <c r="AT81" s="20" t="str">
        <f t="shared" si="4"/>
        <v>Extração de dados,Backdoor,Execução / download de comando remoto,</v>
      </c>
      <c r="AU81" s="13">
        <v>1</v>
      </c>
      <c r="AV81" s="13">
        <v>0</v>
      </c>
      <c r="AW81" s="13">
        <v>1</v>
      </c>
      <c r="AX81" s="13">
        <v>0</v>
      </c>
      <c r="AY81" s="13">
        <v>1</v>
      </c>
      <c r="AZ81" s="13">
        <v>0</v>
      </c>
      <c r="BA81" s="13">
        <v>0</v>
      </c>
      <c r="BB81" s="13">
        <v>0</v>
      </c>
      <c r="BC81" s="13">
        <v>0</v>
      </c>
      <c r="BD81" s="13">
        <v>0</v>
      </c>
      <c r="BE81" s="20" t="s">
        <v>506</v>
      </c>
      <c r="BF81" s="20" t="s">
        <v>71</v>
      </c>
      <c r="BG81" s="23">
        <v>2018</v>
      </c>
      <c r="BH81" s="18">
        <f t="shared" si="14"/>
        <v>0</v>
      </c>
      <c r="BI81" s="23">
        <v>2</v>
      </c>
      <c r="BJ81" s="23" t="str">
        <f>VLOOKUP(BI81,setup!$A$2:$B$6,2,FALSE)</f>
        <v>Download da loja</v>
      </c>
      <c r="BK81" s="23">
        <v>1</v>
      </c>
      <c r="BL81" s="23" t="str">
        <f>VLOOKUP(BK81,setup!$D$2:$E$6,2,FALSE)</f>
        <v>Aplicativo</v>
      </c>
    </row>
    <row r="82" spans="1:64" ht="14.25" x14ac:dyDescent="0.2">
      <c r="A82" s="24">
        <v>43818</v>
      </c>
      <c r="B82" s="8" t="s">
        <v>507</v>
      </c>
      <c r="C82" s="9" t="s">
        <v>97</v>
      </c>
      <c r="D82" s="11" t="s">
        <v>508</v>
      </c>
      <c r="E82" s="25" t="s">
        <v>509</v>
      </c>
      <c r="F82" s="11" t="s">
        <v>345</v>
      </c>
      <c r="G82" s="11" t="s">
        <v>346</v>
      </c>
      <c r="H82" s="11" t="s">
        <v>161</v>
      </c>
      <c r="I82" s="11" t="str">
        <f t="shared" si="0"/>
        <v>Aplicativos Invasores,</v>
      </c>
      <c r="J82" s="12">
        <v>0</v>
      </c>
      <c r="K82" s="12">
        <v>0</v>
      </c>
      <c r="L82" s="12">
        <v>0</v>
      </c>
      <c r="M82" s="12">
        <v>0</v>
      </c>
      <c r="N82" s="12">
        <v>0</v>
      </c>
      <c r="O82" s="12">
        <v>1</v>
      </c>
      <c r="P82" s="12">
        <v>0</v>
      </c>
      <c r="Q82" s="11" t="str">
        <f t="shared" si="1"/>
        <v>Auto-assinado/Nenhuma,</v>
      </c>
      <c r="R82" s="13">
        <v>0</v>
      </c>
      <c r="S82" s="13">
        <v>0</v>
      </c>
      <c r="T82" s="13">
        <v>0</v>
      </c>
      <c r="U82" s="13">
        <v>0</v>
      </c>
      <c r="V82" s="13">
        <v>1</v>
      </c>
      <c r="W82" s="13">
        <v>0</v>
      </c>
      <c r="X82" s="13">
        <v>0</v>
      </c>
      <c r="Y82" s="11" t="str">
        <f t="shared" si="2"/>
        <v>Loja de aplicativos proprietários,</v>
      </c>
      <c r="Z82" s="14">
        <v>0</v>
      </c>
      <c r="AA82" s="14">
        <v>0</v>
      </c>
      <c r="AB82" s="14">
        <v>1</v>
      </c>
      <c r="AC82" s="14">
        <v>0</v>
      </c>
      <c r="AD82" s="14">
        <v>0</v>
      </c>
      <c r="AE82" s="14">
        <v>0</v>
      </c>
      <c r="AF82" s="14">
        <v>0</v>
      </c>
      <c r="AG82" s="14">
        <v>0</v>
      </c>
      <c r="AH82" s="14">
        <v>0</v>
      </c>
      <c r="AI82" s="14">
        <v>0</v>
      </c>
      <c r="AJ82" s="14">
        <v>0</v>
      </c>
      <c r="AK82" s="14">
        <v>0</v>
      </c>
      <c r="AL82" s="11" t="str">
        <f t="shared" si="3"/>
        <v>N/A,</v>
      </c>
      <c r="AM82" s="15">
        <v>0</v>
      </c>
      <c r="AN82" s="15">
        <v>0</v>
      </c>
      <c r="AO82" s="15">
        <v>0</v>
      </c>
      <c r="AP82" s="15">
        <v>0</v>
      </c>
      <c r="AQ82" s="15">
        <v>0</v>
      </c>
      <c r="AR82" s="15">
        <v>0</v>
      </c>
      <c r="AS82" s="15">
        <v>1</v>
      </c>
      <c r="AT82" s="11" t="str">
        <f t="shared" si="4"/>
        <v>Adware,</v>
      </c>
      <c r="AU82" s="13">
        <v>0</v>
      </c>
      <c r="AV82" s="13">
        <v>0</v>
      </c>
      <c r="AW82" s="13">
        <v>0</v>
      </c>
      <c r="AX82" s="13">
        <v>0</v>
      </c>
      <c r="AY82" s="13">
        <v>0</v>
      </c>
      <c r="AZ82" s="13">
        <v>1</v>
      </c>
      <c r="BA82" s="13">
        <v>0</v>
      </c>
      <c r="BB82" s="13">
        <v>0</v>
      </c>
      <c r="BC82" s="13">
        <v>0</v>
      </c>
      <c r="BD82" s="13">
        <v>0</v>
      </c>
      <c r="BE82" s="11" t="s">
        <v>70</v>
      </c>
      <c r="BF82" s="11" t="s">
        <v>70</v>
      </c>
      <c r="BG82" s="26">
        <f t="shared" ref="BG82:BG94" si="16">YEAR(A82)</f>
        <v>2019</v>
      </c>
      <c r="BH82" s="8">
        <f t="shared" si="14"/>
        <v>0</v>
      </c>
      <c r="BI82" s="16">
        <v>2</v>
      </c>
      <c r="BJ82" s="16" t="str">
        <f>VLOOKUP(BI82,setup!$A$2:$B$6,2,FALSE)</f>
        <v>Download da loja</v>
      </c>
      <c r="BK82" s="16">
        <v>1</v>
      </c>
      <c r="BL82" s="16" t="str">
        <f>VLOOKUP(BK82,setup!$D$2:$E$6,2,FALSE)</f>
        <v>Aplicativo</v>
      </c>
    </row>
    <row r="83" spans="1:64" ht="14.25" x14ac:dyDescent="0.2">
      <c r="A83" s="27">
        <v>42992</v>
      </c>
      <c r="B83" s="18" t="s">
        <v>510</v>
      </c>
      <c r="C83" s="20" t="s">
        <v>97</v>
      </c>
      <c r="D83" s="20" t="s">
        <v>511</v>
      </c>
      <c r="E83" s="28" t="s">
        <v>512</v>
      </c>
      <c r="F83" s="20" t="s">
        <v>513</v>
      </c>
      <c r="G83" s="20" t="s">
        <v>346</v>
      </c>
      <c r="H83" s="20" t="s">
        <v>161</v>
      </c>
      <c r="I83" s="20" t="str">
        <f t="shared" si="0"/>
        <v>Aplicativos Invasores,</v>
      </c>
      <c r="J83" s="12">
        <v>0</v>
      </c>
      <c r="K83" s="12">
        <v>0</v>
      </c>
      <c r="L83" s="12">
        <v>0</v>
      </c>
      <c r="M83" s="12">
        <v>0</v>
      </c>
      <c r="N83" s="12">
        <v>0</v>
      </c>
      <c r="O83" s="12">
        <v>1</v>
      </c>
      <c r="P83" s="12">
        <v>0</v>
      </c>
      <c r="Q83" s="20" t="str">
        <f t="shared" si="1"/>
        <v>Auto-assinado/Nenhuma,</v>
      </c>
      <c r="R83" s="13">
        <v>0</v>
      </c>
      <c r="S83" s="13">
        <v>0</v>
      </c>
      <c r="T83" s="13">
        <v>0</v>
      </c>
      <c r="U83" s="13">
        <v>0</v>
      </c>
      <c r="V83" s="13">
        <v>1</v>
      </c>
      <c r="W83" s="13">
        <v>0</v>
      </c>
      <c r="X83" s="13">
        <v>0</v>
      </c>
      <c r="Y83" s="20" t="str">
        <f t="shared" si="2"/>
        <v>Loja de aplicativos proprietários,Loja de aplicativos de terceiros,</v>
      </c>
      <c r="Z83" s="14">
        <v>0</v>
      </c>
      <c r="AA83" s="14">
        <v>0</v>
      </c>
      <c r="AB83" s="14">
        <v>1</v>
      </c>
      <c r="AC83" s="14">
        <v>1</v>
      </c>
      <c r="AD83" s="14">
        <v>0</v>
      </c>
      <c r="AE83" s="14">
        <v>0</v>
      </c>
      <c r="AF83" s="14">
        <v>0</v>
      </c>
      <c r="AG83" s="14">
        <v>0</v>
      </c>
      <c r="AH83" s="14">
        <v>0</v>
      </c>
      <c r="AI83" s="14">
        <v>0</v>
      </c>
      <c r="AJ83" s="14">
        <v>0</v>
      </c>
      <c r="AK83" s="14">
        <v>0</v>
      </c>
      <c r="AL83" s="20" t="str">
        <f t="shared" si="3"/>
        <v>N/A,</v>
      </c>
      <c r="AM83" s="15">
        <v>0</v>
      </c>
      <c r="AN83" s="15">
        <v>0</v>
      </c>
      <c r="AO83" s="15">
        <v>0</v>
      </c>
      <c r="AP83" s="15">
        <v>0</v>
      </c>
      <c r="AQ83" s="15">
        <v>0</v>
      </c>
      <c r="AR83" s="15">
        <v>0</v>
      </c>
      <c r="AS83" s="15">
        <v>1</v>
      </c>
      <c r="AT83" s="20" t="str">
        <f t="shared" si="4"/>
        <v>Extração de dados,Execução / download de comando remoto,Desvio de pagamento,</v>
      </c>
      <c r="AU83" s="13">
        <v>1</v>
      </c>
      <c r="AV83" s="13">
        <v>0</v>
      </c>
      <c r="AW83" s="13">
        <v>0</v>
      </c>
      <c r="AX83" s="13">
        <v>0</v>
      </c>
      <c r="AY83" s="13">
        <v>1</v>
      </c>
      <c r="AZ83" s="13">
        <v>0</v>
      </c>
      <c r="BA83" s="13">
        <v>1</v>
      </c>
      <c r="BB83" s="13">
        <v>0</v>
      </c>
      <c r="BC83" s="13">
        <v>0</v>
      </c>
      <c r="BD83" s="13">
        <v>0</v>
      </c>
      <c r="BE83" s="20" t="s">
        <v>70</v>
      </c>
      <c r="BF83" s="20" t="s">
        <v>138</v>
      </c>
      <c r="BG83" s="22">
        <f t="shared" si="16"/>
        <v>2017</v>
      </c>
      <c r="BH83" s="18">
        <f t="shared" si="14"/>
        <v>0</v>
      </c>
      <c r="BI83" s="23">
        <v>2</v>
      </c>
      <c r="BJ83" s="23" t="str">
        <f>VLOOKUP(BI83,setup!$A$2:$B$6,2,FALSE)</f>
        <v>Download da loja</v>
      </c>
      <c r="BK83" s="23">
        <v>1</v>
      </c>
      <c r="BL83" s="23" t="str">
        <f>VLOOKUP(BK83,setup!$D$2:$E$6,2,FALSE)</f>
        <v>Aplicativo</v>
      </c>
    </row>
    <row r="84" spans="1:64" ht="14.25" x14ac:dyDescent="0.2">
      <c r="A84" s="7">
        <v>43741</v>
      </c>
      <c r="B84" s="8" t="s">
        <v>514</v>
      </c>
      <c r="C84" s="11" t="s">
        <v>97</v>
      </c>
      <c r="D84" s="11" t="s">
        <v>515</v>
      </c>
      <c r="E84" s="10" t="s">
        <v>516</v>
      </c>
      <c r="F84" s="11" t="s">
        <v>345</v>
      </c>
      <c r="G84" s="11" t="s">
        <v>346</v>
      </c>
      <c r="H84" s="11" t="s">
        <v>517</v>
      </c>
      <c r="I84" s="11" t="str">
        <f t="shared" si="0"/>
        <v>Aplicativos Invasores,</v>
      </c>
      <c r="J84" s="12">
        <v>0</v>
      </c>
      <c r="K84" s="12">
        <v>0</v>
      </c>
      <c r="L84" s="12">
        <v>0</v>
      </c>
      <c r="M84" s="12">
        <v>0</v>
      </c>
      <c r="N84" s="12">
        <v>0</v>
      </c>
      <c r="O84" s="12">
        <v>1</v>
      </c>
      <c r="P84" s="12">
        <v>0</v>
      </c>
      <c r="Q84" s="11" t="str">
        <f t="shared" si="1"/>
        <v>Auto-assinado/Nenhuma,</v>
      </c>
      <c r="R84" s="13">
        <v>0</v>
      </c>
      <c r="S84" s="13">
        <v>0</v>
      </c>
      <c r="T84" s="13">
        <v>0</v>
      </c>
      <c r="U84" s="13">
        <v>0</v>
      </c>
      <c r="V84" s="13">
        <v>1</v>
      </c>
      <c r="W84" s="13">
        <v>0</v>
      </c>
      <c r="X84" s="13">
        <v>0</v>
      </c>
      <c r="Y84" s="11" t="str">
        <f t="shared" si="2"/>
        <v>Loja de aplicativos proprietários,Phishing,</v>
      </c>
      <c r="Z84" s="14">
        <v>0</v>
      </c>
      <c r="AA84" s="14">
        <v>0</v>
      </c>
      <c r="AB84" s="14">
        <v>1</v>
      </c>
      <c r="AC84" s="14">
        <v>0</v>
      </c>
      <c r="AD84" s="14">
        <v>0</v>
      </c>
      <c r="AE84" s="14">
        <v>0</v>
      </c>
      <c r="AF84" s="14">
        <v>0</v>
      </c>
      <c r="AG84" s="14">
        <v>0</v>
      </c>
      <c r="AH84" s="14">
        <v>1</v>
      </c>
      <c r="AI84" s="14">
        <v>0</v>
      </c>
      <c r="AJ84" s="14">
        <v>0</v>
      </c>
      <c r="AK84" s="14">
        <v>0</v>
      </c>
      <c r="AL84" s="11" t="str">
        <f t="shared" si="3"/>
        <v>N/A,</v>
      </c>
      <c r="AM84" s="15">
        <v>0</v>
      </c>
      <c r="AN84" s="15">
        <v>0</v>
      </c>
      <c r="AO84" s="15">
        <v>0</v>
      </c>
      <c r="AP84" s="15">
        <v>0</v>
      </c>
      <c r="AQ84" s="15">
        <v>0</v>
      </c>
      <c r="AR84" s="15">
        <v>0</v>
      </c>
      <c r="AS84" s="15">
        <v>1</v>
      </c>
      <c r="AT84" s="11" t="str">
        <f t="shared" si="4"/>
        <v>Extração de dados,</v>
      </c>
      <c r="AU84" s="13">
        <v>1</v>
      </c>
      <c r="AV84" s="13">
        <v>0</v>
      </c>
      <c r="AW84" s="13">
        <v>0</v>
      </c>
      <c r="AX84" s="13">
        <v>0</v>
      </c>
      <c r="AY84" s="13">
        <v>0</v>
      </c>
      <c r="AZ84" s="13">
        <v>0</v>
      </c>
      <c r="BA84" s="13">
        <v>0</v>
      </c>
      <c r="BB84" s="13">
        <v>0</v>
      </c>
      <c r="BC84" s="13">
        <v>0</v>
      </c>
      <c r="BD84" s="13">
        <v>0</v>
      </c>
      <c r="BE84" s="11" t="s">
        <v>70</v>
      </c>
      <c r="BF84" s="11" t="s">
        <v>71</v>
      </c>
      <c r="BG84" s="26">
        <f t="shared" si="16"/>
        <v>2019</v>
      </c>
      <c r="BH84" s="8">
        <f t="shared" si="14"/>
        <v>0</v>
      </c>
      <c r="BI84" s="16">
        <v>2</v>
      </c>
      <c r="BJ84" s="16" t="str">
        <f>VLOOKUP(BI84,setup!$A$2:$B$6,2,FALSE)</f>
        <v>Download da loja</v>
      </c>
      <c r="BK84" s="16">
        <v>1</v>
      </c>
      <c r="BL84" s="16" t="str">
        <f>VLOOKUP(BK84,setup!$D$2:$E$6,2,FALSE)</f>
        <v>Aplicativo</v>
      </c>
    </row>
    <row r="85" spans="1:64" ht="14.25" x14ac:dyDescent="0.2">
      <c r="A85" s="27">
        <v>42694</v>
      </c>
      <c r="B85" s="18" t="s">
        <v>518</v>
      </c>
      <c r="C85" s="20" t="s">
        <v>97</v>
      </c>
      <c r="D85" s="20" t="s">
        <v>519</v>
      </c>
      <c r="E85" s="28" t="s">
        <v>520</v>
      </c>
      <c r="F85" s="20" t="s">
        <v>345</v>
      </c>
      <c r="G85" s="20" t="s">
        <v>346</v>
      </c>
      <c r="H85" s="20" t="s">
        <v>161</v>
      </c>
      <c r="I85" s="20" t="str">
        <f t="shared" si="0"/>
        <v>Aplicativos Invasores,</v>
      </c>
      <c r="J85" s="12">
        <v>0</v>
      </c>
      <c r="K85" s="12">
        <v>0</v>
      </c>
      <c r="L85" s="12">
        <v>0</v>
      </c>
      <c r="M85" s="12">
        <v>0</v>
      </c>
      <c r="N85" s="12">
        <v>0</v>
      </c>
      <c r="O85" s="12">
        <v>1</v>
      </c>
      <c r="P85" s="12">
        <v>0</v>
      </c>
      <c r="Q85" s="20" t="str">
        <f t="shared" si="1"/>
        <v>Auto-assinado/Nenhuma,</v>
      </c>
      <c r="R85" s="13">
        <v>0</v>
      </c>
      <c r="S85" s="13">
        <v>0</v>
      </c>
      <c r="T85" s="13">
        <v>0</v>
      </c>
      <c r="U85" s="13">
        <v>0</v>
      </c>
      <c r="V85" s="13">
        <v>1</v>
      </c>
      <c r="W85" s="13">
        <v>0</v>
      </c>
      <c r="X85" s="13">
        <v>0</v>
      </c>
      <c r="Y85" s="20" t="str">
        <f t="shared" si="2"/>
        <v>Loja de aplicativos proprietários,Phishing,</v>
      </c>
      <c r="Z85" s="14">
        <v>0</v>
      </c>
      <c r="AA85" s="14">
        <v>0</v>
      </c>
      <c r="AB85" s="14">
        <v>1</v>
      </c>
      <c r="AC85" s="14">
        <v>0</v>
      </c>
      <c r="AD85" s="14">
        <v>0</v>
      </c>
      <c r="AE85" s="14">
        <v>0</v>
      </c>
      <c r="AF85" s="14">
        <v>0</v>
      </c>
      <c r="AG85" s="14">
        <v>0</v>
      </c>
      <c r="AH85" s="14">
        <v>1</v>
      </c>
      <c r="AI85" s="14">
        <v>0</v>
      </c>
      <c r="AJ85" s="14">
        <v>0</v>
      </c>
      <c r="AK85" s="14">
        <v>0</v>
      </c>
      <c r="AL85" s="20" t="str">
        <f t="shared" si="3"/>
        <v>N/A,</v>
      </c>
      <c r="AM85" s="15">
        <v>0</v>
      </c>
      <c r="AN85" s="15">
        <v>0</v>
      </c>
      <c r="AO85" s="15">
        <v>0</v>
      </c>
      <c r="AP85" s="15">
        <v>0</v>
      </c>
      <c r="AQ85" s="15">
        <v>0</v>
      </c>
      <c r="AR85" s="15">
        <v>0</v>
      </c>
      <c r="AS85" s="15">
        <v>1</v>
      </c>
      <c r="AT85" s="20" t="str">
        <f t="shared" si="4"/>
        <v>Extração de dados,Backdoor,Execução / download de comando remoto,Adware,</v>
      </c>
      <c r="AU85" s="13">
        <v>1</v>
      </c>
      <c r="AV85" s="13">
        <v>0</v>
      </c>
      <c r="AW85" s="13">
        <v>1</v>
      </c>
      <c r="AX85" s="13">
        <v>0</v>
      </c>
      <c r="AY85" s="13">
        <v>1</v>
      </c>
      <c r="AZ85" s="13">
        <v>1</v>
      </c>
      <c r="BA85" s="13">
        <v>0</v>
      </c>
      <c r="BB85" s="13">
        <v>0</v>
      </c>
      <c r="BC85" s="13">
        <v>0</v>
      </c>
      <c r="BD85" s="13">
        <v>0</v>
      </c>
      <c r="BE85" s="20" t="s">
        <v>70</v>
      </c>
      <c r="BF85" s="20" t="s">
        <v>138</v>
      </c>
      <c r="BG85" s="22">
        <f t="shared" si="16"/>
        <v>2016</v>
      </c>
      <c r="BH85" s="18">
        <f t="shared" si="14"/>
        <v>0</v>
      </c>
      <c r="BI85" s="23">
        <v>2</v>
      </c>
      <c r="BJ85" s="23" t="str">
        <f>VLOOKUP(BI85,setup!$A$2:$B$6,2,FALSE)</f>
        <v>Download da loja</v>
      </c>
      <c r="BK85" s="23">
        <v>1</v>
      </c>
      <c r="BL85" s="23" t="str">
        <f>VLOOKUP(BK85,setup!$D$2:$E$6,2,FALSE)</f>
        <v>Aplicativo</v>
      </c>
    </row>
    <row r="86" spans="1:64" ht="14.25" x14ac:dyDescent="0.2">
      <c r="A86" s="24">
        <v>43045</v>
      </c>
      <c r="B86" s="8" t="s">
        <v>521</v>
      </c>
      <c r="C86" s="9" t="s">
        <v>97</v>
      </c>
      <c r="D86" s="11" t="s">
        <v>522</v>
      </c>
      <c r="E86" s="25" t="s">
        <v>523</v>
      </c>
      <c r="F86" s="11" t="s">
        <v>345</v>
      </c>
      <c r="G86" s="11" t="s">
        <v>346</v>
      </c>
      <c r="H86" s="11" t="s">
        <v>161</v>
      </c>
      <c r="I86" s="11" t="str">
        <f t="shared" si="0"/>
        <v>Aplicativos Invasores,</v>
      </c>
      <c r="J86" s="12">
        <v>0</v>
      </c>
      <c r="K86" s="12">
        <v>0</v>
      </c>
      <c r="L86" s="12">
        <v>0</v>
      </c>
      <c r="M86" s="12">
        <v>0</v>
      </c>
      <c r="N86" s="12">
        <v>0</v>
      </c>
      <c r="O86" s="12">
        <v>1</v>
      </c>
      <c r="P86" s="12">
        <v>0</v>
      </c>
      <c r="Q86" s="11" t="str">
        <f t="shared" si="1"/>
        <v>Auto-assinado/Nenhuma,</v>
      </c>
      <c r="R86" s="13">
        <v>0</v>
      </c>
      <c r="S86" s="13">
        <v>0</v>
      </c>
      <c r="T86" s="13">
        <v>0</v>
      </c>
      <c r="U86" s="13">
        <v>0</v>
      </c>
      <c r="V86" s="13">
        <v>1</v>
      </c>
      <c r="W86" s="13">
        <v>0</v>
      </c>
      <c r="X86" s="13">
        <v>0</v>
      </c>
      <c r="Y86" s="11" t="str">
        <f t="shared" si="2"/>
        <v>Enganam Vítimas,Loja de aplicativos proprietários,</v>
      </c>
      <c r="Z86" s="14">
        <v>1</v>
      </c>
      <c r="AA86" s="14">
        <v>0</v>
      </c>
      <c r="AB86" s="14">
        <v>1</v>
      </c>
      <c r="AC86" s="14">
        <v>0</v>
      </c>
      <c r="AD86" s="14">
        <v>0</v>
      </c>
      <c r="AE86" s="14">
        <v>0</v>
      </c>
      <c r="AF86" s="14">
        <v>0</v>
      </c>
      <c r="AG86" s="14">
        <v>0</v>
      </c>
      <c r="AH86" s="14">
        <v>0</v>
      </c>
      <c r="AI86" s="14">
        <v>0</v>
      </c>
      <c r="AJ86" s="14">
        <v>0</v>
      </c>
      <c r="AK86" s="14">
        <v>0</v>
      </c>
      <c r="AL86" s="11" t="str">
        <f t="shared" si="3"/>
        <v>N/A,</v>
      </c>
      <c r="AM86" s="15">
        <v>0</v>
      </c>
      <c r="AN86" s="15">
        <v>0</v>
      </c>
      <c r="AO86" s="15">
        <v>0</v>
      </c>
      <c r="AP86" s="15">
        <v>0</v>
      </c>
      <c r="AQ86" s="15">
        <v>0</v>
      </c>
      <c r="AR86" s="15">
        <v>0</v>
      </c>
      <c r="AS86" s="15">
        <v>1</v>
      </c>
      <c r="AT86" s="11" t="str">
        <f t="shared" si="4"/>
        <v>Extração de dados,Adware,</v>
      </c>
      <c r="AU86" s="13">
        <v>1</v>
      </c>
      <c r="AV86" s="13">
        <v>0</v>
      </c>
      <c r="AW86" s="13">
        <v>0</v>
      </c>
      <c r="AX86" s="13">
        <v>0</v>
      </c>
      <c r="AY86" s="13">
        <v>0</v>
      </c>
      <c r="AZ86" s="13">
        <v>1</v>
      </c>
      <c r="BA86" s="13">
        <v>0</v>
      </c>
      <c r="BB86" s="13">
        <v>0</v>
      </c>
      <c r="BC86" s="13">
        <v>0</v>
      </c>
      <c r="BD86" s="13">
        <v>0</v>
      </c>
      <c r="BE86" s="11" t="s">
        <v>70</v>
      </c>
      <c r="BF86" s="11" t="s">
        <v>138</v>
      </c>
      <c r="BG86" s="26">
        <f t="shared" si="16"/>
        <v>2017</v>
      </c>
      <c r="BH86" s="8">
        <f t="shared" si="14"/>
        <v>0</v>
      </c>
      <c r="BI86" s="16">
        <v>2</v>
      </c>
      <c r="BJ86" s="16" t="str">
        <f>VLOOKUP(BI86,setup!$A$2:$B$6,2,FALSE)</f>
        <v>Download da loja</v>
      </c>
      <c r="BK86" s="16">
        <v>1</v>
      </c>
      <c r="BL86" s="16" t="str">
        <f>VLOOKUP(BK86,setup!$D$2:$E$6,2,FALSE)</f>
        <v>Aplicativo</v>
      </c>
    </row>
    <row r="87" spans="1:64" ht="14.25" x14ac:dyDescent="0.2">
      <c r="A87" s="27">
        <v>40603</v>
      </c>
      <c r="B87" s="18" t="s">
        <v>524</v>
      </c>
      <c r="C87" s="20" t="s">
        <v>97</v>
      </c>
      <c r="D87" s="20" t="s">
        <v>525</v>
      </c>
      <c r="E87" s="28" t="s">
        <v>526</v>
      </c>
      <c r="F87" s="20" t="s">
        <v>345</v>
      </c>
      <c r="G87" s="20" t="s">
        <v>527</v>
      </c>
      <c r="H87" s="20" t="s">
        <v>161</v>
      </c>
      <c r="I87" s="20" t="str">
        <f t="shared" si="0"/>
        <v>Aplicativos Invasores,</v>
      </c>
      <c r="J87" s="12">
        <v>0</v>
      </c>
      <c r="K87" s="12">
        <v>0</v>
      </c>
      <c r="L87" s="12">
        <v>0</v>
      </c>
      <c r="M87" s="12">
        <v>0</v>
      </c>
      <c r="N87" s="12">
        <v>0</v>
      </c>
      <c r="O87" s="12">
        <v>1</v>
      </c>
      <c r="P87" s="12">
        <v>0</v>
      </c>
      <c r="Q87" s="20" t="str">
        <f t="shared" si="1"/>
        <v>Auto-assinado/Nenhuma,</v>
      </c>
      <c r="R87" s="13">
        <v>0</v>
      </c>
      <c r="S87" s="13">
        <v>0</v>
      </c>
      <c r="T87" s="13">
        <v>0</v>
      </c>
      <c r="U87" s="13">
        <v>0</v>
      </c>
      <c r="V87" s="13">
        <v>1</v>
      </c>
      <c r="W87" s="13">
        <v>0</v>
      </c>
      <c r="X87" s="13">
        <v>0</v>
      </c>
      <c r="Y87" s="20" t="str">
        <f t="shared" si="2"/>
        <v>Enganam Vítimas,Loja de aplicativos proprietários,Loja de aplicativos de terceiros,</v>
      </c>
      <c r="Z87" s="14">
        <v>1</v>
      </c>
      <c r="AA87" s="14">
        <v>0</v>
      </c>
      <c r="AB87" s="14">
        <v>1</v>
      </c>
      <c r="AC87" s="14">
        <v>1</v>
      </c>
      <c r="AD87" s="14">
        <v>0</v>
      </c>
      <c r="AE87" s="14">
        <v>0</v>
      </c>
      <c r="AF87" s="14">
        <v>0</v>
      </c>
      <c r="AG87" s="14">
        <v>0</v>
      </c>
      <c r="AH87" s="14">
        <v>0</v>
      </c>
      <c r="AI87" s="14">
        <v>0</v>
      </c>
      <c r="AJ87" s="14">
        <v>0</v>
      </c>
      <c r="AK87" s="14">
        <v>0</v>
      </c>
      <c r="AL87" s="20" t="str">
        <f t="shared" si="3"/>
        <v>N/A,</v>
      </c>
      <c r="AM87" s="15">
        <v>0</v>
      </c>
      <c r="AN87" s="15">
        <v>0</v>
      </c>
      <c r="AO87" s="15">
        <v>0</v>
      </c>
      <c r="AP87" s="15">
        <v>0</v>
      </c>
      <c r="AQ87" s="15">
        <v>0</v>
      </c>
      <c r="AR87" s="15">
        <v>0</v>
      </c>
      <c r="AS87" s="15">
        <v>1</v>
      </c>
      <c r="AT87" s="20" t="str">
        <f t="shared" si="4"/>
        <v>Extração de dados,Backdoor,Execução / download de comando remoto,</v>
      </c>
      <c r="AU87" s="13">
        <v>1</v>
      </c>
      <c r="AV87" s="13">
        <v>0</v>
      </c>
      <c r="AW87" s="13">
        <v>1</v>
      </c>
      <c r="AX87" s="13">
        <v>0</v>
      </c>
      <c r="AY87" s="13">
        <v>1</v>
      </c>
      <c r="AZ87" s="13">
        <v>0</v>
      </c>
      <c r="BA87" s="13">
        <v>0</v>
      </c>
      <c r="BB87" s="13">
        <v>0</v>
      </c>
      <c r="BC87" s="13">
        <v>0</v>
      </c>
      <c r="BD87" s="13">
        <v>0</v>
      </c>
      <c r="BE87" s="20" t="s">
        <v>70</v>
      </c>
      <c r="BF87" s="20" t="s">
        <v>138</v>
      </c>
      <c r="BG87" s="22">
        <f t="shared" si="16"/>
        <v>2011</v>
      </c>
      <c r="BH87" s="18">
        <f t="shared" si="14"/>
        <v>0</v>
      </c>
      <c r="BI87" s="23">
        <v>2</v>
      </c>
      <c r="BJ87" s="23" t="str">
        <f>VLOOKUP(BI87,setup!$A$2:$B$6,2,FALSE)</f>
        <v>Download da loja</v>
      </c>
      <c r="BK87" s="23">
        <v>1</v>
      </c>
      <c r="BL87" s="23" t="str">
        <f>VLOOKUP(BK87,setup!$D$2:$E$6,2,FALSE)</f>
        <v>Aplicativo</v>
      </c>
    </row>
    <row r="88" spans="1:64" ht="14.25" x14ac:dyDescent="0.2">
      <c r="A88" s="7">
        <v>43232</v>
      </c>
      <c r="B88" s="8" t="s">
        <v>528</v>
      </c>
      <c r="C88" s="11" t="s">
        <v>97</v>
      </c>
      <c r="D88" s="11" t="s">
        <v>529</v>
      </c>
      <c r="E88" s="10" t="s">
        <v>530</v>
      </c>
      <c r="F88" s="11" t="s">
        <v>531</v>
      </c>
      <c r="G88" s="11" t="s">
        <v>532</v>
      </c>
      <c r="H88" s="11" t="s">
        <v>460</v>
      </c>
      <c r="I88" s="11" t="str">
        <f t="shared" si="0"/>
        <v>OSS,</v>
      </c>
      <c r="J88" s="12">
        <v>0</v>
      </c>
      <c r="K88" s="12">
        <v>0</v>
      </c>
      <c r="L88" s="12">
        <v>0</v>
      </c>
      <c r="M88" s="12">
        <v>0</v>
      </c>
      <c r="N88" s="12">
        <v>1</v>
      </c>
      <c r="O88" s="12">
        <v>0</v>
      </c>
      <c r="P88" s="12">
        <v>0</v>
      </c>
      <c r="Q88" s="11" t="str">
        <f t="shared" si="1"/>
        <v>Acesso a conta,</v>
      </c>
      <c r="R88" s="13">
        <v>0</v>
      </c>
      <c r="S88" s="13">
        <v>0</v>
      </c>
      <c r="T88" s="13">
        <v>0</v>
      </c>
      <c r="U88" s="13">
        <v>1</v>
      </c>
      <c r="V88" s="13">
        <v>0</v>
      </c>
      <c r="W88" s="13">
        <v>0</v>
      </c>
      <c r="X88" s="13">
        <v>0</v>
      </c>
      <c r="Y88" s="11" t="str">
        <f t="shared" si="2"/>
        <v>Proliferar malware,Dependência de código aberto,</v>
      </c>
      <c r="Z88" s="14">
        <v>0</v>
      </c>
      <c r="AA88" s="14">
        <v>1</v>
      </c>
      <c r="AB88" s="14">
        <v>0</v>
      </c>
      <c r="AC88" s="14">
        <v>0</v>
      </c>
      <c r="AD88" s="14">
        <v>1</v>
      </c>
      <c r="AE88" s="14">
        <v>0</v>
      </c>
      <c r="AF88" s="14">
        <v>0</v>
      </c>
      <c r="AG88" s="14">
        <v>0</v>
      </c>
      <c r="AH88" s="14">
        <v>0</v>
      </c>
      <c r="AI88" s="14">
        <v>0</v>
      </c>
      <c r="AJ88" s="14">
        <v>0</v>
      </c>
      <c r="AK88" s="14">
        <v>0</v>
      </c>
      <c r="AL88" s="11" t="str">
        <f t="shared" si="3"/>
        <v>N/A,</v>
      </c>
      <c r="AM88" s="15">
        <v>0</v>
      </c>
      <c r="AN88" s="15">
        <v>0</v>
      </c>
      <c r="AO88" s="15">
        <v>0</v>
      </c>
      <c r="AP88" s="15">
        <v>0</v>
      </c>
      <c r="AQ88" s="15">
        <v>0</v>
      </c>
      <c r="AR88" s="15">
        <v>0</v>
      </c>
      <c r="AS88" s="15">
        <v>1</v>
      </c>
      <c r="AT88" s="11" t="str">
        <f t="shared" si="4"/>
        <v>Extração de dados,</v>
      </c>
      <c r="AU88" s="13">
        <v>1</v>
      </c>
      <c r="AV88" s="13">
        <v>0</v>
      </c>
      <c r="AW88" s="13">
        <v>0</v>
      </c>
      <c r="AX88" s="13">
        <v>0</v>
      </c>
      <c r="AY88" s="13">
        <v>0</v>
      </c>
      <c r="AZ88" s="13">
        <v>0</v>
      </c>
      <c r="BA88" s="13">
        <v>0</v>
      </c>
      <c r="BB88" s="13">
        <v>0</v>
      </c>
      <c r="BC88" s="13">
        <v>0</v>
      </c>
      <c r="BD88" s="13">
        <v>0</v>
      </c>
      <c r="BE88" s="11" t="s">
        <v>44</v>
      </c>
      <c r="BF88" s="11" t="s">
        <v>70</v>
      </c>
      <c r="BG88" s="26">
        <f t="shared" si="16"/>
        <v>2018</v>
      </c>
      <c r="BH88" s="8">
        <f t="shared" si="14"/>
        <v>0</v>
      </c>
      <c r="BI88" s="16">
        <v>2</v>
      </c>
      <c r="BJ88" s="16" t="str">
        <f>VLOOKUP(BI88,setup!$A$2:$B$6,2,FALSE)</f>
        <v>Download da loja</v>
      </c>
      <c r="BK88" s="16">
        <v>1</v>
      </c>
      <c r="BL88" s="16" t="str">
        <f>VLOOKUP(BK88,setup!$D$2:$E$6,2,FALSE)</f>
        <v>Aplicativo</v>
      </c>
    </row>
    <row r="89" spans="1:64" ht="14.25" x14ac:dyDescent="0.2">
      <c r="A89" s="27">
        <v>43430</v>
      </c>
      <c r="B89" s="18" t="s">
        <v>533</v>
      </c>
      <c r="C89" s="20" t="s">
        <v>97</v>
      </c>
      <c r="D89" s="20" t="s">
        <v>534</v>
      </c>
      <c r="E89" s="28" t="s">
        <v>535</v>
      </c>
      <c r="F89" s="20" t="s">
        <v>536</v>
      </c>
      <c r="G89" s="20" t="s">
        <v>537</v>
      </c>
      <c r="H89" s="20" t="s">
        <v>538</v>
      </c>
      <c r="I89" s="20" t="str">
        <f t="shared" si="0"/>
        <v>OSS,</v>
      </c>
      <c r="J89" s="12">
        <v>0</v>
      </c>
      <c r="K89" s="12">
        <v>0</v>
      </c>
      <c r="L89" s="12">
        <v>0</v>
      </c>
      <c r="M89" s="12">
        <v>0</v>
      </c>
      <c r="N89" s="12">
        <v>1</v>
      </c>
      <c r="O89" s="12">
        <v>0</v>
      </c>
      <c r="P89" s="12">
        <v>0</v>
      </c>
      <c r="Q89" s="20" t="str">
        <f t="shared" si="1"/>
        <v>Acesso a conta,</v>
      </c>
      <c r="R89" s="13">
        <v>0</v>
      </c>
      <c r="S89" s="13">
        <v>0</v>
      </c>
      <c r="T89" s="13">
        <v>0</v>
      </c>
      <c r="U89" s="13">
        <v>1</v>
      </c>
      <c r="V89" s="13">
        <v>0</v>
      </c>
      <c r="W89" s="13">
        <v>0</v>
      </c>
      <c r="X89" s="13">
        <v>0</v>
      </c>
      <c r="Y89" s="20" t="str">
        <f t="shared" si="2"/>
        <v>Proliferar malware,Dependência de código aberto,</v>
      </c>
      <c r="Z89" s="14">
        <v>0</v>
      </c>
      <c r="AA89" s="14">
        <v>1</v>
      </c>
      <c r="AB89" s="14">
        <v>0</v>
      </c>
      <c r="AC89" s="14">
        <v>0</v>
      </c>
      <c r="AD89" s="14">
        <v>1</v>
      </c>
      <c r="AE89" s="14">
        <v>0</v>
      </c>
      <c r="AF89" s="14">
        <v>0</v>
      </c>
      <c r="AG89" s="14">
        <v>0</v>
      </c>
      <c r="AH89" s="14">
        <v>0</v>
      </c>
      <c r="AI89" s="14">
        <v>0</v>
      </c>
      <c r="AJ89" s="14">
        <v>0</v>
      </c>
      <c r="AK89" s="14">
        <v>0</v>
      </c>
      <c r="AL89" s="20" t="str">
        <f t="shared" si="3"/>
        <v>N/A,</v>
      </c>
      <c r="AM89" s="15">
        <v>0</v>
      </c>
      <c r="AN89" s="15">
        <v>0</v>
      </c>
      <c r="AO89" s="15">
        <v>0</v>
      </c>
      <c r="AP89" s="15">
        <v>0</v>
      </c>
      <c r="AQ89" s="15">
        <v>0</v>
      </c>
      <c r="AR89" s="15">
        <v>0</v>
      </c>
      <c r="AS89" s="15">
        <v>1</v>
      </c>
      <c r="AT89" s="20" t="str">
        <f t="shared" si="4"/>
        <v>Extração de dados,</v>
      </c>
      <c r="AU89" s="13">
        <v>1</v>
      </c>
      <c r="AV89" s="13">
        <v>0</v>
      </c>
      <c r="AW89" s="13">
        <v>0</v>
      </c>
      <c r="AX89" s="13">
        <v>0</v>
      </c>
      <c r="AY89" s="13">
        <v>0</v>
      </c>
      <c r="AZ89" s="13">
        <v>0</v>
      </c>
      <c r="BA89" s="13">
        <v>0</v>
      </c>
      <c r="BB89" s="13">
        <v>0</v>
      </c>
      <c r="BC89" s="13">
        <v>0</v>
      </c>
      <c r="BD89" s="13">
        <v>0</v>
      </c>
      <c r="BE89" s="20" t="s">
        <v>537</v>
      </c>
      <c r="BF89" s="20" t="s">
        <v>138</v>
      </c>
      <c r="BG89" s="22">
        <f t="shared" si="16"/>
        <v>2018</v>
      </c>
      <c r="BH89" s="18">
        <f t="shared" si="14"/>
        <v>0</v>
      </c>
      <c r="BI89" s="23">
        <v>3</v>
      </c>
      <c r="BJ89" s="23" t="str">
        <f>VLOOKUP(BI89,setup!$A$2:$B$6,2,FALSE)</f>
        <v>Conexão de rede</v>
      </c>
      <c r="BK89" s="23">
        <v>1</v>
      </c>
      <c r="BL89" s="23" t="str">
        <f>VLOOKUP(BK89,setup!$D$2:$E$6,2,FALSE)</f>
        <v>Aplicativo</v>
      </c>
    </row>
    <row r="90" spans="1:64" ht="14.25" x14ac:dyDescent="0.2">
      <c r="A90" s="7">
        <v>43313</v>
      </c>
      <c r="B90" s="8" t="s">
        <v>539</v>
      </c>
      <c r="C90" s="30" t="s">
        <v>97</v>
      </c>
      <c r="D90" s="11" t="s">
        <v>540</v>
      </c>
      <c r="E90" s="10" t="s">
        <v>541</v>
      </c>
      <c r="F90" s="11" t="s">
        <v>542</v>
      </c>
      <c r="G90" s="11" t="s">
        <v>543</v>
      </c>
      <c r="H90" s="11" t="s">
        <v>544</v>
      </c>
      <c r="I90" s="11" t="str">
        <f t="shared" si="0"/>
        <v>OSS,</v>
      </c>
      <c r="J90" s="12">
        <v>0</v>
      </c>
      <c r="K90" s="12">
        <v>0</v>
      </c>
      <c r="L90" s="12">
        <v>0</v>
      </c>
      <c r="M90" s="12">
        <v>0</v>
      </c>
      <c r="N90" s="12">
        <v>1</v>
      </c>
      <c r="O90" s="12">
        <v>0</v>
      </c>
      <c r="P90" s="12">
        <v>0</v>
      </c>
      <c r="Q90" s="11" t="str">
        <f t="shared" si="1"/>
        <v>Acesso a conta,</v>
      </c>
      <c r="R90" s="13">
        <v>0</v>
      </c>
      <c r="S90" s="13">
        <v>0</v>
      </c>
      <c r="T90" s="13">
        <v>0</v>
      </c>
      <c r="U90" s="13">
        <v>1</v>
      </c>
      <c r="V90" s="13">
        <v>0</v>
      </c>
      <c r="W90" s="13">
        <v>0</v>
      </c>
      <c r="X90" s="13">
        <v>0</v>
      </c>
      <c r="Y90" s="11" t="str">
        <f t="shared" si="2"/>
        <v>Proliferar malware,Dependência de código aberto,</v>
      </c>
      <c r="Z90" s="14">
        <v>0</v>
      </c>
      <c r="AA90" s="14">
        <v>1</v>
      </c>
      <c r="AB90" s="14">
        <v>0</v>
      </c>
      <c r="AC90" s="14">
        <v>0</v>
      </c>
      <c r="AD90" s="14">
        <v>1</v>
      </c>
      <c r="AE90" s="14">
        <v>0</v>
      </c>
      <c r="AF90" s="14">
        <v>0</v>
      </c>
      <c r="AG90" s="14">
        <v>0</v>
      </c>
      <c r="AH90" s="14">
        <v>0</v>
      </c>
      <c r="AI90" s="14">
        <v>0</v>
      </c>
      <c r="AJ90" s="14">
        <v>0</v>
      </c>
      <c r="AK90" s="14">
        <v>0</v>
      </c>
      <c r="AL90" s="11" t="str">
        <f t="shared" si="3"/>
        <v>N/A,</v>
      </c>
      <c r="AM90" s="15">
        <v>0</v>
      </c>
      <c r="AN90" s="15">
        <v>0</v>
      </c>
      <c r="AO90" s="15">
        <v>0</v>
      </c>
      <c r="AP90" s="15">
        <v>0</v>
      </c>
      <c r="AQ90" s="15">
        <v>0</v>
      </c>
      <c r="AR90" s="15">
        <v>0</v>
      </c>
      <c r="AS90" s="15">
        <v>1</v>
      </c>
      <c r="AT90" s="11" t="str">
        <f t="shared" si="4"/>
        <v>Extração de dados,Backdoor,Cryptominer,Execução / download de comando remoto,</v>
      </c>
      <c r="AU90" s="13">
        <v>1</v>
      </c>
      <c r="AV90" s="13">
        <v>0</v>
      </c>
      <c r="AW90" s="13">
        <v>1</v>
      </c>
      <c r="AX90" s="13">
        <v>1</v>
      </c>
      <c r="AY90" s="13">
        <v>1</v>
      </c>
      <c r="AZ90" s="13">
        <v>0</v>
      </c>
      <c r="BA90" s="13">
        <v>0</v>
      </c>
      <c r="BB90" s="13">
        <v>0</v>
      </c>
      <c r="BC90" s="13">
        <v>0</v>
      </c>
      <c r="BD90" s="13">
        <v>0</v>
      </c>
      <c r="BE90" s="11" t="s">
        <v>70</v>
      </c>
      <c r="BF90" s="11" t="s">
        <v>70</v>
      </c>
      <c r="BG90" s="26">
        <f t="shared" si="16"/>
        <v>2018</v>
      </c>
      <c r="BH90" s="8">
        <f t="shared" si="14"/>
        <v>0</v>
      </c>
      <c r="BI90" s="16">
        <v>3</v>
      </c>
      <c r="BJ90" s="16" t="str">
        <f>VLOOKUP(BI90,setup!$A$2:$B$6,2,FALSE)</f>
        <v>Conexão de rede</v>
      </c>
      <c r="BK90" s="16">
        <v>2</v>
      </c>
      <c r="BL90" s="16" t="str">
        <f>VLOOKUP(BK90,setup!$D$2:$E$6,2,FALSE)</f>
        <v>Update</v>
      </c>
    </row>
    <row r="91" spans="1:64" ht="14.25" x14ac:dyDescent="0.2">
      <c r="A91" s="27">
        <v>43649</v>
      </c>
      <c r="B91" s="18" t="s">
        <v>545</v>
      </c>
      <c r="C91" s="31" t="s">
        <v>97</v>
      </c>
      <c r="D91" s="20" t="s">
        <v>546</v>
      </c>
      <c r="E91" s="28" t="s">
        <v>547</v>
      </c>
      <c r="F91" s="20" t="s">
        <v>548</v>
      </c>
      <c r="G91" s="20" t="s">
        <v>543</v>
      </c>
      <c r="H91" s="20" t="s">
        <v>460</v>
      </c>
      <c r="I91" s="20" t="str">
        <f t="shared" si="0"/>
        <v>OSS,</v>
      </c>
      <c r="J91" s="12">
        <v>0</v>
      </c>
      <c r="K91" s="12">
        <v>0</v>
      </c>
      <c r="L91" s="12">
        <v>0</v>
      </c>
      <c r="M91" s="12">
        <v>0</v>
      </c>
      <c r="N91" s="12">
        <v>1</v>
      </c>
      <c r="O91" s="12">
        <v>0</v>
      </c>
      <c r="P91" s="12">
        <v>0</v>
      </c>
      <c r="Q91" s="20" t="str">
        <f t="shared" si="1"/>
        <v>Acesso a conta,</v>
      </c>
      <c r="R91" s="13">
        <v>0</v>
      </c>
      <c r="S91" s="13">
        <v>0</v>
      </c>
      <c r="T91" s="13">
        <v>0</v>
      </c>
      <c r="U91" s="13">
        <v>1</v>
      </c>
      <c r="V91" s="13">
        <v>0</v>
      </c>
      <c r="W91" s="13">
        <v>0</v>
      </c>
      <c r="X91" s="13">
        <v>0</v>
      </c>
      <c r="Y91" s="20" t="str">
        <f t="shared" si="2"/>
        <v>Proliferar malware,Dependência de código aberto,</v>
      </c>
      <c r="Z91" s="14">
        <v>0</v>
      </c>
      <c r="AA91" s="14">
        <v>1</v>
      </c>
      <c r="AB91" s="14">
        <v>0</v>
      </c>
      <c r="AC91" s="14">
        <v>0</v>
      </c>
      <c r="AD91" s="14">
        <v>1</v>
      </c>
      <c r="AE91" s="14">
        <v>0</v>
      </c>
      <c r="AF91" s="14">
        <v>0</v>
      </c>
      <c r="AG91" s="14">
        <v>0</v>
      </c>
      <c r="AH91" s="14">
        <v>0</v>
      </c>
      <c r="AI91" s="14">
        <v>0</v>
      </c>
      <c r="AJ91" s="14">
        <v>0</v>
      </c>
      <c r="AK91" s="14">
        <v>0</v>
      </c>
      <c r="AL91" s="20" t="str">
        <f t="shared" si="3"/>
        <v>N/A,</v>
      </c>
      <c r="AM91" s="15">
        <v>0</v>
      </c>
      <c r="AN91" s="15">
        <v>0</v>
      </c>
      <c r="AO91" s="15">
        <v>0</v>
      </c>
      <c r="AP91" s="15">
        <v>0</v>
      </c>
      <c r="AQ91" s="15">
        <v>0</v>
      </c>
      <c r="AR91" s="15">
        <v>0</v>
      </c>
      <c r="AS91" s="15">
        <v>1</v>
      </c>
      <c r="AT91" s="20" t="str">
        <f t="shared" si="4"/>
        <v>Execução / download de comando remoto,</v>
      </c>
      <c r="AU91" s="13">
        <v>0</v>
      </c>
      <c r="AV91" s="13">
        <v>0</v>
      </c>
      <c r="AW91" s="13">
        <v>0</v>
      </c>
      <c r="AX91" s="13">
        <v>0</v>
      </c>
      <c r="AY91" s="13">
        <v>1</v>
      </c>
      <c r="AZ91" s="13">
        <v>0</v>
      </c>
      <c r="BA91" s="13">
        <v>0</v>
      </c>
      <c r="BB91" s="13">
        <v>0</v>
      </c>
      <c r="BC91" s="13">
        <v>0</v>
      </c>
      <c r="BD91" s="13">
        <v>0</v>
      </c>
      <c r="BE91" s="20" t="s">
        <v>70</v>
      </c>
      <c r="BF91" s="20" t="s">
        <v>70</v>
      </c>
      <c r="BG91" s="22">
        <f t="shared" si="16"/>
        <v>2019</v>
      </c>
      <c r="BH91" s="18">
        <f t="shared" si="14"/>
        <v>0</v>
      </c>
      <c r="BI91" s="23">
        <v>3</v>
      </c>
      <c r="BJ91" s="23" t="str">
        <f>VLOOKUP(BI91,setup!$A$2:$B$6,2,FALSE)</f>
        <v>Conexão de rede</v>
      </c>
      <c r="BK91" s="23">
        <v>1</v>
      </c>
      <c r="BL91" s="23" t="str">
        <f>VLOOKUP(BK91,setup!$D$2:$E$6,2,FALSE)</f>
        <v>Aplicativo</v>
      </c>
    </row>
    <row r="92" spans="1:64" ht="14.25" x14ac:dyDescent="0.2">
      <c r="A92" s="7">
        <v>43191</v>
      </c>
      <c r="B92" s="8" t="s">
        <v>549</v>
      </c>
      <c r="C92" s="30" t="s">
        <v>97</v>
      </c>
      <c r="D92" s="11" t="s">
        <v>550</v>
      </c>
      <c r="E92" s="10" t="s">
        <v>551</v>
      </c>
      <c r="F92" s="11" t="s">
        <v>552</v>
      </c>
      <c r="G92" s="11" t="s">
        <v>553</v>
      </c>
      <c r="H92" s="11" t="s">
        <v>544</v>
      </c>
      <c r="I92" s="11" t="str">
        <f t="shared" si="0"/>
        <v>OSS,</v>
      </c>
      <c r="J92" s="12">
        <v>0</v>
      </c>
      <c r="K92" s="12">
        <v>0</v>
      </c>
      <c r="L92" s="12">
        <v>0</v>
      </c>
      <c r="M92" s="12">
        <v>0</v>
      </c>
      <c r="N92" s="12">
        <v>1</v>
      </c>
      <c r="O92" s="12">
        <v>0</v>
      </c>
      <c r="P92" s="12">
        <v>0</v>
      </c>
      <c r="Q92" s="11" t="str">
        <f t="shared" si="1"/>
        <v>Método desconhecido,</v>
      </c>
      <c r="R92" s="13">
        <v>0</v>
      </c>
      <c r="S92" s="13">
        <v>0</v>
      </c>
      <c r="T92" s="13">
        <v>0</v>
      </c>
      <c r="U92" s="13">
        <v>0</v>
      </c>
      <c r="V92" s="13">
        <v>0</v>
      </c>
      <c r="W92" s="13">
        <v>0</v>
      </c>
      <c r="X92" s="13">
        <v>1</v>
      </c>
      <c r="Y92" s="11" t="str">
        <f t="shared" si="2"/>
        <v>Proliferar malware,Dependência de código aberto,</v>
      </c>
      <c r="Z92" s="14">
        <v>0</v>
      </c>
      <c r="AA92" s="14">
        <v>1</v>
      </c>
      <c r="AB92" s="14">
        <v>0</v>
      </c>
      <c r="AC92" s="14">
        <v>0</v>
      </c>
      <c r="AD92" s="14">
        <v>1</v>
      </c>
      <c r="AE92" s="14">
        <v>0</v>
      </c>
      <c r="AF92" s="14">
        <v>0</v>
      </c>
      <c r="AG92" s="14">
        <v>0</v>
      </c>
      <c r="AH92" s="14">
        <v>0</v>
      </c>
      <c r="AI92" s="14">
        <v>0</v>
      </c>
      <c r="AJ92" s="14">
        <v>0</v>
      </c>
      <c r="AK92" s="14">
        <v>0</v>
      </c>
      <c r="AL92" s="11" t="str">
        <f t="shared" si="3"/>
        <v>N/A,</v>
      </c>
      <c r="AM92" s="15">
        <v>0</v>
      </c>
      <c r="AN92" s="15">
        <v>0</v>
      </c>
      <c r="AO92" s="15">
        <v>0</v>
      </c>
      <c r="AP92" s="15">
        <v>0</v>
      </c>
      <c r="AQ92" s="15">
        <v>0</v>
      </c>
      <c r="AR92" s="15">
        <v>0</v>
      </c>
      <c r="AS92" s="15">
        <v>1</v>
      </c>
      <c r="AT92" s="11" t="str">
        <f t="shared" si="4"/>
        <v>Extração de dados,Execução / download de comando remoto,</v>
      </c>
      <c r="AU92" s="13">
        <v>1</v>
      </c>
      <c r="AV92" s="13">
        <v>0</v>
      </c>
      <c r="AW92" s="13">
        <v>0</v>
      </c>
      <c r="AX92" s="13">
        <v>0</v>
      </c>
      <c r="AY92" s="13">
        <v>1</v>
      </c>
      <c r="AZ92" s="13">
        <v>0</v>
      </c>
      <c r="BA92" s="13">
        <v>0</v>
      </c>
      <c r="BB92" s="13">
        <v>0</v>
      </c>
      <c r="BC92" s="13">
        <v>0</v>
      </c>
      <c r="BD92" s="13">
        <v>0</v>
      </c>
      <c r="BE92" s="11" t="s">
        <v>70</v>
      </c>
      <c r="BF92" s="11" t="s">
        <v>70</v>
      </c>
      <c r="BG92" s="26">
        <f t="shared" si="16"/>
        <v>2018</v>
      </c>
      <c r="BH92" s="8">
        <f t="shared" si="14"/>
        <v>0</v>
      </c>
      <c r="BI92" s="16">
        <v>2</v>
      </c>
      <c r="BJ92" s="16" t="str">
        <f>VLOOKUP(BI92,setup!$A$2:$B$6,2,FALSE)</f>
        <v>Download da loja</v>
      </c>
      <c r="BK92" s="16">
        <v>2</v>
      </c>
      <c r="BL92" s="16" t="str">
        <f>VLOOKUP(BK92,setup!$D$2:$E$6,2,FALSE)</f>
        <v>Update</v>
      </c>
    </row>
    <row r="93" spans="1:64" ht="14.25" x14ac:dyDescent="0.2">
      <c r="A93" s="27">
        <v>43396</v>
      </c>
      <c r="B93" s="18" t="s">
        <v>554</v>
      </c>
      <c r="C93" s="31" t="s">
        <v>97</v>
      </c>
      <c r="D93" s="20" t="s">
        <v>555</v>
      </c>
      <c r="E93" s="28" t="s">
        <v>556</v>
      </c>
      <c r="F93" s="20" t="s">
        <v>557</v>
      </c>
      <c r="G93" s="20" t="s">
        <v>554</v>
      </c>
      <c r="H93" s="20" t="s">
        <v>558</v>
      </c>
      <c r="I93" s="20" t="str">
        <f t="shared" si="0"/>
        <v>OSS,</v>
      </c>
      <c r="J93" s="12">
        <v>0</v>
      </c>
      <c r="K93" s="12">
        <v>0</v>
      </c>
      <c r="L93" s="12">
        <v>0</v>
      </c>
      <c r="M93" s="12">
        <v>0</v>
      </c>
      <c r="N93" s="12">
        <v>1</v>
      </c>
      <c r="O93" s="12">
        <v>0</v>
      </c>
      <c r="P93" s="12">
        <v>0</v>
      </c>
      <c r="Q93" s="20" t="str">
        <f t="shared" si="1"/>
        <v>Método desconhecido,</v>
      </c>
      <c r="R93" s="13">
        <v>0</v>
      </c>
      <c r="S93" s="13">
        <v>0</v>
      </c>
      <c r="T93" s="13">
        <v>0</v>
      </c>
      <c r="U93" s="13">
        <v>0</v>
      </c>
      <c r="V93" s="13">
        <v>0</v>
      </c>
      <c r="W93" s="13">
        <v>0</v>
      </c>
      <c r="X93" s="13">
        <v>1</v>
      </c>
      <c r="Y93" s="20" t="str">
        <f t="shared" si="2"/>
        <v>Proliferar malware,Dependência de código aberto,</v>
      </c>
      <c r="Z93" s="14">
        <v>0</v>
      </c>
      <c r="AA93" s="14">
        <v>1</v>
      </c>
      <c r="AB93" s="14">
        <v>0</v>
      </c>
      <c r="AC93" s="14">
        <v>0</v>
      </c>
      <c r="AD93" s="14">
        <v>1</v>
      </c>
      <c r="AE93" s="14">
        <v>0</v>
      </c>
      <c r="AF93" s="14">
        <v>0</v>
      </c>
      <c r="AG93" s="14">
        <v>0</v>
      </c>
      <c r="AH93" s="14">
        <v>0</v>
      </c>
      <c r="AI93" s="14">
        <v>0</v>
      </c>
      <c r="AJ93" s="14">
        <v>0</v>
      </c>
      <c r="AK93" s="14">
        <v>0</v>
      </c>
      <c r="AL93" s="20" t="str">
        <f t="shared" si="3"/>
        <v>N/A,</v>
      </c>
      <c r="AM93" s="15">
        <v>0</v>
      </c>
      <c r="AN93" s="15">
        <v>0</v>
      </c>
      <c r="AO93" s="15">
        <v>0</v>
      </c>
      <c r="AP93" s="15">
        <v>0</v>
      </c>
      <c r="AQ93" s="15">
        <v>0</v>
      </c>
      <c r="AR93" s="15">
        <v>0</v>
      </c>
      <c r="AS93" s="15">
        <v>1</v>
      </c>
      <c r="AT93" s="20" t="str">
        <f t="shared" si="4"/>
        <v>Extração de dados,Backdoor,Execução / download de comando remoto,Estabelecer BotNet,</v>
      </c>
      <c r="AU93" s="13">
        <v>1</v>
      </c>
      <c r="AV93" s="13">
        <v>0</v>
      </c>
      <c r="AW93" s="13">
        <v>1</v>
      </c>
      <c r="AX93" s="13">
        <v>0</v>
      </c>
      <c r="AY93" s="13">
        <v>1</v>
      </c>
      <c r="AZ93" s="13">
        <v>0</v>
      </c>
      <c r="BA93" s="13">
        <v>0</v>
      </c>
      <c r="BB93" s="13">
        <v>1</v>
      </c>
      <c r="BC93" s="13">
        <v>0</v>
      </c>
      <c r="BD93" s="13">
        <v>0</v>
      </c>
      <c r="BE93" s="20" t="s">
        <v>70</v>
      </c>
      <c r="BF93" s="20" t="s">
        <v>70</v>
      </c>
      <c r="BG93" s="22">
        <f t="shared" si="16"/>
        <v>2018</v>
      </c>
      <c r="BH93" s="18">
        <f t="shared" si="14"/>
        <v>0</v>
      </c>
      <c r="BI93" s="23">
        <v>3</v>
      </c>
      <c r="BJ93" s="23" t="str">
        <f>VLOOKUP(BI93,setup!$A$2:$B$6,2,FALSE)</f>
        <v>Conexão de rede</v>
      </c>
      <c r="BK93" s="23">
        <v>2</v>
      </c>
      <c r="BL93" s="23" t="str">
        <f>VLOOKUP(BK93,setup!$D$2:$E$6,2,FALSE)</f>
        <v>Update</v>
      </c>
    </row>
    <row r="94" spans="1:64" ht="14.25" x14ac:dyDescent="0.2">
      <c r="A94" s="7">
        <v>43437</v>
      </c>
      <c r="B94" s="8" t="s">
        <v>559</v>
      </c>
      <c r="C94" s="11" t="s">
        <v>64</v>
      </c>
      <c r="D94" s="11" t="s">
        <v>560</v>
      </c>
      <c r="E94" s="10" t="s">
        <v>561</v>
      </c>
      <c r="F94" s="11" t="s">
        <v>559</v>
      </c>
      <c r="G94" s="11" t="s">
        <v>562</v>
      </c>
      <c r="H94" s="11" t="s">
        <v>460</v>
      </c>
      <c r="I94" s="11" t="str">
        <f t="shared" si="0"/>
        <v>OSS,</v>
      </c>
      <c r="J94" s="12">
        <v>0</v>
      </c>
      <c r="K94" s="12">
        <v>0</v>
      </c>
      <c r="L94" s="12">
        <v>0</v>
      </c>
      <c r="M94" s="12">
        <v>0</v>
      </c>
      <c r="N94" s="12">
        <v>1</v>
      </c>
      <c r="O94" s="12">
        <v>0</v>
      </c>
      <c r="P94" s="12">
        <v>0</v>
      </c>
      <c r="Q94" s="11" t="str">
        <f t="shared" si="1"/>
        <v>Método desconhecido,</v>
      </c>
      <c r="R94" s="13">
        <v>0</v>
      </c>
      <c r="S94" s="13">
        <v>0</v>
      </c>
      <c r="T94" s="13">
        <v>0</v>
      </c>
      <c r="U94" s="13">
        <v>0</v>
      </c>
      <c r="V94" s="13">
        <v>0</v>
      </c>
      <c r="W94" s="13">
        <v>0</v>
      </c>
      <c r="X94" s="13">
        <v>1</v>
      </c>
      <c r="Y94" s="11" t="str">
        <f t="shared" si="2"/>
        <v>Dependência de código aberto,</v>
      </c>
      <c r="Z94" s="14">
        <v>0</v>
      </c>
      <c r="AA94" s="14">
        <v>0</v>
      </c>
      <c r="AB94" s="14">
        <v>0</v>
      </c>
      <c r="AC94" s="14">
        <v>0</v>
      </c>
      <c r="AD94" s="14">
        <v>1</v>
      </c>
      <c r="AE94" s="14">
        <v>0</v>
      </c>
      <c r="AF94" s="14">
        <v>0</v>
      </c>
      <c r="AG94" s="14">
        <v>0</v>
      </c>
      <c r="AH94" s="14">
        <v>0</v>
      </c>
      <c r="AI94" s="14">
        <v>0</v>
      </c>
      <c r="AJ94" s="14">
        <v>0</v>
      </c>
      <c r="AK94" s="14">
        <v>0</v>
      </c>
      <c r="AL94" s="11" t="str">
        <f t="shared" si="3"/>
        <v>Roubo de credencial,Injeção de código,</v>
      </c>
      <c r="AM94" s="15">
        <v>1</v>
      </c>
      <c r="AN94" s="15">
        <v>0</v>
      </c>
      <c r="AO94" s="15">
        <v>0</v>
      </c>
      <c r="AP94" s="15">
        <v>0</v>
      </c>
      <c r="AQ94" s="15">
        <v>0</v>
      </c>
      <c r="AR94" s="15">
        <v>1</v>
      </c>
      <c r="AS94" s="15">
        <v>0</v>
      </c>
      <c r="AT94" s="11" t="str">
        <f t="shared" si="4"/>
        <v>Extração de dados,Execução / download de comando remoto,Danos nos dados,</v>
      </c>
      <c r="AU94" s="13">
        <v>1</v>
      </c>
      <c r="AV94" s="13">
        <v>0</v>
      </c>
      <c r="AW94" s="13">
        <v>0</v>
      </c>
      <c r="AX94" s="13">
        <v>0</v>
      </c>
      <c r="AY94" s="13">
        <v>1</v>
      </c>
      <c r="AZ94" s="13">
        <v>0</v>
      </c>
      <c r="BA94" s="13">
        <v>0</v>
      </c>
      <c r="BB94" s="13">
        <v>0</v>
      </c>
      <c r="BC94" s="13">
        <v>1</v>
      </c>
      <c r="BD94" s="13">
        <v>0</v>
      </c>
      <c r="BE94" s="11" t="s">
        <v>44</v>
      </c>
      <c r="BF94" s="11" t="s">
        <v>44</v>
      </c>
      <c r="BG94" s="26">
        <f t="shared" si="16"/>
        <v>2018</v>
      </c>
      <c r="BH94" s="8">
        <f t="shared" si="14"/>
        <v>0</v>
      </c>
      <c r="BI94" s="16">
        <v>3</v>
      </c>
      <c r="BJ94" s="16" t="str">
        <f>VLOOKUP(BI94,setup!$A$2:$B$6,2,FALSE)</f>
        <v>Conexão de rede</v>
      </c>
      <c r="BK94" s="16">
        <v>1</v>
      </c>
      <c r="BL94" s="16" t="str">
        <f>VLOOKUP(BK94,setup!$D$2:$E$6,2,FALSE)</f>
        <v>Aplicativo</v>
      </c>
    </row>
    <row r="95" spans="1:64" ht="14.25" x14ac:dyDescent="0.2">
      <c r="A95" s="27">
        <v>43953</v>
      </c>
      <c r="B95" s="18" t="s">
        <v>563</v>
      </c>
      <c r="C95" s="19" t="s">
        <v>97</v>
      </c>
      <c r="D95" s="18" t="s">
        <v>564</v>
      </c>
      <c r="E95" s="28" t="s">
        <v>565</v>
      </c>
      <c r="F95" s="20" t="s">
        <v>566</v>
      </c>
      <c r="G95" s="20" t="s">
        <v>567</v>
      </c>
      <c r="H95" s="20" t="s">
        <v>568</v>
      </c>
      <c r="I95" s="20" t="str">
        <f t="shared" si="0"/>
        <v>OSS,</v>
      </c>
      <c r="J95" s="12">
        <v>0</v>
      </c>
      <c r="K95" s="12">
        <v>0</v>
      </c>
      <c r="L95" s="12">
        <v>0</v>
      </c>
      <c r="M95" s="12">
        <v>0</v>
      </c>
      <c r="N95" s="12">
        <v>1</v>
      </c>
      <c r="O95" s="12">
        <v>0</v>
      </c>
      <c r="P95" s="12">
        <v>0</v>
      </c>
      <c r="Q95" s="20" t="str">
        <f t="shared" si="1"/>
        <v>Acesso a conta,</v>
      </c>
      <c r="R95" s="13">
        <v>0</v>
      </c>
      <c r="S95" s="13">
        <v>0</v>
      </c>
      <c r="T95" s="13">
        <v>0</v>
      </c>
      <c r="U95" s="13">
        <v>1</v>
      </c>
      <c r="V95" s="13">
        <v>0</v>
      </c>
      <c r="W95" s="13">
        <v>0</v>
      </c>
      <c r="X95" s="13">
        <v>0</v>
      </c>
      <c r="Y95" s="20" t="str">
        <f t="shared" si="2"/>
        <v>Dependência de código aberto,</v>
      </c>
      <c r="Z95" s="14">
        <v>0</v>
      </c>
      <c r="AA95" s="14">
        <v>0</v>
      </c>
      <c r="AB95" s="14">
        <v>0</v>
      </c>
      <c r="AC95" s="14">
        <v>0</v>
      </c>
      <c r="AD95" s="14">
        <v>1</v>
      </c>
      <c r="AE95" s="14">
        <v>0</v>
      </c>
      <c r="AF95" s="14">
        <v>0</v>
      </c>
      <c r="AG95" s="14">
        <v>0</v>
      </c>
      <c r="AH95" s="14">
        <v>0</v>
      </c>
      <c r="AI95" s="14">
        <v>0</v>
      </c>
      <c r="AJ95" s="14">
        <v>0</v>
      </c>
      <c r="AK95" s="14">
        <v>0</v>
      </c>
      <c r="AL95" s="20" t="str">
        <f t="shared" si="3"/>
        <v>N/A,</v>
      </c>
      <c r="AM95" s="15">
        <v>0</v>
      </c>
      <c r="AN95" s="15">
        <v>0</v>
      </c>
      <c r="AO95" s="15">
        <v>0</v>
      </c>
      <c r="AP95" s="15">
        <v>0</v>
      </c>
      <c r="AQ95" s="15">
        <v>0</v>
      </c>
      <c r="AR95" s="15">
        <v>0</v>
      </c>
      <c r="AS95" s="15">
        <v>1</v>
      </c>
      <c r="AT95" s="20" t="str">
        <f t="shared" si="4"/>
        <v>Backdoor,Cryptominer,</v>
      </c>
      <c r="AU95" s="13">
        <v>0</v>
      </c>
      <c r="AV95" s="13">
        <v>0</v>
      </c>
      <c r="AW95" s="13">
        <v>1</v>
      </c>
      <c r="AX95" s="13">
        <v>1</v>
      </c>
      <c r="AY95" s="13">
        <v>0</v>
      </c>
      <c r="AZ95" s="13">
        <v>0</v>
      </c>
      <c r="BA95" s="13">
        <v>0</v>
      </c>
      <c r="BB95" s="13">
        <v>0</v>
      </c>
      <c r="BC95" s="13">
        <v>0</v>
      </c>
      <c r="BD95" s="13">
        <v>0</v>
      </c>
      <c r="BE95" s="20" t="s">
        <v>70</v>
      </c>
      <c r="BF95" s="20" t="s">
        <v>70</v>
      </c>
      <c r="BG95" s="23">
        <v>2020</v>
      </c>
      <c r="BH95" s="18">
        <f t="shared" si="14"/>
        <v>0</v>
      </c>
      <c r="BI95" s="23">
        <v>4</v>
      </c>
      <c r="BJ95" s="23" t="str">
        <f>VLOOKUP(BI95,setup!$A$2:$B$6,2,FALSE)</f>
        <v>Worm</v>
      </c>
      <c r="BK95" s="23">
        <v>4</v>
      </c>
      <c r="BL95" s="23" t="str">
        <f>VLOOKUP(BK95,setup!$D$2:$E$6,2,FALSE)</f>
        <v>Firmware</v>
      </c>
    </row>
    <row r="96" spans="1:64" ht="14.25" x14ac:dyDescent="0.2">
      <c r="A96" s="24">
        <v>43812</v>
      </c>
      <c r="B96" s="8" t="s">
        <v>569</v>
      </c>
      <c r="C96" s="9" t="s">
        <v>64</v>
      </c>
      <c r="D96" s="11" t="s">
        <v>570</v>
      </c>
      <c r="E96" s="25" t="s">
        <v>571</v>
      </c>
      <c r="F96" s="11" t="s">
        <v>572</v>
      </c>
      <c r="G96" s="11" t="s">
        <v>573</v>
      </c>
      <c r="H96" s="11" t="s">
        <v>574</v>
      </c>
      <c r="I96" s="11" t="str">
        <f t="shared" si="0"/>
        <v>OSS,</v>
      </c>
      <c r="J96" s="12">
        <v>0</v>
      </c>
      <c r="K96" s="12">
        <v>0</v>
      </c>
      <c r="L96" s="12">
        <v>0</v>
      </c>
      <c r="M96" s="12">
        <v>0</v>
      </c>
      <c r="N96" s="12">
        <v>1</v>
      </c>
      <c r="O96" s="12">
        <v>0</v>
      </c>
      <c r="P96" s="12">
        <v>0</v>
      </c>
      <c r="Q96" s="11" t="str">
        <f t="shared" si="1"/>
        <v>Método desconhecido,</v>
      </c>
      <c r="R96" s="13">
        <v>0</v>
      </c>
      <c r="S96" s="13">
        <v>0</v>
      </c>
      <c r="T96" s="13">
        <v>0</v>
      </c>
      <c r="U96" s="13">
        <v>0</v>
      </c>
      <c r="V96" s="13">
        <v>0</v>
      </c>
      <c r="W96" s="13">
        <v>0</v>
      </c>
      <c r="X96" s="13">
        <v>1</v>
      </c>
      <c r="Y96" s="11" t="str">
        <f t="shared" si="2"/>
        <v>Dependência de código aberto,</v>
      </c>
      <c r="Z96" s="14">
        <v>0</v>
      </c>
      <c r="AA96" s="14">
        <v>0</v>
      </c>
      <c r="AB96" s="14">
        <v>0</v>
      </c>
      <c r="AC96" s="14">
        <v>0</v>
      </c>
      <c r="AD96" s="14">
        <v>1</v>
      </c>
      <c r="AE96" s="14">
        <v>0</v>
      </c>
      <c r="AF96" s="14">
        <v>0</v>
      </c>
      <c r="AG96" s="14">
        <v>0</v>
      </c>
      <c r="AH96" s="14">
        <v>0</v>
      </c>
      <c r="AI96" s="14">
        <v>0</v>
      </c>
      <c r="AJ96" s="14">
        <v>0</v>
      </c>
      <c r="AK96" s="14">
        <v>0</v>
      </c>
      <c r="AL96" s="11" t="str">
        <f t="shared" si="3"/>
        <v>Injeção de código,</v>
      </c>
      <c r="AM96" s="15">
        <v>0</v>
      </c>
      <c r="AN96" s="15">
        <v>0</v>
      </c>
      <c r="AO96" s="15">
        <v>0</v>
      </c>
      <c r="AP96" s="15">
        <v>0</v>
      </c>
      <c r="AQ96" s="15">
        <v>0</v>
      </c>
      <c r="AR96" s="15">
        <v>1</v>
      </c>
      <c r="AS96" s="15">
        <v>0</v>
      </c>
      <c r="AT96" s="11" t="str">
        <f t="shared" si="4"/>
        <v>Desconhecido,</v>
      </c>
      <c r="AU96" s="13">
        <v>0</v>
      </c>
      <c r="AV96" s="13">
        <v>0</v>
      </c>
      <c r="AW96" s="13">
        <v>0</v>
      </c>
      <c r="AX96" s="13">
        <v>0</v>
      </c>
      <c r="AY96" s="13">
        <v>0</v>
      </c>
      <c r="AZ96" s="13">
        <v>0</v>
      </c>
      <c r="BA96" s="13">
        <v>0</v>
      </c>
      <c r="BB96" s="13">
        <v>0</v>
      </c>
      <c r="BC96" s="13">
        <v>0</v>
      </c>
      <c r="BD96" s="13">
        <v>1</v>
      </c>
      <c r="BE96" s="11" t="s">
        <v>44</v>
      </c>
      <c r="BF96" s="11" t="s">
        <v>44</v>
      </c>
      <c r="BG96" s="26">
        <f>YEAR(A96)</f>
        <v>2019</v>
      </c>
      <c r="BH96" s="8">
        <f t="shared" si="14"/>
        <v>0</v>
      </c>
      <c r="BI96" s="16">
        <v>3</v>
      </c>
      <c r="BJ96" s="16" t="str">
        <f>VLOOKUP(BI96,setup!$A$2:$B$6,2,FALSE)</f>
        <v>Conexão de rede</v>
      </c>
      <c r="BK96" s="16">
        <v>1</v>
      </c>
      <c r="BL96" s="16" t="str">
        <f>VLOOKUP(BK96,setup!$D$2:$E$6,2,FALSE)</f>
        <v>Aplicativo</v>
      </c>
    </row>
    <row r="97" spans="1:64" ht="14.25" x14ac:dyDescent="0.2">
      <c r="A97" s="27">
        <v>43189</v>
      </c>
      <c r="B97" s="18" t="s">
        <v>575</v>
      </c>
      <c r="C97" s="19" t="s">
        <v>97</v>
      </c>
      <c r="D97" s="18" t="s">
        <v>576</v>
      </c>
      <c r="E97" s="28" t="s">
        <v>577</v>
      </c>
      <c r="F97" s="20" t="s">
        <v>578</v>
      </c>
      <c r="G97" s="20" t="s">
        <v>579</v>
      </c>
      <c r="H97" s="20" t="s">
        <v>580</v>
      </c>
      <c r="I97" s="20" t="str">
        <f t="shared" si="0"/>
        <v>OSS,</v>
      </c>
      <c r="J97" s="12">
        <v>0</v>
      </c>
      <c r="K97" s="12">
        <v>0</v>
      </c>
      <c r="L97" s="12">
        <v>0</v>
      </c>
      <c r="M97" s="12">
        <v>0</v>
      </c>
      <c r="N97" s="12">
        <v>1</v>
      </c>
      <c r="O97" s="12">
        <v>0</v>
      </c>
      <c r="P97" s="12">
        <v>0</v>
      </c>
      <c r="Q97" s="20" t="str">
        <f t="shared" si="1"/>
        <v>Inserção Pré-assinatura,Auto-assinado/Nenhuma,</v>
      </c>
      <c r="R97" s="13">
        <v>0</v>
      </c>
      <c r="S97" s="13">
        <v>1</v>
      </c>
      <c r="T97" s="13">
        <v>0</v>
      </c>
      <c r="U97" s="13">
        <v>0</v>
      </c>
      <c r="V97" s="13">
        <v>1</v>
      </c>
      <c r="W97" s="13">
        <v>0</v>
      </c>
      <c r="X97" s="13">
        <v>0</v>
      </c>
      <c r="Y97" s="20" t="str">
        <f t="shared" si="2"/>
        <v>Dependência de código aberto,Software de desenvolvimento,</v>
      </c>
      <c r="Z97" s="14">
        <v>0</v>
      </c>
      <c r="AA97" s="14">
        <v>0</v>
      </c>
      <c r="AB97" s="14">
        <v>0</v>
      </c>
      <c r="AC97" s="14">
        <v>0</v>
      </c>
      <c r="AD97" s="14">
        <v>1</v>
      </c>
      <c r="AE97" s="14">
        <v>0</v>
      </c>
      <c r="AF97" s="14">
        <v>0</v>
      </c>
      <c r="AG97" s="14">
        <v>0</v>
      </c>
      <c r="AH97" s="14">
        <v>0</v>
      </c>
      <c r="AI97" s="14">
        <v>1</v>
      </c>
      <c r="AJ97" s="14">
        <v>0</v>
      </c>
      <c r="AK97" s="14">
        <v>0</v>
      </c>
      <c r="AL97" s="20" t="str">
        <f t="shared" si="3"/>
        <v>N/A,</v>
      </c>
      <c r="AM97" s="15">
        <v>0</v>
      </c>
      <c r="AN97" s="15">
        <v>0</v>
      </c>
      <c r="AO97" s="15">
        <v>0</v>
      </c>
      <c r="AP97" s="15">
        <v>0</v>
      </c>
      <c r="AQ97" s="15">
        <v>0</v>
      </c>
      <c r="AR97" s="15">
        <v>0</v>
      </c>
      <c r="AS97" s="15">
        <v>1</v>
      </c>
      <c r="AT97" s="20" t="str">
        <f t="shared" si="4"/>
        <v>Extração de dados,Backdoor,Execução / download de comando remoto,</v>
      </c>
      <c r="AU97" s="13">
        <v>1</v>
      </c>
      <c r="AV97" s="13">
        <v>0</v>
      </c>
      <c r="AW97" s="13">
        <v>1</v>
      </c>
      <c r="AX97" s="13">
        <v>0</v>
      </c>
      <c r="AY97" s="13">
        <v>1</v>
      </c>
      <c r="AZ97" s="13">
        <v>0</v>
      </c>
      <c r="BA97" s="13">
        <v>0</v>
      </c>
      <c r="BB97" s="13">
        <v>0</v>
      </c>
      <c r="BC97" s="13">
        <v>0</v>
      </c>
      <c r="BD97" s="13">
        <v>0</v>
      </c>
      <c r="BE97" s="20" t="s">
        <v>70</v>
      </c>
      <c r="BF97" s="20" t="s">
        <v>70</v>
      </c>
      <c r="BG97" s="23">
        <v>2018</v>
      </c>
      <c r="BH97" s="18">
        <f t="shared" si="14"/>
        <v>0</v>
      </c>
      <c r="BI97" s="23">
        <v>3</v>
      </c>
      <c r="BJ97" s="23" t="str">
        <f>VLOOKUP(BI97,setup!$A$2:$B$6,2,FALSE)</f>
        <v>Conexão de rede</v>
      </c>
      <c r="BK97" s="23">
        <v>3</v>
      </c>
      <c r="BL97" s="23" t="str">
        <f>VLOOKUP(BK97,setup!$D$2:$E$6,2,FALSE)</f>
        <v>OS</v>
      </c>
    </row>
    <row r="98" spans="1:64" ht="14.25" x14ac:dyDescent="0.2">
      <c r="A98" s="32">
        <v>41736</v>
      </c>
      <c r="B98" s="8" t="s">
        <v>581</v>
      </c>
      <c r="C98" s="11" t="s">
        <v>64</v>
      </c>
      <c r="D98" s="11" t="s">
        <v>582</v>
      </c>
      <c r="E98" s="10" t="s">
        <v>583</v>
      </c>
      <c r="F98" s="11" t="s">
        <v>584</v>
      </c>
      <c r="G98" s="11" t="s">
        <v>585</v>
      </c>
      <c r="H98" s="11" t="s">
        <v>586</v>
      </c>
      <c r="I98" s="11" t="str">
        <f t="shared" si="0"/>
        <v>OSS,</v>
      </c>
      <c r="J98" s="12">
        <v>0</v>
      </c>
      <c r="K98" s="12">
        <v>0</v>
      </c>
      <c r="L98" s="12">
        <v>0</v>
      </c>
      <c r="M98" s="12">
        <v>0</v>
      </c>
      <c r="N98" s="12">
        <v>1</v>
      </c>
      <c r="O98" s="12">
        <v>0</v>
      </c>
      <c r="P98" s="12">
        <v>0</v>
      </c>
      <c r="Q98" s="11" t="str">
        <f t="shared" si="1"/>
        <v>Método desconhecido,</v>
      </c>
      <c r="R98" s="13">
        <v>0</v>
      </c>
      <c r="S98" s="13">
        <v>0</v>
      </c>
      <c r="T98" s="13">
        <v>0</v>
      </c>
      <c r="U98" s="13">
        <v>0</v>
      </c>
      <c r="V98" s="13">
        <v>0</v>
      </c>
      <c r="W98" s="13">
        <v>0</v>
      </c>
      <c r="X98" s="13">
        <v>1</v>
      </c>
      <c r="Y98" s="11" t="str">
        <f t="shared" si="2"/>
        <v>Dependência de código aberto,Provedor de serviços de cadeia de suprimentos,</v>
      </c>
      <c r="Z98" s="14">
        <v>0</v>
      </c>
      <c r="AA98" s="14">
        <v>0</v>
      </c>
      <c r="AB98" s="14">
        <v>0</v>
      </c>
      <c r="AC98" s="14">
        <v>0</v>
      </c>
      <c r="AD98" s="14">
        <v>1</v>
      </c>
      <c r="AE98" s="14">
        <v>0</v>
      </c>
      <c r="AF98" s="14">
        <v>0</v>
      </c>
      <c r="AG98" s="14">
        <v>0</v>
      </c>
      <c r="AH98" s="14">
        <v>0</v>
      </c>
      <c r="AI98" s="14">
        <v>0</v>
      </c>
      <c r="AJ98" s="14">
        <v>1</v>
      </c>
      <c r="AK98" s="14">
        <v>0</v>
      </c>
      <c r="AL98" s="11" t="str">
        <f t="shared" si="3"/>
        <v>Roubo de credencial,Roubo de certificado,</v>
      </c>
      <c r="AM98" s="15">
        <v>1</v>
      </c>
      <c r="AN98" s="15">
        <v>1</v>
      </c>
      <c r="AO98" s="15">
        <v>0</v>
      </c>
      <c r="AP98" s="15">
        <v>0</v>
      </c>
      <c r="AQ98" s="15">
        <v>0</v>
      </c>
      <c r="AR98" s="15">
        <v>0</v>
      </c>
      <c r="AS98" s="15">
        <v>0</v>
      </c>
      <c r="AT98" s="11" t="str">
        <f t="shared" si="4"/>
        <v>Extração de dados,</v>
      </c>
      <c r="AU98" s="13">
        <v>1</v>
      </c>
      <c r="AV98" s="13">
        <v>0</v>
      </c>
      <c r="AW98" s="13">
        <v>0</v>
      </c>
      <c r="AX98" s="13">
        <v>0</v>
      </c>
      <c r="AY98" s="13">
        <v>0</v>
      </c>
      <c r="AZ98" s="13">
        <v>0</v>
      </c>
      <c r="BA98" s="13">
        <v>0</v>
      </c>
      <c r="BB98" s="13">
        <v>0</v>
      </c>
      <c r="BC98" s="13">
        <v>0</v>
      </c>
      <c r="BD98" s="13">
        <v>0</v>
      </c>
      <c r="BE98" s="11" t="s">
        <v>44</v>
      </c>
      <c r="BF98" s="11" t="s">
        <v>44</v>
      </c>
      <c r="BG98" s="26">
        <f t="shared" ref="BG98:BG100" si="17">YEAR(A98)</f>
        <v>2014</v>
      </c>
      <c r="BH98" s="8">
        <f t="shared" si="14"/>
        <v>0</v>
      </c>
      <c r="BI98" s="16">
        <v>3</v>
      </c>
      <c r="BJ98" s="16" t="str">
        <f>VLOOKUP(BI98,setup!$A$2:$B$6,2,FALSE)</f>
        <v>Conexão de rede</v>
      </c>
      <c r="BK98" s="16">
        <v>1</v>
      </c>
      <c r="BL98" s="16" t="str">
        <f>VLOOKUP(BK98,setup!$D$2:$E$6,2,FALSE)</f>
        <v>Aplicativo</v>
      </c>
    </row>
    <row r="99" spans="1:64" ht="14.25" x14ac:dyDescent="0.2">
      <c r="A99" s="27">
        <v>41402</v>
      </c>
      <c r="B99" s="18" t="s">
        <v>587</v>
      </c>
      <c r="C99" s="20" t="s">
        <v>97</v>
      </c>
      <c r="D99" s="20" t="s">
        <v>588</v>
      </c>
      <c r="E99" s="28" t="s">
        <v>589</v>
      </c>
      <c r="F99" s="20" t="s">
        <v>590</v>
      </c>
      <c r="G99" s="20" t="s">
        <v>591</v>
      </c>
      <c r="H99" s="20" t="s">
        <v>592</v>
      </c>
      <c r="I99" s="20" t="str">
        <f t="shared" si="0"/>
        <v>OSS,</v>
      </c>
      <c r="J99" s="12">
        <v>0</v>
      </c>
      <c r="K99" s="12">
        <v>0</v>
      </c>
      <c r="L99" s="12">
        <v>0</v>
      </c>
      <c r="M99" s="12">
        <v>0</v>
      </c>
      <c r="N99" s="12">
        <v>1</v>
      </c>
      <c r="O99" s="12">
        <v>0</v>
      </c>
      <c r="P99" s="12">
        <v>0</v>
      </c>
      <c r="Q99" s="20" t="str">
        <f t="shared" si="1"/>
        <v>Método desconhecido,</v>
      </c>
      <c r="R99" s="13">
        <v>0</v>
      </c>
      <c r="S99" s="13">
        <v>0</v>
      </c>
      <c r="T99" s="13">
        <v>0</v>
      </c>
      <c r="U99" s="13">
        <v>0</v>
      </c>
      <c r="V99" s="13">
        <v>0</v>
      </c>
      <c r="W99" s="13">
        <v>0</v>
      </c>
      <c r="X99" s="13">
        <v>1</v>
      </c>
      <c r="Y99" s="20" t="str">
        <f t="shared" si="2"/>
        <v>Dependência de código aberto,Provedor de serviços de cadeia de suprimentos,</v>
      </c>
      <c r="Z99" s="14">
        <v>0</v>
      </c>
      <c r="AA99" s="14">
        <v>0</v>
      </c>
      <c r="AB99" s="14">
        <v>0</v>
      </c>
      <c r="AC99" s="14">
        <v>0</v>
      </c>
      <c r="AD99" s="14">
        <v>1</v>
      </c>
      <c r="AE99" s="14">
        <v>0</v>
      </c>
      <c r="AF99" s="14">
        <v>0</v>
      </c>
      <c r="AG99" s="14">
        <v>0</v>
      </c>
      <c r="AH99" s="14">
        <v>0</v>
      </c>
      <c r="AI99" s="14">
        <v>0</v>
      </c>
      <c r="AJ99" s="14">
        <v>1</v>
      </c>
      <c r="AK99" s="14">
        <v>0</v>
      </c>
      <c r="AL99" s="20" t="str">
        <f t="shared" si="3"/>
        <v>N/A,</v>
      </c>
      <c r="AM99" s="15">
        <v>0</v>
      </c>
      <c r="AN99" s="15">
        <v>0</v>
      </c>
      <c r="AO99" s="15">
        <v>0</v>
      </c>
      <c r="AP99" s="15">
        <v>0</v>
      </c>
      <c r="AQ99" s="15">
        <v>0</v>
      </c>
      <c r="AR99" s="15">
        <v>0</v>
      </c>
      <c r="AS99" s="15">
        <v>1</v>
      </c>
      <c r="AT99" s="20" t="str">
        <f t="shared" si="4"/>
        <v>Execução / download de comando remoto,</v>
      </c>
      <c r="AU99" s="13">
        <v>0</v>
      </c>
      <c r="AV99" s="13">
        <v>0</v>
      </c>
      <c r="AW99" s="13">
        <v>0</v>
      </c>
      <c r="AX99" s="13">
        <v>0</v>
      </c>
      <c r="AY99" s="13">
        <v>1</v>
      </c>
      <c r="AZ99" s="13">
        <v>0</v>
      </c>
      <c r="BA99" s="13">
        <v>0</v>
      </c>
      <c r="BB99" s="13">
        <v>0</v>
      </c>
      <c r="BC99" s="13">
        <v>0</v>
      </c>
      <c r="BD99" s="13">
        <v>0</v>
      </c>
      <c r="BE99" s="20" t="s">
        <v>70</v>
      </c>
      <c r="BF99" s="20" t="s">
        <v>70</v>
      </c>
      <c r="BG99" s="22">
        <f t="shared" si="17"/>
        <v>2013</v>
      </c>
      <c r="BH99" s="18">
        <f t="shared" si="14"/>
        <v>0</v>
      </c>
      <c r="BI99" s="23">
        <v>3</v>
      </c>
      <c r="BJ99" s="23" t="str">
        <f>VLOOKUP(BI99,setup!$A$2:$B$6,2,FALSE)</f>
        <v>Conexão de rede</v>
      </c>
      <c r="BK99" s="23">
        <v>3</v>
      </c>
      <c r="BL99" s="23" t="str">
        <f>VLOOKUP(BK99,setup!$D$2:$E$6,2,FALSE)</f>
        <v>OS</v>
      </c>
    </row>
    <row r="100" spans="1:64" ht="14.25" x14ac:dyDescent="0.2">
      <c r="A100" s="24">
        <v>42989</v>
      </c>
      <c r="B100" s="8" t="s">
        <v>593</v>
      </c>
      <c r="C100" s="9" t="s">
        <v>97</v>
      </c>
      <c r="D100" s="11" t="s">
        <v>594</v>
      </c>
      <c r="E100" s="25" t="s">
        <v>595</v>
      </c>
      <c r="F100" s="11" t="s">
        <v>596</v>
      </c>
      <c r="G100" s="11" t="s">
        <v>597</v>
      </c>
      <c r="H100" s="11" t="s">
        <v>598</v>
      </c>
      <c r="I100" s="11" t="str">
        <f t="shared" si="0"/>
        <v>OSS,</v>
      </c>
      <c r="J100" s="12">
        <v>0</v>
      </c>
      <c r="K100" s="12">
        <v>0</v>
      </c>
      <c r="L100" s="12">
        <v>0</v>
      </c>
      <c r="M100" s="12">
        <v>0</v>
      </c>
      <c r="N100" s="12">
        <v>1</v>
      </c>
      <c r="O100" s="12">
        <v>0</v>
      </c>
      <c r="P100" s="12">
        <v>0</v>
      </c>
      <c r="Q100" s="11" t="str">
        <f t="shared" si="1"/>
        <v>Método desconhecido,</v>
      </c>
      <c r="R100" s="13">
        <v>0</v>
      </c>
      <c r="S100" s="13">
        <v>0</v>
      </c>
      <c r="T100" s="13">
        <v>0</v>
      </c>
      <c r="U100" s="13">
        <v>0</v>
      </c>
      <c r="V100" s="13">
        <v>0</v>
      </c>
      <c r="W100" s="13">
        <v>0</v>
      </c>
      <c r="X100" s="13">
        <v>1</v>
      </c>
      <c r="Y100" s="11" t="str">
        <f t="shared" si="2"/>
        <v>Provedor de serviços de cadeia de suprimentos,</v>
      </c>
      <c r="Z100" s="14">
        <v>0</v>
      </c>
      <c r="AA100" s="14">
        <v>0</v>
      </c>
      <c r="AB100" s="14">
        <v>0</v>
      </c>
      <c r="AC100" s="14">
        <v>0</v>
      </c>
      <c r="AD100" s="14">
        <v>0</v>
      </c>
      <c r="AE100" s="14">
        <v>0</v>
      </c>
      <c r="AF100" s="14">
        <v>0</v>
      </c>
      <c r="AG100" s="14">
        <v>0</v>
      </c>
      <c r="AH100" s="14">
        <v>0</v>
      </c>
      <c r="AI100" s="14">
        <v>0</v>
      </c>
      <c r="AJ100" s="14">
        <v>1</v>
      </c>
      <c r="AK100" s="14">
        <v>0</v>
      </c>
      <c r="AL100" s="11" t="str">
        <f t="shared" si="3"/>
        <v>N/A,</v>
      </c>
      <c r="AM100" s="15">
        <v>0</v>
      </c>
      <c r="AN100" s="15">
        <v>0</v>
      </c>
      <c r="AO100" s="15">
        <v>0</v>
      </c>
      <c r="AP100" s="15">
        <v>0</v>
      </c>
      <c r="AQ100" s="15">
        <v>0</v>
      </c>
      <c r="AR100" s="15">
        <v>0</v>
      </c>
      <c r="AS100" s="15">
        <v>1</v>
      </c>
      <c r="AT100" s="11" t="str">
        <f t="shared" si="4"/>
        <v>Extração de dados,</v>
      </c>
      <c r="AU100" s="13">
        <v>1</v>
      </c>
      <c r="AV100" s="13">
        <v>0</v>
      </c>
      <c r="AW100" s="13">
        <v>0</v>
      </c>
      <c r="AX100" s="13">
        <v>0</v>
      </c>
      <c r="AY100" s="13">
        <v>0</v>
      </c>
      <c r="AZ100" s="13">
        <v>0</v>
      </c>
      <c r="BA100" s="13">
        <v>0</v>
      </c>
      <c r="BB100" s="13">
        <v>0</v>
      </c>
      <c r="BC100" s="13">
        <v>0</v>
      </c>
      <c r="BD100" s="13">
        <v>0</v>
      </c>
      <c r="BE100" s="11" t="s">
        <v>599</v>
      </c>
      <c r="BF100" s="11" t="s">
        <v>71</v>
      </c>
      <c r="BG100" s="26">
        <f t="shared" si="17"/>
        <v>2017</v>
      </c>
      <c r="BH100" s="8">
        <f t="shared" si="14"/>
        <v>0</v>
      </c>
      <c r="BI100" s="16">
        <v>3</v>
      </c>
      <c r="BJ100" s="16" t="str">
        <f>VLOOKUP(BI100,setup!$A$2:$B$6,2,FALSE)</f>
        <v>Conexão de rede</v>
      </c>
      <c r="BK100" s="16">
        <v>1</v>
      </c>
      <c r="BL100" s="16" t="str">
        <f>VLOOKUP(BK100,setup!$D$2:$E$6,2,FALSE)</f>
        <v>Aplicativo</v>
      </c>
    </row>
    <row r="101" spans="1:64" ht="14.25" x14ac:dyDescent="0.2">
      <c r="A101" s="27">
        <v>43445</v>
      </c>
      <c r="B101" s="18" t="s">
        <v>600</v>
      </c>
      <c r="C101" s="19" t="s">
        <v>97</v>
      </c>
      <c r="D101" s="18" t="s">
        <v>601</v>
      </c>
      <c r="E101" s="28" t="s">
        <v>602</v>
      </c>
      <c r="F101" s="20" t="s">
        <v>603</v>
      </c>
      <c r="G101" s="20" t="s">
        <v>604</v>
      </c>
      <c r="H101" s="20" t="s">
        <v>605</v>
      </c>
      <c r="I101" s="20" t="str">
        <f t="shared" si="0"/>
        <v>OSS,</v>
      </c>
      <c r="J101" s="12">
        <v>0</v>
      </c>
      <c r="K101" s="12">
        <v>0</v>
      </c>
      <c r="L101" s="12">
        <v>0</v>
      </c>
      <c r="M101" s="12">
        <v>0</v>
      </c>
      <c r="N101" s="12">
        <v>1</v>
      </c>
      <c r="O101" s="12">
        <v>0</v>
      </c>
      <c r="P101" s="12">
        <v>0</v>
      </c>
      <c r="Q101" s="20" t="str">
        <f t="shared" si="1"/>
        <v>Auto-assinado/Nenhuma,</v>
      </c>
      <c r="R101" s="13">
        <v>0</v>
      </c>
      <c r="S101" s="13">
        <v>0</v>
      </c>
      <c r="T101" s="13">
        <v>0</v>
      </c>
      <c r="U101" s="13">
        <v>0</v>
      </c>
      <c r="V101" s="13">
        <v>1</v>
      </c>
      <c r="W101" s="13">
        <v>0</v>
      </c>
      <c r="X101" s="13">
        <v>0</v>
      </c>
      <c r="Y101" s="20" t="str">
        <f t="shared" si="2"/>
        <v>Enganam Vítimas,Dependência de código aberto,</v>
      </c>
      <c r="Z101" s="14">
        <v>1</v>
      </c>
      <c r="AA101" s="14">
        <v>0</v>
      </c>
      <c r="AB101" s="14">
        <v>0</v>
      </c>
      <c r="AC101" s="14">
        <v>0</v>
      </c>
      <c r="AD101" s="14">
        <v>1</v>
      </c>
      <c r="AE101" s="14">
        <v>0</v>
      </c>
      <c r="AF101" s="14">
        <v>0</v>
      </c>
      <c r="AG101" s="14">
        <v>0</v>
      </c>
      <c r="AH101" s="14">
        <v>0</v>
      </c>
      <c r="AI101" s="14">
        <v>0</v>
      </c>
      <c r="AJ101" s="14">
        <v>0</v>
      </c>
      <c r="AK101" s="14">
        <v>0</v>
      </c>
      <c r="AL101" s="20" t="str">
        <f t="shared" si="3"/>
        <v>N/A,</v>
      </c>
      <c r="AM101" s="15">
        <v>0</v>
      </c>
      <c r="AN101" s="15">
        <v>0</v>
      </c>
      <c r="AO101" s="15">
        <v>0</v>
      </c>
      <c r="AP101" s="15">
        <v>0</v>
      </c>
      <c r="AQ101" s="15">
        <v>0</v>
      </c>
      <c r="AR101" s="15">
        <v>0</v>
      </c>
      <c r="AS101" s="15">
        <v>1</v>
      </c>
      <c r="AT101" s="20" t="str">
        <f t="shared" si="4"/>
        <v>Extração de dados,</v>
      </c>
      <c r="AU101" s="13">
        <v>1</v>
      </c>
      <c r="AV101" s="13">
        <v>0</v>
      </c>
      <c r="AW101" s="13">
        <v>0</v>
      </c>
      <c r="AX101" s="13">
        <v>0</v>
      </c>
      <c r="AY101" s="13">
        <v>0</v>
      </c>
      <c r="AZ101" s="13">
        <v>0</v>
      </c>
      <c r="BA101" s="13">
        <v>0</v>
      </c>
      <c r="BB101" s="13">
        <v>0</v>
      </c>
      <c r="BC101" s="13">
        <v>0</v>
      </c>
      <c r="BD101" s="13">
        <v>0</v>
      </c>
      <c r="BE101" s="20" t="s">
        <v>606</v>
      </c>
      <c r="BF101" s="20" t="s">
        <v>70</v>
      </c>
      <c r="BG101" s="23">
        <v>2018</v>
      </c>
      <c r="BH101" s="18">
        <f t="shared" si="14"/>
        <v>0</v>
      </c>
      <c r="BI101" s="23">
        <v>3</v>
      </c>
      <c r="BJ101" s="23" t="str">
        <f>VLOOKUP(BI101,setup!$A$2:$B$6,2,FALSE)</f>
        <v>Conexão de rede</v>
      </c>
      <c r="BK101" s="23">
        <v>3</v>
      </c>
      <c r="BL101" s="23" t="str">
        <f>VLOOKUP(BK101,setup!$D$2:$E$6,2,FALSE)</f>
        <v>OS</v>
      </c>
    </row>
    <row r="102" spans="1:64" ht="14.25" x14ac:dyDescent="0.2">
      <c r="A102" s="24">
        <v>43531</v>
      </c>
      <c r="B102" s="8" t="s">
        <v>607</v>
      </c>
      <c r="C102" s="9" t="s">
        <v>97</v>
      </c>
      <c r="D102" s="11" t="s">
        <v>608</v>
      </c>
      <c r="E102" s="25" t="s">
        <v>609</v>
      </c>
      <c r="F102" s="11" t="s">
        <v>610</v>
      </c>
      <c r="G102" s="11" t="s">
        <v>579</v>
      </c>
      <c r="H102" s="11" t="s">
        <v>611</v>
      </c>
      <c r="I102" s="11" t="str">
        <f t="shared" si="0"/>
        <v>OSS,Aplicativos Invasores,</v>
      </c>
      <c r="J102" s="12">
        <v>0</v>
      </c>
      <c r="K102" s="12">
        <v>0</v>
      </c>
      <c r="L102" s="12">
        <v>0</v>
      </c>
      <c r="M102" s="12">
        <v>0</v>
      </c>
      <c r="N102" s="12">
        <v>1</v>
      </c>
      <c r="O102" s="12">
        <v>1</v>
      </c>
      <c r="P102" s="12">
        <v>0</v>
      </c>
      <c r="Q102" s="11" t="str">
        <f t="shared" si="1"/>
        <v>Auto-assinado/Nenhuma,</v>
      </c>
      <c r="R102" s="13">
        <v>0</v>
      </c>
      <c r="S102" s="13">
        <v>0</v>
      </c>
      <c r="T102" s="13">
        <v>0</v>
      </c>
      <c r="U102" s="13">
        <v>0</v>
      </c>
      <c r="V102" s="13">
        <v>1</v>
      </c>
      <c r="W102" s="13">
        <v>0</v>
      </c>
      <c r="X102" s="13">
        <v>0</v>
      </c>
      <c r="Y102" s="11" t="str">
        <f t="shared" si="2"/>
        <v>Dependência de código aberto,</v>
      </c>
      <c r="Z102" s="14">
        <v>0</v>
      </c>
      <c r="AA102" s="14">
        <v>0</v>
      </c>
      <c r="AB102" s="14">
        <v>0</v>
      </c>
      <c r="AC102" s="14">
        <v>0</v>
      </c>
      <c r="AD102" s="14">
        <v>1</v>
      </c>
      <c r="AE102" s="14">
        <v>0</v>
      </c>
      <c r="AF102" s="14">
        <v>0</v>
      </c>
      <c r="AG102" s="14">
        <v>0</v>
      </c>
      <c r="AH102" s="14">
        <v>0</v>
      </c>
      <c r="AI102" s="14">
        <v>0</v>
      </c>
      <c r="AJ102" s="14">
        <v>0</v>
      </c>
      <c r="AK102" s="14">
        <v>0</v>
      </c>
      <c r="AL102" s="11" t="str">
        <f t="shared" si="3"/>
        <v>N/A,</v>
      </c>
      <c r="AM102" s="15">
        <v>0</v>
      </c>
      <c r="AN102" s="15">
        <v>0</v>
      </c>
      <c r="AO102" s="15">
        <v>0</v>
      </c>
      <c r="AP102" s="15">
        <v>0</v>
      </c>
      <c r="AQ102" s="15">
        <v>0</v>
      </c>
      <c r="AR102" s="15">
        <v>0</v>
      </c>
      <c r="AS102" s="15">
        <v>1</v>
      </c>
      <c r="AT102" s="11" t="str">
        <f t="shared" si="4"/>
        <v>Extração de dados,Backdoor,Execução / download de comando remoto,Estabelecer BotNet,</v>
      </c>
      <c r="AU102" s="13">
        <v>1</v>
      </c>
      <c r="AV102" s="13">
        <v>0</v>
      </c>
      <c r="AW102" s="13">
        <v>1</v>
      </c>
      <c r="AX102" s="13">
        <v>0</v>
      </c>
      <c r="AY102" s="13">
        <v>1</v>
      </c>
      <c r="AZ102" s="13">
        <v>0</v>
      </c>
      <c r="BA102" s="13">
        <v>0</v>
      </c>
      <c r="BB102" s="13">
        <v>1</v>
      </c>
      <c r="BC102" s="13">
        <v>0</v>
      </c>
      <c r="BD102" s="13">
        <v>0</v>
      </c>
      <c r="BE102" s="11" t="s">
        <v>70</v>
      </c>
      <c r="BF102" s="11" t="s">
        <v>138</v>
      </c>
      <c r="BG102" s="26">
        <f t="shared" ref="BG102:BG117" si="18">YEAR(A102)</f>
        <v>2019</v>
      </c>
      <c r="BH102" s="8">
        <f t="shared" si="14"/>
        <v>0</v>
      </c>
      <c r="BI102" s="16">
        <v>2</v>
      </c>
      <c r="BJ102" s="16" t="str">
        <f>VLOOKUP(BI102,setup!$A$2:$B$6,2,FALSE)</f>
        <v>Download da loja</v>
      </c>
      <c r="BK102" s="16">
        <v>1</v>
      </c>
      <c r="BL102" s="16" t="str">
        <f>VLOOKUP(BK102,setup!$D$2:$E$6,2,FALSE)</f>
        <v>Aplicativo</v>
      </c>
    </row>
    <row r="103" spans="1:64" ht="14.25" x14ac:dyDescent="0.2">
      <c r="A103" s="27">
        <v>43222</v>
      </c>
      <c r="B103" s="18" t="s">
        <v>612</v>
      </c>
      <c r="C103" s="20" t="s">
        <v>97</v>
      </c>
      <c r="D103" s="20" t="s">
        <v>613</v>
      </c>
      <c r="E103" s="28" t="s">
        <v>614</v>
      </c>
      <c r="F103" s="20" t="s">
        <v>615</v>
      </c>
      <c r="G103" s="20" t="s">
        <v>573</v>
      </c>
      <c r="H103" s="20" t="s">
        <v>460</v>
      </c>
      <c r="I103" s="20" t="str">
        <f t="shared" si="0"/>
        <v>OSS,Aplicativos Invasores,</v>
      </c>
      <c r="J103" s="12">
        <v>0</v>
      </c>
      <c r="K103" s="12">
        <v>0</v>
      </c>
      <c r="L103" s="12">
        <v>0</v>
      </c>
      <c r="M103" s="12">
        <v>0</v>
      </c>
      <c r="N103" s="12">
        <v>1</v>
      </c>
      <c r="O103" s="12">
        <v>1</v>
      </c>
      <c r="P103" s="12">
        <v>0</v>
      </c>
      <c r="Q103" s="20" t="str">
        <f t="shared" si="1"/>
        <v>Auto-assinado/Nenhuma,</v>
      </c>
      <c r="R103" s="13">
        <v>0</v>
      </c>
      <c r="S103" s="13">
        <v>0</v>
      </c>
      <c r="T103" s="13">
        <v>0</v>
      </c>
      <c r="U103" s="13">
        <v>0</v>
      </c>
      <c r="V103" s="13">
        <v>1</v>
      </c>
      <c r="W103" s="13">
        <v>0</v>
      </c>
      <c r="X103" s="13">
        <v>0</v>
      </c>
      <c r="Y103" s="20" t="str">
        <f t="shared" si="2"/>
        <v>Dependência de código aberto,</v>
      </c>
      <c r="Z103" s="14">
        <v>0</v>
      </c>
      <c r="AA103" s="14">
        <v>0</v>
      </c>
      <c r="AB103" s="14">
        <v>0</v>
      </c>
      <c r="AC103" s="14">
        <v>0</v>
      </c>
      <c r="AD103" s="14">
        <v>1</v>
      </c>
      <c r="AE103" s="14">
        <v>0</v>
      </c>
      <c r="AF103" s="14">
        <v>0</v>
      </c>
      <c r="AG103" s="14">
        <v>0</v>
      </c>
      <c r="AH103" s="14">
        <v>0</v>
      </c>
      <c r="AI103" s="14">
        <v>0</v>
      </c>
      <c r="AJ103" s="14">
        <v>0</v>
      </c>
      <c r="AK103" s="14">
        <v>0</v>
      </c>
      <c r="AL103" s="20" t="str">
        <f t="shared" si="3"/>
        <v>N/A,</v>
      </c>
      <c r="AM103" s="15">
        <v>0</v>
      </c>
      <c r="AN103" s="15">
        <v>0</v>
      </c>
      <c r="AO103" s="15">
        <v>0</v>
      </c>
      <c r="AP103" s="15">
        <v>0</v>
      </c>
      <c r="AQ103" s="15">
        <v>0</v>
      </c>
      <c r="AR103" s="15">
        <v>0</v>
      </c>
      <c r="AS103" s="15">
        <v>1</v>
      </c>
      <c r="AT103" s="20" t="str">
        <f t="shared" si="4"/>
        <v>Extração de dados,Execução / download de comando remoto,</v>
      </c>
      <c r="AU103" s="13">
        <v>1</v>
      </c>
      <c r="AV103" s="13">
        <v>0</v>
      </c>
      <c r="AW103" s="13">
        <v>0</v>
      </c>
      <c r="AX103" s="13">
        <v>0</v>
      </c>
      <c r="AY103" s="13">
        <v>1</v>
      </c>
      <c r="AZ103" s="13">
        <v>0</v>
      </c>
      <c r="BA103" s="13">
        <v>0</v>
      </c>
      <c r="BB103" s="13">
        <v>0</v>
      </c>
      <c r="BC103" s="13">
        <v>0</v>
      </c>
      <c r="BD103" s="13">
        <v>0</v>
      </c>
      <c r="BE103" s="20" t="s">
        <v>616</v>
      </c>
      <c r="BF103" s="20" t="s">
        <v>138</v>
      </c>
      <c r="BG103" s="22">
        <f t="shared" si="18"/>
        <v>2018</v>
      </c>
      <c r="BH103" s="18">
        <f t="shared" si="14"/>
        <v>0</v>
      </c>
      <c r="BI103" s="23">
        <v>3</v>
      </c>
      <c r="BJ103" s="23" t="str">
        <f>VLOOKUP(BI103,setup!$A$2:$B$6,2,FALSE)</f>
        <v>Conexão de rede</v>
      </c>
      <c r="BK103" s="23">
        <v>1</v>
      </c>
      <c r="BL103" s="23" t="str">
        <f>VLOOKUP(BK103,setup!$D$2:$E$6,2,FALSE)</f>
        <v>Aplicativo</v>
      </c>
    </row>
    <row r="104" spans="1:64" ht="14.25" x14ac:dyDescent="0.2">
      <c r="A104" s="24">
        <v>42452</v>
      </c>
      <c r="B104" s="8" t="s">
        <v>617</v>
      </c>
      <c r="C104" s="9" t="s">
        <v>97</v>
      </c>
      <c r="D104" s="11" t="s">
        <v>618</v>
      </c>
      <c r="E104" s="25" t="s">
        <v>619</v>
      </c>
      <c r="F104" s="11" t="s">
        <v>620</v>
      </c>
      <c r="G104" s="11" t="s">
        <v>621</v>
      </c>
      <c r="H104" s="11" t="s">
        <v>460</v>
      </c>
      <c r="I104" s="11" t="str">
        <f t="shared" si="0"/>
        <v>OSS,Aplicativos Invasores,</v>
      </c>
      <c r="J104" s="12">
        <v>0</v>
      </c>
      <c r="K104" s="12">
        <v>0</v>
      </c>
      <c r="L104" s="12">
        <v>0</v>
      </c>
      <c r="M104" s="12">
        <v>0</v>
      </c>
      <c r="N104" s="12">
        <v>1</v>
      </c>
      <c r="O104" s="12">
        <v>1</v>
      </c>
      <c r="P104" s="12">
        <v>0</v>
      </c>
      <c r="Q104" s="11" t="str">
        <f t="shared" si="1"/>
        <v>Acesso a conta,Auto-assinado/Nenhuma,</v>
      </c>
      <c r="R104" s="13">
        <v>0</v>
      </c>
      <c r="S104" s="13">
        <v>0</v>
      </c>
      <c r="T104" s="13">
        <v>0</v>
      </c>
      <c r="U104" s="13">
        <v>1</v>
      </c>
      <c r="V104" s="13">
        <v>1</v>
      </c>
      <c r="W104" s="13">
        <v>0</v>
      </c>
      <c r="X104" s="13">
        <v>0</v>
      </c>
      <c r="Y104" s="11" t="str">
        <f t="shared" si="2"/>
        <v>Dependência de código aberto,</v>
      </c>
      <c r="Z104" s="14">
        <v>0</v>
      </c>
      <c r="AA104" s="14">
        <v>0</v>
      </c>
      <c r="AB104" s="14">
        <v>0</v>
      </c>
      <c r="AC104" s="14">
        <v>0</v>
      </c>
      <c r="AD104" s="14">
        <v>1</v>
      </c>
      <c r="AE104" s="14">
        <v>0</v>
      </c>
      <c r="AF104" s="14">
        <v>0</v>
      </c>
      <c r="AG104" s="14">
        <v>0</v>
      </c>
      <c r="AH104" s="14">
        <v>0</v>
      </c>
      <c r="AI104" s="14">
        <v>0</v>
      </c>
      <c r="AJ104" s="14">
        <v>0</v>
      </c>
      <c r="AK104" s="14">
        <v>0</v>
      </c>
      <c r="AL104" s="11" t="str">
        <f t="shared" si="3"/>
        <v>N/A,</v>
      </c>
      <c r="AM104" s="15">
        <v>0</v>
      </c>
      <c r="AN104" s="15">
        <v>0</v>
      </c>
      <c r="AO104" s="15">
        <v>0</v>
      </c>
      <c r="AP104" s="15">
        <v>0</v>
      </c>
      <c r="AQ104" s="15">
        <v>0</v>
      </c>
      <c r="AR104" s="15">
        <v>0</v>
      </c>
      <c r="AS104" s="15">
        <v>1</v>
      </c>
      <c r="AT104" s="11" t="str">
        <f t="shared" si="4"/>
        <v>Desconhecido,</v>
      </c>
      <c r="AU104" s="13">
        <v>0</v>
      </c>
      <c r="AV104" s="13">
        <v>0</v>
      </c>
      <c r="AW104" s="13">
        <v>0</v>
      </c>
      <c r="AX104" s="13">
        <v>0</v>
      </c>
      <c r="AY104" s="13">
        <v>0</v>
      </c>
      <c r="AZ104" s="13">
        <v>0</v>
      </c>
      <c r="BA104" s="13">
        <v>0</v>
      </c>
      <c r="BB104" s="13">
        <v>0</v>
      </c>
      <c r="BC104" s="13">
        <v>0</v>
      </c>
      <c r="BD104" s="13">
        <v>1</v>
      </c>
      <c r="BE104" s="11" t="s">
        <v>622</v>
      </c>
      <c r="BF104" s="11" t="s">
        <v>623</v>
      </c>
      <c r="BG104" s="26">
        <f t="shared" si="18"/>
        <v>2016</v>
      </c>
      <c r="BH104" s="8">
        <f t="shared" si="14"/>
        <v>0</v>
      </c>
      <c r="BI104" s="16">
        <v>3</v>
      </c>
      <c r="BJ104" s="16" t="str">
        <f>VLOOKUP(BI104,setup!$A$2:$B$6,2,FALSE)</f>
        <v>Conexão de rede</v>
      </c>
      <c r="BK104" s="16">
        <v>1</v>
      </c>
      <c r="BL104" s="16" t="str">
        <f>VLOOKUP(BK104,setup!$D$2:$E$6,2,FALSE)</f>
        <v>Aplicativo</v>
      </c>
    </row>
    <row r="105" spans="1:64" ht="14.25" x14ac:dyDescent="0.2">
      <c r="A105" s="27">
        <v>43350</v>
      </c>
      <c r="B105" s="18" t="s">
        <v>624</v>
      </c>
      <c r="C105" s="20" t="s">
        <v>97</v>
      </c>
      <c r="D105" s="20" t="s">
        <v>625</v>
      </c>
      <c r="E105" s="28" t="s">
        <v>626</v>
      </c>
      <c r="F105" s="20" t="s">
        <v>627</v>
      </c>
      <c r="G105" s="20" t="s">
        <v>183</v>
      </c>
      <c r="H105" s="20" t="s">
        <v>486</v>
      </c>
      <c r="I105" s="20" t="str">
        <f t="shared" si="0"/>
        <v>OSS,Aplicativos Invasores,</v>
      </c>
      <c r="J105" s="12">
        <v>0</v>
      </c>
      <c r="K105" s="12">
        <v>0</v>
      </c>
      <c r="L105" s="12">
        <v>0</v>
      </c>
      <c r="M105" s="12">
        <v>0</v>
      </c>
      <c r="N105" s="12">
        <v>1</v>
      </c>
      <c r="O105" s="12">
        <v>1</v>
      </c>
      <c r="P105" s="12">
        <v>0</v>
      </c>
      <c r="Q105" s="20" t="str">
        <f t="shared" si="1"/>
        <v>Auto-assinado/Nenhuma,</v>
      </c>
      <c r="R105" s="13">
        <v>0</v>
      </c>
      <c r="S105" s="13">
        <v>0</v>
      </c>
      <c r="T105" s="13">
        <v>0</v>
      </c>
      <c r="U105" s="13">
        <v>0</v>
      </c>
      <c r="V105" s="13">
        <v>1</v>
      </c>
      <c r="W105" s="13">
        <v>0</v>
      </c>
      <c r="X105" s="13">
        <v>0</v>
      </c>
      <c r="Y105" s="20" t="str">
        <f t="shared" si="2"/>
        <v>Loja de aplicativos proprietários,</v>
      </c>
      <c r="Z105" s="14">
        <v>0</v>
      </c>
      <c r="AA105" s="14">
        <v>0</v>
      </c>
      <c r="AB105" s="14">
        <v>1</v>
      </c>
      <c r="AC105" s="14">
        <v>0</v>
      </c>
      <c r="AD105" s="14">
        <v>0</v>
      </c>
      <c r="AE105" s="14">
        <v>0</v>
      </c>
      <c r="AF105" s="14">
        <v>0</v>
      </c>
      <c r="AG105" s="14">
        <v>0</v>
      </c>
      <c r="AH105" s="14">
        <v>0</v>
      </c>
      <c r="AI105" s="14">
        <v>0</v>
      </c>
      <c r="AJ105" s="14">
        <v>0</v>
      </c>
      <c r="AK105" s="14">
        <v>0</v>
      </c>
      <c r="AL105" s="20" t="str">
        <f t="shared" si="3"/>
        <v>N/A,</v>
      </c>
      <c r="AM105" s="15">
        <v>0</v>
      </c>
      <c r="AN105" s="15">
        <v>0</v>
      </c>
      <c r="AO105" s="15">
        <v>0</v>
      </c>
      <c r="AP105" s="15">
        <v>0</v>
      </c>
      <c r="AQ105" s="15">
        <v>0</v>
      </c>
      <c r="AR105" s="15">
        <v>0</v>
      </c>
      <c r="AS105" s="15">
        <v>1</v>
      </c>
      <c r="AT105" s="20" t="str">
        <f t="shared" si="4"/>
        <v>Extração de dados,</v>
      </c>
      <c r="AU105" s="13">
        <v>1</v>
      </c>
      <c r="AV105" s="13">
        <v>0</v>
      </c>
      <c r="AW105" s="13">
        <v>0</v>
      </c>
      <c r="AX105" s="13">
        <v>0</v>
      </c>
      <c r="AY105" s="13">
        <v>0</v>
      </c>
      <c r="AZ105" s="13">
        <v>0</v>
      </c>
      <c r="BA105" s="13">
        <v>0</v>
      </c>
      <c r="BB105" s="13">
        <v>0</v>
      </c>
      <c r="BC105" s="13">
        <v>0</v>
      </c>
      <c r="BD105" s="13">
        <v>0</v>
      </c>
      <c r="BE105" s="20" t="s">
        <v>628</v>
      </c>
      <c r="BF105" s="20" t="s">
        <v>70</v>
      </c>
      <c r="BG105" s="22">
        <f t="shared" si="18"/>
        <v>2018</v>
      </c>
      <c r="BH105" s="18">
        <f t="shared" si="14"/>
        <v>0</v>
      </c>
      <c r="BI105" s="23">
        <v>2</v>
      </c>
      <c r="BJ105" s="23" t="str">
        <f>VLOOKUP(BI105,setup!$A$2:$B$6,2,FALSE)</f>
        <v>Download da loja</v>
      </c>
      <c r="BK105" s="23">
        <v>1</v>
      </c>
      <c r="BL105" s="23" t="str">
        <f>VLOOKUP(BK105,setup!$D$2:$E$6,2,FALSE)</f>
        <v>Aplicativo</v>
      </c>
    </row>
    <row r="106" spans="1:64" ht="14.25" x14ac:dyDescent="0.2">
      <c r="A106" s="7">
        <v>43470</v>
      </c>
      <c r="B106" s="8" t="s">
        <v>629</v>
      </c>
      <c r="C106" s="11" t="s">
        <v>97</v>
      </c>
      <c r="D106" s="11" t="s">
        <v>630</v>
      </c>
      <c r="E106" s="10" t="s">
        <v>631</v>
      </c>
      <c r="F106" s="11" t="s">
        <v>345</v>
      </c>
      <c r="G106" s="11" t="s">
        <v>183</v>
      </c>
      <c r="H106" s="11" t="s">
        <v>486</v>
      </c>
      <c r="I106" s="11" t="str">
        <f t="shared" si="0"/>
        <v>OSS,Aplicativos Invasores,</v>
      </c>
      <c r="J106" s="12">
        <v>0</v>
      </c>
      <c r="K106" s="12">
        <v>0</v>
      </c>
      <c r="L106" s="12">
        <v>0</v>
      </c>
      <c r="M106" s="12">
        <v>0</v>
      </c>
      <c r="N106" s="12">
        <v>1</v>
      </c>
      <c r="O106" s="12">
        <v>1</v>
      </c>
      <c r="P106" s="12">
        <v>0</v>
      </c>
      <c r="Q106" s="11" t="str">
        <f t="shared" si="1"/>
        <v>Acesso a conta,</v>
      </c>
      <c r="R106" s="13">
        <v>0</v>
      </c>
      <c r="S106" s="13">
        <v>0</v>
      </c>
      <c r="T106" s="13">
        <v>0</v>
      </c>
      <c r="U106" s="13">
        <v>1</v>
      </c>
      <c r="V106" s="13">
        <v>0</v>
      </c>
      <c r="W106" s="13">
        <v>0</v>
      </c>
      <c r="X106" s="13">
        <v>0</v>
      </c>
      <c r="Y106" s="11" t="str">
        <f t="shared" si="2"/>
        <v>Loja de aplicativos proprietários,</v>
      </c>
      <c r="Z106" s="14">
        <v>0</v>
      </c>
      <c r="AA106" s="14">
        <v>0</v>
      </c>
      <c r="AB106" s="14">
        <v>1</v>
      </c>
      <c r="AC106" s="14">
        <v>0</v>
      </c>
      <c r="AD106" s="14">
        <v>0</v>
      </c>
      <c r="AE106" s="14">
        <v>0</v>
      </c>
      <c r="AF106" s="14">
        <v>0</v>
      </c>
      <c r="AG106" s="14">
        <v>0</v>
      </c>
      <c r="AH106" s="14">
        <v>0</v>
      </c>
      <c r="AI106" s="14">
        <v>0</v>
      </c>
      <c r="AJ106" s="14">
        <v>0</v>
      </c>
      <c r="AK106" s="14">
        <v>0</v>
      </c>
      <c r="AL106" s="11" t="str">
        <f t="shared" si="3"/>
        <v>N/A,</v>
      </c>
      <c r="AM106" s="15">
        <v>0</v>
      </c>
      <c r="AN106" s="15">
        <v>0</v>
      </c>
      <c r="AO106" s="15">
        <v>0</v>
      </c>
      <c r="AP106" s="15">
        <v>0</v>
      </c>
      <c r="AQ106" s="15">
        <v>0</v>
      </c>
      <c r="AR106" s="15">
        <v>0</v>
      </c>
      <c r="AS106" s="15">
        <v>1</v>
      </c>
      <c r="AT106" s="11" t="str">
        <f t="shared" si="4"/>
        <v>Extração de dados,Desvio de pagamento,</v>
      </c>
      <c r="AU106" s="13">
        <v>1</v>
      </c>
      <c r="AV106" s="13">
        <v>0</v>
      </c>
      <c r="AW106" s="13">
        <v>0</v>
      </c>
      <c r="AX106" s="13">
        <v>0</v>
      </c>
      <c r="AY106" s="13">
        <v>0</v>
      </c>
      <c r="AZ106" s="13">
        <v>0</v>
      </c>
      <c r="BA106" s="13">
        <v>1</v>
      </c>
      <c r="BB106" s="13">
        <v>0</v>
      </c>
      <c r="BC106" s="13">
        <v>0</v>
      </c>
      <c r="BD106" s="13">
        <v>0</v>
      </c>
      <c r="BE106" s="11" t="s">
        <v>70</v>
      </c>
      <c r="BF106" s="11" t="s">
        <v>138</v>
      </c>
      <c r="BG106" s="26">
        <f t="shared" si="18"/>
        <v>2019</v>
      </c>
      <c r="BH106" s="8">
        <f t="shared" si="14"/>
        <v>0</v>
      </c>
      <c r="BI106" s="16">
        <v>2</v>
      </c>
      <c r="BJ106" s="16" t="str">
        <f>VLOOKUP(BI106,setup!$A$2:$B$6,2,FALSE)</f>
        <v>Download da loja</v>
      </c>
      <c r="BK106" s="16">
        <v>1</v>
      </c>
      <c r="BL106" s="16" t="str">
        <f>VLOOKUP(BK106,setup!$D$2:$E$6,2,FALSE)</f>
        <v>Aplicativo</v>
      </c>
    </row>
    <row r="107" spans="1:64" ht="14.25" x14ac:dyDescent="0.2">
      <c r="A107" s="27">
        <v>43424</v>
      </c>
      <c r="B107" s="18" t="s">
        <v>632</v>
      </c>
      <c r="C107" s="20" t="s">
        <v>97</v>
      </c>
      <c r="D107" s="20" t="s">
        <v>633</v>
      </c>
      <c r="E107" s="28" t="s">
        <v>634</v>
      </c>
      <c r="F107" s="20" t="s">
        <v>345</v>
      </c>
      <c r="G107" s="20" t="s">
        <v>346</v>
      </c>
      <c r="H107" s="20" t="s">
        <v>161</v>
      </c>
      <c r="I107" s="20" t="str">
        <f t="shared" si="0"/>
        <v>OSS,Aplicativos Invasores,</v>
      </c>
      <c r="J107" s="12">
        <v>0</v>
      </c>
      <c r="K107" s="12">
        <v>0</v>
      </c>
      <c r="L107" s="12">
        <v>0</v>
      </c>
      <c r="M107" s="12">
        <v>0</v>
      </c>
      <c r="N107" s="12">
        <v>1</v>
      </c>
      <c r="O107" s="12">
        <v>1</v>
      </c>
      <c r="P107" s="12">
        <v>0</v>
      </c>
      <c r="Q107" s="20" t="str">
        <f t="shared" si="1"/>
        <v>Auto-assinado/Nenhuma,</v>
      </c>
      <c r="R107" s="13">
        <v>0</v>
      </c>
      <c r="S107" s="13">
        <v>0</v>
      </c>
      <c r="T107" s="13">
        <v>0</v>
      </c>
      <c r="U107" s="13">
        <v>0</v>
      </c>
      <c r="V107" s="13">
        <v>1</v>
      </c>
      <c r="W107" s="13">
        <v>0</v>
      </c>
      <c r="X107" s="13">
        <v>0</v>
      </c>
      <c r="Y107" s="20" t="str">
        <f t="shared" si="2"/>
        <v>Loja de aplicativos proprietários,</v>
      </c>
      <c r="Z107" s="14">
        <v>0</v>
      </c>
      <c r="AA107" s="14">
        <v>0</v>
      </c>
      <c r="AB107" s="14">
        <v>1</v>
      </c>
      <c r="AC107" s="14">
        <v>0</v>
      </c>
      <c r="AD107" s="14">
        <v>0</v>
      </c>
      <c r="AE107" s="14">
        <v>0</v>
      </c>
      <c r="AF107" s="14">
        <v>0</v>
      </c>
      <c r="AG107" s="14">
        <v>0</v>
      </c>
      <c r="AH107" s="14">
        <v>0</v>
      </c>
      <c r="AI107" s="14">
        <v>0</v>
      </c>
      <c r="AJ107" s="14">
        <v>0</v>
      </c>
      <c r="AK107" s="14">
        <v>0</v>
      </c>
      <c r="AL107" s="20" t="str">
        <f t="shared" si="3"/>
        <v>N/A,</v>
      </c>
      <c r="AM107" s="15">
        <v>0</v>
      </c>
      <c r="AN107" s="15">
        <v>0</v>
      </c>
      <c r="AO107" s="15">
        <v>0</v>
      </c>
      <c r="AP107" s="15">
        <v>0</v>
      </c>
      <c r="AQ107" s="15">
        <v>0</v>
      </c>
      <c r="AR107" s="15">
        <v>0</v>
      </c>
      <c r="AS107" s="15">
        <v>1</v>
      </c>
      <c r="AT107" s="20" t="str">
        <f t="shared" si="4"/>
        <v>Backdoor,</v>
      </c>
      <c r="AU107" s="13">
        <v>0</v>
      </c>
      <c r="AV107" s="13">
        <v>0</v>
      </c>
      <c r="AW107" s="13">
        <v>1</v>
      </c>
      <c r="AX107" s="13">
        <v>0</v>
      </c>
      <c r="AY107" s="13">
        <v>0</v>
      </c>
      <c r="AZ107" s="13">
        <v>0</v>
      </c>
      <c r="BA107" s="13">
        <v>0</v>
      </c>
      <c r="BB107" s="13">
        <v>0</v>
      </c>
      <c r="BC107" s="13">
        <v>0</v>
      </c>
      <c r="BD107" s="13">
        <v>0</v>
      </c>
      <c r="BE107" s="20" t="s">
        <v>70</v>
      </c>
      <c r="BF107" s="20" t="s">
        <v>70</v>
      </c>
      <c r="BG107" s="22">
        <f t="shared" si="18"/>
        <v>2018</v>
      </c>
      <c r="BH107" s="18">
        <f t="shared" si="14"/>
        <v>0</v>
      </c>
      <c r="BI107" s="23">
        <v>2</v>
      </c>
      <c r="BJ107" s="23" t="str">
        <f>VLOOKUP(BI107,setup!$A$2:$B$6,2,FALSE)</f>
        <v>Download da loja</v>
      </c>
      <c r="BK107" s="23">
        <v>1</v>
      </c>
      <c r="BL107" s="23" t="str">
        <f>VLOOKUP(BK107,setup!$D$2:$E$6,2,FALSE)</f>
        <v>Aplicativo</v>
      </c>
    </row>
    <row r="108" spans="1:64" ht="14.25" x14ac:dyDescent="0.2">
      <c r="A108" s="7">
        <v>42932</v>
      </c>
      <c r="B108" s="8" t="s">
        <v>635</v>
      </c>
      <c r="C108" s="11" t="s">
        <v>97</v>
      </c>
      <c r="D108" s="11" t="s">
        <v>636</v>
      </c>
      <c r="E108" s="10" t="s">
        <v>637</v>
      </c>
      <c r="F108" s="11" t="s">
        <v>638</v>
      </c>
      <c r="G108" s="11" t="s">
        <v>639</v>
      </c>
      <c r="H108" s="11" t="s">
        <v>460</v>
      </c>
      <c r="I108" s="11" t="str">
        <f t="shared" si="0"/>
        <v>OSS,Aplicativos Invasores,</v>
      </c>
      <c r="J108" s="12">
        <v>0</v>
      </c>
      <c r="K108" s="12">
        <v>0</v>
      </c>
      <c r="L108" s="12">
        <v>0</v>
      </c>
      <c r="M108" s="12">
        <v>0</v>
      </c>
      <c r="N108" s="12">
        <v>1</v>
      </c>
      <c r="O108" s="12">
        <v>1</v>
      </c>
      <c r="P108" s="12">
        <v>0</v>
      </c>
      <c r="Q108" s="11" t="str">
        <f t="shared" si="1"/>
        <v>Auto-assinado/Nenhuma,</v>
      </c>
      <c r="R108" s="13">
        <v>0</v>
      </c>
      <c r="S108" s="13">
        <v>0</v>
      </c>
      <c r="T108" s="13">
        <v>0</v>
      </c>
      <c r="U108" s="13">
        <v>0</v>
      </c>
      <c r="V108" s="13">
        <v>1</v>
      </c>
      <c r="W108" s="13">
        <v>0</v>
      </c>
      <c r="X108" s="13">
        <v>0</v>
      </c>
      <c r="Y108" s="11" t="str">
        <f t="shared" si="2"/>
        <v>Enganam Vítimas,Dependência de código aberto,</v>
      </c>
      <c r="Z108" s="14">
        <v>1</v>
      </c>
      <c r="AA108" s="14">
        <v>0</v>
      </c>
      <c r="AB108" s="14">
        <v>0</v>
      </c>
      <c r="AC108" s="14">
        <v>0</v>
      </c>
      <c r="AD108" s="14">
        <v>1</v>
      </c>
      <c r="AE108" s="14">
        <v>0</v>
      </c>
      <c r="AF108" s="14">
        <v>0</v>
      </c>
      <c r="AG108" s="14">
        <v>0</v>
      </c>
      <c r="AH108" s="14">
        <v>0</v>
      </c>
      <c r="AI108" s="14">
        <v>0</v>
      </c>
      <c r="AJ108" s="14">
        <v>0</v>
      </c>
      <c r="AK108" s="14">
        <v>0</v>
      </c>
      <c r="AL108" s="11" t="str">
        <f t="shared" si="3"/>
        <v>N/A,</v>
      </c>
      <c r="AM108" s="15">
        <v>0</v>
      </c>
      <c r="AN108" s="15">
        <v>0</v>
      </c>
      <c r="AO108" s="15">
        <v>0</v>
      </c>
      <c r="AP108" s="15">
        <v>0</v>
      </c>
      <c r="AQ108" s="15">
        <v>0</v>
      </c>
      <c r="AR108" s="15">
        <v>0</v>
      </c>
      <c r="AS108" s="15">
        <v>1</v>
      </c>
      <c r="AT108" s="11" t="str">
        <f t="shared" si="4"/>
        <v>Extração de dados,</v>
      </c>
      <c r="AU108" s="13">
        <v>1</v>
      </c>
      <c r="AV108" s="13">
        <v>0</v>
      </c>
      <c r="AW108" s="13">
        <v>0</v>
      </c>
      <c r="AX108" s="13">
        <v>0</v>
      </c>
      <c r="AY108" s="13">
        <v>0</v>
      </c>
      <c r="AZ108" s="13">
        <v>0</v>
      </c>
      <c r="BA108" s="13">
        <v>0</v>
      </c>
      <c r="BB108" s="13">
        <v>0</v>
      </c>
      <c r="BC108" s="13">
        <v>0</v>
      </c>
      <c r="BD108" s="13">
        <v>0</v>
      </c>
      <c r="BE108" s="11" t="s">
        <v>640</v>
      </c>
      <c r="BF108" s="11" t="s">
        <v>138</v>
      </c>
      <c r="BG108" s="26">
        <f t="shared" si="18"/>
        <v>2017</v>
      </c>
      <c r="BH108" s="8">
        <f t="shared" si="14"/>
        <v>0</v>
      </c>
      <c r="BI108" s="16">
        <v>2</v>
      </c>
      <c r="BJ108" s="16" t="str">
        <f>VLOOKUP(BI108,setup!$A$2:$B$6,2,FALSE)</f>
        <v>Download da loja</v>
      </c>
      <c r="BK108" s="16">
        <v>1</v>
      </c>
      <c r="BL108" s="16" t="str">
        <f>VLOOKUP(BK108,setup!$D$2:$E$6,2,FALSE)</f>
        <v>Aplicativo</v>
      </c>
    </row>
    <row r="109" spans="1:64" ht="14.25" x14ac:dyDescent="0.2">
      <c r="A109" s="27">
        <v>43396</v>
      </c>
      <c r="B109" s="18" t="s">
        <v>641</v>
      </c>
      <c r="C109" s="31" t="s">
        <v>97</v>
      </c>
      <c r="D109" s="20" t="s">
        <v>642</v>
      </c>
      <c r="E109" s="28" t="s">
        <v>556</v>
      </c>
      <c r="F109" s="20" t="s">
        <v>643</v>
      </c>
      <c r="G109" s="20" t="s">
        <v>644</v>
      </c>
      <c r="H109" s="20" t="s">
        <v>460</v>
      </c>
      <c r="I109" s="20" t="str">
        <f t="shared" si="0"/>
        <v>OSS,Aplicativos Invasores,</v>
      </c>
      <c r="J109" s="12">
        <v>0</v>
      </c>
      <c r="K109" s="12">
        <v>0</v>
      </c>
      <c r="L109" s="12">
        <v>0</v>
      </c>
      <c r="M109" s="12">
        <v>0</v>
      </c>
      <c r="N109" s="12">
        <v>1</v>
      </c>
      <c r="O109" s="12">
        <v>1</v>
      </c>
      <c r="P109" s="12">
        <v>0</v>
      </c>
      <c r="Q109" s="20" t="str">
        <f t="shared" si="1"/>
        <v>Auto-assinado/Nenhuma,</v>
      </c>
      <c r="R109" s="13">
        <v>0</v>
      </c>
      <c r="S109" s="13">
        <v>0</v>
      </c>
      <c r="T109" s="13">
        <v>0</v>
      </c>
      <c r="U109" s="13">
        <v>0</v>
      </c>
      <c r="V109" s="13">
        <v>1</v>
      </c>
      <c r="W109" s="13">
        <v>0</v>
      </c>
      <c r="X109" s="13">
        <v>0</v>
      </c>
      <c r="Y109" s="20" t="str">
        <f t="shared" si="2"/>
        <v>Enganam Vítimas,Dependência de código aberto,</v>
      </c>
      <c r="Z109" s="14">
        <v>1</v>
      </c>
      <c r="AA109" s="14">
        <v>0</v>
      </c>
      <c r="AB109" s="14">
        <v>0</v>
      </c>
      <c r="AC109" s="14">
        <v>0</v>
      </c>
      <c r="AD109" s="14">
        <v>1</v>
      </c>
      <c r="AE109" s="14">
        <v>0</v>
      </c>
      <c r="AF109" s="14">
        <v>0</v>
      </c>
      <c r="AG109" s="14">
        <v>0</v>
      </c>
      <c r="AH109" s="14">
        <v>0</v>
      </c>
      <c r="AI109" s="14">
        <v>0</v>
      </c>
      <c r="AJ109" s="14">
        <v>0</v>
      </c>
      <c r="AK109" s="14">
        <v>0</v>
      </c>
      <c r="AL109" s="20" t="str">
        <f t="shared" si="3"/>
        <v>N/A,</v>
      </c>
      <c r="AM109" s="15">
        <v>0</v>
      </c>
      <c r="AN109" s="15">
        <v>0</v>
      </c>
      <c r="AO109" s="15">
        <v>0</v>
      </c>
      <c r="AP109" s="15">
        <v>0</v>
      </c>
      <c r="AQ109" s="15">
        <v>0</v>
      </c>
      <c r="AR109" s="15">
        <v>0</v>
      </c>
      <c r="AS109" s="15">
        <v>1</v>
      </c>
      <c r="AT109" s="20" t="str">
        <f t="shared" si="4"/>
        <v>Desvio de pagamento,</v>
      </c>
      <c r="AU109" s="13">
        <v>0</v>
      </c>
      <c r="AV109" s="13">
        <v>0</v>
      </c>
      <c r="AW109" s="13">
        <v>0</v>
      </c>
      <c r="AX109" s="13">
        <v>0</v>
      </c>
      <c r="AY109" s="13">
        <v>0</v>
      </c>
      <c r="AZ109" s="13">
        <v>0</v>
      </c>
      <c r="BA109" s="13">
        <v>1</v>
      </c>
      <c r="BB109" s="13">
        <v>0</v>
      </c>
      <c r="BC109" s="13">
        <v>0</v>
      </c>
      <c r="BD109" s="13">
        <v>0</v>
      </c>
      <c r="BE109" s="20" t="s">
        <v>70</v>
      </c>
      <c r="BF109" s="20" t="s">
        <v>70</v>
      </c>
      <c r="BG109" s="22">
        <f t="shared" si="18"/>
        <v>2018</v>
      </c>
      <c r="BH109" s="18">
        <f t="shared" si="14"/>
        <v>0</v>
      </c>
      <c r="BI109" s="23">
        <v>2</v>
      </c>
      <c r="BJ109" s="23" t="str">
        <f>VLOOKUP(BI109,setup!$A$2:$B$6,2,FALSE)</f>
        <v>Download da loja</v>
      </c>
      <c r="BK109" s="23">
        <v>1</v>
      </c>
      <c r="BL109" s="23" t="str">
        <f>VLOOKUP(BK109,setup!$D$2:$E$6,2,FALSE)</f>
        <v>Aplicativo</v>
      </c>
    </row>
    <row r="110" spans="1:64" ht="14.25" x14ac:dyDescent="0.2">
      <c r="A110" s="7">
        <v>42994</v>
      </c>
      <c r="B110" s="8" t="s">
        <v>645</v>
      </c>
      <c r="C110" s="30" t="s">
        <v>97</v>
      </c>
      <c r="D110" s="11" t="s">
        <v>646</v>
      </c>
      <c r="E110" s="10" t="s">
        <v>647</v>
      </c>
      <c r="F110" s="11" t="s">
        <v>638</v>
      </c>
      <c r="G110" s="11" t="s">
        <v>644</v>
      </c>
      <c r="H110" s="11" t="s">
        <v>460</v>
      </c>
      <c r="I110" s="11" t="str">
        <f t="shared" si="0"/>
        <v>OSS,Aplicativos Invasores,</v>
      </c>
      <c r="J110" s="12">
        <v>0</v>
      </c>
      <c r="K110" s="12">
        <v>0</v>
      </c>
      <c r="L110" s="12">
        <v>0</v>
      </c>
      <c r="M110" s="12">
        <v>0</v>
      </c>
      <c r="N110" s="12">
        <v>1</v>
      </c>
      <c r="O110" s="12">
        <v>1</v>
      </c>
      <c r="P110" s="12">
        <v>0</v>
      </c>
      <c r="Q110" s="11" t="str">
        <f t="shared" si="1"/>
        <v>Auto-assinado/Nenhuma,</v>
      </c>
      <c r="R110" s="13">
        <v>0</v>
      </c>
      <c r="S110" s="13">
        <v>0</v>
      </c>
      <c r="T110" s="13">
        <v>0</v>
      </c>
      <c r="U110" s="13">
        <v>0</v>
      </c>
      <c r="V110" s="33">
        <v>1</v>
      </c>
      <c r="W110" s="13">
        <v>0</v>
      </c>
      <c r="X110" s="13">
        <v>0</v>
      </c>
      <c r="Y110" s="11" t="str">
        <f t="shared" si="2"/>
        <v>Enganam Vítimas,Dependência de código aberto,</v>
      </c>
      <c r="Z110" s="14">
        <v>1</v>
      </c>
      <c r="AA110" s="14">
        <v>0</v>
      </c>
      <c r="AB110" s="14">
        <v>0</v>
      </c>
      <c r="AC110" s="14">
        <v>0</v>
      </c>
      <c r="AD110" s="14">
        <v>1</v>
      </c>
      <c r="AE110" s="14">
        <v>0</v>
      </c>
      <c r="AF110" s="14">
        <v>0</v>
      </c>
      <c r="AG110" s="14">
        <v>0</v>
      </c>
      <c r="AH110" s="14">
        <v>0</v>
      </c>
      <c r="AI110" s="14">
        <v>0</v>
      </c>
      <c r="AJ110" s="14">
        <v>0</v>
      </c>
      <c r="AK110" s="14">
        <v>0</v>
      </c>
      <c r="AL110" s="11" t="str">
        <f t="shared" si="3"/>
        <v>N/A,</v>
      </c>
      <c r="AM110" s="15">
        <v>0</v>
      </c>
      <c r="AN110" s="15">
        <v>0</v>
      </c>
      <c r="AO110" s="15">
        <v>0</v>
      </c>
      <c r="AP110" s="15">
        <v>0</v>
      </c>
      <c r="AQ110" s="15">
        <v>0</v>
      </c>
      <c r="AR110" s="15">
        <v>0</v>
      </c>
      <c r="AS110" s="15">
        <v>1</v>
      </c>
      <c r="AT110" s="11" t="str">
        <f t="shared" si="4"/>
        <v>Extração de dados,</v>
      </c>
      <c r="AU110" s="13">
        <v>1</v>
      </c>
      <c r="AV110" s="13">
        <v>0</v>
      </c>
      <c r="AW110" s="13">
        <v>0</v>
      </c>
      <c r="AX110" s="13">
        <v>0</v>
      </c>
      <c r="AY110" s="13">
        <v>0</v>
      </c>
      <c r="AZ110" s="13">
        <v>0</v>
      </c>
      <c r="BA110" s="13">
        <v>0</v>
      </c>
      <c r="BB110" s="13">
        <v>0</v>
      </c>
      <c r="BC110" s="13">
        <v>0</v>
      </c>
      <c r="BD110" s="13">
        <v>0</v>
      </c>
      <c r="BE110" s="11" t="s">
        <v>70</v>
      </c>
      <c r="BF110" s="11" t="s">
        <v>70</v>
      </c>
      <c r="BG110" s="26">
        <f t="shared" si="18"/>
        <v>2017</v>
      </c>
      <c r="BH110" s="8">
        <f t="shared" si="14"/>
        <v>0</v>
      </c>
      <c r="BI110" s="16">
        <v>2</v>
      </c>
      <c r="BJ110" s="16" t="str">
        <f>VLOOKUP(BI110,setup!$A$2:$B$6,2,FALSE)</f>
        <v>Download da loja</v>
      </c>
      <c r="BK110" s="16">
        <v>1</v>
      </c>
      <c r="BL110" s="16" t="str">
        <f>VLOOKUP(BK110,setup!$D$2:$E$6,2,FALSE)</f>
        <v>Aplicativo</v>
      </c>
    </row>
    <row r="111" spans="1:64" ht="14.25" x14ac:dyDescent="0.2">
      <c r="A111" s="27">
        <v>42535</v>
      </c>
      <c r="B111" s="18" t="s">
        <v>648</v>
      </c>
      <c r="C111" s="31" t="s">
        <v>97</v>
      </c>
      <c r="D111" s="20" t="s">
        <v>649</v>
      </c>
      <c r="E111" s="28" t="s">
        <v>650</v>
      </c>
      <c r="F111" s="20" t="s">
        <v>638</v>
      </c>
      <c r="G111" s="20" t="s">
        <v>651</v>
      </c>
      <c r="H111" s="20" t="s">
        <v>460</v>
      </c>
      <c r="I111" s="20" t="str">
        <f t="shared" si="0"/>
        <v>OSS,Aplicativos Invasores,</v>
      </c>
      <c r="J111" s="12">
        <v>0</v>
      </c>
      <c r="K111" s="12">
        <v>0</v>
      </c>
      <c r="L111" s="12">
        <v>0</v>
      </c>
      <c r="M111" s="12">
        <v>0</v>
      </c>
      <c r="N111" s="12">
        <v>1</v>
      </c>
      <c r="O111" s="12">
        <v>1</v>
      </c>
      <c r="P111" s="12">
        <v>0</v>
      </c>
      <c r="Q111" s="20" t="str">
        <f t="shared" si="1"/>
        <v>Auto-assinado/Nenhuma,</v>
      </c>
      <c r="R111" s="13">
        <v>0</v>
      </c>
      <c r="S111" s="13">
        <v>0</v>
      </c>
      <c r="T111" s="13">
        <v>0</v>
      </c>
      <c r="U111" s="13">
        <v>0</v>
      </c>
      <c r="V111" s="13">
        <v>1</v>
      </c>
      <c r="W111" s="13">
        <v>0</v>
      </c>
      <c r="X111" s="13">
        <v>0</v>
      </c>
      <c r="Y111" s="20" t="str">
        <f t="shared" si="2"/>
        <v>Enganam Vítimas,Dependência de código aberto,</v>
      </c>
      <c r="Z111" s="14">
        <v>1</v>
      </c>
      <c r="AA111" s="14">
        <v>0</v>
      </c>
      <c r="AB111" s="14">
        <v>0</v>
      </c>
      <c r="AC111" s="14">
        <v>0</v>
      </c>
      <c r="AD111" s="14">
        <v>1</v>
      </c>
      <c r="AE111" s="14">
        <v>0</v>
      </c>
      <c r="AF111" s="14">
        <v>0</v>
      </c>
      <c r="AG111" s="14">
        <v>0</v>
      </c>
      <c r="AH111" s="14">
        <v>0</v>
      </c>
      <c r="AI111" s="14">
        <v>0</v>
      </c>
      <c r="AJ111" s="14">
        <v>0</v>
      </c>
      <c r="AK111" s="14">
        <v>0</v>
      </c>
      <c r="AL111" s="20" t="str">
        <f t="shared" si="3"/>
        <v>N/A,</v>
      </c>
      <c r="AM111" s="15">
        <v>0</v>
      </c>
      <c r="AN111" s="15">
        <v>0</v>
      </c>
      <c r="AO111" s="15">
        <v>0</v>
      </c>
      <c r="AP111" s="15">
        <v>0</v>
      </c>
      <c r="AQ111" s="15">
        <v>0</v>
      </c>
      <c r="AR111" s="15">
        <v>0</v>
      </c>
      <c r="AS111" s="15">
        <v>1</v>
      </c>
      <c r="AT111" s="20" t="str">
        <f t="shared" si="4"/>
        <v>Extração de dados,</v>
      </c>
      <c r="AU111" s="13">
        <v>1</v>
      </c>
      <c r="AV111" s="13">
        <v>0</v>
      </c>
      <c r="AW111" s="13">
        <v>0</v>
      </c>
      <c r="AX111" s="13">
        <v>0</v>
      </c>
      <c r="AY111" s="13">
        <v>0</v>
      </c>
      <c r="AZ111" s="13">
        <v>0</v>
      </c>
      <c r="BA111" s="13">
        <v>0</v>
      </c>
      <c r="BB111" s="13">
        <v>0</v>
      </c>
      <c r="BC111" s="13">
        <v>0</v>
      </c>
      <c r="BD111" s="13">
        <v>0</v>
      </c>
      <c r="BE111" s="20" t="s">
        <v>652</v>
      </c>
      <c r="BF111" s="20" t="s">
        <v>623</v>
      </c>
      <c r="BG111" s="22">
        <f t="shared" si="18"/>
        <v>2016</v>
      </c>
      <c r="BH111" s="18">
        <f t="shared" si="14"/>
        <v>0</v>
      </c>
      <c r="BI111" s="23">
        <v>2</v>
      </c>
      <c r="BJ111" s="23" t="str">
        <f>VLOOKUP(BI111,setup!$A$2:$B$6,2,FALSE)</f>
        <v>Download da loja</v>
      </c>
      <c r="BK111" s="23">
        <v>1</v>
      </c>
      <c r="BL111" s="23" t="str">
        <f>VLOOKUP(BK111,setup!$D$2:$E$6,2,FALSE)</f>
        <v>Aplicativo</v>
      </c>
    </row>
    <row r="112" spans="1:64" ht="14.25" x14ac:dyDescent="0.2">
      <c r="A112" s="7">
        <v>43877</v>
      </c>
      <c r="B112" s="8" t="s">
        <v>653</v>
      </c>
      <c r="C112" s="8" t="s">
        <v>97</v>
      </c>
      <c r="D112" s="8" t="s">
        <v>654</v>
      </c>
      <c r="E112" s="10" t="s">
        <v>655</v>
      </c>
      <c r="F112" s="11" t="s">
        <v>656</v>
      </c>
      <c r="G112" s="11" t="s">
        <v>543</v>
      </c>
      <c r="H112" s="11" t="s">
        <v>657</v>
      </c>
      <c r="I112" s="11" t="str">
        <f t="shared" si="0"/>
        <v>OSS,Aplicativos Invasores,</v>
      </c>
      <c r="J112" s="12">
        <v>0</v>
      </c>
      <c r="K112" s="12">
        <v>0</v>
      </c>
      <c r="L112" s="12">
        <v>0</v>
      </c>
      <c r="M112" s="12">
        <v>0</v>
      </c>
      <c r="N112" s="12">
        <v>1</v>
      </c>
      <c r="O112" s="12">
        <v>1</v>
      </c>
      <c r="P112" s="12">
        <v>0</v>
      </c>
      <c r="Q112" s="11" t="str">
        <f t="shared" si="1"/>
        <v>Auto-assinado/Nenhuma,</v>
      </c>
      <c r="R112" s="13">
        <v>0</v>
      </c>
      <c r="S112" s="13">
        <v>0</v>
      </c>
      <c r="T112" s="13">
        <v>0</v>
      </c>
      <c r="U112" s="13">
        <v>0</v>
      </c>
      <c r="V112" s="13">
        <v>1</v>
      </c>
      <c r="W112" s="13">
        <v>0</v>
      </c>
      <c r="X112" s="33">
        <v>0</v>
      </c>
      <c r="Y112" s="11" t="str">
        <f t="shared" si="2"/>
        <v>Enganam Vítimas,Dependência de código aberto,</v>
      </c>
      <c r="Z112" s="14">
        <v>1</v>
      </c>
      <c r="AA112" s="14">
        <v>0</v>
      </c>
      <c r="AB112" s="14">
        <v>0</v>
      </c>
      <c r="AC112" s="14">
        <v>0</v>
      </c>
      <c r="AD112" s="14">
        <v>1</v>
      </c>
      <c r="AE112" s="14">
        <v>0</v>
      </c>
      <c r="AF112" s="14">
        <v>0</v>
      </c>
      <c r="AG112" s="14">
        <v>0</v>
      </c>
      <c r="AH112" s="14">
        <v>0</v>
      </c>
      <c r="AI112" s="14">
        <v>0</v>
      </c>
      <c r="AJ112" s="14">
        <v>0</v>
      </c>
      <c r="AK112" s="14">
        <v>0</v>
      </c>
      <c r="AL112" s="11" t="str">
        <f t="shared" si="3"/>
        <v>N/A,</v>
      </c>
      <c r="AM112" s="15">
        <v>0</v>
      </c>
      <c r="AN112" s="15">
        <v>0</v>
      </c>
      <c r="AO112" s="15">
        <v>0</v>
      </c>
      <c r="AP112" s="15">
        <v>0</v>
      </c>
      <c r="AQ112" s="15">
        <v>0</v>
      </c>
      <c r="AR112" s="15">
        <v>0</v>
      </c>
      <c r="AS112" s="15">
        <v>1</v>
      </c>
      <c r="AT112" s="11" t="str">
        <f t="shared" si="4"/>
        <v>Desvio de pagamento,</v>
      </c>
      <c r="AU112" s="13">
        <v>0</v>
      </c>
      <c r="AV112" s="13">
        <v>0</v>
      </c>
      <c r="AW112" s="13">
        <v>0</v>
      </c>
      <c r="AX112" s="13">
        <v>0</v>
      </c>
      <c r="AY112" s="13">
        <v>0</v>
      </c>
      <c r="AZ112" s="13">
        <v>0</v>
      </c>
      <c r="BA112" s="13">
        <v>1</v>
      </c>
      <c r="BB112" s="13">
        <v>0</v>
      </c>
      <c r="BC112" s="13">
        <v>0</v>
      </c>
      <c r="BD112" s="13">
        <v>0</v>
      </c>
      <c r="BE112" s="11" t="s">
        <v>70</v>
      </c>
      <c r="BF112" s="11" t="s">
        <v>138</v>
      </c>
      <c r="BG112" s="26">
        <f t="shared" si="18"/>
        <v>2020</v>
      </c>
      <c r="BH112" s="8">
        <f t="shared" si="14"/>
        <v>0</v>
      </c>
      <c r="BI112" s="16">
        <v>2</v>
      </c>
      <c r="BJ112" s="16" t="str">
        <f>VLOOKUP(BI112,setup!$A$2:$B$6,2,FALSE)</f>
        <v>Download da loja</v>
      </c>
      <c r="BK112" s="16">
        <v>1</v>
      </c>
      <c r="BL112" s="16" t="str">
        <f>VLOOKUP(BK112,setup!$D$2:$E$6,2,FALSE)</f>
        <v>Aplicativo</v>
      </c>
    </row>
    <row r="113" spans="1:64" ht="14.25" x14ac:dyDescent="0.2">
      <c r="A113" s="27">
        <v>40543</v>
      </c>
      <c r="B113" s="18" t="s">
        <v>658</v>
      </c>
      <c r="C113" s="20" t="s">
        <v>97</v>
      </c>
      <c r="D113" s="20" t="s">
        <v>659</v>
      </c>
      <c r="E113" s="28" t="s">
        <v>660</v>
      </c>
      <c r="F113" s="20" t="s">
        <v>345</v>
      </c>
      <c r="G113" s="20" t="s">
        <v>201</v>
      </c>
      <c r="H113" s="20" t="s">
        <v>161</v>
      </c>
      <c r="I113" s="20" t="str">
        <f t="shared" si="0"/>
        <v>Aplicativos Invasores,</v>
      </c>
      <c r="J113" s="12">
        <v>0</v>
      </c>
      <c r="K113" s="12">
        <v>0</v>
      </c>
      <c r="L113" s="12">
        <v>0</v>
      </c>
      <c r="M113" s="12">
        <v>0</v>
      </c>
      <c r="N113" s="12">
        <v>0</v>
      </c>
      <c r="O113" s="12">
        <v>1</v>
      </c>
      <c r="P113" s="12">
        <v>0</v>
      </c>
      <c r="Q113" s="20" t="str">
        <f t="shared" si="1"/>
        <v>Auto-assinado/Nenhuma,</v>
      </c>
      <c r="R113" s="13">
        <v>0</v>
      </c>
      <c r="S113" s="13">
        <v>0</v>
      </c>
      <c r="T113" s="13">
        <v>0</v>
      </c>
      <c r="U113" s="13">
        <v>0</v>
      </c>
      <c r="V113" s="13">
        <v>1</v>
      </c>
      <c r="W113" s="13">
        <v>0</v>
      </c>
      <c r="X113" s="13">
        <v>0</v>
      </c>
      <c r="Y113" s="20" t="str">
        <f t="shared" si="2"/>
        <v>Loja de aplicativos de terceiros,</v>
      </c>
      <c r="Z113" s="14">
        <v>0</v>
      </c>
      <c r="AA113" s="14">
        <v>0</v>
      </c>
      <c r="AB113" s="14">
        <v>0</v>
      </c>
      <c r="AC113" s="14">
        <v>1</v>
      </c>
      <c r="AD113" s="14">
        <v>0</v>
      </c>
      <c r="AE113" s="14">
        <v>0</v>
      </c>
      <c r="AF113" s="14">
        <v>0</v>
      </c>
      <c r="AG113" s="14">
        <v>0</v>
      </c>
      <c r="AH113" s="14">
        <v>0</v>
      </c>
      <c r="AI113" s="14">
        <v>0</v>
      </c>
      <c r="AJ113" s="14">
        <v>0</v>
      </c>
      <c r="AK113" s="14">
        <v>0</v>
      </c>
      <c r="AL113" s="20" t="str">
        <f t="shared" si="3"/>
        <v>N/A,</v>
      </c>
      <c r="AM113" s="15">
        <v>0</v>
      </c>
      <c r="AN113" s="15">
        <v>0</v>
      </c>
      <c r="AO113" s="15">
        <v>0</v>
      </c>
      <c r="AP113" s="15">
        <v>0</v>
      </c>
      <c r="AQ113" s="15">
        <v>0</v>
      </c>
      <c r="AR113" s="15">
        <v>0</v>
      </c>
      <c r="AS113" s="15">
        <v>1</v>
      </c>
      <c r="AT113" s="20" t="str">
        <f t="shared" si="4"/>
        <v>Extração de dados,Backdoor,Cryptominer,</v>
      </c>
      <c r="AU113" s="13">
        <v>1</v>
      </c>
      <c r="AV113" s="13">
        <v>0</v>
      </c>
      <c r="AW113" s="13">
        <v>1</v>
      </c>
      <c r="AX113" s="13">
        <v>1</v>
      </c>
      <c r="AY113" s="13">
        <v>0</v>
      </c>
      <c r="AZ113" s="13">
        <v>0</v>
      </c>
      <c r="BA113" s="13">
        <v>0</v>
      </c>
      <c r="BB113" s="13">
        <v>0</v>
      </c>
      <c r="BC113" s="13">
        <v>0</v>
      </c>
      <c r="BD113" s="13">
        <v>0</v>
      </c>
      <c r="BE113" s="20" t="s">
        <v>44</v>
      </c>
      <c r="BF113" s="20" t="s">
        <v>138</v>
      </c>
      <c r="BG113" s="22">
        <f t="shared" si="18"/>
        <v>2010</v>
      </c>
      <c r="BH113" s="18">
        <f t="shared" si="14"/>
        <v>0</v>
      </c>
      <c r="BI113" s="23">
        <v>2</v>
      </c>
      <c r="BJ113" s="23" t="str">
        <f>VLOOKUP(BI113,setup!$A$2:$B$6,2,FALSE)</f>
        <v>Download da loja</v>
      </c>
      <c r="BK113" s="23">
        <v>1</v>
      </c>
      <c r="BL113" s="23" t="str">
        <f>VLOOKUP(BK113,setup!$D$2:$E$6,2,FALSE)</f>
        <v>Aplicativo</v>
      </c>
    </row>
    <row r="114" spans="1:64" ht="14.25" x14ac:dyDescent="0.2">
      <c r="A114" s="7">
        <v>42046</v>
      </c>
      <c r="B114" s="8" t="s">
        <v>661</v>
      </c>
      <c r="C114" s="11" t="s">
        <v>64</v>
      </c>
      <c r="D114" s="11" t="s">
        <v>662</v>
      </c>
      <c r="E114" s="10" t="s">
        <v>663</v>
      </c>
      <c r="F114" s="11" t="s">
        <v>664</v>
      </c>
      <c r="G114" s="11" t="s">
        <v>44</v>
      </c>
      <c r="H114" s="11" t="s">
        <v>161</v>
      </c>
      <c r="I114" s="11" t="str">
        <f t="shared" si="0"/>
        <v>Desconhecido</v>
      </c>
      <c r="J114" s="12">
        <v>0</v>
      </c>
      <c r="K114" s="12">
        <v>0</v>
      </c>
      <c r="L114" s="12">
        <v>0</v>
      </c>
      <c r="M114" s="12">
        <v>0</v>
      </c>
      <c r="N114" s="12">
        <v>0</v>
      </c>
      <c r="O114" s="12">
        <v>0</v>
      </c>
      <c r="P114" s="12">
        <v>1</v>
      </c>
      <c r="Q114" s="11" t="str">
        <f t="shared" si="1"/>
        <v>Método desconhecido,</v>
      </c>
      <c r="R114" s="13">
        <v>0</v>
      </c>
      <c r="S114" s="13">
        <v>0</v>
      </c>
      <c r="T114" s="13">
        <v>0</v>
      </c>
      <c r="U114" s="13">
        <v>0</v>
      </c>
      <c r="V114" s="13">
        <v>0</v>
      </c>
      <c r="W114" s="13">
        <v>0</v>
      </c>
      <c r="X114" s="13">
        <v>1</v>
      </c>
      <c r="Y114" s="11" t="str">
        <f t="shared" si="2"/>
        <v>Loja de aplicativos proprietários,</v>
      </c>
      <c r="Z114" s="14">
        <v>0</v>
      </c>
      <c r="AA114" s="14">
        <v>0</v>
      </c>
      <c r="AB114" s="14">
        <v>1</v>
      </c>
      <c r="AC114" s="14">
        <v>0</v>
      </c>
      <c r="AD114" s="14">
        <v>0</v>
      </c>
      <c r="AE114" s="14">
        <v>0</v>
      </c>
      <c r="AF114" s="14">
        <v>0</v>
      </c>
      <c r="AG114" s="14">
        <v>0</v>
      </c>
      <c r="AH114" s="14">
        <v>0</v>
      </c>
      <c r="AI114" s="14">
        <v>0</v>
      </c>
      <c r="AJ114" s="14">
        <v>0</v>
      </c>
      <c r="AK114" s="14">
        <v>0</v>
      </c>
      <c r="AL114" s="11" t="str">
        <f t="shared" si="3"/>
        <v>Injeção de código,</v>
      </c>
      <c r="AM114" s="15">
        <v>0</v>
      </c>
      <c r="AN114" s="15">
        <v>0</v>
      </c>
      <c r="AO114" s="15">
        <v>0</v>
      </c>
      <c r="AP114" s="15">
        <v>0</v>
      </c>
      <c r="AQ114" s="15">
        <v>0</v>
      </c>
      <c r="AR114" s="15">
        <v>1</v>
      </c>
      <c r="AS114" s="15">
        <v>0</v>
      </c>
      <c r="AT114" s="11" t="str">
        <f t="shared" si="4"/>
        <v>Desconhecido,</v>
      </c>
      <c r="AU114" s="13">
        <v>0</v>
      </c>
      <c r="AV114" s="13">
        <v>0</v>
      </c>
      <c r="AW114" s="13">
        <v>0</v>
      </c>
      <c r="AX114" s="13">
        <v>0</v>
      </c>
      <c r="AY114" s="13">
        <v>0</v>
      </c>
      <c r="AZ114" s="13">
        <v>0</v>
      </c>
      <c r="BA114" s="13">
        <v>0</v>
      </c>
      <c r="BB114" s="13">
        <v>0</v>
      </c>
      <c r="BC114" s="13">
        <v>0</v>
      </c>
      <c r="BD114" s="13">
        <v>1</v>
      </c>
      <c r="BE114" s="11" t="s">
        <v>44</v>
      </c>
      <c r="BF114" s="11" t="s">
        <v>44</v>
      </c>
      <c r="BG114" s="26">
        <f t="shared" si="18"/>
        <v>2015</v>
      </c>
      <c r="BH114" s="8">
        <f t="shared" si="14"/>
        <v>0</v>
      </c>
      <c r="BI114" s="16">
        <v>2</v>
      </c>
      <c r="BJ114" s="16" t="str">
        <f>VLOOKUP(BI114,setup!$A$2:$B$6,2,FALSE)</f>
        <v>Download da loja</v>
      </c>
      <c r="BK114" s="16">
        <v>1</v>
      </c>
      <c r="BL114" s="16" t="str">
        <f>VLOOKUP(BK114,setup!$D$2:$E$6,2,FALSE)</f>
        <v>Aplicativo</v>
      </c>
    </row>
    <row r="115" spans="1:64" ht="14.25" x14ac:dyDescent="0.2">
      <c r="A115" s="17">
        <v>42880</v>
      </c>
      <c r="B115" s="18" t="s">
        <v>665</v>
      </c>
      <c r="C115" s="19" t="s">
        <v>97</v>
      </c>
      <c r="D115" s="20" t="s">
        <v>666</v>
      </c>
      <c r="E115" s="28" t="s">
        <v>667</v>
      </c>
      <c r="F115" s="20" t="s">
        <v>70</v>
      </c>
      <c r="G115" s="20" t="s">
        <v>70</v>
      </c>
      <c r="H115" s="20" t="s">
        <v>668</v>
      </c>
      <c r="I115" s="20" t="str">
        <f t="shared" si="0"/>
        <v>Desconhecido</v>
      </c>
      <c r="J115" s="12">
        <v>0</v>
      </c>
      <c r="K115" s="12">
        <v>0</v>
      </c>
      <c r="L115" s="12">
        <v>0</v>
      </c>
      <c r="M115" s="12">
        <v>0</v>
      </c>
      <c r="N115" s="12">
        <v>0</v>
      </c>
      <c r="O115" s="12">
        <v>0</v>
      </c>
      <c r="P115" s="12">
        <v>1</v>
      </c>
      <c r="Q115" s="20" t="str">
        <f t="shared" si="1"/>
        <v>Acesso a conta,Método desconhecido,</v>
      </c>
      <c r="R115" s="13">
        <v>0</v>
      </c>
      <c r="S115" s="13">
        <v>0</v>
      </c>
      <c r="T115" s="13">
        <v>0</v>
      </c>
      <c r="U115" s="13">
        <v>1</v>
      </c>
      <c r="V115" s="13">
        <v>0</v>
      </c>
      <c r="W115" s="13">
        <v>0</v>
      </c>
      <c r="X115" s="13">
        <v>1</v>
      </c>
      <c r="Y115" s="20" t="str">
        <f t="shared" si="2"/>
        <v>Provedor de serviços de cadeia de suprimentos,Método Desconhecido,</v>
      </c>
      <c r="Z115" s="14">
        <v>0</v>
      </c>
      <c r="AA115" s="14">
        <v>0</v>
      </c>
      <c r="AB115" s="14">
        <v>0</v>
      </c>
      <c r="AC115" s="14">
        <v>0</v>
      </c>
      <c r="AD115" s="14">
        <v>0</v>
      </c>
      <c r="AE115" s="14">
        <v>0</v>
      </c>
      <c r="AF115" s="14">
        <v>0</v>
      </c>
      <c r="AG115" s="14">
        <v>0</v>
      </c>
      <c r="AH115" s="14">
        <v>0</v>
      </c>
      <c r="AI115" s="14">
        <v>0</v>
      </c>
      <c r="AJ115" s="14">
        <v>1</v>
      </c>
      <c r="AK115" s="14">
        <v>1</v>
      </c>
      <c r="AL115" s="20" t="str">
        <f t="shared" si="3"/>
        <v>N/A,</v>
      </c>
      <c r="AM115" s="15">
        <v>0</v>
      </c>
      <c r="AN115" s="15">
        <v>0</v>
      </c>
      <c r="AO115" s="15">
        <v>0</v>
      </c>
      <c r="AP115" s="15">
        <v>0</v>
      </c>
      <c r="AQ115" s="15">
        <v>0</v>
      </c>
      <c r="AR115" s="15">
        <v>0</v>
      </c>
      <c r="AS115" s="15">
        <v>1</v>
      </c>
      <c r="AT115" s="20" t="str">
        <f t="shared" si="4"/>
        <v>Extração de dados,</v>
      </c>
      <c r="AU115" s="13">
        <v>1</v>
      </c>
      <c r="AV115" s="13">
        <v>0</v>
      </c>
      <c r="AW115" s="13">
        <v>0</v>
      </c>
      <c r="AX115" s="13">
        <v>0</v>
      </c>
      <c r="AY115" s="13">
        <v>0</v>
      </c>
      <c r="AZ115" s="13">
        <v>0</v>
      </c>
      <c r="BA115" s="13">
        <v>0</v>
      </c>
      <c r="BB115" s="13">
        <v>0</v>
      </c>
      <c r="BC115" s="13">
        <v>0</v>
      </c>
      <c r="BD115" s="13">
        <v>0</v>
      </c>
      <c r="BE115" s="20" t="s">
        <v>669</v>
      </c>
      <c r="BF115" s="20" t="s">
        <v>71</v>
      </c>
      <c r="BG115" s="22">
        <f t="shared" si="18"/>
        <v>2017</v>
      </c>
      <c r="BH115" s="18">
        <f t="shared" si="14"/>
        <v>0</v>
      </c>
      <c r="BI115" s="23">
        <v>3</v>
      </c>
      <c r="BJ115" s="23" t="str">
        <f>VLOOKUP(BI115,setup!$A$2:$B$6,2,FALSE)</f>
        <v>Conexão de rede</v>
      </c>
      <c r="BK115" s="23">
        <v>1</v>
      </c>
      <c r="BL115" s="23" t="str">
        <f>VLOOKUP(BK115,setup!$D$2:$E$6,2,FALSE)</f>
        <v>Aplicativo</v>
      </c>
    </row>
    <row r="116" spans="1:64" ht="14.25" x14ac:dyDescent="0.2">
      <c r="A116" s="7">
        <v>43726</v>
      </c>
      <c r="B116" s="8" t="s">
        <v>670</v>
      </c>
      <c r="C116" s="11" t="s">
        <v>97</v>
      </c>
      <c r="D116" s="11" t="s">
        <v>671</v>
      </c>
      <c r="E116" s="10" t="s">
        <v>672</v>
      </c>
      <c r="F116" s="11" t="s">
        <v>70</v>
      </c>
      <c r="G116" s="11" t="s">
        <v>673</v>
      </c>
      <c r="H116" s="11" t="s">
        <v>674</v>
      </c>
      <c r="I116" s="11" t="str">
        <f t="shared" si="0"/>
        <v>Desconhecido</v>
      </c>
      <c r="J116" s="12">
        <v>0</v>
      </c>
      <c r="K116" s="12">
        <v>0</v>
      </c>
      <c r="L116" s="12">
        <v>0</v>
      </c>
      <c r="M116" s="12">
        <v>0</v>
      </c>
      <c r="N116" s="12">
        <v>0</v>
      </c>
      <c r="O116" s="12">
        <v>0</v>
      </c>
      <c r="P116" s="12">
        <v>1</v>
      </c>
      <c r="Q116" s="11" t="str">
        <f t="shared" si="1"/>
        <v>Método desconhecido,</v>
      </c>
      <c r="R116" s="13">
        <v>0</v>
      </c>
      <c r="S116" s="13">
        <v>0</v>
      </c>
      <c r="T116" s="13">
        <v>0</v>
      </c>
      <c r="U116" s="13">
        <v>0</v>
      </c>
      <c r="V116" s="13">
        <v>0</v>
      </c>
      <c r="W116" s="13">
        <v>0</v>
      </c>
      <c r="X116" s="13">
        <v>1</v>
      </c>
      <c r="Y116" s="11" t="str">
        <f t="shared" si="2"/>
        <v>Método Desconhecido,</v>
      </c>
      <c r="Z116" s="14">
        <v>0</v>
      </c>
      <c r="AA116" s="14">
        <v>0</v>
      </c>
      <c r="AB116" s="14">
        <v>0</v>
      </c>
      <c r="AC116" s="14">
        <v>0</v>
      </c>
      <c r="AD116" s="14">
        <v>0</v>
      </c>
      <c r="AE116" s="14">
        <v>0</v>
      </c>
      <c r="AF116" s="14">
        <v>0</v>
      </c>
      <c r="AG116" s="14">
        <v>0</v>
      </c>
      <c r="AH116" s="14">
        <v>0</v>
      </c>
      <c r="AI116" s="14">
        <v>0</v>
      </c>
      <c r="AJ116" s="14">
        <v>0</v>
      </c>
      <c r="AK116" s="14">
        <v>1</v>
      </c>
      <c r="AL116" s="11" t="str">
        <f t="shared" si="3"/>
        <v>N/A,</v>
      </c>
      <c r="AM116" s="15">
        <v>0</v>
      </c>
      <c r="AN116" s="15">
        <v>0</v>
      </c>
      <c r="AO116" s="15">
        <v>0</v>
      </c>
      <c r="AP116" s="15">
        <v>0</v>
      </c>
      <c r="AQ116" s="15">
        <v>0</v>
      </c>
      <c r="AR116" s="15">
        <v>0</v>
      </c>
      <c r="AS116" s="15">
        <v>1</v>
      </c>
      <c r="AT116" s="11" t="str">
        <f t="shared" si="4"/>
        <v>Extração de dados,Backdoor,Execução / download de comando remoto,</v>
      </c>
      <c r="AU116" s="13">
        <v>1</v>
      </c>
      <c r="AV116" s="13">
        <v>0</v>
      </c>
      <c r="AW116" s="13">
        <v>1</v>
      </c>
      <c r="AX116" s="13">
        <v>0</v>
      </c>
      <c r="AY116" s="13">
        <v>1</v>
      </c>
      <c r="AZ116" s="13">
        <v>0</v>
      </c>
      <c r="BA116" s="13">
        <v>0</v>
      </c>
      <c r="BB116" s="13">
        <v>0</v>
      </c>
      <c r="BC116" s="13">
        <v>0</v>
      </c>
      <c r="BD116" s="13">
        <v>0</v>
      </c>
      <c r="BE116" s="11" t="s">
        <v>675</v>
      </c>
      <c r="BF116" s="11" t="s">
        <v>623</v>
      </c>
      <c r="BG116" s="26">
        <f t="shared" si="18"/>
        <v>2019</v>
      </c>
      <c r="BH116" s="8">
        <f t="shared" si="14"/>
        <v>0</v>
      </c>
      <c r="BI116" s="16">
        <v>3</v>
      </c>
      <c r="BJ116" s="16" t="str">
        <f>VLOOKUP(BI116,setup!$A$2:$B$6,2,FALSE)</f>
        <v>Conexão de rede</v>
      </c>
      <c r="BK116" s="16">
        <v>3</v>
      </c>
      <c r="BL116" s="16" t="str">
        <f>VLOOKUP(BK116,setup!$D$2:$E$6,2,FALSE)</f>
        <v>OS</v>
      </c>
    </row>
    <row r="117" spans="1:64" ht="14.25" x14ac:dyDescent="0.2">
      <c r="A117" s="34">
        <v>44187</v>
      </c>
      <c r="B117" s="35" t="s">
        <v>676</v>
      </c>
      <c r="C117" s="20" t="s">
        <v>97</v>
      </c>
      <c r="D117" s="35" t="s">
        <v>677</v>
      </c>
      <c r="E117" s="36" t="s">
        <v>678</v>
      </c>
      <c r="F117" s="18" t="s">
        <v>679</v>
      </c>
      <c r="G117" s="18" t="s">
        <v>680</v>
      </c>
      <c r="H117" s="18" t="s">
        <v>681</v>
      </c>
      <c r="I117" s="20" t="str">
        <f t="shared" si="0"/>
        <v>OS/Aplicativo Próprio,</v>
      </c>
      <c r="J117" s="12">
        <v>1</v>
      </c>
      <c r="K117" s="12">
        <v>0</v>
      </c>
      <c r="L117" s="12">
        <v>0</v>
      </c>
      <c r="M117" s="12">
        <v>0</v>
      </c>
      <c r="N117" s="12">
        <v>0</v>
      </c>
      <c r="O117" s="12">
        <v>0</v>
      </c>
      <c r="P117" s="12">
        <v>0</v>
      </c>
      <c r="Q117" s="20" t="str">
        <f t="shared" si="1"/>
        <v>Método desconhecido,</v>
      </c>
      <c r="R117" s="13">
        <v>0</v>
      </c>
      <c r="S117" s="13">
        <v>0</v>
      </c>
      <c r="T117" s="13">
        <v>0</v>
      </c>
      <c r="U117" s="13">
        <v>0</v>
      </c>
      <c r="V117" s="13">
        <v>0</v>
      </c>
      <c r="W117" s="13">
        <v>0</v>
      </c>
      <c r="X117" s="13">
        <v>1</v>
      </c>
      <c r="Y117" s="20" t="str">
        <f t="shared" si="2"/>
        <v>Provedor de serviços de cadeia de suprimentos,Método Desconhecido,</v>
      </c>
      <c r="Z117" s="14">
        <v>0</v>
      </c>
      <c r="AA117" s="14">
        <v>0</v>
      </c>
      <c r="AB117" s="14">
        <v>0</v>
      </c>
      <c r="AC117" s="14">
        <v>0</v>
      </c>
      <c r="AD117" s="14">
        <v>0</v>
      </c>
      <c r="AE117" s="14">
        <v>0</v>
      </c>
      <c r="AF117" s="14">
        <v>0</v>
      </c>
      <c r="AG117" s="14">
        <v>0</v>
      </c>
      <c r="AH117" s="14">
        <v>0</v>
      </c>
      <c r="AI117" s="14">
        <v>0</v>
      </c>
      <c r="AJ117" s="14">
        <v>1</v>
      </c>
      <c r="AK117" s="14">
        <v>1</v>
      </c>
      <c r="AL117" s="20" t="str">
        <f t="shared" si="3"/>
        <v>Injeção de código,</v>
      </c>
      <c r="AM117" s="15">
        <v>0</v>
      </c>
      <c r="AN117" s="15">
        <v>0</v>
      </c>
      <c r="AO117" s="15">
        <v>0</v>
      </c>
      <c r="AP117" s="15">
        <v>0</v>
      </c>
      <c r="AQ117" s="15">
        <v>0</v>
      </c>
      <c r="AR117" s="15">
        <v>1</v>
      </c>
      <c r="AS117" s="15">
        <v>0</v>
      </c>
      <c r="AT117" s="20" t="str">
        <f t="shared" si="4"/>
        <v>Extração de dados,Backdoor,Execução / download de comando remoto,</v>
      </c>
      <c r="AU117" s="13">
        <v>1</v>
      </c>
      <c r="AV117" s="13">
        <v>0</v>
      </c>
      <c r="AW117" s="13">
        <v>1</v>
      </c>
      <c r="AX117" s="13">
        <v>0</v>
      </c>
      <c r="AY117" s="13">
        <v>1</v>
      </c>
      <c r="AZ117" s="13">
        <v>0</v>
      </c>
      <c r="BA117" s="13">
        <v>0</v>
      </c>
      <c r="BB117" s="13">
        <v>0</v>
      </c>
      <c r="BC117" s="13">
        <v>0</v>
      </c>
      <c r="BD117" s="13">
        <v>0</v>
      </c>
      <c r="BE117" s="20" t="s">
        <v>70</v>
      </c>
      <c r="BF117" s="20" t="s">
        <v>71</v>
      </c>
      <c r="BG117" s="22">
        <f t="shared" si="18"/>
        <v>2020</v>
      </c>
      <c r="BH117" s="18">
        <f t="shared" si="14"/>
        <v>1</v>
      </c>
      <c r="BI117" s="23">
        <v>1</v>
      </c>
      <c r="BJ117" s="23" t="str">
        <f>VLOOKUP(BI117,setup!$A$2:$B$6,2,FALSE)</f>
        <v>Componentes do produto</v>
      </c>
      <c r="BK117" s="23">
        <v>3</v>
      </c>
      <c r="BL117" s="23" t="str">
        <f>VLOOKUP(BK117,setup!$D$2:$E$6,2,FALSE)</f>
        <v>OS</v>
      </c>
    </row>
    <row r="118" spans="1:64" ht="14.25" x14ac:dyDescent="0.2">
      <c r="A118" s="37"/>
      <c r="B118" s="8"/>
      <c r="C118" s="8"/>
      <c r="D118" s="8"/>
      <c r="E118" s="11"/>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16"/>
      <c r="BJ118" s="16"/>
      <c r="BK118" s="16"/>
      <c r="BL118" s="16"/>
    </row>
    <row r="119" spans="1:64" ht="14.25" x14ac:dyDescent="0.2">
      <c r="A119" s="34"/>
      <c r="B119" s="18"/>
      <c r="C119" s="18"/>
      <c r="D119" s="18"/>
      <c r="E119" s="20"/>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23"/>
      <c r="BJ119" s="23"/>
      <c r="BK119" s="23"/>
      <c r="BL119" s="23"/>
    </row>
    <row r="120" spans="1:64" ht="14.25" x14ac:dyDescent="0.2">
      <c r="A120" s="37"/>
      <c r="B120" s="8"/>
      <c r="C120" s="8"/>
      <c r="D120" s="8"/>
      <c r="E120" s="11"/>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16"/>
      <c r="BJ120" s="16"/>
      <c r="BK120" s="16"/>
      <c r="BL120" s="16"/>
    </row>
    <row r="121" spans="1:64" ht="14.25" x14ac:dyDescent="0.2">
      <c r="A121" s="34"/>
      <c r="B121" s="18"/>
      <c r="C121" s="18"/>
      <c r="D121" s="18"/>
      <c r="E121" s="20"/>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23"/>
      <c r="BJ121" s="23"/>
      <c r="BK121" s="23"/>
      <c r="BL121" s="23"/>
    </row>
    <row r="122" spans="1:64" ht="14.25" x14ac:dyDescent="0.2">
      <c r="A122" s="37"/>
      <c r="B122" s="8"/>
      <c r="C122" s="8"/>
      <c r="D122" s="8"/>
      <c r="E122" s="11"/>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16"/>
      <c r="BJ122" s="16"/>
      <c r="BK122" s="16"/>
      <c r="BL122" s="16"/>
    </row>
    <row r="123" spans="1:64" ht="14.25" x14ac:dyDescent="0.2">
      <c r="A123" s="34"/>
      <c r="B123" s="18"/>
      <c r="C123" s="18"/>
      <c r="D123" s="18"/>
      <c r="E123" s="20"/>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23"/>
      <c r="BJ123" s="23"/>
      <c r="BK123" s="23"/>
      <c r="BL123" s="23"/>
    </row>
    <row r="124" spans="1:64" ht="14.25" x14ac:dyDescent="0.2">
      <c r="A124" s="37"/>
      <c r="B124" s="8"/>
      <c r="C124" s="8"/>
      <c r="D124" s="8"/>
      <c r="E124" s="11"/>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16"/>
      <c r="BJ124" s="16"/>
      <c r="BK124" s="16"/>
      <c r="BL124" s="16"/>
    </row>
    <row r="125" spans="1:64" ht="14.25" x14ac:dyDescent="0.2">
      <c r="A125" s="34"/>
      <c r="B125" s="18"/>
      <c r="C125" s="18"/>
      <c r="D125" s="18"/>
      <c r="E125" s="20"/>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23"/>
      <c r="BJ125" s="23"/>
      <c r="BK125" s="23"/>
      <c r="BL125" s="23"/>
    </row>
    <row r="126" spans="1:64" ht="14.25" x14ac:dyDescent="0.2">
      <c r="A126" s="37"/>
      <c r="B126" s="8"/>
      <c r="C126" s="8"/>
      <c r="D126" s="8"/>
      <c r="E126" s="11"/>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16"/>
      <c r="BJ126" s="16"/>
      <c r="BK126" s="16"/>
      <c r="BL126" s="16"/>
    </row>
    <row r="127" spans="1:64" ht="14.25" x14ac:dyDescent="0.2">
      <c r="A127" s="34"/>
      <c r="B127" s="18"/>
      <c r="C127" s="18"/>
      <c r="D127" s="18"/>
      <c r="E127" s="20"/>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23"/>
      <c r="BJ127" s="23"/>
      <c r="BK127" s="23"/>
      <c r="BL127" s="23"/>
    </row>
    <row r="128" spans="1:64" ht="14.25" x14ac:dyDescent="0.2">
      <c r="A128" s="37"/>
      <c r="B128" s="8"/>
      <c r="C128" s="8"/>
      <c r="D128" s="8"/>
      <c r="E128" s="11"/>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16"/>
      <c r="BJ128" s="16"/>
      <c r="BK128" s="16"/>
      <c r="BL128" s="16"/>
    </row>
    <row r="129" spans="1:64" ht="14.25" x14ac:dyDescent="0.2">
      <c r="A129" s="34"/>
      <c r="B129" s="18"/>
      <c r="C129" s="18"/>
      <c r="D129" s="18"/>
      <c r="E129" s="20"/>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23"/>
      <c r="BJ129" s="23"/>
      <c r="BK129" s="23"/>
      <c r="BL129" s="23"/>
    </row>
    <row r="130" spans="1:64" ht="14.25" x14ac:dyDescent="0.2">
      <c r="A130" s="37"/>
      <c r="B130" s="8"/>
      <c r="C130" s="8"/>
      <c r="D130" s="8"/>
      <c r="E130" s="11"/>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16"/>
      <c r="BJ130" s="16"/>
      <c r="BK130" s="16"/>
      <c r="BL130" s="16"/>
    </row>
    <row r="131" spans="1:64" ht="14.25" x14ac:dyDescent="0.2">
      <c r="A131" s="34"/>
      <c r="B131" s="18"/>
      <c r="C131" s="18"/>
      <c r="D131" s="18"/>
      <c r="E131" s="20"/>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23"/>
      <c r="BJ131" s="23"/>
      <c r="BK131" s="23"/>
      <c r="BL131" s="23"/>
    </row>
    <row r="132" spans="1:64" ht="14.25" x14ac:dyDescent="0.2">
      <c r="A132" s="37"/>
      <c r="B132" s="8"/>
      <c r="C132" s="8"/>
      <c r="D132" s="8"/>
      <c r="E132" s="11"/>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16"/>
      <c r="BJ132" s="16"/>
      <c r="BK132" s="16"/>
      <c r="BL132" s="16"/>
    </row>
    <row r="133" spans="1:64" ht="14.25" x14ac:dyDescent="0.2">
      <c r="A133" s="34"/>
      <c r="B133" s="18"/>
      <c r="C133" s="18"/>
      <c r="D133" s="18"/>
      <c r="E133" s="20"/>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23"/>
      <c r="BJ133" s="23"/>
      <c r="BK133" s="23"/>
      <c r="BL133" s="23"/>
    </row>
    <row r="134" spans="1:64" ht="14.25" x14ac:dyDescent="0.2">
      <c r="A134" s="37"/>
      <c r="B134" s="8"/>
      <c r="C134" s="8"/>
      <c r="D134" s="8"/>
      <c r="E134" s="11"/>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16"/>
      <c r="BJ134" s="16"/>
      <c r="BK134" s="16"/>
      <c r="BL134" s="16"/>
    </row>
    <row r="135" spans="1:64" ht="14.25" x14ac:dyDescent="0.2">
      <c r="A135" s="34"/>
      <c r="B135" s="18"/>
      <c r="C135" s="18"/>
      <c r="D135" s="18"/>
      <c r="E135" s="20"/>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23"/>
      <c r="BJ135" s="23"/>
      <c r="BK135" s="23"/>
      <c r="BL135" s="23"/>
    </row>
    <row r="136" spans="1:64" ht="14.25" x14ac:dyDescent="0.2">
      <c r="A136" s="37"/>
      <c r="B136" s="8"/>
      <c r="C136" s="8"/>
      <c r="D136" s="8"/>
      <c r="E136" s="11"/>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16"/>
      <c r="BJ136" s="16"/>
      <c r="BK136" s="16"/>
      <c r="BL136" s="16"/>
    </row>
    <row r="137" spans="1:64" ht="14.25" x14ac:dyDescent="0.2">
      <c r="A137" s="34"/>
      <c r="B137" s="18"/>
      <c r="C137" s="18"/>
      <c r="D137" s="18"/>
      <c r="E137" s="20"/>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23"/>
      <c r="BJ137" s="23"/>
      <c r="BK137" s="23"/>
      <c r="BL137" s="23"/>
    </row>
    <row r="138" spans="1:64" ht="14.25" x14ac:dyDescent="0.2">
      <c r="A138" s="37"/>
      <c r="B138" s="8"/>
      <c r="C138" s="8"/>
      <c r="D138" s="8"/>
      <c r="E138" s="11"/>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16"/>
      <c r="BJ138" s="16"/>
      <c r="BK138" s="16"/>
      <c r="BL138" s="16"/>
    </row>
    <row r="139" spans="1:64" ht="14.25" x14ac:dyDescent="0.2">
      <c r="A139" s="34"/>
      <c r="B139" s="18"/>
      <c r="C139" s="18"/>
      <c r="D139" s="18"/>
      <c r="E139" s="20"/>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23"/>
      <c r="BJ139" s="23"/>
      <c r="BK139" s="23"/>
      <c r="BL139" s="23"/>
    </row>
    <row r="140" spans="1:64" ht="14.25" x14ac:dyDescent="0.2">
      <c r="A140" s="37"/>
      <c r="B140" s="8"/>
      <c r="C140" s="8"/>
      <c r="D140" s="8"/>
      <c r="E140" s="11"/>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16"/>
      <c r="BJ140" s="16"/>
      <c r="BK140" s="16"/>
      <c r="BL140" s="16"/>
    </row>
    <row r="141" spans="1:64" ht="14.25" x14ac:dyDescent="0.2">
      <c r="A141" s="34"/>
      <c r="B141" s="18"/>
      <c r="C141" s="18"/>
      <c r="D141" s="18"/>
      <c r="E141" s="20"/>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23"/>
      <c r="BJ141" s="23"/>
      <c r="BK141" s="23"/>
      <c r="BL141" s="23"/>
    </row>
    <row r="142" spans="1:64" ht="14.25" x14ac:dyDescent="0.2">
      <c r="A142" s="37"/>
      <c r="B142" s="8"/>
      <c r="C142" s="8"/>
      <c r="D142" s="8"/>
      <c r="E142" s="11"/>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16"/>
      <c r="BJ142" s="16"/>
      <c r="BK142" s="16"/>
      <c r="BL142" s="16"/>
    </row>
    <row r="143" spans="1:64" ht="14.25" x14ac:dyDescent="0.2">
      <c r="A143" s="34"/>
      <c r="B143" s="18"/>
      <c r="C143" s="18"/>
      <c r="D143" s="18"/>
      <c r="E143" s="20"/>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23"/>
      <c r="BJ143" s="23"/>
      <c r="BK143" s="23"/>
      <c r="BL143" s="23"/>
    </row>
    <row r="144" spans="1:64" ht="14.25" x14ac:dyDescent="0.2">
      <c r="A144" s="37"/>
      <c r="B144" s="8"/>
      <c r="C144" s="8"/>
      <c r="D144" s="8"/>
      <c r="E144" s="11"/>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16"/>
      <c r="BJ144" s="16"/>
      <c r="BK144" s="16"/>
      <c r="BL144" s="16"/>
    </row>
    <row r="145" spans="1:64" ht="14.25" x14ac:dyDescent="0.2">
      <c r="A145" s="34"/>
      <c r="B145" s="18"/>
      <c r="C145" s="18"/>
      <c r="D145" s="18"/>
      <c r="E145" s="20"/>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23"/>
      <c r="BJ145" s="23"/>
      <c r="BK145" s="23"/>
      <c r="BL145" s="23"/>
    </row>
    <row r="146" spans="1:64" ht="14.25" x14ac:dyDescent="0.2">
      <c r="A146" s="37"/>
      <c r="B146" s="8"/>
      <c r="C146" s="8"/>
      <c r="D146" s="8"/>
      <c r="E146" s="11"/>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16"/>
      <c r="BJ146" s="16"/>
      <c r="BK146" s="16"/>
      <c r="BL146" s="16"/>
    </row>
    <row r="147" spans="1:64" ht="14.25" x14ac:dyDescent="0.2">
      <c r="A147" s="34"/>
      <c r="B147" s="18"/>
      <c r="C147" s="18"/>
      <c r="D147" s="18"/>
      <c r="E147" s="20"/>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23"/>
      <c r="BJ147" s="23"/>
      <c r="BK147" s="23"/>
      <c r="BL147" s="23"/>
    </row>
    <row r="148" spans="1:64" ht="14.25" x14ac:dyDescent="0.2">
      <c r="A148" s="37"/>
      <c r="B148" s="8"/>
      <c r="C148" s="8"/>
      <c r="D148" s="8"/>
      <c r="E148" s="11"/>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16"/>
      <c r="BJ148" s="16"/>
      <c r="BK148" s="16"/>
      <c r="BL148" s="16"/>
    </row>
    <row r="149" spans="1:64" ht="14.25" x14ac:dyDescent="0.2">
      <c r="A149" s="34"/>
      <c r="B149" s="18"/>
      <c r="C149" s="18"/>
      <c r="D149" s="18"/>
      <c r="E149" s="20"/>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23"/>
      <c r="BJ149" s="23"/>
      <c r="BK149" s="23"/>
      <c r="BL149" s="23"/>
    </row>
    <row r="150" spans="1:64" ht="14.25" x14ac:dyDescent="0.2">
      <c r="A150" s="37"/>
      <c r="B150" s="8"/>
      <c r="C150" s="8"/>
      <c r="D150" s="8"/>
      <c r="E150" s="11"/>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16"/>
      <c r="BJ150" s="16"/>
      <c r="BK150" s="16"/>
      <c r="BL150" s="16"/>
    </row>
    <row r="151" spans="1:64" ht="14.25" x14ac:dyDescent="0.2">
      <c r="A151" s="34"/>
      <c r="B151" s="18"/>
      <c r="C151" s="18"/>
      <c r="D151" s="18"/>
      <c r="E151" s="20"/>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23"/>
      <c r="BJ151" s="23"/>
      <c r="BK151" s="23"/>
      <c r="BL151" s="23"/>
    </row>
    <row r="152" spans="1:64" ht="14.25" x14ac:dyDescent="0.2">
      <c r="A152" s="37"/>
      <c r="B152" s="8"/>
      <c r="C152" s="8"/>
      <c r="D152" s="8"/>
      <c r="E152" s="11"/>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16"/>
      <c r="BJ152" s="16"/>
      <c r="BK152" s="16"/>
      <c r="BL152" s="16"/>
    </row>
    <row r="153" spans="1:64" ht="14.25" x14ac:dyDescent="0.2">
      <c r="A153" s="34"/>
      <c r="B153" s="18"/>
      <c r="C153" s="18"/>
      <c r="D153" s="18"/>
      <c r="E153" s="20"/>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23"/>
      <c r="BJ153" s="23"/>
      <c r="BK153" s="23"/>
      <c r="BL153" s="23"/>
    </row>
    <row r="154" spans="1:64" ht="14.25" x14ac:dyDescent="0.2">
      <c r="A154" s="37"/>
      <c r="B154" s="8"/>
      <c r="C154" s="8"/>
      <c r="D154" s="8"/>
      <c r="E154" s="11"/>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16"/>
      <c r="BJ154" s="16"/>
      <c r="BK154" s="16"/>
      <c r="BL154" s="16"/>
    </row>
    <row r="155" spans="1:64" ht="14.25" x14ac:dyDescent="0.2">
      <c r="A155" s="34"/>
      <c r="B155" s="18"/>
      <c r="C155" s="18"/>
      <c r="D155" s="18"/>
      <c r="E155" s="20"/>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23"/>
      <c r="BJ155" s="23"/>
      <c r="BK155" s="23"/>
      <c r="BL155" s="23"/>
    </row>
    <row r="156" spans="1:64" ht="14.25" x14ac:dyDescent="0.2">
      <c r="A156" s="37"/>
      <c r="B156" s="8"/>
      <c r="C156" s="8"/>
      <c r="D156" s="8"/>
      <c r="E156" s="11"/>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16"/>
      <c r="BJ156" s="16"/>
      <c r="BK156" s="16"/>
      <c r="BL156" s="16"/>
    </row>
    <row r="157" spans="1:64" ht="14.25" x14ac:dyDescent="0.2">
      <c r="A157" s="34"/>
      <c r="B157" s="18"/>
      <c r="C157" s="18"/>
      <c r="D157" s="18"/>
      <c r="E157" s="20"/>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23"/>
      <c r="BJ157" s="23"/>
      <c r="BK157" s="23"/>
      <c r="BL157" s="23"/>
    </row>
    <row r="158" spans="1:64" ht="14.25" x14ac:dyDescent="0.2">
      <c r="A158" s="37"/>
      <c r="B158" s="8"/>
      <c r="C158" s="8"/>
      <c r="D158" s="8"/>
      <c r="E158" s="11"/>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16"/>
      <c r="BJ158" s="16"/>
      <c r="BK158" s="16"/>
      <c r="BL158" s="16"/>
    </row>
    <row r="159" spans="1:64" ht="14.25" x14ac:dyDescent="0.2">
      <c r="A159" s="34"/>
      <c r="B159" s="18"/>
      <c r="C159" s="18"/>
      <c r="D159" s="18"/>
      <c r="E159" s="20"/>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23"/>
      <c r="BJ159" s="23"/>
      <c r="BK159" s="23"/>
      <c r="BL159" s="23"/>
    </row>
    <row r="160" spans="1:64" ht="14.25" x14ac:dyDescent="0.2">
      <c r="A160" s="37"/>
      <c r="B160" s="8"/>
      <c r="C160" s="8"/>
      <c r="D160" s="8"/>
      <c r="E160" s="11"/>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16"/>
      <c r="BJ160" s="16"/>
      <c r="BK160" s="16"/>
      <c r="BL160" s="16"/>
    </row>
    <row r="161" spans="1:64" ht="14.25" x14ac:dyDescent="0.2">
      <c r="A161" s="34"/>
      <c r="B161" s="18"/>
      <c r="C161" s="18"/>
      <c r="D161" s="18"/>
      <c r="E161" s="20"/>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23"/>
      <c r="BJ161" s="23"/>
      <c r="BK161" s="23"/>
      <c r="BL161" s="23"/>
    </row>
    <row r="162" spans="1:64" ht="14.25" x14ac:dyDescent="0.2">
      <c r="A162" s="37"/>
      <c r="B162" s="8"/>
      <c r="C162" s="8"/>
      <c r="D162" s="8"/>
      <c r="E162" s="11"/>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16"/>
      <c r="BJ162" s="16"/>
      <c r="BK162" s="16"/>
      <c r="BL162" s="16"/>
    </row>
    <row r="163" spans="1:64" ht="14.25" x14ac:dyDescent="0.2">
      <c r="A163" s="34"/>
      <c r="B163" s="18"/>
      <c r="C163" s="18"/>
      <c r="D163" s="18"/>
      <c r="E163" s="20"/>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23"/>
      <c r="BJ163" s="23"/>
      <c r="BK163" s="23"/>
      <c r="BL163" s="23"/>
    </row>
    <row r="164" spans="1:64" ht="14.25" x14ac:dyDescent="0.2">
      <c r="A164" s="37"/>
      <c r="B164" s="8"/>
      <c r="C164" s="8"/>
      <c r="D164" s="8"/>
      <c r="E164" s="11"/>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16"/>
      <c r="BJ164" s="16"/>
      <c r="BK164" s="16"/>
      <c r="BL164" s="16"/>
    </row>
    <row r="165" spans="1:64" ht="14.25" x14ac:dyDescent="0.2">
      <c r="A165" s="34"/>
      <c r="B165" s="18"/>
      <c r="C165" s="18"/>
      <c r="D165" s="18"/>
      <c r="E165" s="20"/>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23"/>
      <c r="BJ165" s="23"/>
      <c r="BK165" s="23"/>
      <c r="BL165" s="23"/>
    </row>
    <row r="166" spans="1:64" ht="14.25" x14ac:dyDescent="0.2">
      <c r="A166" s="37"/>
      <c r="B166" s="8"/>
      <c r="C166" s="8"/>
      <c r="D166" s="8"/>
      <c r="E166" s="11"/>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16"/>
      <c r="BJ166" s="16"/>
      <c r="BK166" s="16"/>
      <c r="BL166" s="16"/>
    </row>
    <row r="167" spans="1:64" ht="14.25" x14ac:dyDescent="0.2">
      <c r="A167" s="34"/>
      <c r="B167" s="18"/>
      <c r="C167" s="18"/>
      <c r="D167" s="18"/>
      <c r="E167" s="20"/>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23"/>
      <c r="BJ167" s="23"/>
      <c r="BK167" s="23"/>
      <c r="BL167" s="23"/>
    </row>
    <row r="168" spans="1:64" ht="14.25" x14ac:dyDescent="0.2">
      <c r="A168" s="37"/>
      <c r="B168" s="8"/>
      <c r="C168" s="8"/>
      <c r="D168" s="8"/>
      <c r="E168" s="11"/>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16"/>
      <c r="BJ168" s="16"/>
      <c r="BK168" s="16"/>
      <c r="BL168" s="16"/>
    </row>
    <row r="169" spans="1:64" ht="14.25" x14ac:dyDescent="0.2">
      <c r="A169" s="34"/>
      <c r="B169" s="18"/>
      <c r="C169" s="18"/>
      <c r="D169" s="18"/>
      <c r="E169" s="20"/>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23"/>
      <c r="BJ169" s="23"/>
      <c r="BK169" s="23"/>
      <c r="BL169" s="23"/>
    </row>
    <row r="170" spans="1:64" ht="14.25" x14ac:dyDescent="0.2">
      <c r="A170" s="37"/>
      <c r="B170" s="8"/>
      <c r="C170" s="8"/>
      <c r="D170" s="8"/>
      <c r="E170" s="11"/>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16"/>
      <c r="BJ170" s="16"/>
      <c r="BK170" s="16"/>
      <c r="BL170" s="16"/>
    </row>
    <row r="171" spans="1:64" ht="14.25" x14ac:dyDescent="0.2">
      <c r="A171" s="34"/>
      <c r="B171" s="18"/>
      <c r="C171" s="18"/>
      <c r="D171" s="18"/>
      <c r="E171" s="20"/>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23"/>
      <c r="BJ171" s="23"/>
      <c r="BK171" s="23"/>
      <c r="BL171" s="23"/>
    </row>
    <row r="172" spans="1:64" ht="14.25" x14ac:dyDescent="0.2">
      <c r="A172" s="37"/>
      <c r="B172" s="8"/>
      <c r="C172" s="8"/>
      <c r="D172" s="8"/>
      <c r="E172" s="11"/>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16"/>
      <c r="BJ172" s="16"/>
      <c r="BK172" s="16"/>
      <c r="BL172" s="16"/>
    </row>
    <row r="173" spans="1:64" ht="14.25" x14ac:dyDescent="0.2">
      <c r="A173" s="34"/>
      <c r="B173" s="18"/>
      <c r="C173" s="18"/>
      <c r="D173" s="18"/>
      <c r="E173" s="20"/>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23"/>
      <c r="BJ173" s="23"/>
      <c r="BK173" s="23"/>
      <c r="BL173" s="23"/>
    </row>
    <row r="174" spans="1:64" ht="14.25" x14ac:dyDescent="0.2">
      <c r="A174" s="37"/>
      <c r="B174" s="8"/>
      <c r="C174" s="8"/>
      <c r="D174" s="8"/>
      <c r="E174" s="11"/>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16"/>
      <c r="BJ174" s="16"/>
      <c r="BK174" s="16"/>
      <c r="BL174" s="16"/>
    </row>
    <row r="175" spans="1:64" ht="14.25" x14ac:dyDescent="0.2">
      <c r="A175" s="34"/>
      <c r="B175" s="18"/>
      <c r="C175" s="18"/>
      <c r="D175" s="18"/>
      <c r="E175" s="20"/>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23"/>
      <c r="BJ175" s="23"/>
      <c r="BK175" s="23"/>
      <c r="BL175" s="23"/>
    </row>
    <row r="176" spans="1:64" ht="14.25" x14ac:dyDescent="0.2">
      <c r="A176" s="37"/>
      <c r="B176" s="8"/>
      <c r="C176" s="8"/>
      <c r="D176" s="8"/>
      <c r="E176" s="11"/>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16"/>
      <c r="BJ176" s="16"/>
      <c r="BK176" s="16"/>
      <c r="BL176" s="16"/>
    </row>
    <row r="177" spans="1:64" ht="14.25" x14ac:dyDescent="0.2">
      <c r="A177" s="34"/>
      <c r="B177" s="18"/>
      <c r="C177" s="18"/>
      <c r="D177" s="18"/>
      <c r="E177" s="20"/>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23"/>
      <c r="BJ177" s="23"/>
      <c r="BK177" s="23"/>
      <c r="BL177" s="23"/>
    </row>
    <row r="178" spans="1:64" ht="14.25" x14ac:dyDescent="0.2">
      <c r="A178" s="37"/>
      <c r="B178" s="8"/>
      <c r="C178" s="8"/>
      <c r="D178" s="8"/>
      <c r="E178" s="11"/>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16"/>
      <c r="BJ178" s="16"/>
      <c r="BK178" s="16"/>
      <c r="BL178" s="16"/>
    </row>
    <row r="179" spans="1:64" ht="14.25" x14ac:dyDescent="0.2">
      <c r="A179" s="34"/>
      <c r="B179" s="18"/>
      <c r="C179" s="18"/>
      <c r="D179" s="18"/>
      <c r="E179" s="20"/>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23"/>
      <c r="BJ179" s="23"/>
      <c r="BK179" s="23"/>
      <c r="BL179" s="23"/>
    </row>
    <row r="180" spans="1:64" ht="14.25" x14ac:dyDescent="0.2">
      <c r="A180" s="37"/>
      <c r="B180" s="8"/>
      <c r="C180" s="8"/>
      <c r="D180" s="8"/>
      <c r="E180" s="11"/>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16"/>
      <c r="BJ180" s="16"/>
      <c r="BK180" s="16"/>
      <c r="BL180" s="16"/>
    </row>
    <row r="181" spans="1:64" ht="14.25" x14ac:dyDescent="0.2">
      <c r="A181" s="34"/>
      <c r="B181" s="18"/>
      <c r="C181" s="18"/>
      <c r="D181" s="18"/>
      <c r="E181" s="20"/>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23"/>
      <c r="BJ181" s="23"/>
      <c r="BK181" s="23"/>
      <c r="BL181" s="23"/>
    </row>
    <row r="182" spans="1:64" ht="14.25" x14ac:dyDescent="0.2">
      <c r="A182" s="37"/>
      <c r="B182" s="8"/>
      <c r="C182" s="8"/>
      <c r="D182" s="8"/>
      <c r="E182" s="11"/>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16"/>
      <c r="BJ182" s="16"/>
      <c r="BK182" s="16"/>
      <c r="BL182" s="16"/>
    </row>
    <row r="183" spans="1:64" ht="14.25" x14ac:dyDescent="0.2">
      <c r="A183" s="34"/>
      <c r="B183" s="18"/>
      <c r="C183" s="18"/>
      <c r="D183" s="18"/>
      <c r="E183" s="20"/>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23"/>
      <c r="BJ183" s="23"/>
      <c r="BK183" s="23"/>
      <c r="BL183" s="23"/>
    </row>
    <row r="184" spans="1:64" ht="14.25" x14ac:dyDescent="0.2">
      <c r="A184" s="37"/>
      <c r="B184" s="8"/>
      <c r="C184" s="8"/>
      <c r="D184" s="8"/>
      <c r="E184" s="11"/>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16"/>
      <c r="BJ184" s="16"/>
      <c r="BK184" s="16"/>
      <c r="BL184" s="16"/>
    </row>
    <row r="185" spans="1:64" ht="14.25" x14ac:dyDescent="0.2">
      <c r="A185" s="34"/>
      <c r="B185" s="18"/>
      <c r="C185" s="18"/>
      <c r="D185" s="18"/>
      <c r="E185" s="20"/>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23"/>
      <c r="BJ185" s="23"/>
      <c r="BK185" s="23"/>
      <c r="BL185" s="23"/>
    </row>
    <row r="186" spans="1:64" ht="14.25" x14ac:dyDescent="0.2">
      <c r="A186" s="37"/>
      <c r="B186" s="8"/>
      <c r="C186" s="8"/>
      <c r="D186" s="8"/>
      <c r="E186" s="11"/>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16"/>
      <c r="BJ186" s="16"/>
      <c r="BK186" s="16"/>
      <c r="BL186" s="16"/>
    </row>
    <row r="187" spans="1:64" ht="14.25" x14ac:dyDescent="0.2">
      <c r="A187" s="34"/>
      <c r="B187" s="18"/>
      <c r="C187" s="18"/>
      <c r="D187" s="18"/>
      <c r="E187" s="20"/>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23"/>
      <c r="BJ187" s="23"/>
      <c r="BK187" s="23"/>
      <c r="BL187" s="23"/>
    </row>
    <row r="188" spans="1:64" ht="14.25" x14ac:dyDescent="0.2">
      <c r="A188" s="37"/>
      <c r="B188" s="8"/>
      <c r="C188" s="8"/>
      <c r="D188" s="8"/>
      <c r="E188" s="11"/>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16"/>
      <c r="BJ188" s="16"/>
      <c r="BK188" s="16"/>
      <c r="BL188" s="16"/>
    </row>
    <row r="189" spans="1:64" ht="14.25" x14ac:dyDescent="0.2">
      <c r="A189" s="34"/>
      <c r="B189" s="18"/>
      <c r="C189" s="18"/>
      <c r="D189" s="18"/>
      <c r="E189" s="20"/>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23"/>
      <c r="BJ189" s="23"/>
      <c r="BK189" s="23"/>
      <c r="BL189" s="23"/>
    </row>
    <row r="190" spans="1:64" ht="14.25" x14ac:dyDescent="0.2">
      <c r="A190" s="37"/>
      <c r="B190" s="8"/>
      <c r="C190" s="8"/>
      <c r="D190" s="8"/>
      <c r="E190" s="11"/>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16"/>
      <c r="BJ190" s="16"/>
      <c r="BK190" s="16"/>
      <c r="BL190" s="16"/>
    </row>
    <row r="191" spans="1:64" ht="14.25" x14ac:dyDescent="0.2">
      <c r="A191" s="34"/>
      <c r="B191" s="18"/>
      <c r="C191" s="18"/>
      <c r="D191" s="18"/>
      <c r="E191" s="20"/>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23"/>
      <c r="BJ191" s="23"/>
      <c r="BK191" s="23"/>
      <c r="BL191" s="23"/>
    </row>
    <row r="192" spans="1:64" ht="14.25" x14ac:dyDescent="0.2">
      <c r="A192" s="37"/>
      <c r="B192" s="8"/>
      <c r="C192" s="8"/>
      <c r="D192" s="8"/>
      <c r="E192" s="11"/>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16"/>
      <c r="BJ192" s="16"/>
      <c r="BK192" s="16"/>
      <c r="BL192" s="16"/>
    </row>
    <row r="193" spans="1:64" ht="14.25" x14ac:dyDescent="0.2">
      <c r="A193" s="34"/>
      <c r="B193" s="18"/>
      <c r="C193" s="18"/>
      <c r="D193" s="18"/>
      <c r="E193" s="20"/>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23"/>
      <c r="BJ193" s="23"/>
      <c r="BK193" s="23"/>
      <c r="BL193" s="23"/>
    </row>
    <row r="194" spans="1:64" ht="14.25" x14ac:dyDescent="0.2">
      <c r="A194" s="37"/>
      <c r="B194" s="8"/>
      <c r="C194" s="8"/>
      <c r="D194" s="8"/>
      <c r="E194" s="11"/>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16"/>
      <c r="BJ194" s="16"/>
      <c r="BK194" s="16"/>
      <c r="BL194" s="16"/>
    </row>
    <row r="195" spans="1:64" ht="14.25" x14ac:dyDescent="0.2">
      <c r="A195" s="34"/>
      <c r="B195" s="18"/>
      <c r="C195" s="18"/>
      <c r="D195" s="18"/>
      <c r="E195" s="20"/>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23"/>
      <c r="BJ195" s="23"/>
      <c r="BK195" s="23"/>
      <c r="BL195" s="23"/>
    </row>
    <row r="196" spans="1:64" ht="14.25" x14ac:dyDescent="0.2">
      <c r="A196" s="37"/>
      <c r="B196" s="8"/>
      <c r="C196" s="8"/>
      <c r="D196" s="8"/>
      <c r="E196" s="11"/>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16"/>
      <c r="BJ196" s="16"/>
      <c r="BK196" s="16"/>
      <c r="BL196" s="16"/>
    </row>
    <row r="197" spans="1:64" ht="14.25" x14ac:dyDescent="0.2">
      <c r="A197" s="34"/>
      <c r="B197" s="18"/>
      <c r="C197" s="18"/>
      <c r="D197" s="18"/>
      <c r="E197" s="20"/>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23"/>
      <c r="BJ197" s="23"/>
      <c r="BK197" s="23"/>
      <c r="BL197" s="23"/>
    </row>
    <row r="198" spans="1:64" ht="14.25" x14ac:dyDescent="0.2">
      <c r="A198" s="37"/>
      <c r="B198" s="8"/>
      <c r="C198" s="8"/>
      <c r="D198" s="8"/>
      <c r="E198" s="11"/>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16"/>
      <c r="BJ198" s="16"/>
      <c r="BK198" s="16"/>
      <c r="BL198" s="16"/>
    </row>
    <row r="199" spans="1:64" ht="14.25" x14ac:dyDescent="0.2">
      <c r="A199" s="34"/>
      <c r="B199" s="18"/>
      <c r="C199" s="18"/>
      <c r="D199" s="18"/>
      <c r="E199" s="20"/>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23"/>
      <c r="BJ199" s="23"/>
      <c r="BK199" s="23"/>
      <c r="BL199" s="23"/>
    </row>
    <row r="200" spans="1:64" ht="14.25" x14ac:dyDescent="0.2">
      <c r="A200" s="37"/>
      <c r="B200" s="8"/>
      <c r="C200" s="8"/>
      <c r="D200" s="8"/>
      <c r="E200" s="11"/>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16"/>
      <c r="BJ200" s="16"/>
      <c r="BK200" s="16"/>
      <c r="BL200" s="16"/>
    </row>
    <row r="201" spans="1:64" ht="14.25" x14ac:dyDescent="0.2">
      <c r="A201" s="34"/>
      <c r="B201" s="18"/>
      <c r="C201" s="18"/>
      <c r="D201" s="18"/>
      <c r="E201" s="20"/>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23"/>
      <c r="BJ201" s="23"/>
      <c r="BK201" s="23"/>
      <c r="BL201" s="23"/>
    </row>
    <row r="202" spans="1:64" ht="14.25" x14ac:dyDescent="0.2">
      <c r="A202" s="37"/>
      <c r="B202" s="8"/>
      <c r="C202" s="8"/>
      <c r="D202" s="8"/>
      <c r="E202" s="11"/>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16"/>
      <c r="BJ202" s="16"/>
      <c r="BK202" s="16"/>
      <c r="BL202" s="16"/>
    </row>
    <row r="203" spans="1:64" ht="14.25" x14ac:dyDescent="0.2">
      <c r="A203" s="34"/>
      <c r="B203" s="18"/>
      <c r="C203" s="18"/>
      <c r="D203" s="18"/>
      <c r="E203" s="20"/>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23"/>
      <c r="BJ203" s="23"/>
      <c r="BK203" s="23"/>
      <c r="BL203" s="23"/>
    </row>
    <row r="204" spans="1:64" ht="14.25" x14ac:dyDescent="0.2">
      <c r="A204" s="37"/>
      <c r="B204" s="8"/>
      <c r="C204" s="8"/>
      <c r="D204" s="8"/>
      <c r="E204" s="11"/>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16"/>
      <c r="BJ204" s="16"/>
      <c r="BK204" s="16"/>
      <c r="BL204" s="16"/>
    </row>
    <row r="205" spans="1:64" ht="14.25" x14ac:dyDescent="0.2">
      <c r="A205" s="34"/>
      <c r="B205" s="18"/>
      <c r="C205" s="18"/>
      <c r="D205" s="18"/>
      <c r="E205" s="20"/>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23"/>
      <c r="BJ205" s="23"/>
      <c r="BK205" s="23"/>
      <c r="BL205" s="23"/>
    </row>
    <row r="206" spans="1:64" ht="14.25" x14ac:dyDescent="0.2">
      <c r="A206" s="37"/>
      <c r="B206" s="8"/>
      <c r="C206" s="8"/>
      <c r="D206" s="8"/>
      <c r="E206" s="11"/>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16"/>
      <c r="BJ206" s="16"/>
      <c r="BK206" s="16"/>
      <c r="BL206" s="16"/>
    </row>
    <row r="207" spans="1:64" ht="14.25" x14ac:dyDescent="0.2">
      <c r="A207" s="34"/>
      <c r="B207" s="18"/>
      <c r="C207" s="18"/>
      <c r="D207" s="18"/>
      <c r="E207" s="20"/>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23"/>
      <c r="BJ207" s="23"/>
      <c r="BK207" s="23"/>
      <c r="BL207" s="23"/>
    </row>
    <row r="208" spans="1:64" ht="14.25" x14ac:dyDescent="0.2">
      <c r="A208" s="37"/>
      <c r="B208" s="8"/>
      <c r="C208" s="8"/>
      <c r="D208" s="8"/>
      <c r="E208" s="11"/>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16"/>
      <c r="BJ208" s="16"/>
      <c r="BK208" s="16"/>
      <c r="BL208" s="16"/>
    </row>
    <row r="209" spans="1:64" ht="14.25" x14ac:dyDescent="0.2">
      <c r="A209" s="34"/>
      <c r="B209" s="18"/>
      <c r="C209" s="18"/>
      <c r="D209" s="18"/>
      <c r="E209" s="20"/>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23"/>
      <c r="BJ209" s="23"/>
      <c r="BK209" s="23"/>
      <c r="BL209" s="23"/>
    </row>
    <row r="210" spans="1:64" ht="14.25" x14ac:dyDescent="0.2">
      <c r="A210" s="37"/>
      <c r="B210" s="8"/>
      <c r="C210" s="8"/>
      <c r="D210" s="8"/>
      <c r="E210" s="11"/>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16"/>
      <c r="BJ210" s="16"/>
      <c r="BK210" s="16"/>
      <c r="BL210" s="16"/>
    </row>
    <row r="211" spans="1:64" ht="14.25" x14ac:dyDescent="0.2">
      <c r="A211" s="34"/>
      <c r="B211" s="18"/>
      <c r="C211" s="18"/>
      <c r="D211" s="18"/>
      <c r="E211" s="20"/>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23"/>
      <c r="BJ211" s="23"/>
      <c r="BK211" s="23"/>
      <c r="BL211" s="23"/>
    </row>
    <row r="212" spans="1:64" ht="14.25" x14ac:dyDescent="0.2">
      <c r="A212" s="37"/>
      <c r="B212" s="8"/>
      <c r="C212" s="8"/>
      <c r="D212" s="8"/>
      <c r="E212" s="11"/>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16"/>
      <c r="BJ212" s="16"/>
      <c r="BK212" s="16"/>
      <c r="BL212" s="16"/>
    </row>
    <row r="213" spans="1:64" ht="14.25" x14ac:dyDescent="0.2">
      <c r="A213" s="34"/>
      <c r="B213" s="18"/>
      <c r="C213" s="18"/>
      <c r="D213" s="18"/>
      <c r="E213" s="20"/>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23"/>
      <c r="BJ213" s="23"/>
      <c r="BK213" s="23"/>
      <c r="BL213" s="23"/>
    </row>
    <row r="214" spans="1:64" ht="14.25" x14ac:dyDescent="0.2">
      <c r="A214" s="37"/>
      <c r="B214" s="8"/>
      <c r="C214" s="8"/>
      <c r="D214" s="8"/>
      <c r="E214" s="11"/>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16"/>
      <c r="BJ214" s="16"/>
      <c r="BK214" s="16"/>
      <c r="BL214" s="16"/>
    </row>
    <row r="215" spans="1:64" ht="14.25" x14ac:dyDescent="0.2">
      <c r="A215" s="34"/>
      <c r="B215" s="18"/>
      <c r="C215" s="18"/>
      <c r="D215" s="18"/>
      <c r="E215" s="20"/>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23"/>
      <c r="BJ215" s="23"/>
      <c r="BK215" s="23"/>
      <c r="BL215" s="23"/>
    </row>
    <row r="216" spans="1:64" ht="14.25" x14ac:dyDescent="0.2">
      <c r="A216" s="37"/>
      <c r="B216" s="8"/>
      <c r="C216" s="8"/>
      <c r="D216" s="8"/>
      <c r="E216" s="11"/>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16"/>
      <c r="BJ216" s="16"/>
      <c r="BK216" s="16"/>
      <c r="BL216" s="16"/>
    </row>
    <row r="217" spans="1:64" ht="14.25" x14ac:dyDescent="0.2">
      <c r="A217" s="34"/>
      <c r="B217" s="18"/>
      <c r="C217" s="18"/>
      <c r="D217" s="18"/>
      <c r="E217" s="20"/>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23"/>
      <c r="BJ217" s="23"/>
      <c r="BK217" s="23"/>
      <c r="BL217" s="23"/>
    </row>
    <row r="218" spans="1:64" ht="14.25" x14ac:dyDescent="0.2">
      <c r="A218" s="37"/>
      <c r="B218" s="8"/>
      <c r="C218" s="8"/>
      <c r="D218" s="8"/>
      <c r="E218" s="11"/>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16"/>
      <c r="BJ218" s="16"/>
      <c r="BK218" s="16"/>
      <c r="BL218" s="16"/>
    </row>
    <row r="219" spans="1:64" ht="14.25" x14ac:dyDescent="0.2">
      <c r="A219" s="34"/>
      <c r="B219" s="18"/>
      <c r="C219" s="18"/>
      <c r="D219" s="18"/>
      <c r="E219" s="20"/>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23"/>
      <c r="BJ219" s="23"/>
      <c r="BK219" s="23"/>
      <c r="BL219" s="23"/>
    </row>
    <row r="220" spans="1:64" ht="14.25" x14ac:dyDescent="0.2">
      <c r="A220" s="37"/>
      <c r="B220" s="8"/>
      <c r="C220" s="8"/>
      <c r="D220" s="8"/>
      <c r="E220" s="11"/>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16"/>
      <c r="BJ220" s="16"/>
      <c r="BK220" s="16"/>
      <c r="BL220" s="16"/>
    </row>
    <row r="221" spans="1:64" ht="14.25" x14ac:dyDescent="0.2">
      <c r="A221" s="34"/>
      <c r="B221" s="18"/>
      <c r="C221" s="18"/>
      <c r="D221" s="18"/>
      <c r="E221" s="20"/>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23"/>
      <c r="BJ221" s="23"/>
      <c r="BK221" s="23"/>
      <c r="BL221" s="23"/>
    </row>
    <row r="222" spans="1:64" ht="14.25" x14ac:dyDescent="0.2">
      <c r="A222" s="37"/>
      <c r="B222" s="8"/>
      <c r="C222" s="8"/>
      <c r="D222" s="8"/>
      <c r="E222" s="11"/>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16"/>
      <c r="BJ222" s="16"/>
      <c r="BK222" s="16"/>
      <c r="BL222" s="16"/>
    </row>
    <row r="223" spans="1:64" ht="14.25" x14ac:dyDescent="0.2">
      <c r="A223" s="34"/>
      <c r="B223" s="18"/>
      <c r="C223" s="18"/>
      <c r="D223" s="18"/>
      <c r="E223" s="20"/>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23"/>
      <c r="BJ223" s="23"/>
      <c r="BK223" s="23"/>
      <c r="BL223" s="23"/>
    </row>
    <row r="224" spans="1:64" ht="14.25" x14ac:dyDescent="0.2">
      <c r="A224" s="37"/>
      <c r="B224" s="8"/>
      <c r="C224" s="8"/>
      <c r="D224" s="8"/>
      <c r="E224" s="11"/>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16"/>
      <c r="BJ224" s="16"/>
      <c r="BK224" s="16"/>
      <c r="BL224" s="16"/>
    </row>
    <row r="225" spans="1:64" ht="14.25" x14ac:dyDescent="0.2">
      <c r="A225" s="34"/>
      <c r="B225" s="18"/>
      <c r="C225" s="18"/>
      <c r="D225" s="18"/>
      <c r="E225" s="20"/>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23"/>
      <c r="BJ225" s="23"/>
      <c r="BK225" s="23"/>
      <c r="BL225" s="23"/>
    </row>
    <row r="226" spans="1:64" ht="14.25" x14ac:dyDescent="0.2">
      <c r="A226" s="37"/>
      <c r="B226" s="8"/>
      <c r="C226" s="8"/>
      <c r="D226" s="8"/>
      <c r="E226" s="11"/>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16"/>
      <c r="BJ226" s="16"/>
      <c r="BK226" s="16"/>
      <c r="BL226" s="16"/>
    </row>
    <row r="227" spans="1:64" ht="14.25" x14ac:dyDescent="0.2">
      <c r="A227" s="34"/>
      <c r="B227" s="18"/>
      <c r="C227" s="18"/>
      <c r="D227" s="18"/>
      <c r="E227" s="20"/>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23"/>
      <c r="BJ227" s="23"/>
      <c r="BK227" s="23"/>
      <c r="BL227" s="23"/>
    </row>
    <row r="228" spans="1:64" ht="14.25" x14ac:dyDescent="0.2">
      <c r="A228" s="37"/>
      <c r="B228" s="8"/>
      <c r="C228" s="8"/>
      <c r="D228" s="8"/>
      <c r="E228" s="11"/>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16"/>
      <c r="BJ228" s="16"/>
      <c r="BK228" s="16"/>
      <c r="BL228" s="16"/>
    </row>
    <row r="229" spans="1:64" ht="14.25" x14ac:dyDescent="0.2">
      <c r="A229" s="34"/>
      <c r="B229" s="18"/>
      <c r="C229" s="18"/>
      <c r="D229" s="18"/>
      <c r="E229" s="20"/>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23"/>
      <c r="BJ229" s="23"/>
      <c r="BK229" s="23"/>
      <c r="BL229" s="23"/>
    </row>
    <row r="230" spans="1:64" ht="14.25" x14ac:dyDescent="0.2">
      <c r="A230" s="37"/>
      <c r="B230" s="8"/>
      <c r="C230" s="8"/>
      <c r="D230" s="8"/>
      <c r="E230" s="11"/>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16"/>
      <c r="BJ230" s="16"/>
      <c r="BK230" s="16"/>
      <c r="BL230" s="16"/>
    </row>
    <row r="231" spans="1:64" ht="14.25" x14ac:dyDescent="0.2">
      <c r="A231" s="34"/>
      <c r="B231" s="18"/>
      <c r="C231" s="18"/>
      <c r="D231" s="18"/>
      <c r="E231" s="20"/>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23"/>
      <c r="BJ231" s="23"/>
      <c r="BK231" s="23"/>
      <c r="BL231" s="23"/>
    </row>
    <row r="232" spans="1:64" ht="14.25" x14ac:dyDescent="0.2">
      <c r="A232" s="37"/>
      <c r="B232" s="8"/>
      <c r="C232" s="8"/>
      <c r="D232" s="8"/>
      <c r="E232" s="11"/>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16"/>
      <c r="BJ232" s="16"/>
      <c r="BK232" s="16"/>
      <c r="BL232" s="16"/>
    </row>
    <row r="233" spans="1:64" ht="14.25" x14ac:dyDescent="0.2">
      <c r="A233" s="34"/>
      <c r="B233" s="18"/>
      <c r="C233" s="18"/>
      <c r="D233" s="18"/>
      <c r="E233" s="20"/>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23"/>
      <c r="BJ233" s="23"/>
      <c r="BK233" s="23"/>
      <c r="BL233" s="23"/>
    </row>
    <row r="234" spans="1:64" ht="14.25" x14ac:dyDescent="0.2">
      <c r="A234" s="37"/>
      <c r="B234" s="8"/>
      <c r="C234" s="8"/>
      <c r="D234" s="8"/>
      <c r="E234" s="11"/>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16"/>
      <c r="BJ234" s="16"/>
      <c r="BK234" s="16"/>
      <c r="BL234" s="16"/>
    </row>
    <row r="235" spans="1:64" ht="14.25" x14ac:dyDescent="0.2">
      <c r="A235" s="34"/>
      <c r="B235" s="18"/>
      <c r="C235" s="18"/>
      <c r="D235" s="18"/>
      <c r="E235" s="20"/>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23"/>
      <c r="BJ235" s="23"/>
      <c r="BK235" s="23"/>
      <c r="BL235" s="23"/>
    </row>
    <row r="236" spans="1:64" ht="14.25" x14ac:dyDescent="0.2">
      <c r="A236" s="37"/>
      <c r="B236" s="8"/>
      <c r="C236" s="8"/>
      <c r="D236" s="8"/>
      <c r="E236" s="11"/>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16"/>
      <c r="BJ236" s="16"/>
      <c r="BK236" s="16"/>
      <c r="BL236" s="16"/>
    </row>
    <row r="237" spans="1:64" ht="14.25" x14ac:dyDescent="0.2">
      <c r="A237" s="34"/>
      <c r="B237" s="18"/>
      <c r="C237" s="18"/>
      <c r="D237" s="18"/>
      <c r="E237" s="20"/>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23"/>
      <c r="BJ237" s="23"/>
      <c r="BK237" s="23"/>
      <c r="BL237" s="23"/>
    </row>
    <row r="238" spans="1:64" ht="14.25" x14ac:dyDescent="0.2">
      <c r="A238" s="37"/>
      <c r="B238" s="8"/>
      <c r="C238" s="8"/>
      <c r="D238" s="8"/>
      <c r="E238" s="11"/>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16"/>
      <c r="BJ238" s="16"/>
      <c r="BK238" s="16"/>
      <c r="BL238" s="16"/>
    </row>
    <row r="239" spans="1:64" ht="14.25" x14ac:dyDescent="0.2">
      <c r="A239" s="34"/>
      <c r="B239" s="18"/>
      <c r="C239" s="18"/>
      <c r="D239" s="18"/>
      <c r="E239" s="20"/>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23"/>
      <c r="BJ239" s="23"/>
      <c r="BK239" s="23"/>
      <c r="BL239" s="23"/>
    </row>
    <row r="240" spans="1:64" ht="14.25" x14ac:dyDescent="0.2">
      <c r="A240" s="37"/>
      <c r="B240" s="8"/>
      <c r="C240" s="8"/>
      <c r="D240" s="8"/>
      <c r="E240" s="11"/>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16"/>
      <c r="BJ240" s="16"/>
      <c r="BK240" s="16"/>
      <c r="BL240" s="16"/>
    </row>
    <row r="241" spans="1:64" ht="14.25" x14ac:dyDescent="0.2">
      <c r="A241" s="34"/>
      <c r="B241" s="18"/>
      <c r="C241" s="18"/>
      <c r="D241" s="18"/>
      <c r="E241" s="20"/>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23"/>
      <c r="BJ241" s="23"/>
      <c r="BK241" s="23"/>
      <c r="BL241" s="23"/>
    </row>
    <row r="242" spans="1:64" ht="14.25" x14ac:dyDescent="0.2">
      <c r="A242" s="37"/>
      <c r="B242" s="8"/>
      <c r="C242" s="8"/>
      <c r="D242" s="8"/>
      <c r="E242" s="11"/>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16"/>
      <c r="BJ242" s="16"/>
      <c r="BK242" s="16"/>
      <c r="BL242" s="16"/>
    </row>
    <row r="243" spans="1:64" ht="14.25" x14ac:dyDescent="0.2">
      <c r="A243" s="34"/>
      <c r="B243" s="18"/>
      <c r="C243" s="18"/>
      <c r="D243" s="18"/>
      <c r="E243" s="20"/>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23"/>
      <c r="BJ243" s="23"/>
      <c r="BK243" s="23"/>
      <c r="BL243" s="23"/>
    </row>
    <row r="244" spans="1:64" ht="14.25" x14ac:dyDescent="0.2">
      <c r="A244" s="37"/>
      <c r="B244" s="8"/>
      <c r="C244" s="8"/>
      <c r="D244" s="8"/>
      <c r="E244" s="11"/>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16"/>
      <c r="BJ244" s="16"/>
      <c r="BK244" s="16"/>
      <c r="BL244" s="16"/>
    </row>
    <row r="245" spans="1:64" ht="14.25" x14ac:dyDescent="0.2">
      <c r="A245" s="34"/>
      <c r="B245" s="18"/>
      <c r="C245" s="18"/>
      <c r="D245" s="18"/>
      <c r="E245" s="20"/>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23"/>
      <c r="BJ245" s="23"/>
      <c r="BK245" s="23"/>
      <c r="BL245" s="23"/>
    </row>
    <row r="246" spans="1:64" ht="14.25" x14ac:dyDescent="0.2">
      <c r="A246" s="37"/>
      <c r="B246" s="8"/>
      <c r="C246" s="8"/>
      <c r="D246" s="8"/>
      <c r="E246" s="11"/>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16"/>
      <c r="BJ246" s="16"/>
      <c r="BK246" s="16"/>
      <c r="BL246" s="16"/>
    </row>
    <row r="247" spans="1:64" ht="14.25" x14ac:dyDescent="0.2">
      <c r="A247" s="34"/>
      <c r="B247" s="18"/>
      <c r="C247" s="18"/>
      <c r="D247" s="18"/>
      <c r="E247" s="20"/>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23"/>
      <c r="BJ247" s="23"/>
      <c r="BK247" s="23"/>
      <c r="BL247" s="23"/>
    </row>
    <row r="248" spans="1:64" ht="14.25" x14ac:dyDescent="0.2">
      <c r="A248" s="37"/>
      <c r="B248" s="8"/>
      <c r="C248" s="8"/>
      <c r="D248" s="8"/>
      <c r="E248" s="11"/>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16"/>
      <c r="BJ248" s="16"/>
      <c r="BK248" s="16"/>
      <c r="BL248" s="16"/>
    </row>
    <row r="249" spans="1:64" ht="14.25" x14ac:dyDescent="0.2">
      <c r="A249" s="34"/>
      <c r="B249" s="18"/>
      <c r="C249" s="18"/>
      <c r="D249" s="18"/>
      <c r="E249" s="20"/>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23"/>
      <c r="BJ249" s="23"/>
      <c r="BK249" s="23"/>
      <c r="BL249" s="23"/>
    </row>
    <row r="250" spans="1:64" ht="14.25" x14ac:dyDescent="0.2">
      <c r="A250" s="37"/>
      <c r="B250" s="8"/>
      <c r="C250" s="8"/>
      <c r="D250" s="8"/>
      <c r="E250" s="11"/>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16"/>
      <c r="BJ250" s="16"/>
      <c r="BK250" s="16"/>
      <c r="BL250" s="16"/>
    </row>
    <row r="251" spans="1:64" ht="14.25" x14ac:dyDescent="0.2">
      <c r="A251" s="34"/>
      <c r="B251" s="18"/>
      <c r="C251" s="18"/>
      <c r="D251" s="18"/>
      <c r="E251" s="20"/>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23"/>
      <c r="BJ251" s="23"/>
      <c r="BK251" s="23"/>
      <c r="BL251" s="23"/>
    </row>
    <row r="252" spans="1:64" ht="14.25" x14ac:dyDescent="0.2">
      <c r="A252" s="37"/>
      <c r="B252" s="8"/>
      <c r="C252" s="8"/>
      <c r="D252" s="8"/>
      <c r="E252" s="11"/>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16"/>
      <c r="BJ252" s="16"/>
      <c r="BK252" s="16"/>
      <c r="BL252" s="16"/>
    </row>
    <row r="253" spans="1:64" ht="14.25" x14ac:dyDescent="0.2">
      <c r="A253" s="34"/>
      <c r="B253" s="18"/>
      <c r="C253" s="18"/>
      <c r="D253" s="18"/>
      <c r="E253" s="20"/>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23"/>
      <c r="BJ253" s="23"/>
      <c r="BK253" s="23"/>
      <c r="BL253" s="23"/>
    </row>
    <row r="254" spans="1:64" ht="14.25" x14ac:dyDescent="0.2">
      <c r="A254" s="37"/>
      <c r="B254" s="8"/>
      <c r="C254" s="8"/>
      <c r="D254" s="8"/>
      <c r="E254" s="11"/>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16"/>
      <c r="BJ254" s="16"/>
      <c r="BK254" s="16"/>
      <c r="BL254" s="16"/>
    </row>
    <row r="255" spans="1:64" ht="14.25" x14ac:dyDescent="0.2">
      <c r="A255" s="34"/>
      <c r="B255" s="18"/>
      <c r="C255" s="18"/>
      <c r="D255" s="18"/>
      <c r="E255" s="20"/>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23"/>
      <c r="BJ255" s="23"/>
      <c r="BK255" s="23"/>
      <c r="BL255" s="23"/>
    </row>
    <row r="256" spans="1:64" ht="14.25" x14ac:dyDescent="0.2">
      <c r="A256" s="37"/>
      <c r="B256" s="8"/>
      <c r="C256" s="8"/>
      <c r="D256" s="8"/>
      <c r="E256" s="11"/>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16"/>
      <c r="BJ256" s="16"/>
      <c r="BK256" s="16"/>
      <c r="BL256" s="16"/>
    </row>
    <row r="257" spans="1:64" ht="14.25" x14ac:dyDescent="0.2">
      <c r="A257" s="34"/>
      <c r="B257" s="18"/>
      <c r="C257" s="18"/>
      <c r="D257" s="18"/>
      <c r="E257" s="20"/>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23"/>
      <c r="BJ257" s="23"/>
      <c r="BK257" s="23"/>
      <c r="BL257" s="23"/>
    </row>
    <row r="258" spans="1:64" ht="14.25" x14ac:dyDescent="0.2">
      <c r="A258" s="37"/>
      <c r="B258" s="8"/>
      <c r="C258" s="8"/>
      <c r="D258" s="8"/>
      <c r="E258" s="11"/>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16"/>
      <c r="BJ258" s="16"/>
      <c r="BK258" s="16"/>
      <c r="BL258" s="16"/>
    </row>
    <row r="259" spans="1:64" ht="14.25" x14ac:dyDescent="0.2">
      <c r="A259" s="34"/>
      <c r="B259" s="18"/>
      <c r="C259" s="18"/>
      <c r="D259" s="18"/>
      <c r="E259" s="20"/>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23"/>
      <c r="BJ259" s="23"/>
      <c r="BK259" s="23"/>
      <c r="BL259" s="23"/>
    </row>
    <row r="260" spans="1:64" ht="14.25" x14ac:dyDescent="0.2">
      <c r="A260" s="37"/>
      <c r="B260" s="8"/>
      <c r="C260" s="8"/>
      <c r="D260" s="8"/>
      <c r="E260" s="11"/>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16"/>
      <c r="BJ260" s="16"/>
      <c r="BK260" s="16"/>
      <c r="BL260" s="16"/>
    </row>
    <row r="261" spans="1:64" ht="14.25" x14ac:dyDescent="0.2">
      <c r="A261" s="34"/>
      <c r="B261" s="18"/>
      <c r="C261" s="18"/>
      <c r="D261" s="18"/>
      <c r="E261" s="20"/>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23"/>
      <c r="BJ261" s="23"/>
      <c r="BK261" s="23"/>
      <c r="BL261" s="23"/>
    </row>
    <row r="262" spans="1:64" ht="14.25" x14ac:dyDescent="0.2">
      <c r="A262" s="37"/>
      <c r="B262" s="8"/>
      <c r="C262" s="8"/>
      <c r="D262" s="8"/>
      <c r="E262" s="11"/>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16"/>
      <c r="BJ262" s="16"/>
      <c r="BK262" s="16"/>
      <c r="BL262" s="16"/>
    </row>
    <row r="263" spans="1:64" ht="14.25" x14ac:dyDescent="0.2">
      <c r="A263" s="34"/>
      <c r="B263" s="18"/>
      <c r="C263" s="18"/>
      <c r="D263" s="18"/>
      <c r="E263" s="20"/>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23"/>
      <c r="BJ263" s="23"/>
      <c r="BK263" s="23"/>
      <c r="BL263" s="23"/>
    </row>
    <row r="264" spans="1:64" ht="14.25" x14ac:dyDescent="0.2">
      <c r="A264" s="37"/>
      <c r="B264" s="8"/>
      <c r="C264" s="8"/>
      <c r="D264" s="8"/>
      <c r="E264" s="11"/>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16"/>
      <c r="BJ264" s="16"/>
      <c r="BK264" s="16"/>
      <c r="BL264" s="16"/>
    </row>
    <row r="265" spans="1:64" ht="14.25" x14ac:dyDescent="0.2">
      <c r="A265" s="34"/>
      <c r="B265" s="18"/>
      <c r="C265" s="18"/>
      <c r="D265" s="18"/>
      <c r="E265" s="20"/>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23"/>
      <c r="BJ265" s="23"/>
      <c r="BK265" s="23"/>
      <c r="BL265" s="23"/>
    </row>
    <row r="266" spans="1:64" ht="14.25" x14ac:dyDescent="0.2">
      <c r="A266" s="37"/>
      <c r="B266" s="8"/>
      <c r="C266" s="8"/>
      <c r="D266" s="8"/>
      <c r="E266" s="11"/>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16"/>
      <c r="BJ266" s="16"/>
      <c r="BK266" s="16"/>
      <c r="BL266" s="16"/>
    </row>
    <row r="267" spans="1:64" ht="14.25" x14ac:dyDescent="0.2">
      <c r="A267" s="34"/>
      <c r="B267" s="18"/>
      <c r="C267" s="18"/>
      <c r="D267" s="18"/>
      <c r="E267" s="20"/>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23"/>
      <c r="BJ267" s="23"/>
      <c r="BK267" s="23"/>
      <c r="BL267" s="23"/>
    </row>
    <row r="268" spans="1:64" ht="14.25" x14ac:dyDescent="0.2">
      <c r="A268" s="37"/>
      <c r="B268" s="8"/>
      <c r="C268" s="8"/>
      <c r="D268" s="8"/>
      <c r="E268" s="11"/>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16"/>
      <c r="BJ268" s="16"/>
      <c r="BK268" s="16"/>
      <c r="BL268" s="16"/>
    </row>
    <row r="269" spans="1:64" ht="14.25" x14ac:dyDescent="0.2">
      <c r="A269" s="34"/>
      <c r="B269" s="18"/>
      <c r="C269" s="18"/>
      <c r="D269" s="18"/>
      <c r="E269" s="20"/>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23"/>
      <c r="BJ269" s="23"/>
      <c r="BK269" s="23"/>
      <c r="BL269" s="23"/>
    </row>
    <row r="270" spans="1:64" ht="14.25" x14ac:dyDescent="0.2">
      <c r="A270" s="37"/>
      <c r="B270" s="8"/>
      <c r="C270" s="8"/>
      <c r="D270" s="8"/>
      <c r="E270" s="11"/>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16"/>
      <c r="BJ270" s="16"/>
      <c r="BK270" s="16"/>
      <c r="BL270" s="16"/>
    </row>
    <row r="271" spans="1:64" ht="14.25" x14ac:dyDescent="0.2">
      <c r="A271" s="34"/>
      <c r="B271" s="18"/>
      <c r="C271" s="18"/>
      <c r="D271" s="18"/>
      <c r="E271" s="20"/>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23"/>
      <c r="BJ271" s="23"/>
      <c r="BK271" s="23"/>
      <c r="BL271" s="23"/>
    </row>
    <row r="272" spans="1:64" ht="14.25" x14ac:dyDescent="0.2">
      <c r="A272" s="37"/>
      <c r="B272" s="8"/>
      <c r="C272" s="8"/>
      <c r="D272" s="8"/>
      <c r="E272" s="11"/>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16"/>
      <c r="BJ272" s="16"/>
      <c r="BK272" s="16"/>
      <c r="BL272" s="16"/>
    </row>
    <row r="273" spans="1:64" ht="14.25" x14ac:dyDescent="0.2">
      <c r="A273" s="34"/>
      <c r="B273" s="18"/>
      <c r="C273" s="18"/>
      <c r="D273" s="18"/>
      <c r="E273" s="20"/>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23"/>
      <c r="BJ273" s="23"/>
      <c r="BK273" s="23"/>
      <c r="BL273" s="23"/>
    </row>
    <row r="274" spans="1:64" ht="14.25" x14ac:dyDescent="0.2">
      <c r="A274" s="37"/>
      <c r="B274" s="8"/>
      <c r="C274" s="8"/>
      <c r="D274" s="8"/>
      <c r="E274" s="11"/>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16"/>
      <c r="BJ274" s="16"/>
      <c r="BK274" s="16"/>
      <c r="BL274" s="16"/>
    </row>
    <row r="275" spans="1:64" ht="14.25" x14ac:dyDescent="0.2">
      <c r="A275" s="34"/>
      <c r="B275" s="18"/>
      <c r="C275" s="18"/>
      <c r="D275" s="18"/>
      <c r="E275" s="20"/>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23"/>
      <c r="BJ275" s="23"/>
      <c r="BK275" s="23"/>
      <c r="BL275" s="23"/>
    </row>
    <row r="276" spans="1:64" ht="14.25" x14ac:dyDescent="0.2">
      <c r="A276" s="37"/>
      <c r="B276" s="8"/>
      <c r="C276" s="8"/>
      <c r="D276" s="8"/>
      <c r="E276" s="11"/>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16"/>
      <c r="BJ276" s="16"/>
      <c r="BK276" s="16"/>
      <c r="BL276" s="16"/>
    </row>
    <row r="277" spans="1:64" ht="14.25" x14ac:dyDescent="0.2">
      <c r="A277" s="34"/>
      <c r="B277" s="18"/>
      <c r="C277" s="18"/>
      <c r="D277" s="18"/>
      <c r="E277" s="20"/>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23"/>
      <c r="BJ277" s="23"/>
      <c r="BK277" s="23"/>
      <c r="BL277" s="23"/>
    </row>
    <row r="278" spans="1:64" ht="14.25" x14ac:dyDescent="0.2">
      <c r="A278" s="37"/>
      <c r="B278" s="8"/>
      <c r="C278" s="8"/>
      <c r="D278" s="8"/>
      <c r="E278" s="11"/>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16"/>
      <c r="BJ278" s="16"/>
      <c r="BK278" s="16"/>
      <c r="BL278" s="16"/>
    </row>
    <row r="279" spans="1:64" ht="14.25" x14ac:dyDescent="0.2">
      <c r="A279" s="34"/>
      <c r="B279" s="18"/>
      <c r="C279" s="18"/>
      <c r="D279" s="18"/>
      <c r="E279" s="20"/>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23"/>
      <c r="BJ279" s="23"/>
      <c r="BK279" s="23"/>
      <c r="BL279" s="23"/>
    </row>
    <row r="280" spans="1:64" ht="14.25" x14ac:dyDescent="0.2">
      <c r="A280" s="37"/>
      <c r="B280" s="8"/>
      <c r="C280" s="8"/>
      <c r="D280" s="8"/>
      <c r="E280" s="11"/>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16"/>
      <c r="BJ280" s="16"/>
      <c r="BK280" s="16"/>
      <c r="BL280" s="16"/>
    </row>
    <row r="281" spans="1:64" ht="14.25" x14ac:dyDescent="0.2">
      <c r="A281" s="34"/>
      <c r="B281" s="18"/>
      <c r="C281" s="18"/>
      <c r="D281" s="18"/>
      <c r="E281" s="20"/>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23"/>
      <c r="BJ281" s="23"/>
      <c r="BK281" s="23"/>
      <c r="BL281" s="23"/>
    </row>
    <row r="282" spans="1:64" ht="14.25" x14ac:dyDescent="0.2">
      <c r="A282" s="37"/>
      <c r="B282" s="8"/>
      <c r="C282" s="8"/>
      <c r="D282" s="8"/>
      <c r="E282" s="11"/>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16"/>
      <c r="BJ282" s="16"/>
      <c r="BK282" s="16"/>
      <c r="BL282" s="16"/>
    </row>
    <row r="283" spans="1:64" ht="14.25" x14ac:dyDescent="0.2">
      <c r="A283" s="34"/>
      <c r="B283" s="18"/>
      <c r="C283" s="18"/>
      <c r="D283" s="18"/>
      <c r="E283" s="20"/>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23"/>
      <c r="BJ283" s="23"/>
      <c r="BK283" s="23"/>
      <c r="BL283" s="23"/>
    </row>
    <row r="284" spans="1:64" ht="14.25" x14ac:dyDescent="0.2">
      <c r="A284" s="37"/>
      <c r="B284" s="8"/>
      <c r="C284" s="8"/>
      <c r="D284" s="8"/>
      <c r="E284" s="11"/>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16"/>
      <c r="BJ284" s="16"/>
      <c r="BK284" s="16"/>
      <c r="BL284" s="16"/>
    </row>
    <row r="285" spans="1:64" ht="14.25" x14ac:dyDescent="0.2">
      <c r="A285" s="34"/>
      <c r="B285" s="18"/>
      <c r="C285" s="18"/>
      <c r="D285" s="18"/>
      <c r="E285" s="20"/>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23"/>
      <c r="BJ285" s="23"/>
      <c r="BK285" s="23"/>
      <c r="BL285" s="23"/>
    </row>
    <row r="286" spans="1:64" ht="14.25" x14ac:dyDescent="0.2">
      <c r="A286" s="37"/>
      <c r="B286" s="8"/>
      <c r="C286" s="8"/>
      <c r="D286" s="8"/>
      <c r="E286" s="11"/>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16"/>
      <c r="BJ286" s="16"/>
      <c r="BK286" s="16"/>
      <c r="BL286" s="16"/>
    </row>
    <row r="287" spans="1:64" ht="14.25" x14ac:dyDescent="0.2">
      <c r="A287" s="34"/>
      <c r="B287" s="18"/>
      <c r="C287" s="18"/>
      <c r="D287" s="18"/>
      <c r="E287" s="20"/>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23"/>
      <c r="BJ287" s="23"/>
      <c r="BK287" s="23"/>
      <c r="BL287" s="23"/>
    </row>
    <row r="288" spans="1:64" ht="14.25" x14ac:dyDescent="0.2">
      <c r="A288" s="37"/>
      <c r="B288" s="8"/>
      <c r="C288" s="8"/>
      <c r="D288" s="8"/>
      <c r="E288" s="11"/>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16"/>
      <c r="BJ288" s="16"/>
      <c r="BK288" s="16"/>
      <c r="BL288" s="16"/>
    </row>
    <row r="289" spans="1:64" ht="14.25" x14ac:dyDescent="0.2">
      <c r="A289" s="34"/>
      <c r="B289" s="18"/>
      <c r="C289" s="18"/>
      <c r="D289" s="18"/>
      <c r="E289" s="20"/>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23"/>
      <c r="BJ289" s="23"/>
      <c r="BK289" s="23"/>
      <c r="BL289" s="23"/>
    </row>
    <row r="290" spans="1:64" ht="14.25" x14ac:dyDescent="0.2">
      <c r="A290" s="37"/>
      <c r="B290" s="8"/>
      <c r="C290" s="8"/>
      <c r="D290" s="8"/>
      <c r="E290" s="11"/>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16"/>
      <c r="BJ290" s="16"/>
      <c r="BK290" s="16"/>
      <c r="BL290" s="16"/>
    </row>
    <row r="291" spans="1:64" ht="14.25" x14ac:dyDescent="0.2">
      <c r="A291" s="34"/>
      <c r="B291" s="18"/>
      <c r="C291" s="18"/>
      <c r="D291" s="18"/>
      <c r="E291" s="20"/>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23"/>
      <c r="BJ291" s="23"/>
      <c r="BK291" s="23"/>
      <c r="BL291" s="23"/>
    </row>
    <row r="292" spans="1:64" ht="14.25" x14ac:dyDescent="0.2">
      <c r="A292" s="37"/>
      <c r="B292" s="8"/>
      <c r="C292" s="8"/>
      <c r="D292" s="8"/>
      <c r="E292" s="11"/>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16"/>
      <c r="BJ292" s="16"/>
      <c r="BK292" s="16"/>
      <c r="BL292" s="16"/>
    </row>
    <row r="293" spans="1:64" ht="14.25" x14ac:dyDescent="0.2">
      <c r="A293" s="34"/>
      <c r="B293" s="18"/>
      <c r="C293" s="18"/>
      <c r="D293" s="18"/>
      <c r="E293" s="20"/>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23"/>
      <c r="BJ293" s="23"/>
      <c r="BK293" s="23"/>
      <c r="BL293" s="23"/>
    </row>
    <row r="294" spans="1:64" ht="14.25" x14ac:dyDescent="0.2">
      <c r="A294" s="37"/>
      <c r="B294" s="8"/>
      <c r="C294" s="8"/>
      <c r="D294" s="8"/>
      <c r="E294" s="11"/>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16"/>
      <c r="BJ294" s="16"/>
      <c r="BK294" s="16"/>
      <c r="BL294" s="16"/>
    </row>
    <row r="295" spans="1:64" ht="14.25" x14ac:dyDescent="0.2">
      <c r="A295" s="34"/>
      <c r="B295" s="18"/>
      <c r="C295" s="18"/>
      <c r="D295" s="18"/>
      <c r="E295" s="20"/>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23"/>
      <c r="BJ295" s="23"/>
      <c r="BK295" s="23"/>
      <c r="BL295" s="23"/>
    </row>
    <row r="296" spans="1:64" ht="14.25" x14ac:dyDescent="0.2">
      <c r="A296" s="37"/>
      <c r="B296" s="8"/>
      <c r="C296" s="8"/>
      <c r="D296" s="8"/>
      <c r="E296" s="11"/>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16"/>
      <c r="BJ296" s="16"/>
      <c r="BK296" s="16"/>
      <c r="BL296" s="16"/>
    </row>
    <row r="297" spans="1:64" ht="14.25" x14ac:dyDescent="0.2">
      <c r="A297" s="34"/>
      <c r="B297" s="18"/>
      <c r="C297" s="18"/>
      <c r="D297" s="18"/>
      <c r="E297" s="20"/>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23"/>
      <c r="BJ297" s="23"/>
      <c r="BK297" s="23"/>
      <c r="BL297" s="23"/>
    </row>
    <row r="298" spans="1:64" ht="14.25" x14ac:dyDescent="0.2">
      <c r="A298" s="37"/>
      <c r="B298" s="8"/>
      <c r="C298" s="8"/>
      <c r="D298" s="8"/>
      <c r="E298" s="11"/>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16"/>
      <c r="BJ298" s="16"/>
      <c r="BK298" s="16"/>
      <c r="BL298" s="16"/>
    </row>
    <row r="299" spans="1:64" ht="14.25" x14ac:dyDescent="0.2">
      <c r="A299" s="34"/>
      <c r="B299" s="18"/>
      <c r="C299" s="18"/>
      <c r="D299" s="18"/>
      <c r="E299" s="20"/>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23"/>
      <c r="BJ299" s="23"/>
      <c r="BK299" s="23"/>
      <c r="BL299" s="23"/>
    </row>
    <row r="300" spans="1:64" ht="14.25" x14ac:dyDescent="0.2">
      <c r="A300" s="37"/>
      <c r="B300" s="8"/>
      <c r="C300" s="8"/>
      <c r="D300" s="8"/>
      <c r="E300" s="11"/>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16"/>
      <c r="BJ300" s="16"/>
      <c r="BK300" s="16"/>
      <c r="BL300" s="16"/>
    </row>
    <row r="301" spans="1:64" ht="14.25" x14ac:dyDescent="0.2">
      <c r="A301" s="34"/>
      <c r="B301" s="18"/>
      <c r="C301" s="18"/>
      <c r="D301" s="18"/>
      <c r="E301" s="20"/>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23"/>
      <c r="BJ301" s="23"/>
      <c r="BK301" s="23"/>
      <c r="BL301" s="23"/>
    </row>
    <row r="302" spans="1:64" ht="14.25" x14ac:dyDescent="0.2">
      <c r="A302" s="37"/>
      <c r="B302" s="8"/>
      <c r="C302" s="8"/>
      <c r="D302" s="8"/>
      <c r="E302" s="11"/>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16"/>
      <c r="BJ302" s="16"/>
      <c r="BK302" s="16"/>
      <c r="BL302" s="16"/>
    </row>
    <row r="303" spans="1:64" ht="14.25" x14ac:dyDescent="0.2">
      <c r="A303" s="34"/>
      <c r="B303" s="18"/>
      <c r="C303" s="18"/>
      <c r="D303" s="18"/>
      <c r="E303" s="20"/>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23"/>
      <c r="BJ303" s="23"/>
      <c r="BK303" s="23"/>
      <c r="BL303" s="23"/>
    </row>
    <row r="304" spans="1:64" ht="14.25" x14ac:dyDescent="0.2">
      <c r="A304" s="37"/>
      <c r="B304" s="8"/>
      <c r="C304" s="8"/>
      <c r="D304" s="8"/>
      <c r="E304" s="11"/>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16"/>
      <c r="BJ304" s="16"/>
      <c r="BK304" s="16"/>
      <c r="BL304" s="16"/>
    </row>
    <row r="305" spans="1:64" ht="14.25" x14ac:dyDescent="0.2">
      <c r="A305" s="34"/>
      <c r="B305" s="18"/>
      <c r="C305" s="18"/>
      <c r="D305" s="18"/>
      <c r="E305" s="20"/>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23"/>
      <c r="BJ305" s="23"/>
      <c r="BK305" s="23"/>
      <c r="BL305" s="23"/>
    </row>
    <row r="306" spans="1:64" ht="14.25" x14ac:dyDescent="0.2">
      <c r="A306" s="37"/>
      <c r="B306" s="8"/>
      <c r="C306" s="8"/>
      <c r="D306" s="8"/>
      <c r="E306" s="11"/>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16"/>
      <c r="BJ306" s="16"/>
      <c r="BK306" s="16"/>
      <c r="BL306" s="16"/>
    </row>
    <row r="307" spans="1:64" ht="14.25" x14ac:dyDescent="0.2">
      <c r="A307" s="34"/>
      <c r="B307" s="18"/>
      <c r="C307" s="18"/>
      <c r="D307" s="18"/>
      <c r="E307" s="20"/>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23"/>
      <c r="BJ307" s="23"/>
      <c r="BK307" s="23"/>
      <c r="BL307" s="23"/>
    </row>
    <row r="308" spans="1:64" ht="14.25" x14ac:dyDescent="0.2">
      <c r="A308" s="37"/>
      <c r="B308" s="8"/>
      <c r="C308" s="8"/>
      <c r="D308" s="8"/>
      <c r="E308" s="11"/>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16"/>
      <c r="BJ308" s="16"/>
      <c r="BK308" s="16"/>
      <c r="BL308" s="16"/>
    </row>
    <row r="309" spans="1:64" ht="14.25" x14ac:dyDescent="0.2">
      <c r="A309" s="34"/>
      <c r="B309" s="18"/>
      <c r="C309" s="18"/>
      <c r="D309" s="18"/>
      <c r="E309" s="20"/>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23"/>
      <c r="BJ309" s="23"/>
      <c r="BK309" s="23"/>
      <c r="BL309" s="23"/>
    </row>
    <row r="310" spans="1:64" ht="14.25" x14ac:dyDescent="0.2">
      <c r="A310" s="37"/>
      <c r="B310" s="8"/>
      <c r="C310" s="8"/>
      <c r="D310" s="8"/>
      <c r="E310" s="11"/>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16"/>
      <c r="BJ310" s="16"/>
      <c r="BK310" s="16"/>
      <c r="BL310" s="16"/>
    </row>
    <row r="311" spans="1:64" ht="14.25" x14ac:dyDescent="0.2">
      <c r="A311" s="34"/>
      <c r="B311" s="18"/>
      <c r="C311" s="18"/>
      <c r="D311" s="18"/>
      <c r="E311" s="20"/>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23"/>
      <c r="BJ311" s="23"/>
      <c r="BK311" s="23"/>
      <c r="BL311" s="23"/>
    </row>
    <row r="312" spans="1:64" ht="14.25" x14ac:dyDescent="0.2">
      <c r="A312" s="37"/>
      <c r="B312" s="8"/>
      <c r="C312" s="8"/>
      <c r="D312" s="8"/>
      <c r="E312" s="11"/>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16"/>
      <c r="BJ312" s="16"/>
      <c r="BK312" s="16"/>
      <c r="BL312" s="16"/>
    </row>
    <row r="313" spans="1:64" ht="14.25" x14ac:dyDescent="0.2">
      <c r="A313" s="34"/>
      <c r="B313" s="18"/>
      <c r="C313" s="18"/>
      <c r="D313" s="18"/>
      <c r="E313" s="20"/>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23"/>
      <c r="BJ313" s="23"/>
      <c r="BK313" s="23"/>
      <c r="BL313" s="23"/>
    </row>
    <row r="314" spans="1:64" ht="14.25" x14ac:dyDescent="0.2">
      <c r="A314" s="37"/>
      <c r="B314" s="8"/>
      <c r="C314" s="8"/>
      <c r="D314" s="8"/>
      <c r="E314" s="11"/>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16"/>
      <c r="BJ314" s="16"/>
      <c r="BK314" s="16"/>
      <c r="BL314" s="16"/>
    </row>
    <row r="315" spans="1:64" ht="14.25" x14ac:dyDescent="0.2">
      <c r="A315" s="34"/>
      <c r="B315" s="18"/>
      <c r="C315" s="18"/>
      <c r="D315" s="18"/>
      <c r="E315" s="20"/>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23"/>
      <c r="BJ315" s="23"/>
      <c r="BK315" s="23"/>
      <c r="BL315" s="23"/>
    </row>
    <row r="316" spans="1:64" ht="14.25" x14ac:dyDescent="0.2">
      <c r="A316" s="37"/>
      <c r="B316" s="8"/>
      <c r="C316" s="8"/>
      <c r="D316" s="8"/>
      <c r="E316" s="11"/>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16"/>
      <c r="BJ316" s="16"/>
      <c r="BK316" s="16"/>
      <c r="BL316" s="16"/>
    </row>
    <row r="317" spans="1:64" ht="14.25" x14ac:dyDescent="0.2">
      <c r="A317" s="34"/>
      <c r="B317" s="18"/>
      <c r="C317" s="18"/>
      <c r="D317" s="18"/>
      <c r="E317" s="20"/>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23"/>
      <c r="BJ317" s="23"/>
      <c r="BK317" s="23"/>
      <c r="BL317" s="23"/>
    </row>
    <row r="318" spans="1:64" ht="14.25" x14ac:dyDescent="0.2">
      <c r="A318" s="37"/>
      <c r="B318" s="8"/>
      <c r="C318" s="8"/>
      <c r="D318" s="8"/>
      <c r="E318" s="11"/>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16"/>
      <c r="BJ318" s="16"/>
      <c r="BK318" s="16"/>
      <c r="BL318" s="16"/>
    </row>
    <row r="319" spans="1:64" ht="14.25" x14ac:dyDescent="0.2">
      <c r="A319" s="34"/>
      <c r="B319" s="18"/>
      <c r="C319" s="18"/>
      <c r="D319" s="18"/>
      <c r="E319" s="20"/>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23"/>
      <c r="BJ319" s="23"/>
      <c r="BK319" s="23"/>
      <c r="BL319" s="23"/>
    </row>
    <row r="320" spans="1:64" ht="14.25" x14ac:dyDescent="0.2">
      <c r="A320" s="37"/>
      <c r="B320" s="8"/>
      <c r="C320" s="8"/>
      <c r="D320" s="8"/>
      <c r="E320" s="11"/>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16"/>
      <c r="BJ320" s="16"/>
      <c r="BK320" s="16"/>
      <c r="BL320" s="16"/>
    </row>
    <row r="321" spans="1:64" ht="14.25" x14ac:dyDescent="0.2">
      <c r="A321" s="34"/>
      <c r="B321" s="18"/>
      <c r="C321" s="18"/>
      <c r="D321" s="18"/>
      <c r="E321" s="20"/>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23"/>
      <c r="BJ321" s="23"/>
      <c r="BK321" s="23"/>
      <c r="BL321" s="23"/>
    </row>
    <row r="322" spans="1:64" ht="14.25" x14ac:dyDescent="0.2">
      <c r="A322" s="37"/>
      <c r="B322" s="8"/>
      <c r="C322" s="8"/>
      <c r="D322" s="8"/>
      <c r="E322" s="11"/>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16"/>
      <c r="BJ322" s="16"/>
      <c r="BK322" s="16"/>
      <c r="BL322" s="16"/>
    </row>
    <row r="323" spans="1:64" ht="14.25" x14ac:dyDescent="0.2">
      <c r="A323" s="34"/>
      <c r="B323" s="18"/>
      <c r="C323" s="18"/>
      <c r="D323" s="18"/>
      <c r="E323" s="20"/>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23"/>
      <c r="BJ323" s="23"/>
      <c r="BK323" s="23"/>
      <c r="BL323" s="23"/>
    </row>
    <row r="324" spans="1:64" ht="14.25" x14ac:dyDescent="0.2">
      <c r="A324" s="37"/>
      <c r="B324" s="8"/>
      <c r="C324" s="8"/>
      <c r="D324" s="8"/>
      <c r="E324" s="11"/>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16"/>
      <c r="BJ324" s="16"/>
      <c r="BK324" s="16"/>
      <c r="BL324" s="16"/>
    </row>
    <row r="325" spans="1:64" ht="14.25" x14ac:dyDescent="0.2">
      <c r="A325" s="34"/>
      <c r="B325" s="18"/>
      <c r="C325" s="18"/>
      <c r="D325" s="18"/>
      <c r="E325" s="20"/>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23"/>
      <c r="BJ325" s="23"/>
      <c r="BK325" s="23"/>
      <c r="BL325" s="23"/>
    </row>
    <row r="326" spans="1:64" ht="14.25" x14ac:dyDescent="0.2">
      <c r="A326" s="37"/>
      <c r="B326" s="8"/>
      <c r="C326" s="8"/>
      <c r="D326" s="8"/>
      <c r="E326" s="11"/>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16"/>
      <c r="BJ326" s="16"/>
      <c r="BK326" s="16"/>
      <c r="BL326" s="16"/>
    </row>
    <row r="327" spans="1:64" ht="14.25" x14ac:dyDescent="0.2">
      <c r="A327" s="34"/>
      <c r="B327" s="18"/>
      <c r="C327" s="18"/>
      <c r="D327" s="18"/>
      <c r="E327" s="20"/>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23"/>
      <c r="BJ327" s="23"/>
      <c r="BK327" s="23"/>
      <c r="BL327" s="23"/>
    </row>
    <row r="328" spans="1:64" ht="14.25" x14ac:dyDescent="0.2">
      <c r="A328" s="37"/>
      <c r="B328" s="8"/>
      <c r="C328" s="8"/>
      <c r="D328" s="8"/>
      <c r="E328" s="11"/>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16"/>
      <c r="BJ328" s="16"/>
      <c r="BK328" s="16"/>
      <c r="BL328" s="16"/>
    </row>
    <row r="329" spans="1:64" ht="14.25" x14ac:dyDescent="0.2">
      <c r="A329" s="34"/>
      <c r="B329" s="18"/>
      <c r="C329" s="18"/>
      <c r="D329" s="18"/>
      <c r="E329" s="20"/>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23"/>
      <c r="BJ329" s="23"/>
      <c r="BK329" s="23"/>
      <c r="BL329" s="23"/>
    </row>
    <row r="330" spans="1:64" ht="14.25" x14ac:dyDescent="0.2">
      <c r="A330" s="37"/>
      <c r="B330" s="8"/>
      <c r="C330" s="8"/>
      <c r="D330" s="8"/>
      <c r="E330" s="11"/>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16"/>
      <c r="BJ330" s="16"/>
      <c r="BK330" s="16"/>
      <c r="BL330" s="16"/>
    </row>
    <row r="331" spans="1:64" ht="14.25" x14ac:dyDescent="0.2">
      <c r="A331" s="34"/>
      <c r="B331" s="18"/>
      <c r="C331" s="18"/>
      <c r="D331" s="18"/>
      <c r="E331" s="20"/>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23"/>
      <c r="BJ331" s="23"/>
      <c r="BK331" s="23"/>
      <c r="BL331" s="23"/>
    </row>
    <row r="332" spans="1:64" ht="14.25" x14ac:dyDescent="0.2">
      <c r="A332" s="37"/>
      <c r="B332" s="8"/>
      <c r="C332" s="8"/>
      <c r="D332" s="8"/>
      <c r="E332" s="11"/>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16"/>
      <c r="BJ332" s="16"/>
      <c r="BK332" s="16"/>
      <c r="BL332" s="16"/>
    </row>
    <row r="333" spans="1:64" ht="14.25" x14ac:dyDescent="0.2">
      <c r="A333" s="34"/>
      <c r="B333" s="18"/>
      <c r="C333" s="18"/>
      <c r="D333" s="18"/>
      <c r="E333" s="20"/>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23"/>
      <c r="BJ333" s="23"/>
      <c r="BK333" s="23"/>
      <c r="BL333" s="23"/>
    </row>
    <row r="334" spans="1:64" ht="14.25" x14ac:dyDescent="0.2">
      <c r="A334" s="37"/>
      <c r="B334" s="8"/>
      <c r="C334" s="8"/>
      <c r="D334" s="8"/>
      <c r="E334" s="11"/>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16"/>
      <c r="BJ334" s="16"/>
      <c r="BK334" s="16"/>
      <c r="BL334" s="16"/>
    </row>
    <row r="335" spans="1:64" ht="14.25" x14ac:dyDescent="0.2">
      <c r="A335" s="34"/>
      <c r="B335" s="18"/>
      <c r="C335" s="18"/>
      <c r="D335" s="18"/>
      <c r="E335" s="20"/>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23"/>
      <c r="BJ335" s="23"/>
      <c r="BK335" s="23"/>
      <c r="BL335" s="23"/>
    </row>
    <row r="336" spans="1:64" ht="14.25" x14ac:dyDescent="0.2">
      <c r="A336" s="37"/>
      <c r="B336" s="8"/>
      <c r="C336" s="8"/>
      <c r="D336" s="8"/>
      <c r="E336" s="11"/>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16"/>
      <c r="BJ336" s="16"/>
      <c r="BK336" s="16"/>
      <c r="BL336" s="16"/>
    </row>
    <row r="337" spans="1:64" ht="14.25" x14ac:dyDescent="0.2">
      <c r="A337" s="34"/>
      <c r="B337" s="18"/>
      <c r="C337" s="18"/>
      <c r="D337" s="18"/>
      <c r="E337" s="20"/>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23"/>
      <c r="BJ337" s="23"/>
      <c r="BK337" s="23"/>
      <c r="BL337" s="23"/>
    </row>
    <row r="338" spans="1:64" ht="14.25" x14ac:dyDescent="0.2">
      <c r="A338" s="37"/>
      <c r="B338" s="8"/>
      <c r="C338" s="8"/>
      <c r="D338" s="8"/>
      <c r="E338" s="11"/>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16"/>
      <c r="BJ338" s="16"/>
      <c r="BK338" s="16"/>
      <c r="BL338" s="16"/>
    </row>
    <row r="339" spans="1:64" ht="14.25" x14ac:dyDescent="0.2">
      <c r="A339" s="34"/>
      <c r="B339" s="18"/>
      <c r="C339" s="18"/>
      <c r="D339" s="18"/>
      <c r="E339" s="20"/>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23"/>
      <c r="BJ339" s="23"/>
      <c r="BK339" s="23"/>
      <c r="BL339" s="23"/>
    </row>
    <row r="340" spans="1:64" ht="14.25" x14ac:dyDescent="0.2">
      <c r="A340" s="37"/>
      <c r="B340" s="8"/>
      <c r="C340" s="8"/>
      <c r="D340" s="8"/>
      <c r="E340" s="11"/>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16"/>
      <c r="BJ340" s="16"/>
      <c r="BK340" s="16"/>
      <c r="BL340" s="16"/>
    </row>
    <row r="341" spans="1:64" ht="14.25" x14ac:dyDescent="0.2">
      <c r="A341" s="34"/>
      <c r="B341" s="18"/>
      <c r="C341" s="18"/>
      <c r="D341" s="18"/>
      <c r="E341" s="20"/>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23"/>
      <c r="BJ341" s="23"/>
      <c r="BK341" s="23"/>
      <c r="BL341" s="23"/>
    </row>
    <row r="342" spans="1:64" ht="14.25" x14ac:dyDescent="0.2">
      <c r="A342" s="37"/>
      <c r="B342" s="8"/>
      <c r="C342" s="8"/>
      <c r="D342" s="8"/>
      <c r="E342" s="11"/>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16"/>
      <c r="BJ342" s="16"/>
      <c r="BK342" s="16"/>
      <c r="BL342" s="16"/>
    </row>
    <row r="343" spans="1:64" ht="14.25" x14ac:dyDescent="0.2">
      <c r="A343" s="34"/>
      <c r="B343" s="18"/>
      <c r="C343" s="18"/>
      <c r="D343" s="18"/>
      <c r="E343" s="20"/>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23"/>
      <c r="BJ343" s="23"/>
      <c r="BK343" s="23"/>
      <c r="BL343" s="23"/>
    </row>
    <row r="344" spans="1:64" ht="14.25" x14ac:dyDescent="0.2">
      <c r="A344" s="37"/>
      <c r="B344" s="8"/>
      <c r="C344" s="8"/>
      <c r="D344" s="8"/>
      <c r="E344" s="11"/>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16"/>
      <c r="BJ344" s="16"/>
      <c r="BK344" s="16"/>
      <c r="BL344" s="16"/>
    </row>
    <row r="345" spans="1:64" ht="14.25" x14ac:dyDescent="0.2">
      <c r="A345" s="34"/>
      <c r="B345" s="18"/>
      <c r="C345" s="18"/>
      <c r="D345" s="18"/>
      <c r="E345" s="20"/>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23"/>
      <c r="BJ345" s="23"/>
      <c r="BK345" s="23"/>
      <c r="BL345" s="23"/>
    </row>
    <row r="346" spans="1:64" ht="14.25" x14ac:dyDescent="0.2">
      <c r="A346" s="37"/>
      <c r="B346" s="8"/>
      <c r="C346" s="8"/>
      <c r="D346" s="8"/>
      <c r="E346" s="11"/>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16"/>
      <c r="BJ346" s="16"/>
      <c r="BK346" s="16"/>
      <c r="BL346" s="16"/>
    </row>
    <row r="347" spans="1:64" ht="14.25" x14ac:dyDescent="0.2">
      <c r="A347" s="34"/>
      <c r="B347" s="18"/>
      <c r="C347" s="18"/>
      <c r="D347" s="18"/>
      <c r="E347" s="20"/>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23"/>
      <c r="BJ347" s="23"/>
      <c r="BK347" s="23"/>
      <c r="BL347" s="23"/>
    </row>
    <row r="348" spans="1:64" ht="14.25" x14ac:dyDescent="0.2">
      <c r="A348" s="37"/>
      <c r="B348" s="8"/>
      <c r="C348" s="8"/>
      <c r="D348" s="8"/>
      <c r="E348" s="11"/>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16"/>
      <c r="BJ348" s="16"/>
      <c r="BK348" s="16"/>
      <c r="BL348" s="16"/>
    </row>
    <row r="349" spans="1:64" ht="14.25" x14ac:dyDescent="0.2">
      <c r="A349" s="34"/>
      <c r="B349" s="18"/>
      <c r="C349" s="18"/>
      <c r="D349" s="18"/>
      <c r="E349" s="20"/>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23"/>
      <c r="BJ349" s="23"/>
      <c r="BK349" s="23"/>
      <c r="BL349" s="23"/>
    </row>
    <row r="350" spans="1:64" ht="14.25" x14ac:dyDescent="0.2">
      <c r="A350" s="37"/>
      <c r="B350" s="8"/>
      <c r="C350" s="8"/>
      <c r="D350" s="8"/>
      <c r="E350" s="11"/>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16"/>
      <c r="BJ350" s="16"/>
      <c r="BK350" s="16"/>
      <c r="BL350" s="16"/>
    </row>
    <row r="351" spans="1:64" ht="14.25" x14ac:dyDescent="0.2">
      <c r="A351" s="34"/>
      <c r="B351" s="18"/>
      <c r="C351" s="18"/>
      <c r="D351" s="18"/>
      <c r="E351" s="20"/>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23"/>
      <c r="BJ351" s="23"/>
      <c r="BK351" s="23"/>
      <c r="BL351" s="23"/>
    </row>
    <row r="352" spans="1:64" ht="14.25" x14ac:dyDescent="0.2">
      <c r="A352" s="37"/>
      <c r="B352" s="8"/>
      <c r="C352" s="8"/>
      <c r="D352" s="8"/>
      <c r="E352" s="11"/>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16"/>
      <c r="BJ352" s="16"/>
      <c r="BK352" s="16"/>
      <c r="BL352" s="16"/>
    </row>
    <row r="353" spans="1:64" ht="14.25" x14ac:dyDescent="0.2">
      <c r="A353" s="34"/>
      <c r="B353" s="18"/>
      <c r="C353" s="18"/>
      <c r="D353" s="18"/>
      <c r="E353" s="20"/>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23"/>
      <c r="BJ353" s="23"/>
      <c r="BK353" s="23"/>
      <c r="BL353" s="23"/>
    </row>
    <row r="354" spans="1:64" ht="14.25" x14ac:dyDescent="0.2">
      <c r="A354" s="37"/>
      <c r="B354" s="8"/>
      <c r="C354" s="8"/>
      <c r="D354" s="8"/>
      <c r="E354" s="11"/>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16"/>
      <c r="BJ354" s="16"/>
      <c r="BK354" s="16"/>
      <c r="BL354" s="16"/>
    </row>
    <row r="355" spans="1:64" ht="14.25" x14ac:dyDescent="0.2">
      <c r="A355" s="34"/>
      <c r="B355" s="18"/>
      <c r="C355" s="18"/>
      <c r="D355" s="18"/>
      <c r="E355" s="20"/>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23"/>
      <c r="BJ355" s="23"/>
      <c r="BK355" s="23"/>
      <c r="BL355" s="23"/>
    </row>
    <row r="356" spans="1:64" ht="14.25" x14ac:dyDescent="0.2">
      <c r="A356" s="37"/>
      <c r="B356" s="8"/>
      <c r="C356" s="8"/>
      <c r="D356" s="8"/>
      <c r="E356" s="11"/>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16"/>
      <c r="BJ356" s="16"/>
      <c r="BK356" s="16"/>
      <c r="BL356" s="16"/>
    </row>
    <row r="357" spans="1:64" ht="14.25" x14ac:dyDescent="0.2">
      <c r="A357" s="34"/>
      <c r="B357" s="18"/>
      <c r="C357" s="18"/>
      <c r="D357" s="18"/>
      <c r="E357" s="20"/>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23"/>
      <c r="BJ357" s="23"/>
      <c r="BK357" s="23"/>
      <c r="BL357" s="23"/>
    </row>
    <row r="358" spans="1:64" ht="14.25" x14ac:dyDescent="0.2">
      <c r="A358" s="37"/>
      <c r="B358" s="8"/>
      <c r="C358" s="8"/>
      <c r="D358" s="8"/>
      <c r="E358" s="11"/>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16"/>
      <c r="BJ358" s="16"/>
      <c r="BK358" s="16"/>
      <c r="BL358" s="16"/>
    </row>
    <row r="359" spans="1:64" ht="14.25" x14ac:dyDescent="0.2">
      <c r="A359" s="34"/>
      <c r="B359" s="18"/>
      <c r="C359" s="18"/>
      <c r="D359" s="18"/>
      <c r="E359" s="20"/>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23"/>
      <c r="BJ359" s="23"/>
      <c r="BK359" s="23"/>
      <c r="BL359" s="23"/>
    </row>
    <row r="360" spans="1:64" ht="14.25" x14ac:dyDescent="0.2">
      <c r="A360" s="37"/>
      <c r="B360" s="8"/>
      <c r="C360" s="8"/>
      <c r="D360" s="8"/>
      <c r="E360" s="11"/>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16"/>
      <c r="BJ360" s="16"/>
      <c r="BK360" s="16"/>
      <c r="BL360" s="16"/>
    </row>
    <row r="361" spans="1:64" ht="14.25" x14ac:dyDescent="0.2">
      <c r="A361" s="34"/>
      <c r="B361" s="18"/>
      <c r="C361" s="18"/>
      <c r="D361" s="18"/>
      <c r="E361" s="20"/>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23"/>
      <c r="BJ361" s="23"/>
      <c r="BK361" s="23"/>
      <c r="BL361" s="23"/>
    </row>
    <row r="362" spans="1:64" ht="14.25" x14ac:dyDescent="0.2">
      <c r="A362" s="37"/>
      <c r="B362" s="8"/>
      <c r="C362" s="8"/>
      <c r="D362" s="8"/>
      <c r="E362" s="11"/>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16"/>
      <c r="BJ362" s="16"/>
      <c r="BK362" s="16"/>
      <c r="BL362" s="16"/>
    </row>
    <row r="363" spans="1:64" ht="14.25" x14ac:dyDescent="0.2">
      <c r="A363" s="34"/>
      <c r="B363" s="18"/>
      <c r="C363" s="18"/>
      <c r="D363" s="18"/>
      <c r="E363" s="20"/>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23"/>
      <c r="BJ363" s="23"/>
      <c r="BK363" s="23"/>
      <c r="BL363" s="23"/>
    </row>
    <row r="364" spans="1:64" ht="14.25" x14ac:dyDescent="0.2">
      <c r="A364" s="37"/>
      <c r="B364" s="8"/>
      <c r="C364" s="8"/>
      <c r="D364" s="8"/>
      <c r="E364" s="11"/>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16"/>
      <c r="BJ364" s="16"/>
      <c r="BK364" s="16"/>
      <c r="BL364" s="16"/>
    </row>
    <row r="365" spans="1:64" ht="14.25" x14ac:dyDescent="0.2">
      <c r="A365" s="34"/>
      <c r="B365" s="18"/>
      <c r="C365" s="18"/>
      <c r="D365" s="18"/>
      <c r="E365" s="20"/>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23"/>
      <c r="BJ365" s="23"/>
      <c r="BK365" s="23"/>
      <c r="BL365" s="23"/>
    </row>
    <row r="366" spans="1:64" ht="14.25" x14ac:dyDescent="0.2">
      <c r="A366" s="37"/>
      <c r="B366" s="8"/>
      <c r="C366" s="8"/>
      <c r="D366" s="8"/>
      <c r="E366" s="11"/>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16"/>
      <c r="BJ366" s="16"/>
      <c r="BK366" s="16"/>
      <c r="BL366" s="16"/>
    </row>
    <row r="367" spans="1:64" ht="14.25" x14ac:dyDescent="0.2">
      <c r="A367" s="34"/>
      <c r="B367" s="18"/>
      <c r="C367" s="18"/>
      <c r="D367" s="18"/>
      <c r="E367" s="20"/>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23"/>
      <c r="BJ367" s="23"/>
      <c r="BK367" s="23"/>
      <c r="BL367" s="23"/>
    </row>
    <row r="368" spans="1:64" ht="14.25" x14ac:dyDescent="0.2">
      <c r="A368" s="37"/>
      <c r="B368" s="8"/>
      <c r="C368" s="8"/>
      <c r="D368" s="8"/>
      <c r="E368" s="11"/>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16"/>
      <c r="BJ368" s="16"/>
      <c r="BK368" s="16"/>
      <c r="BL368" s="16"/>
    </row>
    <row r="369" spans="1:64" ht="14.25" x14ac:dyDescent="0.2">
      <c r="A369" s="34"/>
      <c r="B369" s="18"/>
      <c r="C369" s="18"/>
      <c r="D369" s="18"/>
      <c r="E369" s="20"/>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23"/>
      <c r="BJ369" s="23"/>
      <c r="BK369" s="23"/>
      <c r="BL369" s="23"/>
    </row>
    <row r="370" spans="1:64" ht="14.25" x14ac:dyDescent="0.2">
      <c r="A370" s="37"/>
      <c r="B370" s="8"/>
      <c r="C370" s="8"/>
      <c r="D370" s="8"/>
      <c r="E370" s="11"/>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16"/>
      <c r="BJ370" s="16"/>
      <c r="BK370" s="16"/>
      <c r="BL370" s="16"/>
    </row>
    <row r="371" spans="1:64" ht="14.25" x14ac:dyDescent="0.2">
      <c r="A371" s="34"/>
      <c r="B371" s="18"/>
      <c r="C371" s="18"/>
      <c r="D371" s="18"/>
      <c r="E371" s="20"/>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23"/>
      <c r="BJ371" s="23"/>
      <c r="BK371" s="23"/>
      <c r="BL371" s="23"/>
    </row>
    <row r="372" spans="1:64" ht="14.25" x14ac:dyDescent="0.2">
      <c r="A372" s="37"/>
      <c r="B372" s="8"/>
      <c r="C372" s="8"/>
      <c r="D372" s="8"/>
      <c r="E372" s="11"/>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16"/>
      <c r="BJ372" s="16"/>
      <c r="BK372" s="16"/>
      <c r="BL372" s="16"/>
    </row>
    <row r="373" spans="1:64" ht="14.25" x14ac:dyDescent="0.2">
      <c r="A373" s="34"/>
      <c r="B373" s="18"/>
      <c r="C373" s="18"/>
      <c r="D373" s="18"/>
      <c r="E373" s="20"/>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23"/>
      <c r="BJ373" s="23"/>
      <c r="BK373" s="23"/>
      <c r="BL373" s="23"/>
    </row>
    <row r="374" spans="1:64" ht="14.25" x14ac:dyDescent="0.2">
      <c r="A374" s="37"/>
      <c r="B374" s="8"/>
      <c r="C374" s="8"/>
      <c r="D374" s="8"/>
      <c r="E374" s="11"/>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16"/>
      <c r="BJ374" s="16"/>
      <c r="BK374" s="16"/>
      <c r="BL374" s="16"/>
    </row>
    <row r="375" spans="1:64" ht="14.25" x14ac:dyDescent="0.2">
      <c r="A375" s="34"/>
      <c r="B375" s="18"/>
      <c r="C375" s="18"/>
      <c r="D375" s="18"/>
      <c r="E375" s="20"/>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23"/>
      <c r="BJ375" s="23"/>
      <c r="BK375" s="23"/>
      <c r="BL375" s="23"/>
    </row>
    <row r="376" spans="1:64" ht="14.25" x14ac:dyDescent="0.2">
      <c r="A376" s="37"/>
      <c r="B376" s="8"/>
      <c r="C376" s="8"/>
      <c r="D376" s="8"/>
      <c r="E376" s="11"/>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16"/>
      <c r="BJ376" s="16"/>
      <c r="BK376" s="16"/>
      <c r="BL376" s="16"/>
    </row>
    <row r="377" spans="1:64" ht="14.25" x14ac:dyDescent="0.2">
      <c r="A377" s="34"/>
      <c r="B377" s="18"/>
      <c r="C377" s="18"/>
      <c r="D377" s="18"/>
      <c r="E377" s="20"/>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23"/>
      <c r="BJ377" s="23"/>
      <c r="BK377" s="23"/>
      <c r="BL377" s="23"/>
    </row>
    <row r="378" spans="1:64" ht="14.25" x14ac:dyDescent="0.2">
      <c r="A378" s="37"/>
      <c r="B378" s="8"/>
      <c r="C378" s="8"/>
      <c r="D378" s="8"/>
      <c r="E378" s="11"/>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16"/>
      <c r="BJ378" s="16"/>
      <c r="BK378" s="16"/>
      <c r="BL378" s="16"/>
    </row>
    <row r="379" spans="1:64" ht="14.25" x14ac:dyDescent="0.2">
      <c r="A379" s="34"/>
      <c r="B379" s="18"/>
      <c r="C379" s="18"/>
      <c r="D379" s="18"/>
      <c r="E379" s="20"/>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23"/>
      <c r="BJ379" s="23"/>
      <c r="BK379" s="23"/>
      <c r="BL379" s="23"/>
    </row>
    <row r="380" spans="1:64" ht="14.25" x14ac:dyDescent="0.2">
      <c r="A380" s="37"/>
      <c r="B380" s="8"/>
      <c r="C380" s="8"/>
      <c r="D380" s="8"/>
      <c r="E380" s="11"/>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16"/>
      <c r="BJ380" s="16"/>
      <c r="BK380" s="16"/>
      <c r="BL380" s="16"/>
    </row>
    <row r="381" spans="1:64" ht="14.25" x14ac:dyDescent="0.2">
      <c r="A381" s="34"/>
      <c r="B381" s="18"/>
      <c r="C381" s="18"/>
      <c r="D381" s="18"/>
      <c r="E381" s="20"/>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23"/>
      <c r="BJ381" s="23"/>
      <c r="BK381" s="23"/>
      <c r="BL381" s="23"/>
    </row>
    <row r="382" spans="1:64" ht="14.25" x14ac:dyDescent="0.2">
      <c r="A382" s="37"/>
      <c r="B382" s="8"/>
      <c r="C382" s="8"/>
      <c r="D382" s="8"/>
      <c r="E382" s="11"/>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16"/>
      <c r="BJ382" s="16"/>
      <c r="BK382" s="16"/>
      <c r="BL382" s="16"/>
    </row>
    <row r="383" spans="1:64" ht="14.25" x14ac:dyDescent="0.2">
      <c r="A383" s="34"/>
      <c r="B383" s="18"/>
      <c r="C383" s="18"/>
      <c r="D383" s="18"/>
      <c r="E383" s="20"/>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23"/>
      <c r="BJ383" s="23"/>
      <c r="BK383" s="23"/>
      <c r="BL383" s="23"/>
    </row>
    <row r="384" spans="1:64" ht="14.25" x14ac:dyDescent="0.2">
      <c r="A384" s="37"/>
      <c r="B384" s="8"/>
      <c r="C384" s="8"/>
      <c r="D384" s="8"/>
      <c r="E384" s="11"/>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16"/>
      <c r="BJ384" s="16"/>
      <c r="BK384" s="16"/>
      <c r="BL384" s="16"/>
    </row>
    <row r="385" spans="1:64" ht="14.25" x14ac:dyDescent="0.2">
      <c r="A385" s="34"/>
      <c r="B385" s="18"/>
      <c r="C385" s="18"/>
      <c r="D385" s="18"/>
      <c r="E385" s="20"/>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23"/>
      <c r="BJ385" s="23"/>
      <c r="BK385" s="23"/>
      <c r="BL385" s="23"/>
    </row>
    <row r="386" spans="1:64" ht="14.25" x14ac:dyDescent="0.2">
      <c r="A386" s="37"/>
      <c r="B386" s="8"/>
      <c r="C386" s="8"/>
      <c r="D386" s="8"/>
      <c r="E386" s="11"/>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16"/>
      <c r="BJ386" s="16"/>
      <c r="BK386" s="16"/>
      <c r="BL386" s="16"/>
    </row>
    <row r="387" spans="1:64" ht="14.25" x14ac:dyDescent="0.2">
      <c r="A387" s="34"/>
      <c r="B387" s="18"/>
      <c r="C387" s="18"/>
      <c r="D387" s="18"/>
      <c r="E387" s="20"/>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23"/>
      <c r="BJ387" s="23"/>
      <c r="BK387" s="23"/>
      <c r="BL387" s="23"/>
    </row>
    <row r="388" spans="1:64" ht="14.25" x14ac:dyDescent="0.2">
      <c r="A388" s="37"/>
      <c r="B388" s="8"/>
      <c r="C388" s="8"/>
      <c r="D388" s="8"/>
      <c r="E388" s="11"/>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16"/>
      <c r="BJ388" s="16"/>
      <c r="BK388" s="16"/>
      <c r="BL388" s="16"/>
    </row>
    <row r="389" spans="1:64" ht="14.25" x14ac:dyDescent="0.2">
      <c r="A389" s="34"/>
      <c r="B389" s="18"/>
      <c r="C389" s="18"/>
      <c r="D389" s="18"/>
      <c r="E389" s="20"/>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23"/>
      <c r="BJ389" s="23"/>
      <c r="BK389" s="23"/>
      <c r="BL389" s="23"/>
    </row>
    <row r="390" spans="1:64" ht="14.25" x14ac:dyDescent="0.2">
      <c r="A390" s="37"/>
      <c r="B390" s="8"/>
      <c r="C390" s="8"/>
      <c r="D390" s="8"/>
      <c r="E390" s="11"/>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16"/>
      <c r="BJ390" s="16"/>
      <c r="BK390" s="16"/>
      <c r="BL390" s="16"/>
    </row>
    <row r="391" spans="1:64" ht="14.25" x14ac:dyDescent="0.2">
      <c r="A391" s="34"/>
      <c r="B391" s="18"/>
      <c r="C391" s="18"/>
      <c r="D391" s="18"/>
      <c r="E391" s="20"/>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23"/>
      <c r="BJ391" s="23"/>
      <c r="BK391" s="23"/>
      <c r="BL391" s="23"/>
    </row>
    <row r="392" spans="1:64" ht="14.25" x14ac:dyDescent="0.2">
      <c r="A392" s="37"/>
      <c r="B392" s="8"/>
      <c r="C392" s="8"/>
      <c r="D392" s="8"/>
      <c r="E392" s="11"/>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16"/>
      <c r="BJ392" s="16"/>
      <c r="BK392" s="16"/>
      <c r="BL392" s="16"/>
    </row>
    <row r="393" spans="1:64" ht="14.25" x14ac:dyDescent="0.2">
      <c r="A393" s="34"/>
      <c r="B393" s="18"/>
      <c r="C393" s="18"/>
      <c r="D393" s="18"/>
      <c r="E393" s="20"/>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23"/>
      <c r="BJ393" s="23"/>
      <c r="BK393" s="23"/>
      <c r="BL393" s="23"/>
    </row>
    <row r="394" spans="1:64" ht="14.25" x14ac:dyDescent="0.2">
      <c r="A394" s="37"/>
      <c r="B394" s="8"/>
      <c r="C394" s="8"/>
      <c r="D394" s="8"/>
      <c r="E394" s="11"/>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16"/>
      <c r="BJ394" s="16"/>
      <c r="BK394" s="16"/>
      <c r="BL394" s="16"/>
    </row>
    <row r="395" spans="1:64" ht="14.25" x14ac:dyDescent="0.2">
      <c r="A395" s="34"/>
      <c r="B395" s="18"/>
      <c r="C395" s="18"/>
      <c r="D395" s="18"/>
      <c r="E395" s="20"/>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23"/>
      <c r="BJ395" s="23"/>
      <c r="BK395" s="23"/>
      <c r="BL395" s="23"/>
    </row>
    <row r="396" spans="1:64" ht="14.25" x14ac:dyDescent="0.2">
      <c r="A396" s="37"/>
      <c r="B396" s="8"/>
      <c r="C396" s="8"/>
      <c r="D396" s="8"/>
      <c r="E396" s="11"/>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16"/>
      <c r="BJ396" s="16"/>
      <c r="BK396" s="16"/>
      <c r="BL396" s="16"/>
    </row>
    <row r="397" spans="1:64" ht="14.25" x14ac:dyDescent="0.2">
      <c r="A397" s="34"/>
      <c r="B397" s="18"/>
      <c r="C397" s="18"/>
      <c r="D397" s="18"/>
      <c r="E397" s="20"/>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23"/>
      <c r="BJ397" s="23"/>
      <c r="BK397" s="23"/>
      <c r="BL397" s="23"/>
    </row>
    <row r="398" spans="1:64" ht="14.25" x14ac:dyDescent="0.2">
      <c r="A398" s="37"/>
      <c r="B398" s="8"/>
      <c r="C398" s="8"/>
      <c r="D398" s="8"/>
      <c r="E398" s="11"/>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16"/>
      <c r="BJ398" s="16"/>
      <c r="BK398" s="16"/>
      <c r="BL398" s="16"/>
    </row>
    <row r="399" spans="1:64" ht="14.25" x14ac:dyDescent="0.2">
      <c r="A399" s="34"/>
      <c r="B399" s="18"/>
      <c r="C399" s="18"/>
      <c r="D399" s="18"/>
      <c r="E399" s="20"/>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23"/>
      <c r="BJ399" s="23"/>
      <c r="BK399" s="23"/>
      <c r="BL399" s="23"/>
    </row>
    <row r="400" spans="1:64" ht="14.25" x14ac:dyDescent="0.2">
      <c r="A400" s="37"/>
      <c r="B400" s="8"/>
      <c r="C400" s="8"/>
      <c r="D400" s="8"/>
      <c r="E400" s="11"/>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16"/>
      <c r="BJ400" s="16"/>
      <c r="BK400" s="16"/>
      <c r="BL400" s="16"/>
    </row>
    <row r="401" spans="1:64" ht="14.25" x14ac:dyDescent="0.2">
      <c r="A401" s="34"/>
      <c r="B401" s="18"/>
      <c r="C401" s="18"/>
      <c r="D401" s="18"/>
      <c r="E401" s="20"/>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23"/>
      <c r="BJ401" s="23"/>
      <c r="BK401" s="23"/>
      <c r="BL401" s="23"/>
    </row>
    <row r="402" spans="1:64" ht="14.25" x14ac:dyDescent="0.2">
      <c r="A402" s="37"/>
      <c r="B402" s="8"/>
      <c r="C402" s="8"/>
      <c r="D402" s="8"/>
      <c r="E402" s="11"/>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16"/>
      <c r="BJ402" s="16"/>
      <c r="BK402" s="16"/>
      <c r="BL402" s="16"/>
    </row>
    <row r="403" spans="1:64" ht="14.25" x14ac:dyDescent="0.2">
      <c r="A403" s="34"/>
      <c r="B403" s="18"/>
      <c r="C403" s="18"/>
      <c r="D403" s="18"/>
      <c r="E403" s="20"/>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23"/>
      <c r="BJ403" s="23"/>
      <c r="BK403" s="23"/>
      <c r="BL403" s="23"/>
    </row>
    <row r="404" spans="1:64" ht="14.25" x14ac:dyDescent="0.2">
      <c r="A404" s="37"/>
      <c r="B404" s="8"/>
      <c r="C404" s="8"/>
      <c r="D404" s="8"/>
      <c r="E404" s="11"/>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16"/>
      <c r="BJ404" s="16"/>
      <c r="BK404" s="16"/>
      <c r="BL404" s="16"/>
    </row>
    <row r="405" spans="1:64" ht="14.25" x14ac:dyDescent="0.2">
      <c r="A405" s="34"/>
      <c r="B405" s="18"/>
      <c r="C405" s="18"/>
      <c r="D405" s="18"/>
      <c r="E405" s="20"/>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23"/>
      <c r="BJ405" s="23"/>
      <c r="BK405" s="23"/>
      <c r="BL405" s="23"/>
    </row>
    <row r="406" spans="1:64" ht="14.25" x14ac:dyDescent="0.2">
      <c r="A406" s="37"/>
      <c r="B406" s="8"/>
      <c r="C406" s="8"/>
      <c r="D406" s="8"/>
      <c r="E406" s="11"/>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16"/>
      <c r="BJ406" s="16"/>
      <c r="BK406" s="16"/>
      <c r="BL406" s="16"/>
    </row>
    <row r="407" spans="1:64" ht="14.25" x14ac:dyDescent="0.2">
      <c r="A407" s="34"/>
      <c r="B407" s="18"/>
      <c r="C407" s="18"/>
      <c r="D407" s="18"/>
      <c r="E407" s="20"/>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23"/>
      <c r="BJ407" s="23"/>
      <c r="BK407" s="23"/>
      <c r="BL407" s="23"/>
    </row>
    <row r="408" spans="1:64" ht="14.25" x14ac:dyDescent="0.2">
      <c r="A408" s="37"/>
      <c r="B408" s="8"/>
      <c r="C408" s="8"/>
      <c r="D408" s="8"/>
      <c r="E408" s="11"/>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16"/>
      <c r="BJ408" s="16"/>
      <c r="BK408" s="16"/>
      <c r="BL408" s="16"/>
    </row>
    <row r="409" spans="1:64" ht="14.25" x14ac:dyDescent="0.2">
      <c r="A409" s="34"/>
      <c r="B409" s="18"/>
      <c r="C409" s="18"/>
      <c r="D409" s="18"/>
      <c r="E409" s="20"/>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23"/>
      <c r="BJ409" s="23"/>
      <c r="BK409" s="23"/>
      <c r="BL409" s="23"/>
    </row>
    <row r="410" spans="1:64" ht="14.25" x14ac:dyDescent="0.2">
      <c r="A410" s="37"/>
      <c r="B410" s="8"/>
      <c r="C410" s="8"/>
      <c r="D410" s="8"/>
      <c r="E410" s="11"/>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16"/>
      <c r="BJ410" s="16"/>
      <c r="BK410" s="16"/>
      <c r="BL410" s="16"/>
    </row>
    <row r="411" spans="1:64" ht="14.25" x14ac:dyDescent="0.2">
      <c r="A411" s="34"/>
      <c r="B411" s="18"/>
      <c r="C411" s="18"/>
      <c r="D411" s="18"/>
      <c r="E411" s="20"/>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23"/>
      <c r="BJ411" s="23"/>
      <c r="BK411" s="23"/>
      <c r="BL411" s="23"/>
    </row>
    <row r="412" spans="1:64" ht="14.25" x14ac:dyDescent="0.2">
      <c r="A412" s="37"/>
      <c r="B412" s="8"/>
      <c r="C412" s="8"/>
      <c r="D412" s="8"/>
      <c r="E412" s="11"/>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16"/>
      <c r="BJ412" s="16"/>
      <c r="BK412" s="16"/>
      <c r="BL412" s="16"/>
    </row>
    <row r="413" spans="1:64" ht="14.25" x14ac:dyDescent="0.2">
      <c r="A413" s="34"/>
      <c r="B413" s="18"/>
      <c r="C413" s="18"/>
      <c r="D413" s="18"/>
      <c r="E413" s="20"/>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23"/>
      <c r="BJ413" s="23"/>
      <c r="BK413" s="23"/>
      <c r="BL413" s="23"/>
    </row>
    <row r="414" spans="1:64" ht="14.25" x14ac:dyDescent="0.2">
      <c r="A414" s="37"/>
      <c r="B414" s="8"/>
      <c r="C414" s="8"/>
      <c r="D414" s="8"/>
      <c r="E414" s="11"/>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16"/>
      <c r="BJ414" s="16"/>
      <c r="BK414" s="16"/>
      <c r="BL414" s="16"/>
    </row>
    <row r="415" spans="1:64" ht="14.25" x14ac:dyDescent="0.2">
      <c r="A415" s="34"/>
      <c r="B415" s="18"/>
      <c r="C415" s="18"/>
      <c r="D415" s="18"/>
      <c r="E415" s="20"/>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23"/>
      <c r="BJ415" s="23"/>
      <c r="BK415" s="23"/>
      <c r="BL415" s="23"/>
    </row>
    <row r="416" spans="1:64" ht="14.25" x14ac:dyDescent="0.2">
      <c r="A416" s="37"/>
      <c r="B416" s="8"/>
      <c r="C416" s="8"/>
      <c r="D416" s="8"/>
      <c r="E416" s="11"/>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16"/>
      <c r="BJ416" s="16"/>
      <c r="BK416" s="16"/>
      <c r="BL416" s="16"/>
    </row>
    <row r="417" spans="1:64" ht="14.25" x14ac:dyDescent="0.2">
      <c r="A417" s="34"/>
      <c r="B417" s="18"/>
      <c r="C417" s="18"/>
      <c r="D417" s="18"/>
      <c r="E417" s="20"/>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23"/>
      <c r="BJ417" s="23"/>
      <c r="BK417" s="23"/>
      <c r="BL417" s="23"/>
    </row>
    <row r="418" spans="1:64" ht="14.25" x14ac:dyDescent="0.2">
      <c r="A418" s="37"/>
      <c r="B418" s="8"/>
      <c r="C418" s="8"/>
      <c r="D418" s="8"/>
      <c r="E418" s="11"/>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16"/>
      <c r="BJ418" s="16"/>
      <c r="BK418" s="16"/>
      <c r="BL418" s="16"/>
    </row>
    <row r="419" spans="1:64" ht="14.25" x14ac:dyDescent="0.2">
      <c r="A419" s="34"/>
      <c r="B419" s="18"/>
      <c r="C419" s="18"/>
      <c r="D419" s="18"/>
      <c r="E419" s="20"/>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23"/>
      <c r="BJ419" s="23"/>
      <c r="BK419" s="23"/>
      <c r="BL419" s="23"/>
    </row>
    <row r="420" spans="1:64" ht="14.25" x14ac:dyDescent="0.2">
      <c r="A420" s="37"/>
      <c r="B420" s="8"/>
      <c r="C420" s="8"/>
      <c r="D420" s="8"/>
      <c r="E420" s="11"/>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16"/>
      <c r="BJ420" s="16"/>
      <c r="BK420" s="16"/>
      <c r="BL420" s="16"/>
    </row>
    <row r="421" spans="1:64" ht="14.25" x14ac:dyDescent="0.2">
      <c r="A421" s="34"/>
      <c r="B421" s="18"/>
      <c r="C421" s="18"/>
      <c r="D421" s="18"/>
      <c r="E421" s="20"/>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23"/>
      <c r="BJ421" s="23"/>
      <c r="BK421" s="23"/>
      <c r="BL421" s="23"/>
    </row>
    <row r="422" spans="1:64" ht="14.25" x14ac:dyDescent="0.2">
      <c r="A422" s="37"/>
      <c r="B422" s="8"/>
      <c r="C422" s="8"/>
      <c r="D422" s="8"/>
      <c r="E422" s="11"/>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16"/>
      <c r="BJ422" s="16"/>
      <c r="BK422" s="16"/>
      <c r="BL422" s="16"/>
    </row>
    <row r="423" spans="1:64" ht="14.25" x14ac:dyDescent="0.2">
      <c r="A423" s="34"/>
      <c r="B423" s="18"/>
      <c r="C423" s="18"/>
      <c r="D423" s="18"/>
      <c r="E423" s="20"/>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23"/>
      <c r="BJ423" s="23"/>
      <c r="BK423" s="23"/>
      <c r="BL423" s="23"/>
    </row>
    <row r="424" spans="1:64" ht="14.25" x14ac:dyDescent="0.2">
      <c r="A424" s="37"/>
      <c r="B424" s="8"/>
      <c r="C424" s="8"/>
      <c r="D424" s="8"/>
      <c r="E424" s="11"/>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16"/>
      <c r="BJ424" s="16"/>
      <c r="BK424" s="16"/>
      <c r="BL424" s="16"/>
    </row>
    <row r="425" spans="1:64" ht="14.25" x14ac:dyDescent="0.2">
      <c r="A425" s="34"/>
      <c r="B425" s="18"/>
      <c r="C425" s="18"/>
      <c r="D425" s="18"/>
      <c r="E425" s="20"/>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23"/>
      <c r="BJ425" s="23"/>
      <c r="BK425" s="23"/>
      <c r="BL425" s="23"/>
    </row>
    <row r="426" spans="1:64" ht="14.25" x14ac:dyDescent="0.2">
      <c r="A426" s="37"/>
      <c r="B426" s="8"/>
      <c r="C426" s="8"/>
      <c r="D426" s="8"/>
      <c r="E426" s="11"/>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16"/>
      <c r="BJ426" s="16"/>
      <c r="BK426" s="16"/>
      <c r="BL426" s="16"/>
    </row>
    <row r="427" spans="1:64" ht="14.25" x14ac:dyDescent="0.2">
      <c r="A427" s="34"/>
      <c r="B427" s="18"/>
      <c r="C427" s="18"/>
      <c r="D427" s="18"/>
      <c r="E427" s="20"/>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23"/>
      <c r="BJ427" s="23"/>
      <c r="BK427" s="23"/>
      <c r="BL427" s="23"/>
    </row>
    <row r="428" spans="1:64" ht="14.25" x14ac:dyDescent="0.2">
      <c r="A428" s="37"/>
      <c r="B428" s="8"/>
      <c r="C428" s="8"/>
      <c r="D428" s="8"/>
      <c r="E428" s="11"/>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16"/>
      <c r="BJ428" s="16"/>
      <c r="BK428" s="16"/>
      <c r="BL428" s="16"/>
    </row>
    <row r="429" spans="1:64" ht="14.25" x14ac:dyDescent="0.2">
      <c r="A429" s="34"/>
      <c r="B429" s="18"/>
      <c r="C429" s="18"/>
      <c r="D429" s="18"/>
      <c r="E429" s="20"/>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23"/>
      <c r="BJ429" s="23"/>
      <c r="BK429" s="23"/>
      <c r="BL429" s="23"/>
    </row>
    <row r="430" spans="1:64" ht="14.25" x14ac:dyDescent="0.2">
      <c r="A430" s="37"/>
      <c r="B430" s="8"/>
      <c r="C430" s="8"/>
      <c r="D430" s="8"/>
      <c r="E430" s="11"/>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16"/>
      <c r="BJ430" s="16"/>
      <c r="BK430" s="16"/>
      <c r="BL430" s="16"/>
    </row>
    <row r="431" spans="1:64" ht="14.25" x14ac:dyDescent="0.2">
      <c r="A431" s="34"/>
      <c r="B431" s="18"/>
      <c r="C431" s="18"/>
      <c r="D431" s="18"/>
      <c r="E431" s="20"/>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23"/>
      <c r="BJ431" s="23"/>
      <c r="BK431" s="23"/>
      <c r="BL431" s="23"/>
    </row>
    <row r="432" spans="1:64" ht="14.25" x14ac:dyDescent="0.2">
      <c r="A432" s="37"/>
      <c r="B432" s="8"/>
      <c r="C432" s="8"/>
      <c r="D432" s="8"/>
      <c r="E432" s="11"/>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16"/>
      <c r="BJ432" s="16"/>
      <c r="BK432" s="16"/>
      <c r="BL432" s="16"/>
    </row>
    <row r="433" spans="1:64" ht="14.25" x14ac:dyDescent="0.2">
      <c r="A433" s="34"/>
      <c r="B433" s="18"/>
      <c r="C433" s="18"/>
      <c r="D433" s="18"/>
      <c r="E433" s="20"/>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23"/>
      <c r="BJ433" s="23"/>
      <c r="BK433" s="23"/>
      <c r="BL433" s="23"/>
    </row>
    <row r="434" spans="1:64" ht="14.25" x14ac:dyDescent="0.2">
      <c r="A434" s="37"/>
      <c r="B434" s="8"/>
      <c r="C434" s="8"/>
      <c r="D434" s="8"/>
      <c r="E434" s="11"/>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16"/>
      <c r="BJ434" s="16"/>
      <c r="BK434" s="16"/>
      <c r="BL434" s="16"/>
    </row>
    <row r="435" spans="1:64" ht="14.25" x14ac:dyDescent="0.2">
      <c r="A435" s="34"/>
      <c r="B435" s="18"/>
      <c r="C435" s="18"/>
      <c r="D435" s="18"/>
      <c r="E435" s="20"/>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23"/>
      <c r="BJ435" s="23"/>
      <c r="BK435" s="23"/>
      <c r="BL435" s="23"/>
    </row>
    <row r="436" spans="1:64" ht="14.25" x14ac:dyDescent="0.2">
      <c r="A436" s="37"/>
      <c r="B436" s="8"/>
      <c r="C436" s="8"/>
      <c r="D436" s="8"/>
      <c r="E436" s="11"/>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16"/>
      <c r="BJ436" s="16"/>
      <c r="BK436" s="16"/>
      <c r="BL436" s="16"/>
    </row>
    <row r="437" spans="1:64" ht="14.25" x14ac:dyDescent="0.2">
      <c r="A437" s="34"/>
      <c r="B437" s="18"/>
      <c r="C437" s="18"/>
      <c r="D437" s="18"/>
      <c r="E437" s="20"/>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23"/>
      <c r="BJ437" s="23"/>
      <c r="BK437" s="23"/>
      <c r="BL437" s="23"/>
    </row>
    <row r="438" spans="1:64" ht="14.25" x14ac:dyDescent="0.2">
      <c r="A438" s="37"/>
      <c r="B438" s="8"/>
      <c r="C438" s="8"/>
      <c r="D438" s="8"/>
      <c r="E438" s="11"/>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16"/>
      <c r="BJ438" s="16"/>
      <c r="BK438" s="16"/>
      <c r="BL438" s="16"/>
    </row>
    <row r="439" spans="1:64" ht="14.25" x14ac:dyDescent="0.2">
      <c r="A439" s="34"/>
      <c r="B439" s="18"/>
      <c r="C439" s="18"/>
      <c r="D439" s="18"/>
      <c r="E439" s="20"/>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23"/>
      <c r="BJ439" s="23"/>
      <c r="BK439" s="23"/>
      <c r="BL439" s="23"/>
    </row>
    <row r="440" spans="1:64" ht="14.25" x14ac:dyDescent="0.2">
      <c r="A440" s="37"/>
      <c r="B440" s="8"/>
      <c r="C440" s="8"/>
      <c r="D440" s="8"/>
      <c r="E440" s="11"/>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16"/>
      <c r="BJ440" s="16"/>
      <c r="BK440" s="16"/>
      <c r="BL440" s="16"/>
    </row>
    <row r="441" spans="1:64" ht="14.25" x14ac:dyDescent="0.2">
      <c r="A441" s="34"/>
      <c r="B441" s="18"/>
      <c r="C441" s="18"/>
      <c r="D441" s="18"/>
      <c r="E441" s="20"/>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23"/>
      <c r="BJ441" s="23"/>
      <c r="BK441" s="23"/>
      <c r="BL441" s="23"/>
    </row>
    <row r="442" spans="1:64" ht="14.25" x14ac:dyDescent="0.2">
      <c r="A442" s="37"/>
      <c r="B442" s="8"/>
      <c r="C442" s="8"/>
      <c r="D442" s="8"/>
      <c r="E442" s="11"/>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16"/>
      <c r="BJ442" s="16"/>
      <c r="BK442" s="16"/>
      <c r="BL442" s="16"/>
    </row>
    <row r="443" spans="1:64" ht="14.25" x14ac:dyDescent="0.2">
      <c r="A443" s="34"/>
      <c r="B443" s="18"/>
      <c r="C443" s="18"/>
      <c r="D443" s="18"/>
      <c r="E443" s="20"/>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23"/>
      <c r="BJ443" s="23"/>
      <c r="BK443" s="23"/>
      <c r="BL443" s="23"/>
    </row>
    <row r="444" spans="1:64" ht="14.25" x14ac:dyDescent="0.2">
      <c r="A444" s="37"/>
      <c r="B444" s="8"/>
      <c r="C444" s="8"/>
      <c r="D444" s="8"/>
      <c r="E444" s="11"/>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16"/>
      <c r="BJ444" s="16"/>
      <c r="BK444" s="16"/>
      <c r="BL444" s="16"/>
    </row>
    <row r="445" spans="1:64" ht="14.25" x14ac:dyDescent="0.2">
      <c r="A445" s="34"/>
      <c r="B445" s="18"/>
      <c r="C445" s="18"/>
      <c r="D445" s="18"/>
      <c r="E445" s="20"/>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23"/>
      <c r="BJ445" s="23"/>
      <c r="BK445" s="23"/>
      <c r="BL445" s="23"/>
    </row>
    <row r="446" spans="1:64" ht="14.25" x14ac:dyDescent="0.2">
      <c r="A446" s="37"/>
      <c r="B446" s="8"/>
      <c r="C446" s="8"/>
      <c r="D446" s="8"/>
      <c r="E446" s="11"/>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16"/>
      <c r="BJ446" s="16"/>
      <c r="BK446" s="16"/>
      <c r="BL446" s="16"/>
    </row>
    <row r="447" spans="1:64" ht="14.25" x14ac:dyDescent="0.2">
      <c r="A447" s="34"/>
      <c r="B447" s="18"/>
      <c r="C447" s="18"/>
      <c r="D447" s="18"/>
      <c r="E447" s="20"/>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23"/>
      <c r="BJ447" s="23"/>
      <c r="BK447" s="23"/>
      <c r="BL447" s="23"/>
    </row>
    <row r="448" spans="1:64" ht="14.25" x14ac:dyDescent="0.2">
      <c r="A448" s="37"/>
      <c r="B448" s="8"/>
      <c r="C448" s="8"/>
      <c r="D448" s="8"/>
      <c r="E448" s="11"/>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16"/>
      <c r="BJ448" s="16"/>
      <c r="BK448" s="16"/>
      <c r="BL448" s="16"/>
    </row>
    <row r="449" spans="1:64" ht="14.25" x14ac:dyDescent="0.2">
      <c r="A449" s="34"/>
      <c r="B449" s="18"/>
      <c r="C449" s="18"/>
      <c r="D449" s="18"/>
      <c r="E449" s="20"/>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23"/>
      <c r="BJ449" s="23"/>
      <c r="BK449" s="23"/>
      <c r="BL449" s="23"/>
    </row>
    <row r="450" spans="1:64" ht="14.25" x14ac:dyDescent="0.2">
      <c r="A450" s="37"/>
      <c r="B450" s="8"/>
      <c r="C450" s="8"/>
      <c r="D450" s="8"/>
      <c r="E450" s="11"/>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16"/>
      <c r="BJ450" s="16"/>
      <c r="BK450" s="16"/>
      <c r="BL450" s="16"/>
    </row>
    <row r="451" spans="1:64" ht="14.25" x14ac:dyDescent="0.2">
      <c r="A451" s="34"/>
      <c r="B451" s="18"/>
      <c r="C451" s="18"/>
      <c r="D451" s="18"/>
      <c r="E451" s="20"/>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23"/>
      <c r="BJ451" s="23"/>
      <c r="BK451" s="23"/>
      <c r="BL451" s="23"/>
    </row>
    <row r="452" spans="1:64" ht="14.25" x14ac:dyDescent="0.2">
      <c r="A452" s="37"/>
      <c r="B452" s="8"/>
      <c r="C452" s="8"/>
      <c r="D452" s="8"/>
      <c r="E452" s="11"/>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16"/>
      <c r="BJ452" s="16"/>
      <c r="BK452" s="16"/>
      <c r="BL452" s="16"/>
    </row>
    <row r="453" spans="1:64" ht="14.25" x14ac:dyDescent="0.2">
      <c r="A453" s="34"/>
      <c r="B453" s="18"/>
      <c r="C453" s="18"/>
      <c r="D453" s="18"/>
      <c r="E453" s="20"/>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23"/>
      <c r="BJ453" s="23"/>
      <c r="BK453" s="23"/>
      <c r="BL453" s="23"/>
    </row>
    <row r="454" spans="1:64" ht="14.25" x14ac:dyDescent="0.2">
      <c r="A454" s="37"/>
      <c r="B454" s="8"/>
      <c r="C454" s="8"/>
      <c r="D454" s="8"/>
      <c r="E454" s="11"/>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16"/>
      <c r="BJ454" s="16"/>
      <c r="BK454" s="16"/>
      <c r="BL454" s="16"/>
    </row>
    <row r="455" spans="1:64" ht="14.25" x14ac:dyDescent="0.2">
      <c r="A455" s="34"/>
      <c r="B455" s="18"/>
      <c r="C455" s="18"/>
      <c r="D455" s="18"/>
      <c r="E455" s="20"/>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23"/>
      <c r="BJ455" s="23"/>
      <c r="BK455" s="23"/>
      <c r="BL455" s="23"/>
    </row>
    <row r="456" spans="1:64" ht="14.25" x14ac:dyDescent="0.2">
      <c r="A456" s="37"/>
      <c r="B456" s="8"/>
      <c r="C456" s="8"/>
      <c r="D456" s="8"/>
      <c r="E456" s="11"/>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16"/>
      <c r="BJ456" s="16"/>
      <c r="BK456" s="16"/>
      <c r="BL456" s="16"/>
    </row>
    <row r="457" spans="1:64" ht="14.25" x14ac:dyDescent="0.2">
      <c r="A457" s="34"/>
      <c r="B457" s="18"/>
      <c r="C457" s="18"/>
      <c r="D457" s="18"/>
      <c r="E457" s="20"/>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23"/>
      <c r="BJ457" s="23"/>
      <c r="BK457" s="23"/>
      <c r="BL457" s="23"/>
    </row>
    <row r="458" spans="1:64" ht="14.25" x14ac:dyDescent="0.2">
      <c r="A458" s="37"/>
      <c r="B458" s="8"/>
      <c r="C458" s="8"/>
      <c r="D458" s="8"/>
      <c r="E458" s="11"/>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16"/>
      <c r="BJ458" s="16"/>
      <c r="BK458" s="16"/>
      <c r="BL458" s="16"/>
    </row>
    <row r="459" spans="1:64" ht="14.25" x14ac:dyDescent="0.2">
      <c r="A459" s="34"/>
      <c r="B459" s="18"/>
      <c r="C459" s="18"/>
      <c r="D459" s="18"/>
      <c r="E459" s="20"/>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23"/>
      <c r="BJ459" s="23"/>
      <c r="BK459" s="23"/>
      <c r="BL459" s="23"/>
    </row>
    <row r="460" spans="1:64" ht="14.25" x14ac:dyDescent="0.2">
      <c r="A460" s="37"/>
      <c r="B460" s="8"/>
      <c r="C460" s="8"/>
      <c r="D460" s="8"/>
      <c r="E460" s="11"/>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16"/>
      <c r="BJ460" s="16"/>
      <c r="BK460" s="16"/>
      <c r="BL460" s="16"/>
    </row>
    <row r="461" spans="1:64" ht="14.25" x14ac:dyDescent="0.2">
      <c r="A461" s="34"/>
      <c r="B461" s="18"/>
      <c r="C461" s="18"/>
      <c r="D461" s="18"/>
      <c r="E461" s="20"/>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23"/>
      <c r="BJ461" s="23"/>
      <c r="BK461" s="23"/>
      <c r="BL461" s="23"/>
    </row>
    <row r="462" spans="1:64" ht="14.25" x14ac:dyDescent="0.2">
      <c r="A462" s="37"/>
      <c r="B462" s="8"/>
      <c r="C462" s="8"/>
      <c r="D462" s="8"/>
      <c r="E462" s="11"/>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16"/>
      <c r="BJ462" s="16"/>
      <c r="BK462" s="16"/>
      <c r="BL462" s="16"/>
    </row>
    <row r="463" spans="1:64" ht="14.25" x14ac:dyDescent="0.2">
      <c r="A463" s="34"/>
      <c r="B463" s="18"/>
      <c r="C463" s="18"/>
      <c r="D463" s="18"/>
      <c r="E463" s="20"/>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23"/>
      <c r="BJ463" s="23"/>
      <c r="BK463" s="23"/>
      <c r="BL463" s="23"/>
    </row>
    <row r="464" spans="1:64" ht="14.25" x14ac:dyDescent="0.2">
      <c r="A464" s="37"/>
      <c r="B464" s="8"/>
      <c r="C464" s="8"/>
      <c r="D464" s="8"/>
      <c r="E464" s="11"/>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16"/>
      <c r="BJ464" s="16"/>
      <c r="BK464" s="16"/>
      <c r="BL464" s="16"/>
    </row>
    <row r="465" spans="1:64" ht="14.25" x14ac:dyDescent="0.2">
      <c r="A465" s="34"/>
      <c r="B465" s="18"/>
      <c r="C465" s="18"/>
      <c r="D465" s="18"/>
      <c r="E465" s="20"/>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23"/>
      <c r="BJ465" s="23"/>
      <c r="BK465" s="23"/>
      <c r="BL465" s="23"/>
    </row>
    <row r="466" spans="1:64" ht="14.25" x14ac:dyDescent="0.2">
      <c r="A466" s="37"/>
      <c r="B466" s="8"/>
      <c r="C466" s="8"/>
      <c r="D466" s="8"/>
      <c r="E466" s="11"/>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16"/>
      <c r="BJ466" s="16"/>
      <c r="BK466" s="16"/>
      <c r="BL466" s="16"/>
    </row>
    <row r="467" spans="1:64" ht="14.25" x14ac:dyDescent="0.2">
      <c r="A467" s="34"/>
      <c r="B467" s="18"/>
      <c r="C467" s="18"/>
      <c r="D467" s="18"/>
      <c r="E467" s="20"/>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23"/>
      <c r="BJ467" s="23"/>
      <c r="BK467" s="23"/>
      <c r="BL467" s="23"/>
    </row>
    <row r="468" spans="1:64" ht="14.25" x14ac:dyDescent="0.2">
      <c r="A468" s="37"/>
      <c r="B468" s="8"/>
      <c r="C468" s="8"/>
      <c r="D468" s="8"/>
      <c r="E468" s="11"/>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16"/>
      <c r="BJ468" s="16"/>
      <c r="BK468" s="16"/>
      <c r="BL468" s="16"/>
    </row>
    <row r="469" spans="1:64" ht="14.25" x14ac:dyDescent="0.2">
      <c r="A469" s="34"/>
      <c r="B469" s="18"/>
      <c r="C469" s="18"/>
      <c r="D469" s="18"/>
      <c r="E469" s="20"/>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23"/>
      <c r="BJ469" s="23"/>
      <c r="BK469" s="23"/>
      <c r="BL469" s="23"/>
    </row>
    <row r="470" spans="1:64" ht="14.25" x14ac:dyDescent="0.2">
      <c r="A470" s="37"/>
      <c r="B470" s="8"/>
      <c r="C470" s="8"/>
      <c r="D470" s="8"/>
      <c r="E470" s="11"/>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16"/>
      <c r="BJ470" s="16"/>
      <c r="BK470" s="16"/>
      <c r="BL470" s="16"/>
    </row>
    <row r="471" spans="1:64" ht="14.25" x14ac:dyDescent="0.2">
      <c r="A471" s="34"/>
      <c r="B471" s="18"/>
      <c r="C471" s="18"/>
      <c r="D471" s="18"/>
      <c r="E471" s="20"/>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23"/>
      <c r="BJ471" s="23"/>
      <c r="BK471" s="23"/>
      <c r="BL471" s="23"/>
    </row>
    <row r="472" spans="1:64" ht="14.25" x14ac:dyDescent="0.2">
      <c r="A472" s="37"/>
      <c r="B472" s="8"/>
      <c r="C472" s="8"/>
      <c r="D472" s="8"/>
      <c r="E472" s="11"/>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16"/>
      <c r="BJ472" s="16"/>
      <c r="BK472" s="16"/>
      <c r="BL472" s="16"/>
    </row>
    <row r="473" spans="1:64" ht="14.25" x14ac:dyDescent="0.2">
      <c r="A473" s="34"/>
      <c r="B473" s="18"/>
      <c r="C473" s="18"/>
      <c r="D473" s="18"/>
      <c r="E473" s="20"/>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23"/>
      <c r="BJ473" s="23"/>
      <c r="BK473" s="23"/>
      <c r="BL473" s="23"/>
    </row>
    <row r="474" spans="1:64" ht="14.25" x14ac:dyDescent="0.2">
      <c r="A474" s="37"/>
      <c r="B474" s="8"/>
      <c r="C474" s="8"/>
      <c r="D474" s="8"/>
      <c r="E474" s="11"/>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16"/>
      <c r="BJ474" s="16"/>
      <c r="BK474" s="16"/>
      <c r="BL474" s="16"/>
    </row>
    <row r="475" spans="1:64" ht="14.25" x14ac:dyDescent="0.2">
      <c r="A475" s="34"/>
      <c r="B475" s="18"/>
      <c r="C475" s="18"/>
      <c r="D475" s="18"/>
      <c r="E475" s="20"/>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23"/>
      <c r="BJ475" s="23"/>
      <c r="BK475" s="23"/>
      <c r="BL475" s="23"/>
    </row>
    <row r="476" spans="1:64" ht="14.25" x14ac:dyDescent="0.2">
      <c r="A476" s="37"/>
      <c r="B476" s="8"/>
      <c r="C476" s="8"/>
      <c r="D476" s="8"/>
      <c r="E476" s="11"/>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16"/>
      <c r="BJ476" s="16"/>
      <c r="BK476" s="16"/>
      <c r="BL476" s="16"/>
    </row>
    <row r="477" spans="1:64" ht="14.25" x14ac:dyDescent="0.2">
      <c r="A477" s="34"/>
      <c r="B477" s="18"/>
      <c r="C477" s="18"/>
      <c r="D477" s="18"/>
      <c r="E477" s="20"/>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23"/>
      <c r="BJ477" s="23"/>
      <c r="BK477" s="23"/>
      <c r="BL477" s="23"/>
    </row>
    <row r="478" spans="1:64" ht="14.25" x14ac:dyDescent="0.2">
      <c r="A478" s="37"/>
      <c r="B478" s="8"/>
      <c r="C478" s="8"/>
      <c r="D478" s="8"/>
      <c r="E478" s="11"/>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16"/>
      <c r="BJ478" s="16"/>
      <c r="BK478" s="16"/>
      <c r="BL478" s="16"/>
    </row>
    <row r="479" spans="1:64" ht="14.25" x14ac:dyDescent="0.2">
      <c r="A479" s="34"/>
      <c r="B479" s="18"/>
      <c r="C479" s="18"/>
      <c r="D479" s="18"/>
      <c r="E479" s="20"/>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23"/>
      <c r="BJ479" s="23"/>
      <c r="BK479" s="23"/>
      <c r="BL479" s="23"/>
    </row>
    <row r="480" spans="1:64" ht="14.25" x14ac:dyDescent="0.2">
      <c r="A480" s="37"/>
      <c r="B480" s="8"/>
      <c r="C480" s="8"/>
      <c r="D480" s="8"/>
      <c r="E480" s="11"/>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16"/>
      <c r="BJ480" s="16"/>
      <c r="BK480" s="16"/>
      <c r="BL480" s="16"/>
    </row>
    <row r="481" spans="1:64" ht="14.25" x14ac:dyDescent="0.2">
      <c r="A481" s="34"/>
      <c r="B481" s="18"/>
      <c r="C481" s="18"/>
      <c r="D481" s="18"/>
      <c r="E481" s="20"/>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23"/>
      <c r="BJ481" s="23"/>
      <c r="BK481" s="23"/>
      <c r="BL481" s="23"/>
    </row>
    <row r="482" spans="1:64" ht="14.25" x14ac:dyDescent="0.2">
      <c r="A482" s="37"/>
      <c r="B482" s="8"/>
      <c r="C482" s="8"/>
      <c r="D482" s="8"/>
      <c r="E482" s="11"/>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16"/>
      <c r="BJ482" s="16"/>
      <c r="BK482" s="16"/>
      <c r="BL482" s="16"/>
    </row>
    <row r="483" spans="1:64" ht="14.25" x14ac:dyDescent="0.2">
      <c r="A483" s="34"/>
      <c r="B483" s="18"/>
      <c r="C483" s="18"/>
      <c r="D483" s="18"/>
      <c r="E483" s="20"/>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23"/>
      <c r="BJ483" s="23"/>
      <c r="BK483" s="23"/>
      <c r="BL483" s="23"/>
    </row>
    <row r="484" spans="1:64" ht="14.25" x14ac:dyDescent="0.2">
      <c r="A484" s="37"/>
      <c r="B484" s="8"/>
      <c r="C484" s="8"/>
      <c r="D484" s="8"/>
      <c r="E484" s="11"/>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16"/>
      <c r="BJ484" s="16"/>
      <c r="BK484" s="16"/>
      <c r="BL484" s="16"/>
    </row>
    <row r="485" spans="1:64" ht="14.25" x14ac:dyDescent="0.2">
      <c r="A485" s="34"/>
      <c r="B485" s="18"/>
      <c r="C485" s="18"/>
      <c r="D485" s="18"/>
      <c r="E485" s="20"/>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23"/>
      <c r="BJ485" s="23"/>
      <c r="BK485" s="23"/>
      <c r="BL485" s="23"/>
    </row>
    <row r="486" spans="1:64" ht="14.25" x14ac:dyDescent="0.2">
      <c r="A486" s="37"/>
      <c r="B486" s="8"/>
      <c r="C486" s="8"/>
      <c r="D486" s="8"/>
      <c r="E486" s="11"/>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16"/>
      <c r="BJ486" s="16"/>
      <c r="BK486" s="16"/>
      <c r="BL486" s="16"/>
    </row>
    <row r="487" spans="1:64" ht="14.25" x14ac:dyDescent="0.2">
      <c r="A487" s="34"/>
      <c r="B487" s="18"/>
      <c r="C487" s="18"/>
      <c r="D487" s="18"/>
      <c r="E487" s="20"/>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23"/>
      <c r="BJ487" s="23"/>
      <c r="BK487" s="23"/>
      <c r="BL487" s="23"/>
    </row>
    <row r="488" spans="1:64" ht="14.25" x14ac:dyDescent="0.2">
      <c r="A488" s="37"/>
      <c r="B488" s="8"/>
      <c r="C488" s="8"/>
      <c r="D488" s="8"/>
      <c r="E488" s="11"/>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16"/>
      <c r="BJ488" s="16"/>
      <c r="BK488" s="16"/>
      <c r="BL488" s="16"/>
    </row>
    <row r="489" spans="1:64" ht="14.25" x14ac:dyDescent="0.2">
      <c r="A489" s="34"/>
      <c r="B489" s="18"/>
      <c r="C489" s="18"/>
      <c r="D489" s="18"/>
      <c r="E489" s="20"/>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23"/>
      <c r="BJ489" s="23"/>
      <c r="BK489" s="23"/>
      <c r="BL489" s="23"/>
    </row>
    <row r="490" spans="1:64" ht="14.25" x14ac:dyDescent="0.2">
      <c r="A490" s="37"/>
      <c r="B490" s="8"/>
      <c r="C490" s="8"/>
      <c r="D490" s="8"/>
      <c r="E490" s="11"/>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16"/>
      <c r="BJ490" s="16"/>
      <c r="BK490" s="16"/>
      <c r="BL490" s="16"/>
    </row>
    <row r="491" spans="1:64" ht="14.25" x14ac:dyDescent="0.2">
      <c r="A491" s="34"/>
      <c r="B491" s="18"/>
      <c r="C491" s="18"/>
      <c r="D491" s="18"/>
      <c r="E491" s="20"/>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23"/>
      <c r="BJ491" s="23"/>
      <c r="BK491" s="23"/>
      <c r="BL491" s="23"/>
    </row>
    <row r="492" spans="1:64" ht="14.25" x14ac:dyDescent="0.2">
      <c r="A492" s="37"/>
      <c r="B492" s="8"/>
      <c r="C492" s="8"/>
      <c r="D492" s="8"/>
      <c r="E492" s="11"/>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16"/>
      <c r="BJ492" s="16"/>
      <c r="BK492" s="16"/>
      <c r="BL492" s="16"/>
    </row>
    <row r="493" spans="1:64" ht="14.25" x14ac:dyDescent="0.2">
      <c r="A493" s="34"/>
      <c r="B493" s="18"/>
      <c r="C493" s="18"/>
      <c r="D493" s="18"/>
      <c r="E493" s="20"/>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23"/>
      <c r="BJ493" s="23"/>
      <c r="BK493" s="23"/>
      <c r="BL493" s="23"/>
    </row>
    <row r="494" spans="1:64" ht="14.25" x14ac:dyDescent="0.2">
      <c r="A494" s="37"/>
      <c r="B494" s="8"/>
      <c r="C494" s="8"/>
      <c r="D494" s="8"/>
      <c r="E494" s="11"/>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16"/>
      <c r="BJ494" s="16"/>
      <c r="BK494" s="16"/>
      <c r="BL494" s="16"/>
    </row>
    <row r="495" spans="1:64" ht="14.25" x14ac:dyDescent="0.2">
      <c r="A495" s="34"/>
      <c r="B495" s="18"/>
      <c r="C495" s="18"/>
      <c r="D495" s="18"/>
      <c r="E495" s="20"/>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23"/>
      <c r="BJ495" s="23"/>
      <c r="BK495" s="23"/>
      <c r="BL495" s="23"/>
    </row>
    <row r="496" spans="1:64" ht="14.25" x14ac:dyDescent="0.2">
      <c r="A496" s="37"/>
      <c r="B496" s="8"/>
      <c r="C496" s="8"/>
      <c r="D496" s="8"/>
      <c r="E496" s="11"/>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16"/>
      <c r="BJ496" s="16"/>
      <c r="BK496" s="16"/>
      <c r="BL496" s="16"/>
    </row>
    <row r="497" spans="1:64" ht="14.25" x14ac:dyDescent="0.2">
      <c r="A497" s="34"/>
      <c r="B497" s="18"/>
      <c r="C497" s="18"/>
      <c r="D497" s="18"/>
      <c r="E497" s="20"/>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23"/>
      <c r="BJ497" s="23"/>
      <c r="BK497" s="23"/>
      <c r="BL497" s="23"/>
    </row>
    <row r="498" spans="1:64" ht="14.25" x14ac:dyDescent="0.2">
      <c r="A498" s="37"/>
      <c r="B498" s="8"/>
      <c r="C498" s="8"/>
      <c r="D498" s="8"/>
      <c r="E498" s="11"/>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16"/>
      <c r="BJ498" s="16"/>
      <c r="BK498" s="16"/>
      <c r="BL498" s="16"/>
    </row>
    <row r="499" spans="1:64" ht="14.25" x14ac:dyDescent="0.2">
      <c r="A499" s="34"/>
      <c r="B499" s="18"/>
      <c r="C499" s="18"/>
      <c r="D499" s="18"/>
      <c r="E499" s="20"/>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23"/>
      <c r="BJ499" s="23"/>
      <c r="BK499" s="23"/>
      <c r="BL499" s="23"/>
    </row>
    <row r="500" spans="1:64" ht="14.25" x14ac:dyDescent="0.2">
      <c r="A500" s="37"/>
      <c r="B500" s="8"/>
      <c r="C500" s="8"/>
      <c r="D500" s="8"/>
      <c r="E500" s="11"/>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16"/>
      <c r="BJ500" s="16"/>
      <c r="BK500" s="16"/>
      <c r="BL500" s="16"/>
    </row>
    <row r="501" spans="1:64" ht="14.25" x14ac:dyDescent="0.2">
      <c r="A501" s="34"/>
      <c r="B501" s="18"/>
      <c r="C501" s="18"/>
      <c r="D501" s="18"/>
      <c r="E501" s="20"/>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23"/>
      <c r="BJ501" s="23"/>
      <c r="BK501" s="23"/>
      <c r="BL501" s="23"/>
    </row>
    <row r="502" spans="1:64" ht="14.25" x14ac:dyDescent="0.2">
      <c r="A502" s="37"/>
      <c r="B502" s="8"/>
      <c r="C502" s="8"/>
      <c r="D502" s="8"/>
      <c r="E502" s="11"/>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16"/>
      <c r="BJ502" s="16"/>
      <c r="BK502" s="16"/>
      <c r="BL502" s="16"/>
    </row>
    <row r="503" spans="1:64" ht="14.25" x14ac:dyDescent="0.2">
      <c r="A503" s="34"/>
      <c r="B503" s="18"/>
      <c r="C503" s="18"/>
      <c r="D503" s="18"/>
      <c r="E503" s="20"/>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23"/>
      <c r="BJ503" s="23"/>
      <c r="BK503" s="23"/>
      <c r="BL503" s="23"/>
    </row>
    <row r="504" spans="1:64" ht="14.25" x14ac:dyDescent="0.2">
      <c r="A504" s="37"/>
      <c r="B504" s="8"/>
      <c r="C504" s="8"/>
      <c r="D504" s="8"/>
      <c r="E504" s="11"/>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16"/>
      <c r="BJ504" s="16"/>
      <c r="BK504" s="16"/>
      <c r="BL504" s="16"/>
    </row>
    <row r="505" spans="1:64" ht="14.25" x14ac:dyDescent="0.2">
      <c r="A505" s="34"/>
      <c r="B505" s="18"/>
      <c r="C505" s="18"/>
      <c r="D505" s="18"/>
      <c r="E505" s="20"/>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23"/>
      <c r="BJ505" s="23"/>
      <c r="BK505" s="23"/>
      <c r="BL505" s="23"/>
    </row>
    <row r="506" spans="1:64" ht="14.25" x14ac:dyDescent="0.2">
      <c r="A506" s="37"/>
      <c r="B506" s="8"/>
      <c r="C506" s="8"/>
      <c r="D506" s="8"/>
      <c r="E506" s="11"/>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16"/>
      <c r="BJ506" s="16"/>
      <c r="BK506" s="16"/>
      <c r="BL506" s="16"/>
    </row>
    <row r="507" spans="1:64" ht="14.25" x14ac:dyDescent="0.2">
      <c r="A507" s="34"/>
      <c r="B507" s="18"/>
      <c r="C507" s="18"/>
      <c r="D507" s="18"/>
      <c r="E507" s="20"/>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23"/>
      <c r="BJ507" s="23"/>
      <c r="BK507" s="23"/>
      <c r="BL507" s="23"/>
    </row>
    <row r="508" spans="1:64" ht="14.25" x14ac:dyDescent="0.2">
      <c r="A508" s="37"/>
      <c r="B508" s="8"/>
      <c r="C508" s="8"/>
      <c r="D508" s="8"/>
      <c r="E508" s="11"/>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16"/>
      <c r="BJ508" s="16"/>
      <c r="BK508" s="16"/>
      <c r="BL508" s="16"/>
    </row>
    <row r="509" spans="1:64" ht="14.25" x14ac:dyDescent="0.2">
      <c r="A509" s="34"/>
      <c r="B509" s="18"/>
      <c r="C509" s="18"/>
      <c r="D509" s="18"/>
      <c r="E509" s="20"/>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23"/>
      <c r="BJ509" s="23"/>
      <c r="BK509" s="23"/>
      <c r="BL509" s="23"/>
    </row>
    <row r="510" spans="1:64" ht="14.25" x14ac:dyDescent="0.2">
      <c r="A510" s="37"/>
      <c r="B510" s="8"/>
      <c r="C510" s="8"/>
      <c r="D510" s="8"/>
      <c r="E510" s="11"/>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16"/>
      <c r="BJ510" s="16"/>
      <c r="BK510" s="16"/>
      <c r="BL510" s="16"/>
    </row>
    <row r="511" spans="1:64" ht="14.25" x14ac:dyDescent="0.2">
      <c r="A511" s="34"/>
      <c r="B511" s="18"/>
      <c r="C511" s="18"/>
      <c r="D511" s="18"/>
      <c r="E511" s="20"/>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23"/>
      <c r="BJ511" s="23"/>
      <c r="BK511" s="23"/>
      <c r="BL511" s="23"/>
    </row>
    <row r="512" spans="1:64" ht="14.25" x14ac:dyDescent="0.2">
      <c r="A512" s="37"/>
      <c r="B512" s="8"/>
      <c r="C512" s="8"/>
      <c r="D512" s="8"/>
      <c r="E512" s="11"/>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16"/>
      <c r="BJ512" s="16"/>
      <c r="BK512" s="16"/>
      <c r="BL512" s="16"/>
    </row>
    <row r="513" spans="1:64" ht="14.25" x14ac:dyDescent="0.2">
      <c r="A513" s="34"/>
      <c r="B513" s="18"/>
      <c r="C513" s="18"/>
      <c r="D513" s="18"/>
      <c r="E513" s="20"/>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23"/>
      <c r="BJ513" s="23"/>
      <c r="BK513" s="23"/>
      <c r="BL513" s="23"/>
    </row>
    <row r="514" spans="1:64" ht="14.25" x14ac:dyDescent="0.2">
      <c r="A514" s="37"/>
      <c r="B514" s="8"/>
      <c r="C514" s="8"/>
      <c r="D514" s="8"/>
      <c r="E514" s="11"/>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16"/>
      <c r="BJ514" s="16"/>
      <c r="BK514" s="16"/>
      <c r="BL514" s="16"/>
    </row>
    <row r="515" spans="1:64" ht="14.25" x14ac:dyDescent="0.2">
      <c r="A515" s="34"/>
      <c r="B515" s="18"/>
      <c r="C515" s="18"/>
      <c r="D515" s="18"/>
      <c r="E515" s="20"/>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23"/>
      <c r="BJ515" s="23"/>
      <c r="BK515" s="23"/>
      <c r="BL515" s="23"/>
    </row>
    <row r="516" spans="1:64" ht="14.25" x14ac:dyDescent="0.2">
      <c r="A516" s="37"/>
      <c r="B516" s="8"/>
      <c r="C516" s="8"/>
      <c r="D516" s="8"/>
      <c r="E516" s="11"/>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16"/>
      <c r="BJ516" s="16"/>
      <c r="BK516" s="16"/>
      <c r="BL516" s="16"/>
    </row>
    <row r="517" spans="1:64" ht="14.25" x14ac:dyDescent="0.2">
      <c r="A517" s="34"/>
      <c r="B517" s="18"/>
      <c r="C517" s="18"/>
      <c r="D517" s="18"/>
      <c r="E517" s="20"/>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23"/>
      <c r="BJ517" s="23"/>
      <c r="BK517" s="23"/>
      <c r="BL517" s="23"/>
    </row>
    <row r="518" spans="1:64" ht="14.25" x14ac:dyDescent="0.2">
      <c r="A518" s="37"/>
      <c r="B518" s="8"/>
      <c r="C518" s="8"/>
      <c r="D518" s="8"/>
      <c r="E518" s="11"/>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16"/>
      <c r="BJ518" s="16"/>
      <c r="BK518" s="16"/>
      <c r="BL518" s="16"/>
    </row>
    <row r="519" spans="1:64" ht="14.25" x14ac:dyDescent="0.2">
      <c r="A519" s="34"/>
      <c r="B519" s="18"/>
      <c r="C519" s="18"/>
      <c r="D519" s="18"/>
      <c r="E519" s="20"/>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23"/>
      <c r="BJ519" s="23"/>
      <c r="BK519" s="23"/>
      <c r="BL519" s="23"/>
    </row>
    <row r="520" spans="1:64" ht="14.25" x14ac:dyDescent="0.2">
      <c r="A520" s="37"/>
      <c r="B520" s="8"/>
      <c r="C520" s="8"/>
      <c r="D520" s="8"/>
      <c r="E520" s="11"/>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16"/>
      <c r="BJ520" s="16"/>
      <c r="BK520" s="16"/>
      <c r="BL520" s="16"/>
    </row>
    <row r="521" spans="1:64" ht="14.25" x14ac:dyDescent="0.2">
      <c r="A521" s="34"/>
      <c r="B521" s="18"/>
      <c r="C521" s="18"/>
      <c r="D521" s="18"/>
      <c r="E521" s="20"/>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23"/>
      <c r="BJ521" s="23"/>
      <c r="BK521" s="23"/>
      <c r="BL521" s="23"/>
    </row>
    <row r="522" spans="1:64" ht="14.25" x14ac:dyDescent="0.2">
      <c r="A522" s="37"/>
      <c r="B522" s="8"/>
      <c r="C522" s="8"/>
      <c r="D522" s="8"/>
      <c r="E522" s="11"/>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16"/>
      <c r="BJ522" s="16"/>
      <c r="BK522" s="16"/>
      <c r="BL522" s="16"/>
    </row>
    <row r="523" spans="1:64" ht="14.25" x14ac:dyDescent="0.2">
      <c r="A523" s="34"/>
      <c r="B523" s="18"/>
      <c r="C523" s="18"/>
      <c r="D523" s="18"/>
      <c r="E523" s="20"/>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23"/>
      <c r="BJ523" s="23"/>
      <c r="BK523" s="23"/>
      <c r="BL523" s="23"/>
    </row>
    <row r="524" spans="1:64" ht="14.25" x14ac:dyDescent="0.2">
      <c r="A524" s="37"/>
      <c r="B524" s="8"/>
      <c r="C524" s="8"/>
      <c r="D524" s="8"/>
      <c r="E524" s="11"/>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16"/>
      <c r="BJ524" s="16"/>
      <c r="BK524" s="16"/>
      <c r="BL524" s="16"/>
    </row>
    <row r="525" spans="1:64" ht="14.25" x14ac:dyDescent="0.2">
      <c r="A525" s="34"/>
      <c r="B525" s="18"/>
      <c r="C525" s="18"/>
      <c r="D525" s="18"/>
      <c r="E525" s="20"/>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23"/>
      <c r="BJ525" s="23"/>
      <c r="BK525" s="23"/>
      <c r="BL525" s="23"/>
    </row>
    <row r="526" spans="1:64" ht="14.25" x14ac:dyDescent="0.2">
      <c r="A526" s="37"/>
      <c r="B526" s="8"/>
      <c r="C526" s="8"/>
      <c r="D526" s="8"/>
      <c r="E526" s="11"/>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16"/>
      <c r="BJ526" s="16"/>
      <c r="BK526" s="16"/>
      <c r="BL526" s="16"/>
    </row>
    <row r="527" spans="1:64" ht="14.25" x14ac:dyDescent="0.2">
      <c r="A527" s="34"/>
      <c r="B527" s="18"/>
      <c r="C527" s="18"/>
      <c r="D527" s="18"/>
      <c r="E527" s="20"/>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23"/>
      <c r="BJ527" s="23"/>
      <c r="BK527" s="23"/>
      <c r="BL527" s="23"/>
    </row>
    <row r="528" spans="1:64" ht="14.25" x14ac:dyDescent="0.2">
      <c r="A528" s="37"/>
      <c r="B528" s="8"/>
      <c r="C528" s="8"/>
      <c r="D528" s="8"/>
      <c r="E528" s="11"/>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16"/>
      <c r="BJ528" s="16"/>
      <c r="BK528" s="16"/>
      <c r="BL528" s="16"/>
    </row>
    <row r="529" spans="1:64" ht="14.25" x14ac:dyDescent="0.2">
      <c r="A529" s="34"/>
      <c r="B529" s="18"/>
      <c r="C529" s="18"/>
      <c r="D529" s="18"/>
      <c r="E529" s="20"/>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23"/>
      <c r="BJ529" s="23"/>
      <c r="BK529" s="23"/>
      <c r="BL529" s="23"/>
    </row>
    <row r="530" spans="1:64" ht="14.25" x14ac:dyDescent="0.2">
      <c r="A530" s="37"/>
      <c r="B530" s="8"/>
      <c r="C530" s="8"/>
      <c r="D530" s="8"/>
      <c r="E530" s="11"/>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16"/>
      <c r="BJ530" s="16"/>
      <c r="BK530" s="16"/>
      <c r="BL530" s="16"/>
    </row>
    <row r="531" spans="1:64" ht="14.25" x14ac:dyDescent="0.2">
      <c r="A531" s="34"/>
      <c r="B531" s="18"/>
      <c r="C531" s="18"/>
      <c r="D531" s="18"/>
      <c r="E531" s="20"/>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23"/>
      <c r="BJ531" s="23"/>
      <c r="BK531" s="23"/>
      <c r="BL531" s="23"/>
    </row>
    <row r="532" spans="1:64" ht="14.25" x14ac:dyDescent="0.2">
      <c r="A532" s="37"/>
      <c r="B532" s="8"/>
      <c r="C532" s="8"/>
      <c r="D532" s="8"/>
      <c r="E532" s="11"/>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16"/>
      <c r="BJ532" s="16"/>
      <c r="BK532" s="16"/>
      <c r="BL532" s="16"/>
    </row>
    <row r="533" spans="1:64" ht="14.25" x14ac:dyDescent="0.2">
      <c r="A533" s="34"/>
      <c r="B533" s="18"/>
      <c r="C533" s="18"/>
      <c r="D533" s="18"/>
      <c r="E533" s="20"/>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23"/>
      <c r="BJ533" s="23"/>
      <c r="BK533" s="23"/>
      <c r="BL533" s="23"/>
    </row>
    <row r="534" spans="1:64" ht="14.25" x14ac:dyDescent="0.2">
      <c r="A534" s="37"/>
      <c r="B534" s="8"/>
      <c r="C534" s="8"/>
      <c r="D534" s="8"/>
      <c r="E534" s="11"/>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16"/>
      <c r="BJ534" s="16"/>
      <c r="BK534" s="16"/>
      <c r="BL534" s="16"/>
    </row>
    <row r="535" spans="1:64" ht="14.25" x14ac:dyDescent="0.2">
      <c r="A535" s="34"/>
      <c r="B535" s="18"/>
      <c r="C535" s="18"/>
      <c r="D535" s="18"/>
      <c r="E535" s="20"/>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23"/>
      <c r="BJ535" s="23"/>
      <c r="BK535" s="23"/>
      <c r="BL535" s="23"/>
    </row>
    <row r="536" spans="1:64" ht="14.25" x14ac:dyDescent="0.2">
      <c r="A536" s="37"/>
      <c r="B536" s="8"/>
      <c r="C536" s="8"/>
      <c r="D536" s="8"/>
      <c r="E536" s="11"/>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16"/>
      <c r="BJ536" s="16"/>
      <c r="BK536" s="16"/>
      <c r="BL536" s="16"/>
    </row>
    <row r="537" spans="1:64" ht="14.25" x14ac:dyDescent="0.2">
      <c r="A537" s="34"/>
      <c r="B537" s="18"/>
      <c r="C537" s="18"/>
      <c r="D537" s="18"/>
      <c r="E537" s="20"/>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23"/>
      <c r="BJ537" s="23"/>
      <c r="BK537" s="23"/>
      <c r="BL537" s="23"/>
    </row>
    <row r="538" spans="1:64" ht="14.25" x14ac:dyDescent="0.2">
      <c r="A538" s="37"/>
      <c r="B538" s="8"/>
      <c r="C538" s="8"/>
      <c r="D538" s="8"/>
      <c r="E538" s="11"/>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16"/>
      <c r="BJ538" s="16"/>
      <c r="BK538" s="16"/>
      <c r="BL538" s="16"/>
    </row>
    <row r="539" spans="1:64" ht="14.25" x14ac:dyDescent="0.2">
      <c r="A539" s="34"/>
      <c r="B539" s="18"/>
      <c r="C539" s="18"/>
      <c r="D539" s="18"/>
      <c r="E539" s="20"/>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23"/>
      <c r="BJ539" s="23"/>
      <c r="BK539" s="23"/>
      <c r="BL539" s="23"/>
    </row>
    <row r="540" spans="1:64" ht="14.25" x14ac:dyDescent="0.2">
      <c r="A540" s="37"/>
      <c r="B540" s="8"/>
      <c r="C540" s="8"/>
      <c r="D540" s="8"/>
      <c r="E540" s="11"/>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16"/>
      <c r="BJ540" s="16"/>
      <c r="BK540" s="16"/>
      <c r="BL540" s="16"/>
    </row>
    <row r="541" spans="1:64" ht="14.25" x14ac:dyDescent="0.2">
      <c r="A541" s="34"/>
      <c r="B541" s="18"/>
      <c r="C541" s="18"/>
      <c r="D541" s="18"/>
      <c r="E541" s="20"/>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23"/>
      <c r="BJ541" s="23"/>
      <c r="BK541" s="23"/>
      <c r="BL541" s="23"/>
    </row>
    <row r="542" spans="1:64" ht="14.25" x14ac:dyDescent="0.2">
      <c r="A542" s="37"/>
      <c r="B542" s="8"/>
      <c r="C542" s="8"/>
      <c r="D542" s="8"/>
      <c r="E542" s="11"/>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16"/>
      <c r="BJ542" s="16"/>
      <c r="BK542" s="16"/>
      <c r="BL542" s="16"/>
    </row>
    <row r="543" spans="1:64" ht="14.25" x14ac:dyDescent="0.2">
      <c r="A543" s="34"/>
      <c r="B543" s="18"/>
      <c r="C543" s="18"/>
      <c r="D543" s="18"/>
      <c r="E543" s="20"/>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23"/>
      <c r="BJ543" s="23"/>
      <c r="BK543" s="23"/>
      <c r="BL543" s="23"/>
    </row>
    <row r="544" spans="1:64" ht="14.25" x14ac:dyDescent="0.2">
      <c r="A544" s="37"/>
      <c r="B544" s="8"/>
      <c r="C544" s="8"/>
      <c r="D544" s="8"/>
      <c r="E544" s="11"/>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16"/>
      <c r="BJ544" s="16"/>
      <c r="BK544" s="16"/>
      <c r="BL544" s="16"/>
    </row>
    <row r="545" spans="1:64" ht="14.25" x14ac:dyDescent="0.2">
      <c r="A545" s="34"/>
      <c r="B545" s="18"/>
      <c r="C545" s="18"/>
      <c r="D545" s="18"/>
      <c r="E545" s="20"/>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23"/>
      <c r="BJ545" s="23"/>
      <c r="BK545" s="23"/>
      <c r="BL545" s="23"/>
    </row>
    <row r="546" spans="1:64" ht="14.25" x14ac:dyDescent="0.2">
      <c r="A546" s="37"/>
      <c r="B546" s="8"/>
      <c r="C546" s="8"/>
      <c r="D546" s="8"/>
      <c r="E546" s="11"/>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16"/>
      <c r="BJ546" s="16"/>
      <c r="BK546" s="16"/>
      <c r="BL546" s="16"/>
    </row>
    <row r="547" spans="1:64" ht="14.25" x14ac:dyDescent="0.2">
      <c r="A547" s="34"/>
      <c r="B547" s="18"/>
      <c r="C547" s="18"/>
      <c r="D547" s="18"/>
      <c r="E547" s="20"/>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23"/>
      <c r="BJ547" s="23"/>
      <c r="BK547" s="23"/>
      <c r="BL547" s="23"/>
    </row>
    <row r="548" spans="1:64" ht="14.25" x14ac:dyDescent="0.2">
      <c r="A548" s="37"/>
      <c r="B548" s="8"/>
      <c r="C548" s="8"/>
      <c r="D548" s="8"/>
      <c r="E548" s="11"/>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16"/>
      <c r="BJ548" s="16"/>
      <c r="BK548" s="16"/>
      <c r="BL548" s="16"/>
    </row>
    <row r="549" spans="1:64" ht="14.25" x14ac:dyDescent="0.2">
      <c r="A549" s="34"/>
      <c r="B549" s="18"/>
      <c r="C549" s="18"/>
      <c r="D549" s="18"/>
      <c r="E549" s="20"/>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23"/>
      <c r="BJ549" s="23"/>
      <c r="BK549" s="23"/>
      <c r="BL549" s="23"/>
    </row>
    <row r="550" spans="1:64" ht="14.25" x14ac:dyDescent="0.2">
      <c r="A550" s="37"/>
      <c r="B550" s="8"/>
      <c r="C550" s="8"/>
      <c r="D550" s="8"/>
      <c r="E550" s="11"/>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16"/>
      <c r="BJ550" s="16"/>
      <c r="BK550" s="16"/>
      <c r="BL550" s="16"/>
    </row>
    <row r="551" spans="1:64" ht="14.25" x14ac:dyDescent="0.2">
      <c r="A551" s="34"/>
      <c r="B551" s="18"/>
      <c r="C551" s="18"/>
      <c r="D551" s="18"/>
      <c r="E551" s="20"/>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23"/>
      <c r="BJ551" s="23"/>
      <c r="BK551" s="23"/>
      <c r="BL551" s="23"/>
    </row>
    <row r="552" spans="1:64" ht="14.25" x14ac:dyDescent="0.2">
      <c r="A552" s="37"/>
      <c r="B552" s="8"/>
      <c r="C552" s="8"/>
      <c r="D552" s="8"/>
      <c r="E552" s="11"/>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16"/>
      <c r="BJ552" s="16"/>
      <c r="BK552" s="16"/>
      <c r="BL552" s="16"/>
    </row>
    <row r="553" spans="1:64" ht="14.25" x14ac:dyDescent="0.2">
      <c r="A553" s="34"/>
      <c r="B553" s="18"/>
      <c r="C553" s="18"/>
      <c r="D553" s="18"/>
      <c r="E553" s="20"/>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23"/>
      <c r="BJ553" s="23"/>
      <c r="BK553" s="23"/>
      <c r="BL553" s="23"/>
    </row>
    <row r="554" spans="1:64" ht="14.25" x14ac:dyDescent="0.2">
      <c r="A554" s="37"/>
      <c r="B554" s="8"/>
      <c r="C554" s="8"/>
      <c r="D554" s="8"/>
      <c r="E554" s="11"/>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16"/>
      <c r="BJ554" s="16"/>
      <c r="BK554" s="16"/>
      <c r="BL554" s="16"/>
    </row>
    <row r="555" spans="1:64" ht="14.25" x14ac:dyDescent="0.2">
      <c r="A555" s="34"/>
      <c r="B555" s="18"/>
      <c r="C555" s="18"/>
      <c r="D555" s="18"/>
      <c r="E555" s="20"/>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23"/>
      <c r="BJ555" s="23"/>
      <c r="BK555" s="23"/>
      <c r="BL555" s="23"/>
    </row>
    <row r="556" spans="1:64" ht="14.25" x14ac:dyDescent="0.2">
      <c r="A556" s="37"/>
      <c r="B556" s="8"/>
      <c r="C556" s="8"/>
      <c r="D556" s="8"/>
      <c r="E556" s="11"/>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16"/>
      <c r="BJ556" s="16"/>
      <c r="BK556" s="16"/>
      <c r="BL556" s="16"/>
    </row>
    <row r="557" spans="1:64" ht="14.25" x14ac:dyDescent="0.2">
      <c r="A557" s="34"/>
      <c r="B557" s="18"/>
      <c r="C557" s="18"/>
      <c r="D557" s="18"/>
      <c r="E557" s="20"/>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23"/>
      <c r="BJ557" s="23"/>
      <c r="BK557" s="23"/>
      <c r="BL557" s="23"/>
    </row>
    <row r="558" spans="1:64" ht="14.25" x14ac:dyDescent="0.2">
      <c r="A558" s="37"/>
      <c r="B558" s="8"/>
      <c r="C558" s="8"/>
      <c r="D558" s="8"/>
      <c r="E558" s="11"/>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16"/>
      <c r="BJ558" s="16"/>
      <c r="BK558" s="16"/>
      <c r="BL558" s="16"/>
    </row>
    <row r="559" spans="1:64" ht="14.25" x14ac:dyDescent="0.2">
      <c r="A559" s="34"/>
      <c r="B559" s="18"/>
      <c r="C559" s="18"/>
      <c r="D559" s="18"/>
      <c r="E559" s="20"/>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23"/>
      <c r="BJ559" s="23"/>
      <c r="BK559" s="23"/>
      <c r="BL559" s="23"/>
    </row>
    <row r="560" spans="1:64" ht="14.25" x14ac:dyDescent="0.2">
      <c r="A560" s="37"/>
      <c r="B560" s="8"/>
      <c r="C560" s="8"/>
      <c r="D560" s="8"/>
      <c r="E560" s="11"/>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16"/>
      <c r="BJ560" s="16"/>
      <c r="BK560" s="16"/>
      <c r="BL560" s="16"/>
    </row>
    <row r="561" spans="1:64" ht="14.25" x14ac:dyDescent="0.2">
      <c r="A561" s="34"/>
      <c r="B561" s="18"/>
      <c r="C561" s="18"/>
      <c r="D561" s="18"/>
      <c r="E561" s="20"/>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23"/>
      <c r="BJ561" s="23"/>
      <c r="BK561" s="23"/>
      <c r="BL561" s="23"/>
    </row>
    <row r="562" spans="1:64" ht="14.25" x14ac:dyDescent="0.2">
      <c r="A562" s="37"/>
      <c r="B562" s="8"/>
      <c r="C562" s="8"/>
      <c r="D562" s="8"/>
      <c r="E562" s="11"/>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16"/>
      <c r="BJ562" s="16"/>
      <c r="BK562" s="16"/>
      <c r="BL562" s="16"/>
    </row>
    <row r="563" spans="1:64" ht="14.25" x14ac:dyDescent="0.2">
      <c r="A563" s="34"/>
      <c r="B563" s="18"/>
      <c r="C563" s="18"/>
      <c r="D563" s="18"/>
      <c r="E563" s="20"/>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23"/>
      <c r="BJ563" s="23"/>
      <c r="BK563" s="23"/>
      <c r="BL563" s="23"/>
    </row>
    <row r="564" spans="1:64" ht="14.25" x14ac:dyDescent="0.2">
      <c r="A564" s="37"/>
      <c r="B564" s="8"/>
      <c r="C564" s="8"/>
      <c r="D564" s="8"/>
      <c r="E564" s="11"/>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16"/>
      <c r="BJ564" s="16"/>
      <c r="BK564" s="16"/>
      <c r="BL564" s="16"/>
    </row>
    <row r="565" spans="1:64" ht="14.25" x14ac:dyDescent="0.2">
      <c r="A565" s="34"/>
      <c r="B565" s="18"/>
      <c r="C565" s="18"/>
      <c r="D565" s="18"/>
      <c r="E565" s="20"/>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23"/>
      <c r="BJ565" s="23"/>
      <c r="BK565" s="23"/>
      <c r="BL565" s="23"/>
    </row>
    <row r="566" spans="1:64" ht="14.25" x14ac:dyDescent="0.2">
      <c r="A566" s="37"/>
      <c r="B566" s="8"/>
      <c r="C566" s="8"/>
      <c r="D566" s="8"/>
      <c r="E566" s="11"/>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16"/>
      <c r="BJ566" s="16"/>
      <c r="BK566" s="16"/>
      <c r="BL566" s="16"/>
    </row>
    <row r="567" spans="1:64" ht="14.25" x14ac:dyDescent="0.2">
      <c r="A567" s="34"/>
      <c r="B567" s="18"/>
      <c r="C567" s="18"/>
      <c r="D567" s="18"/>
      <c r="E567" s="20"/>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23"/>
      <c r="BJ567" s="23"/>
      <c r="BK567" s="23"/>
      <c r="BL567" s="23"/>
    </row>
    <row r="568" spans="1:64" ht="14.25" x14ac:dyDescent="0.2">
      <c r="A568" s="37"/>
      <c r="B568" s="8"/>
      <c r="C568" s="8"/>
      <c r="D568" s="8"/>
      <c r="E568" s="11"/>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16"/>
      <c r="BJ568" s="16"/>
      <c r="BK568" s="16"/>
      <c r="BL568" s="16"/>
    </row>
    <row r="569" spans="1:64" ht="14.25" x14ac:dyDescent="0.2">
      <c r="A569" s="34"/>
      <c r="B569" s="18"/>
      <c r="C569" s="18"/>
      <c r="D569" s="18"/>
      <c r="E569" s="20"/>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23"/>
      <c r="BJ569" s="23"/>
      <c r="BK569" s="23"/>
      <c r="BL569" s="23"/>
    </row>
    <row r="570" spans="1:64" ht="14.25" x14ac:dyDescent="0.2">
      <c r="A570" s="37"/>
      <c r="B570" s="8"/>
      <c r="C570" s="8"/>
      <c r="D570" s="8"/>
      <c r="E570" s="11"/>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16"/>
      <c r="BJ570" s="16"/>
      <c r="BK570" s="16"/>
      <c r="BL570" s="16"/>
    </row>
    <row r="571" spans="1:64" ht="14.25" x14ac:dyDescent="0.2">
      <c r="A571" s="34"/>
      <c r="B571" s="18"/>
      <c r="C571" s="18"/>
      <c r="D571" s="18"/>
      <c r="E571" s="20"/>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23"/>
      <c r="BJ571" s="23"/>
      <c r="BK571" s="23"/>
      <c r="BL571" s="23"/>
    </row>
    <row r="572" spans="1:64" ht="14.25" x14ac:dyDescent="0.2">
      <c r="A572" s="37"/>
      <c r="B572" s="8"/>
      <c r="C572" s="8"/>
      <c r="D572" s="8"/>
      <c r="E572" s="11"/>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16"/>
      <c r="BJ572" s="16"/>
      <c r="BK572" s="16"/>
      <c r="BL572" s="16"/>
    </row>
    <row r="573" spans="1:64" ht="14.25" x14ac:dyDescent="0.2">
      <c r="A573" s="34"/>
      <c r="B573" s="18"/>
      <c r="C573" s="18"/>
      <c r="D573" s="18"/>
      <c r="E573" s="20"/>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23"/>
      <c r="BJ573" s="23"/>
      <c r="BK573" s="23"/>
      <c r="BL573" s="23"/>
    </row>
    <row r="574" spans="1:64" ht="14.25" x14ac:dyDescent="0.2">
      <c r="A574" s="37"/>
      <c r="B574" s="8"/>
      <c r="C574" s="8"/>
      <c r="D574" s="8"/>
      <c r="E574" s="11"/>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16"/>
      <c r="BJ574" s="16"/>
      <c r="BK574" s="16"/>
      <c r="BL574" s="16"/>
    </row>
    <row r="575" spans="1:64" ht="14.25" x14ac:dyDescent="0.2">
      <c r="A575" s="34"/>
      <c r="B575" s="18"/>
      <c r="C575" s="18"/>
      <c r="D575" s="18"/>
      <c r="E575" s="20"/>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23"/>
      <c r="BJ575" s="23"/>
      <c r="BK575" s="23"/>
      <c r="BL575" s="23"/>
    </row>
    <row r="576" spans="1:64" ht="14.25" x14ac:dyDescent="0.2">
      <c r="A576" s="37"/>
      <c r="B576" s="8"/>
      <c r="C576" s="8"/>
      <c r="D576" s="8"/>
      <c r="E576" s="11"/>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16"/>
      <c r="BJ576" s="16"/>
      <c r="BK576" s="16"/>
      <c r="BL576" s="16"/>
    </row>
    <row r="577" spans="1:64" ht="14.25" x14ac:dyDescent="0.2">
      <c r="A577" s="34"/>
      <c r="B577" s="18"/>
      <c r="C577" s="18"/>
      <c r="D577" s="18"/>
      <c r="E577" s="20"/>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23"/>
      <c r="BJ577" s="23"/>
      <c r="BK577" s="23"/>
      <c r="BL577" s="23"/>
    </row>
    <row r="578" spans="1:64" ht="14.25" x14ac:dyDescent="0.2">
      <c r="A578" s="37"/>
      <c r="B578" s="8"/>
      <c r="C578" s="8"/>
      <c r="D578" s="8"/>
      <c r="E578" s="11"/>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16"/>
      <c r="BJ578" s="16"/>
      <c r="BK578" s="16"/>
      <c r="BL578" s="16"/>
    </row>
    <row r="579" spans="1:64" ht="14.25" x14ac:dyDescent="0.2">
      <c r="A579" s="34"/>
      <c r="B579" s="18"/>
      <c r="C579" s="18"/>
      <c r="D579" s="18"/>
      <c r="E579" s="20"/>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23"/>
      <c r="BJ579" s="23"/>
      <c r="BK579" s="23"/>
      <c r="BL579" s="23"/>
    </row>
    <row r="580" spans="1:64" ht="14.25" x14ac:dyDescent="0.2">
      <c r="A580" s="37"/>
      <c r="B580" s="8"/>
      <c r="C580" s="8"/>
      <c r="D580" s="8"/>
      <c r="E580" s="11"/>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16"/>
      <c r="BJ580" s="16"/>
      <c r="BK580" s="16"/>
      <c r="BL580" s="16"/>
    </row>
    <row r="581" spans="1:64" ht="14.25" x14ac:dyDescent="0.2">
      <c r="A581" s="34"/>
      <c r="B581" s="18"/>
      <c r="C581" s="18"/>
      <c r="D581" s="18"/>
      <c r="E581" s="20"/>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23"/>
      <c r="BJ581" s="23"/>
      <c r="BK581" s="23"/>
      <c r="BL581" s="23"/>
    </row>
    <row r="582" spans="1:64" ht="14.25" x14ac:dyDescent="0.2">
      <c r="A582" s="37"/>
      <c r="B582" s="8"/>
      <c r="C582" s="8"/>
      <c r="D582" s="8"/>
      <c r="E582" s="11"/>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16"/>
      <c r="BJ582" s="16"/>
      <c r="BK582" s="16"/>
      <c r="BL582" s="16"/>
    </row>
    <row r="583" spans="1:64" ht="14.25" x14ac:dyDescent="0.2">
      <c r="A583" s="34"/>
      <c r="B583" s="18"/>
      <c r="C583" s="18"/>
      <c r="D583" s="18"/>
      <c r="E583" s="20"/>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23"/>
      <c r="BJ583" s="23"/>
      <c r="BK583" s="23"/>
      <c r="BL583" s="23"/>
    </row>
    <row r="584" spans="1:64" ht="14.25" x14ac:dyDescent="0.2">
      <c r="A584" s="37"/>
      <c r="B584" s="8"/>
      <c r="C584" s="8"/>
      <c r="D584" s="8"/>
      <c r="E584" s="11"/>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16"/>
      <c r="BJ584" s="16"/>
      <c r="BK584" s="16"/>
      <c r="BL584" s="16"/>
    </row>
    <row r="585" spans="1:64" ht="14.25" x14ac:dyDescent="0.2">
      <c r="A585" s="34"/>
      <c r="B585" s="18"/>
      <c r="C585" s="18"/>
      <c r="D585" s="18"/>
      <c r="E585" s="20"/>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23"/>
      <c r="BJ585" s="23"/>
      <c r="BK585" s="23"/>
      <c r="BL585" s="23"/>
    </row>
    <row r="586" spans="1:64" ht="14.25" x14ac:dyDescent="0.2">
      <c r="A586" s="37"/>
      <c r="B586" s="8"/>
      <c r="C586" s="8"/>
      <c r="D586" s="8"/>
      <c r="E586" s="11"/>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16"/>
      <c r="BJ586" s="16"/>
      <c r="BK586" s="16"/>
      <c r="BL586" s="16"/>
    </row>
    <row r="587" spans="1:64" ht="14.25" x14ac:dyDescent="0.2">
      <c r="A587" s="34"/>
      <c r="B587" s="18"/>
      <c r="C587" s="18"/>
      <c r="D587" s="18"/>
      <c r="E587" s="20"/>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23"/>
      <c r="BJ587" s="23"/>
      <c r="BK587" s="23"/>
      <c r="BL587" s="23"/>
    </row>
    <row r="588" spans="1:64" ht="14.25" x14ac:dyDescent="0.2">
      <c r="A588" s="37"/>
      <c r="B588" s="8"/>
      <c r="C588" s="8"/>
      <c r="D588" s="8"/>
      <c r="E588" s="11"/>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16"/>
      <c r="BJ588" s="16"/>
      <c r="BK588" s="16"/>
      <c r="BL588" s="16"/>
    </row>
    <row r="589" spans="1:64" ht="14.25" x14ac:dyDescent="0.2">
      <c r="A589" s="34"/>
      <c r="B589" s="18"/>
      <c r="C589" s="18"/>
      <c r="D589" s="18"/>
      <c r="E589" s="20"/>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23"/>
      <c r="BJ589" s="23"/>
      <c r="BK589" s="23"/>
      <c r="BL589" s="23"/>
    </row>
    <row r="590" spans="1:64" ht="14.25" x14ac:dyDescent="0.2">
      <c r="A590" s="37"/>
      <c r="B590" s="8"/>
      <c r="C590" s="8"/>
      <c r="D590" s="8"/>
      <c r="E590" s="11"/>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16"/>
      <c r="BJ590" s="16"/>
      <c r="BK590" s="16"/>
      <c r="BL590" s="16"/>
    </row>
    <row r="591" spans="1:64" ht="14.25" x14ac:dyDescent="0.2">
      <c r="A591" s="34"/>
      <c r="B591" s="18"/>
      <c r="C591" s="18"/>
      <c r="D591" s="18"/>
      <c r="E591" s="20"/>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23"/>
      <c r="BJ591" s="23"/>
      <c r="BK591" s="23"/>
      <c r="BL591" s="23"/>
    </row>
    <row r="592" spans="1:64" ht="14.25" x14ac:dyDescent="0.2">
      <c r="A592" s="37"/>
      <c r="B592" s="8"/>
      <c r="C592" s="8"/>
      <c r="D592" s="8"/>
      <c r="E592" s="11"/>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16"/>
      <c r="BJ592" s="16"/>
      <c r="BK592" s="16"/>
      <c r="BL592" s="16"/>
    </row>
    <row r="593" spans="1:64" ht="14.25" x14ac:dyDescent="0.2">
      <c r="A593" s="34"/>
      <c r="B593" s="18"/>
      <c r="C593" s="18"/>
      <c r="D593" s="18"/>
      <c r="E593" s="20"/>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23"/>
      <c r="BJ593" s="23"/>
      <c r="BK593" s="23"/>
      <c r="BL593" s="23"/>
    </row>
    <row r="594" spans="1:64" ht="14.25" x14ac:dyDescent="0.2">
      <c r="A594" s="37"/>
      <c r="B594" s="8"/>
      <c r="C594" s="8"/>
      <c r="D594" s="8"/>
      <c r="E594" s="11"/>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16"/>
      <c r="BJ594" s="16"/>
      <c r="BK594" s="16"/>
      <c r="BL594" s="16"/>
    </row>
    <row r="595" spans="1:64" ht="14.25" x14ac:dyDescent="0.2">
      <c r="A595" s="34"/>
      <c r="B595" s="18"/>
      <c r="C595" s="18"/>
      <c r="D595" s="18"/>
      <c r="E595" s="20"/>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23"/>
      <c r="BJ595" s="23"/>
      <c r="BK595" s="23"/>
      <c r="BL595" s="23"/>
    </row>
    <row r="596" spans="1:64" ht="14.25" x14ac:dyDescent="0.2">
      <c r="A596" s="37"/>
      <c r="B596" s="8"/>
      <c r="C596" s="8"/>
      <c r="D596" s="8"/>
      <c r="E596" s="11"/>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16"/>
      <c r="BJ596" s="16"/>
      <c r="BK596" s="16"/>
      <c r="BL596" s="16"/>
    </row>
    <row r="597" spans="1:64" ht="14.25" x14ac:dyDescent="0.2">
      <c r="A597" s="34"/>
      <c r="B597" s="18"/>
      <c r="C597" s="18"/>
      <c r="D597" s="18"/>
      <c r="E597" s="20"/>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23"/>
      <c r="BJ597" s="23"/>
      <c r="BK597" s="23"/>
      <c r="BL597" s="23"/>
    </row>
    <row r="598" spans="1:64" ht="14.25" x14ac:dyDescent="0.2">
      <c r="A598" s="37"/>
      <c r="B598" s="8"/>
      <c r="C598" s="8"/>
      <c r="D598" s="8"/>
      <c r="E598" s="11"/>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16"/>
      <c r="BJ598" s="16"/>
      <c r="BK598" s="16"/>
      <c r="BL598" s="16"/>
    </row>
    <row r="599" spans="1:64" ht="14.25" x14ac:dyDescent="0.2">
      <c r="A599" s="34"/>
      <c r="B599" s="18"/>
      <c r="C599" s="18"/>
      <c r="D599" s="18"/>
      <c r="E599" s="20"/>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23"/>
      <c r="BJ599" s="23"/>
      <c r="BK599" s="23"/>
      <c r="BL599" s="23"/>
    </row>
    <row r="600" spans="1:64" ht="14.25" x14ac:dyDescent="0.2">
      <c r="A600" s="37"/>
      <c r="B600" s="8"/>
      <c r="C600" s="8"/>
      <c r="D600" s="8"/>
      <c r="E600" s="11"/>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16"/>
      <c r="BJ600" s="16"/>
      <c r="BK600" s="16"/>
      <c r="BL600" s="16"/>
    </row>
    <row r="601" spans="1:64" ht="14.25" x14ac:dyDescent="0.2">
      <c r="A601" s="34"/>
      <c r="B601" s="18"/>
      <c r="C601" s="18"/>
      <c r="D601" s="18"/>
      <c r="E601" s="20"/>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23"/>
      <c r="BJ601" s="23"/>
      <c r="BK601" s="23"/>
      <c r="BL601" s="23"/>
    </row>
    <row r="602" spans="1:64" ht="14.25" x14ac:dyDescent="0.2">
      <c r="A602" s="37"/>
      <c r="B602" s="8"/>
      <c r="C602" s="8"/>
      <c r="D602" s="8"/>
      <c r="E602" s="11"/>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16"/>
      <c r="BJ602" s="16"/>
      <c r="BK602" s="16"/>
      <c r="BL602" s="16"/>
    </row>
    <row r="603" spans="1:64" ht="14.25" x14ac:dyDescent="0.2">
      <c r="A603" s="34"/>
      <c r="B603" s="18"/>
      <c r="C603" s="18"/>
      <c r="D603" s="18"/>
      <c r="E603" s="20"/>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23"/>
      <c r="BJ603" s="23"/>
      <c r="BK603" s="23"/>
      <c r="BL603" s="23"/>
    </row>
    <row r="604" spans="1:64" ht="14.25" x14ac:dyDescent="0.2">
      <c r="A604" s="37"/>
      <c r="B604" s="8"/>
      <c r="C604" s="8"/>
      <c r="D604" s="8"/>
      <c r="E604" s="11"/>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16"/>
      <c r="BJ604" s="16"/>
      <c r="BK604" s="16"/>
      <c r="BL604" s="16"/>
    </row>
    <row r="605" spans="1:64" ht="14.25" x14ac:dyDescent="0.2">
      <c r="A605" s="34"/>
      <c r="B605" s="18"/>
      <c r="C605" s="18"/>
      <c r="D605" s="18"/>
      <c r="E605" s="20"/>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23"/>
      <c r="BJ605" s="23"/>
      <c r="BK605" s="23"/>
      <c r="BL605" s="23"/>
    </row>
    <row r="606" spans="1:64" ht="14.25" x14ac:dyDescent="0.2">
      <c r="A606" s="37"/>
      <c r="B606" s="8"/>
      <c r="C606" s="8"/>
      <c r="D606" s="8"/>
      <c r="E606" s="11"/>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16"/>
      <c r="BJ606" s="16"/>
      <c r="BK606" s="16"/>
      <c r="BL606" s="16"/>
    </row>
    <row r="607" spans="1:64" ht="14.25" x14ac:dyDescent="0.2">
      <c r="A607" s="34"/>
      <c r="B607" s="18"/>
      <c r="C607" s="18"/>
      <c r="D607" s="18"/>
      <c r="E607" s="20"/>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23"/>
      <c r="BJ607" s="23"/>
      <c r="BK607" s="23"/>
      <c r="BL607" s="23"/>
    </row>
    <row r="608" spans="1:64" ht="14.25" x14ac:dyDescent="0.2">
      <c r="A608" s="37"/>
      <c r="B608" s="8"/>
      <c r="C608" s="8"/>
      <c r="D608" s="8"/>
      <c r="E608" s="11"/>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16"/>
      <c r="BJ608" s="16"/>
      <c r="BK608" s="16"/>
      <c r="BL608" s="16"/>
    </row>
    <row r="609" spans="1:64" ht="14.25" x14ac:dyDescent="0.2">
      <c r="A609" s="34"/>
      <c r="B609" s="18"/>
      <c r="C609" s="18"/>
      <c r="D609" s="18"/>
      <c r="E609" s="20"/>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23"/>
      <c r="BJ609" s="23"/>
      <c r="BK609" s="23"/>
      <c r="BL609" s="23"/>
    </row>
    <row r="610" spans="1:64" ht="14.25" x14ac:dyDescent="0.2">
      <c r="A610" s="37"/>
      <c r="B610" s="8"/>
      <c r="C610" s="8"/>
      <c r="D610" s="8"/>
      <c r="E610" s="11"/>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16"/>
      <c r="BJ610" s="16"/>
      <c r="BK610" s="16"/>
      <c r="BL610" s="16"/>
    </row>
    <row r="611" spans="1:64" ht="14.25" x14ac:dyDescent="0.2">
      <c r="A611" s="34"/>
      <c r="B611" s="18"/>
      <c r="C611" s="18"/>
      <c r="D611" s="18"/>
      <c r="E611" s="20"/>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23"/>
      <c r="BJ611" s="23"/>
      <c r="BK611" s="23"/>
      <c r="BL611" s="23"/>
    </row>
    <row r="612" spans="1:64" ht="14.25" x14ac:dyDescent="0.2">
      <c r="A612" s="37"/>
      <c r="B612" s="8"/>
      <c r="C612" s="8"/>
      <c r="D612" s="8"/>
      <c r="E612" s="11"/>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16"/>
      <c r="BJ612" s="16"/>
      <c r="BK612" s="16"/>
      <c r="BL612" s="16"/>
    </row>
    <row r="613" spans="1:64" ht="14.25" x14ac:dyDescent="0.2">
      <c r="A613" s="34"/>
      <c r="B613" s="18"/>
      <c r="C613" s="18"/>
      <c r="D613" s="18"/>
      <c r="E613" s="20"/>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23"/>
      <c r="BJ613" s="23"/>
      <c r="BK613" s="23"/>
      <c r="BL613" s="23"/>
    </row>
    <row r="614" spans="1:64" ht="14.25" x14ac:dyDescent="0.2">
      <c r="A614" s="37"/>
      <c r="B614" s="8"/>
      <c r="C614" s="8"/>
      <c r="D614" s="8"/>
      <c r="E614" s="11"/>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16"/>
      <c r="BJ614" s="16"/>
      <c r="BK614" s="16"/>
      <c r="BL614" s="16"/>
    </row>
    <row r="615" spans="1:64" ht="14.25" x14ac:dyDescent="0.2">
      <c r="A615" s="34"/>
      <c r="B615" s="18"/>
      <c r="C615" s="18"/>
      <c r="D615" s="18"/>
      <c r="E615" s="20"/>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23"/>
      <c r="BJ615" s="23"/>
      <c r="BK615" s="23"/>
      <c r="BL615" s="23"/>
    </row>
    <row r="616" spans="1:64" ht="14.25" x14ac:dyDescent="0.2">
      <c r="A616" s="37"/>
      <c r="B616" s="8"/>
      <c r="C616" s="8"/>
      <c r="D616" s="8"/>
      <c r="E616" s="11"/>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16"/>
      <c r="BJ616" s="16"/>
      <c r="BK616" s="16"/>
      <c r="BL616" s="16"/>
    </row>
    <row r="617" spans="1:64" ht="14.25" x14ac:dyDescent="0.2">
      <c r="A617" s="34"/>
      <c r="B617" s="18"/>
      <c r="C617" s="18"/>
      <c r="D617" s="18"/>
      <c r="E617" s="20"/>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23"/>
      <c r="BJ617" s="23"/>
      <c r="BK617" s="23"/>
      <c r="BL617" s="23"/>
    </row>
    <row r="618" spans="1:64" ht="14.25" x14ac:dyDescent="0.2">
      <c r="A618" s="37"/>
      <c r="B618" s="8"/>
      <c r="C618" s="8"/>
      <c r="D618" s="8"/>
      <c r="E618" s="11"/>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16"/>
      <c r="BJ618" s="16"/>
      <c r="BK618" s="16"/>
      <c r="BL618" s="16"/>
    </row>
    <row r="619" spans="1:64" ht="14.25" x14ac:dyDescent="0.2">
      <c r="A619" s="34"/>
      <c r="B619" s="18"/>
      <c r="C619" s="18"/>
      <c r="D619" s="18"/>
      <c r="E619" s="20"/>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23"/>
      <c r="BJ619" s="23"/>
      <c r="BK619" s="23"/>
      <c r="BL619" s="23"/>
    </row>
    <row r="620" spans="1:64" ht="14.25" x14ac:dyDescent="0.2">
      <c r="A620" s="37"/>
      <c r="B620" s="8"/>
      <c r="C620" s="8"/>
      <c r="D620" s="8"/>
      <c r="E620" s="11"/>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16"/>
      <c r="BJ620" s="16"/>
      <c r="BK620" s="16"/>
      <c r="BL620" s="16"/>
    </row>
    <row r="621" spans="1:64" ht="14.25" x14ac:dyDescent="0.2">
      <c r="A621" s="34"/>
      <c r="B621" s="18"/>
      <c r="C621" s="18"/>
      <c r="D621" s="18"/>
      <c r="E621" s="20"/>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23"/>
      <c r="BJ621" s="23"/>
      <c r="BK621" s="23"/>
      <c r="BL621" s="23"/>
    </row>
    <row r="622" spans="1:64" ht="14.25" x14ac:dyDescent="0.2">
      <c r="A622" s="37"/>
      <c r="B622" s="8"/>
      <c r="C622" s="8"/>
      <c r="D622" s="8"/>
      <c r="E622" s="11"/>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16"/>
      <c r="BJ622" s="16"/>
      <c r="BK622" s="16"/>
      <c r="BL622" s="16"/>
    </row>
    <row r="623" spans="1:64" ht="14.25" x14ac:dyDescent="0.2">
      <c r="A623" s="34"/>
      <c r="B623" s="18"/>
      <c r="C623" s="18"/>
      <c r="D623" s="18"/>
      <c r="E623" s="20"/>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23"/>
      <c r="BJ623" s="23"/>
      <c r="BK623" s="23"/>
      <c r="BL623" s="23"/>
    </row>
    <row r="624" spans="1:64" ht="14.25" x14ac:dyDescent="0.2">
      <c r="A624" s="37"/>
      <c r="B624" s="8"/>
      <c r="C624" s="8"/>
      <c r="D624" s="8"/>
      <c r="E624" s="11"/>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16"/>
      <c r="BJ624" s="16"/>
      <c r="BK624" s="16"/>
      <c r="BL624" s="16"/>
    </row>
    <row r="625" spans="1:64" ht="14.25" x14ac:dyDescent="0.2">
      <c r="A625" s="34"/>
      <c r="B625" s="18"/>
      <c r="C625" s="18"/>
      <c r="D625" s="18"/>
      <c r="E625" s="20"/>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23"/>
      <c r="BJ625" s="23"/>
      <c r="BK625" s="23"/>
      <c r="BL625" s="23"/>
    </row>
    <row r="626" spans="1:64" ht="14.25" x14ac:dyDescent="0.2">
      <c r="A626" s="37"/>
      <c r="B626" s="8"/>
      <c r="C626" s="8"/>
      <c r="D626" s="8"/>
      <c r="E626" s="11"/>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16"/>
      <c r="BJ626" s="16"/>
      <c r="BK626" s="16"/>
      <c r="BL626" s="16"/>
    </row>
    <row r="627" spans="1:64" ht="14.25" x14ac:dyDescent="0.2">
      <c r="A627" s="34"/>
      <c r="B627" s="18"/>
      <c r="C627" s="18"/>
      <c r="D627" s="18"/>
      <c r="E627" s="20"/>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23"/>
      <c r="BJ627" s="23"/>
      <c r="BK627" s="23"/>
      <c r="BL627" s="23"/>
    </row>
    <row r="628" spans="1:64" ht="14.25" x14ac:dyDescent="0.2">
      <c r="A628" s="37"/>
      <c r="B628" s="8"/>
      <c r="C628" s="8"/>
      <c r="D628" s="8"/>
      <c r="E628" s="11"/>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16"/>
      <c r="BJ628" s="16"/>
      <c r="BK628" s="16"/>
      <c r="BL628" s="16"/>
    </row>
    <row r="629" spans="1:64" ht="14.25" x14ac:dyDescent="0.2">
      <c r="A629" s="34"/>
      <c r="B629" s="18"/>
      <c r="C629" s="18"/>
      <c r="D629" s="18"/>
      <c r="E629" s="20"/>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23"/>
      <c r="BJ629" s="23"/>
      <c r="BK629" s="23"/>
      <c r="BL629" s="23"/>
    </row>
    <row r="630" spans="1:64" ht="14.25" x14ac:dyDescent="0.2">
      <c r="A630" s="37"/>
      <c r="B630" s="8"/>
      <c r="C630" s="8"/>
      <c r="D630" s="8"/>
      <c r="E630" s="11"/>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16"/>
      <c r="BJ630" s="16"/>
      <c r="BK630" s="16"/>
      <c r="BL630" s="16"/>
    </row>
    <row r="631" spans="1:64" ht="14.25" x14ac:dyDescent="0.2">
      <c r="A631" s="34"/>
      <c r="B631" s="18"/>
      <c r="C631" s="18"/>
      <c r="D631" s="18"/>
      <c r="E631" s="20"/>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23"/>
      <c r="BJ631" s="23"/>
      <c r="BK631" s="23"/>
      <c r="BL631" s="23"/>
    </row>
    <row r="632" spans="1:64" ht="14.25" x14ac:dyDescent="0.2">
      <c r="A632" s="37"/>
      <c r="B632" s="8"/>
      <c r="C632" s="8"/>
      <c r="D632" s="8"/>
      <c r="E632" s="11"/>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16"/>
      <c r="BJ632" s="16"/>
      <c r="BK632" s="16"/>
      <c r="BL632" s="16"/>
    </row>
    <row r="633" spans="1:64" ht="14.25" x14ac:dyDescent="0.2">
      <c r="A633" s="34"/>
      <c r="B633" s="18"/>
      <c r="C633" s="18"/>
      <c r="D633" s="18"/>
      <c r="E633" s="20"/>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23"/>
      <c r="BJ633" s="23"/>
      <c r="BK633" s="23"/>
      <c r="BL633" s="23"/>
    </row>
    <row r="634" spans="1:64" ht="14.25" x14ac:dyDescent="0.2">
      <c r="A634" s="37"/>
      <c r="B634" s="8"/>
      <c r="C634" s="8"/>
      <c r="D634" s="8"/>
      <c r="E634" s="11"/>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16"/>
      <c r="BJ634" s="16"/>
      <c r="BK634" s="16"/>
      <c r="BL634" s="16"/>
    </row>
    <row r="635" spans="1:64" ht="14.25" x14ac:dyDescent="0.2">
      <c r="A635" s="34"/>
      <c r="B635" s="18"/>
      <c r="C635" s="18"/>
      <c r="D635" s="18"/>
      <c r="E635" s="20"/>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23"/>
      <c r="BJ635" s="23"/>
      <c r="BK635" s="23"/>
      <c r="BL635" s="23"/>
    </row>
    <row r="636" spans="1:64" ht="14.25" x14ac:dyDescent="0.2">
      <c r="A636" s="37"/>
      <c r="B636" s="8"/>
      <c r="C636" s="8"/>
      <c r="D636" s="8"/>
      <c r="E636" s="11"/>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16"/>
      <c r="BJ636" s="16"/>
      <c r="BK636" s="16"/>
      <c r="BL636" s="16"/>
    </row>
    <row r="637" spans="1:64" ht="14.25" x14ac:dyDescent="0.2">
      <c r="A637" s="34"/>
      <c r="B637" s="18"/>
      <c r="C637" s="18"/>
      <c r="D637" s="18"/>
      <c r="E637" s="20"/>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23"/>
      <c r="BJ637" s="23"/>
      <c r="BK637" s="23"/>
      <c r="BL637" s="23"/>
    </row>
    <row r="638" spans="1:64" ht="14.25" x14ac:dyDescent="0.2">
      <c r="A638" s="37"/>
      <c r="B638" s="8"/>
      <c r="C638" s="8"/>
      <c r="D638" s="8"/>
      <c r="E638" s="11"/>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16"/>
      <c r="BJ638" s="16"/>
      <c r="BK638" s="16"/>
      <c r="BL638" s="16"/>
    </row>
    <row r="639" spans="1:64" ht="14.25" x14ac:dyDescent="0.2">
      <c r="A639" s="34"/>
      <c r="B639" s="18"/>
      <c r="C639" s="18"/>
      <c r="D639" s="18"/>
      <c r="E639" s="20"/>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23"/>
      <c r="BJ639" s="23"/>
      <c r="BK639" s="23"/>
      <c r="BL639" s="23"/>
    </row>
    <row r="640" spans="1:64" ht="14.25" x14ac:dyDescent="0.2">
      <c r="A640" s="37"/>
      <c r="B640" s="8"/>
      <c r="C640" s="8"/>
      <c r="D640" s="8"/>
      <c r="E640" s="11"/>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16"/>
      <c r="BJ640" s="16"/>
      <c r="BK640" s="16"/>
      <c r="BL640" s="16"/>
    </row>
    <row r="641" spans="1:64" ht="14.25" x14ac:dyDescent="0.2">
      <c r="A641" s="34"/>
      <c r="B641" s="18"/>
      <c r="C641" s="18"/>
      <c r="D641" s="18"/>
      <c r="E641" s="20"/>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23"/>
      <c r="BJ641" s="23"/>
      <c r="BK641" s="23"/>
      <c r="BL641" s="23"/>
    </row>
    <row r="642" spans="1:64" ht="14.25" x14ac:dyDescent="0.2">
      <c r="A642" s="37"/>
      <c r="B642" s="8"/>
      <c r="C642" s="8"/>
      <c r="D642" s="8"/>
      <c r="E642" s="11"/>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16"/>
      <c r="BJ642" s="16"/>
      <c r="BK642" s="16"/>
      <c r="BL642" s="16"/>
    </row>
    <row r="643" spans="1:64" ht="14.25" x14ac:dyDescent="0.2">
      <c r="A643" s="34"/>
      <c r="B643" s="18"/>
      <c r="C643" s="18"/>
      <c r="D643" s="18"/>
      <c r="E643" s="20"/>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23"/>
      <c r="BJ643" s="23"/>
      <c r="BK643" s="23"/>
      <c r="BL643" s="23"/>
    </row>
    <row r="644" spans="1:64" ht="14.25" x14ac:dyDescent="0.2">
      <c r="A644" s="37"/>
      <c r="B644" s="8"/>
      <c r="C644" s="8"/>
      <c r="D644" s="8"/>
      <c r="E644" s="11"/>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16"/>
      <c r="BJ644" s="16"/>
      <c r="BK644" s="16"/>
      <c r="BL644" s="16"/>
    </row>
    <row r="645" spans="1:64" ht="14.25" x14ac:dyDescent="0.2">
      <c r="A645" s="34"/>
      <c r="B645" s="18"/>
      <c r="C645" s="18"/>
      <c r="D645" s="18"/>
      <c r="E645" s="20"/>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23"/>
      <c r="BJ645" s="23"/>
      <c r="BK645" s="23"/>
      <c r="BL645" s="23"/>
    </row>
    <row r="646" spans="1:64" ht="14.25" x14ac:dyDescent="0.2">
      <c r="A646" s="37"/>
      <c r="B646" s="8"/>
      <c r="C646" s="8"/>
      <c r="D646" s="8"/>
      <c r="E646" s="11"/>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16"/>
      <c r="BJ646" s="16"/>
      <c r="BK646" s="16"/>
      <c r="BL646" s="16"/>
    </row>
    <row r="647" spans="1:64" ht="14.25" x14ac:dyDescent="0.2">
      <c r="A647" s="34"/>
      <c r="B647" s="18"/>
      <c r="C647" s="18"/>
      <c r="D647" s="18"/>
      <c r="E647" s="20"/>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23"/>
      <c r="BJ647" s="23"/>
      <c r="BK647" s="23"/>
      <c r="BL647" s="23"/>
    </row>
    <row r="648" spans="1:64" ht="14.25" x14ac:dyDescent="0.2">
      <c r="A648" s="37"/>
      <c r="B648" s="8"/>
      <c r="C648" s="8"/>
      <c r="D648" s="8"/>
      <c r="E648" s="11"/>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16"/>
      <c r="BJ648" s="16"/>
      <c r="BK648" s="16"/>
      <c r="BL648" s="16"/>
    </row>
    <row r="649" spans="1:64" ht="14.25" x14ac:dyDescent="0.2">
      <c r="A649" s="34"/>
      <c r="B649" s="18"/>
      <c r="C649" s="18"/>
      <c r="D649" s="18"/>
      <c r="E649" s="20"/>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23"/>
      <c r="BJ649" s="23"/>
      <c r="BK649" s="23"/>
      <c r="BL649" s="23"/>
    </row>
    <row r="650" spans="1:64" ht="14.25" x14ac:dyDescent="0.2">
      <c r="A650" s="37"/>
      <c r="B650" s="8"/>
      <c r="C650" s="8"/>
      <c r="D650" s="8"/>
      <c r="E650" s="11"/>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16"/>
      <c r="BJ650" s="16"/>
      <c r="BK650" s="16"/>
      <c r="BL650" s="16"/>
    </row>
    <row r="651" spans="1:64" ht="14.25" x14ac:dyDescent="0.2">
      <c r="A651" s="34"/>
      <c r="B651" s="18"/>
      <c r="C651" s="18"/>
      <c r="D651" s="18"/>
      <c r="E651" s="20"/>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23"/>
      <c r="BJ651" s="23"/>
      <c r="BK651" s="23"/>
      <c r="BL651" s="23"/>
    </row>
    <row r="652" spans="1:64" ht="14.25" x14ac:dyDescent="0.2">
      <c r="A652" s="37"/>
      <c r="B652" s="8"/>
      <c r="C652" s="8"/>
      <c r="D652" s="8"/>
      <c r="E652" s="11"/>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16"/>
      <c r="BJ652" s="16"/>
      <c r="BK652" s="16"/>
      <c r="BL652" s="16"/>
    </row>
    <row r="653" spans="1:64" ht="14.25" x14ac:dyDescent="0.2">
      <c r="A653" s="34"/>
      <c r="B653" s="18"/>
      <c r="C653" s="18"/>
      <c r="D653" s="18"/>
      <c r="E653" s="20"/>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23"/>
      <c r="BJ653" s="23"/>
      <c r="BK653" s="23"/>
      <c r="BL653" s="23"/>
    </row>
    <row r="654" spans="1:64" ht="14.25" x14ac:dyDescent="0.2">
      <c r="A654" s="37"/>
      <c r="B654" s="8"/>
      <c r="C654" s="8"/>
      <c r="D654" s="8"/>
      <c r="E654" s="11"/>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16"/>
      <c r="BJ654" s="16"/>
      <c r="BK654" s="16"/>
      <c r="BL654" s="16"/>
    </row>
    <row r="655" spans="1:64" ht="14.25" x14ac:dyDescent="0.2">
      <c r="A655" s="34"/>
      <c r="B655" s="18"/>
      <c r="C655" s="18"/>
      <c r="D655" s="18"/>
      <c r="E655" s="20"/>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23"/>
      <c r="BJ655" s="23"/>
      <c r="BK655" s="23"/>
      <c r="BL655" s="23"/>
    </row>
    <row r="656" spans="1:64" ht="14.25" x14ac:dyDescent="0.2">
      <c r="A656" s="37"/>
      <c r="B656" s="8"/>
      <c r="C656" s="8"/>
      <c r="D656" s="8"/>
      <c r="E656" s="11"/>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16"/>
      <c r="BJ656" s="16"/>
      <c r="BK656" s="16"/>
      <c r="BL656" s="16"/>
    </row>
    <row r="657" spans="1:64" ht="14.25" x14ac:dyDescent="0.2">
      <c r="A657" s="34"/>
      <c r="B657" s="18"/>
      <c r="C657" s="18"/>
      <c r="D657" s="18"/>
      <c r="E657" s="20"/>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23"/>
      <c r="BJ657" s="23"/>
      <c r="BK657" s="23"/>
      <c r="BL657" s="23"/>
    </row>
    <row r="658" spans="1:64" ht="14.25" x14ac:dyDescent="0.2">
      <c r="A658" s="37"/>
      <c r="B658" s="8"/>
      <c r="C658" s="8"/>
      <c r="D658" s="8"/>
      <c r="E658" s="11"/>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16"/>
      <c r="BJ658" s="16"/>
      <c r="BK658" s="16"/>
      <c r="BL658" s="16"/>
    </row>
    <row r="659" spans="1:64" ht="14.25" x14ac:dyDescent="0.2">
      <c r="A659" s="34"/>
      <c r="B659" s="18"/>
      <c r="C659" s="18"/>
      <c r="D659" s="18"/>
      <c r="E659" s="20"/>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23"/>
      <c r="BJ659" s="23"/>
      <c r="BK659" s="23"/>
      <c r="BL659" s="23"/>
    </row>
    <row r="660" spans="1:64" ht="14.25" x14ac:dyDescent="0.2">
      <c r="A660" s="37"/>
      <c r="B660" s="8"/>
      <c r="C660" s="8"/>
      <c r="D660" s="8"/>
      <c r="E660" s="11"/>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16"/>
      <c r="BJ660" s="16"/>
      <c r="BK660" s="16"/>
      <c r="BL660" s="16"/>
    </row>
    <row r="661" spans="1:64" ht="14.25" x14ac:dyDescent="0.2">
      <c r="A661" s="34"/>
      <c r="B661" s="18"/>
      <c r="C661" s="18"/>
      <c r="D661" s="18"/>
      <c r="E661" s="20"/>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23"/>
      <c r="BJ661" s="23"/>
      <c r="BK661" s="23"/>
      <c r="BL661" s="23"/>
    </row>
    <row r="662" spans="1:64" ht="14.25" x14ac:dyDescent="0.2">
      <c r="A662" s="37"/>
      <c r="B662" s="8"/>
      <c r="C662" s="8"/>
      <c r="D662" s="8"/>
      <c r="E662" s="11"/>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16"/>
      <c r="BJ662" s="16"/>
      <c r="BK662" s="16"/>
      <c r="BL662" s="16"/>
    </row>
    <row r="663" spans="1:64" ht="14.25" x14ac:dyDescent="0.2">
      <c r="A663" s="34"/>
      <c r="B663" s="18"/>
      <c r="C663" s="18"/>
      <c r="D663" s="18"/>
      <c r="E663" s="20"/>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23"/>
      <c r="BJ663" s="23"/>
      <c r="BK663" s="23"/>
      <c r="BL663" s="23"/>
    </row>
    <row r="664" spans="1:64" ht="14.25" x14ac:dyDescent="0.2">
      <c r="A664" s="37"/>
      <c r="B664" s="8"/>
      <c r="C664" s="8"/>
      <c r="D664" s="8"/>
      <c r="E664" s="11"/>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16"/>
      <c r="BJ664" s="16"/>
      <c r="BK664" s="16"/>
      <c r="BL664" s="16"/>
    </row>
    <row r="665" spans="1:64" ht="14.25" x14ac:dyDescent="0.2">
      <c r="A665" s="34"/>
      <c r="B665" s="18"/>
      <c r="C665" s="18"/>
      <c r="D665" s="18"/>
      <c r="E665" s="20"/>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23"/>
      <c r="BJ665" s="23"/>
      <c r="BK665" s="23"/>
      <c r="BL665" s="23"/>
    </row>
    <row r="666" spans="1:64" ht="14.25" x14ac:dyDescent="0.2">
      <c r="A666" s="37"/>
      <c r="B666" s="8"/>
      <c r="C666" s="8"/>
      <c r="D666" s="8"/>
      <c r="E666" s="11"/>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16"/>
      <c r="BJ666" s="16"/>
      <c r="BK666" s="16"/>
      <c r="BL666" s="16"/>
    </row>
    <row r="667" spans="1:64" ht="14.25" x14ac:dyDescent="0.2">
      <c r="A667" s="34"/>
      <c r="B667" s="18"/>
      <c r="C667" s="18"/>
      <c r="D667" s="18"/>
      <c r="E667" s="20"/>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23"/>
      <c r="BJ667" s="23"/>
      <c r="BK667" s="23"/>
      <c r="BL667" s="23"/>
    </row>
    <row r="668" spans="1:64" ht="14.25" x14ac:dyDescent="0.2">
      <c r="A668" s="37"/>
      <c r="B668" s="8"/>
      <c r="C668" s="8"/>
      <c r="D668" s="8"/>
      <c r="E668" s="11"/>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16"/>
      <c r="BJ668" s="16"/>
      <c r="BK668" s="16"/>
      <c r="BL668" s="16"/>
    </row>
    <row r="669" spans="1:64" ht="14.25" x14ac:dyDescent="0.2">
      <c r="A669" s="34"/>
      <c r="B669" s="18"/>
      <c r="C669" s="18"/>
      <c r="D669" s="18"/>
      <c r="E669" s="20"/>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23"/>
      <c r="BJ669" s="23"/>
      <c r="BK669" s="23"/>
      <c r="BL669" s="23"/>
    </row>
    <row r="670" spans="1:64" ht="14.25" x14ac:dyDescent="0.2">
      <c r="A670" s="37"/>
      <c r="B670" s="8"/>
      <c r="C670" s="8"/>
      <c r="D670" s="8"/>
      <c r="E670" s="11"/>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16"/>
      <c r="BJ670" s="16"/>
      <c r="BK670" s="16"/>
      <c r="BL670" s="16"/>
    </row>
    <row r="671" spans="1:64" ht="14.25" x14ac:dyDescent="0.2">
      <c r="A671" s="34"/>
      <c r="B671" s="18"/>
      <c r="C671" s="18"/>
      <c r="D671" s="18"/>
      <c r="E671" s="20"/>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23"/>
      <c r="BJ671" s="23"/>
      <c r="BK671" s="23"/>
      <c r="BL671" s="23"/>
    </row>
    <row r="672" spans="1:64" ht="14.25" x14ac:dyDescent="0.2">
      <c r="A672" s="37"/>
      <c r="B672" s="8"/>
      <c r="C672" s="8"/>
      <c r="D672" s="8"/>
      <c r="E672" s="11"/>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16"/>
      <c r="BJ672" s="16"/>
      <c r="BK672" s="16"/>
      <c r="BL672" s="16"/>
    </row>
    <row r="673" spans="1:64" ht="14.25" x14ac:dyDescent="0.2">
      <c r="A673" s="34"/>
      <c r="B673" s="18"/>
      <c r="C673" s="18"/>
      <c r="D673" s="18"/>
      <c r="E673" s="20"/>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23"/>
      <c r="BJ673" s="23"/>
      <c r="BK673" s="23"/>
      <c r="BL673" s="23"/>
    </row>
    <row r="674" spans="1:64" ht="14.25" x14ac:dyDescent="0.2">
      <c r="A674" s="37"/>
      <c r="B674" s="8"/>
      <c r="C674" s="8"/>
      <c r="D674" s="8"/>
      <c r="E674" s="11"/>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16"/>
      <c r="BJ674" s="16"/>
      <c r="BK674" s="16"/>
      <c r="BL674" s="16"/>
    </row>
    <row r="675" spans="1:64" ht="14.25" x14ac:dyDescent="0.2">
      <c r="A675" s="34"/>
      <c r="B675" s="18"/>
      <c r="C675" s="18"/>
      <c r="D675" s="18"/>
      <c r="E675" s="20"/>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23"/>
      <c r="BJ675" s="23"/>
      <c r="BK675" s="23"/>
      <c r="BL675" s="23"/>
    </row>
    <row r="676" spans="1:64" ht="14.25" x14ac:dyDescent="0.2">
      <c r="A676" s="37"/>
      <c r="B676" s="8"/>
      <c r="C676" s="8"/>
      <c r="D676" s="8"/>
      <c r="E676" s="11"/>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16"/>
      <c r="BJ676" s="16"/>
      <c r="BK676" s="16"/>
      <c r="BL676" s="16"/>
    </row>
    <row r="677" spans="1:64" ht="14.25" x14ac:dyDescent="0.2">
      <c r="A677" s="34"/>
      <c r="B677" s="18"/>
      <c r="C677" s="18"/>
      <c r="D677" s="18"/>
      <c r="E677" s="20"/>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23"/>
      <c r="BJ677" s="23"/>
      <c r="BK677" s="23"/>
      <c r="BL677" s="23"/>
    </row>
    <row r="678" spans="1:64" ht="14.25" x14ac:dyDescent="0.2">
      <c r="A678" s="37"/>
      <c r="B678" s="8"/>
      <c r="C678" s="8"/>
      <c r="D678" s="8"/>
      <c r="E678" s="11"/>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16"/>
      <c r="BJ678" s="16"/>
      <c r="BK678" s="16"/>
      <c r="BL678" s="16"/>
    </row>
    <row r="679" spans="1:64" ht="14.25" x14ac:dyDescent="0.2">
      <c r="A679" s="34"/>
      <c r="B679" s="18"/>
      <c r="C679" s="18"/>
      <c r="D679" s="18"/>
      <c r="E679" s="20"/>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23"/>
      <c r="BJ679" s="23"/>
      <c r="BK679" s="23"/>
      <c r="BL679" s="23"/>
    </row>
    <row r="680" spans="1:64" ht="14.25" x14ac:dyDescent="0.2">
      <c r="A680" s="37"/>
      <c r="B680" s="8"/>
      <c r="C680" s="8"/>
      <c r="D680" s="8"/>
      <c r="E680" s="11"/>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16"/>
      <c r="BJ680" s="16"/>
      <c r="BK680" s="16"/>
      <c r="BL680" s="16"/>
    </row>
    <row r="681" spans="1:64" ht="14.25" x14ac:dyDescent="0.2">
      <c r="A681" s="34"/>
      <c r="B681" s="18"/>
      <c r="C681" s="18"/>
      <c r="D681" s="18"/>
      <c r="E681" s="20"/>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23"/>
      <c r="BJ681" s="23"/>
      <c r="BK681" s="23"/>
      <c r="BL681" s="23"/>
    </row>
    <row r="682" spans="1:64" ht="14.25" x14ac:dyDescent="0.2">
      <c r="A682" s="37"/>
      <c r="B682" s="8"/>
      <c r="C682" s="8"/>
      <c r="D682" s="8"/>
      <c r="E682" s="11"/>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16"/>
      <c r="BJ682" s="16"/>
      <c r="BK682" s="16"/>
      <c r="BL682" s="16"/>
    </row>
    <row r="683" spans="1:64" ht="14.25" x14ac:dyDescent="0.2">
      <c r="A683" s="34"/>
      <c r="B683" s="18"/>
      <c r="C683" s="18"/>
      <c r="D683" s="18"/>
      <c r="E683" s="20"/>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23"/>
      <c r="BJ683" s="23"/>
      <c r="BK683" s="23"/>
      <c r="BL683" s="23"/>
    </row>
    <row r="684" spans="1:64" ht="14.25" x14ac:dyDescent="0.2">
      <c r="A684" s="37"/>
      <c r="B684" s="8"/>
      <c r="C684" s="8"/>
      <c r="D684" s="8"/>
      <c r="E684" s="11"/>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16"/>
      <c r="BJ684" s="16"/>
      <c r="BK684" s="16"/>
      <c r="BL684" s="16"/>
    </row>
    <row r="685" spans="1:64" ht="14.25" x14ac:dyDescent="0.2">
      <c r="A685" s="34"/>
      <c r="B685" s="18"/>
      <c r="C685" s="18"/>
      <c r="D685" s="18"/>
      <c r="E685" s="20"/>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23"/>
      <c r="BJ685" s="23"/>
      <c r="BK685" s="23"/>
      <c r="BL685" s="23"/>
    </row>
    <row r="686" spans="1:64" ht="14.25" x14ac:dyDescent="0.2">
      <c r="A686" s="37"/>
      <c r="B686" s="8"/>
      <c r="C686" s="8"/>
      <c r="D686" s="8"/>
      <c r="E686" s="11"/>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16"/>
      <c r="BJ686" s="16"/>
      <c r="BK686" s="16"/>
      <c r="BL686" s="16"/>
    </row>
    <row r="687" spans="1:64" ht="14.25" x14ac:dyDescent="0.2">
      <c r="A687" s="34"/>
      <c r="B687" s="18"/>
      <c r="C687" s="18"/>
      <c r="D687" s="18"/>
      <c r="E687" s="20"/>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23"/>
      <c r="BJ687" s="23"/>
      <c r="BK687" s="23"/>
      <c r="BL687" s="23"/>
    </row>
    <row r="688" spans="1:64" ht="14.25" x14ac:dyDescent="0.2">
      <c r="A688" s="37"/>
      <c r="B688" s="8"/>
      <c r="C688" s="8"/>
      <c r="D688" s="8"/>
      <c r="E688" s="11"/>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16"/>
      <c r="BJ688" s="16"/>
      <c r="BK688" s="16"/>
      <c r="BL688" s="16"/>
    </row>
    <row r="689" spans="1:64" ht="14.25" x14ac:dyDescent="0.2">
      <c r="A689" s="34"/>
      <c r="B689" s="18"/>
      <c r="C689" s="18"/>
      <c r="D689" s="18"/>
      <c r="E689" s="20"/>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23"/>
      <c r="BJ689" s="23"/>
      <c r="BK689" s="23"/>
      <c r="BL689" s="23"/>
    </row>
    <row r="690" spans="1:64" ht="14.25" x14ac:dyDescent="0.2">
      <c r="A690" s="37"/>
      <c r="B690" s="8"/>
      <c r="C690" s="8"/>
      <c r="D690" s="8"/>
      <c r="E690" s="11"/>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16"/>
      <c r="BJ690" s="16"/>
      <c r="BK690" s="16"/>
      <c r="BL690" s="16"/>
    </row>
    <row r="691" spans="1:64" ht="14.25" x14ac:dyDescent="0.2">
      <c r="A691" s="34"/>
      <c r="B691" s="18"/>
      <c r="C691" s="18"/>
      <c r="D691" s="18"/>
      <c r="E691" s="20"/>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23"/>
      <c r="BJ691" s="23"/>
      <c r="BK691" s="23"/>
      <c r="BL691" s="23"/>
    </row>
    <row r="692" spans="1:64" ht="14.25" x14ac:dyDescent="0.2">
      <c r="A692" s="37"/>
      <c r="B692" s="8"/>
      <c r="C692" s="8"/>
      <c r="D692" s="8"/>
      <c r="E692" s="11"/>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16"/>
      <c r="BJ692" s="16"/>
      <c r="BK692" s="16"/>
      <c r="BL692" s="16"/>
    </row>
    <row r="693" spans="1:64" ht="14.25" x14ac:dyDescent="0.2">
      <c r="A693" s="34"/>
      <c r="B693" s="18"/>
      <c r="C693" s="18"/>
      <c r="D693" s="18"/>
      <c r="E693" s="20"/>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23"/>
      <c r="BJ693" s="23"/>
      <c r="BK693" s="23"/>
      <c r="BL693" s="23"/>
    </row>
    <row r="694" spans="1:64" ht="14.25" x14ac:dyDescent="0.2">
      <c r="A694" s="37"/>
      <c r="B694" s="8"/>
      <c r="C694" s="8"/>
      <c r="D694" s="8"/>
      <c r="E694" s="11"/>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16"/>
      <c r="BJ694" s="16"/>
      <c r="BK694" s="16"/>
      <c r="BL694" s="16"/>
    </row>
    <row r="695" spans="1:64" ht="14.25" x14ac:dyDescent="0.2">
      <c r="A695" s="34"/>
      <c r="B695" s="18"/>
      <c r="C695" s="18"/>
      <c r="D695" s="18"/>
      <c r="E695" s="20"/>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23"/>
      <c r="BJ695" s="23"/>
      <c r="BK695" s="23"/>
      <c r="BL695" s="23"/>
    </row>
    <row r="696" spans="1:64" ht="14.25" x14ac:dyDescent="0.2">
      <c r="A696" s="37"/>
      <c r="B696" s="8"/>
      <c r="C696" s="8"/>
      <c r="D696" s="8"/>
      <c r="E696" s="11"/>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16"/>
      <c r="BJ696" s="16"/>
      <c r="BK696" s="16"/>
      <c r="BL696" s="16"/>
    </row>
    <row r="697" spans="1:64" ht="14.25" x14ac:dyDescent="0.2">
      <c r="A697" s="34"/>
      <c r="B697" s="18"/>
      <c r="C697" s="18"/>
      <c r="D697" s="18"/>
      <c r="E697" s="20"/>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23"/>
      <c r="BJ697" s="23"/>
      <c r="BK697" s="23"/>
      <c r="BL697" s="23"/>
    </row>
    <row r="698" spans="1:64" ht="14.25" x14ac:dyDescent="0.2">
      <c r="A698" s="37"/>
      <c r="B698" s="8"/>
      <c r="C698" s="8"/>
      <c r="D698" s="8"/>
      <c r="E698" s="11"/>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16"/>
      <c r="BJ698" s="16"/>
      <c r="BK698" s="16"/>
      <c r="BL698" s="16"/>
    </row>
    <row r="699" spans="1:64" ht="14.25" x14ac:dyDescent="0.2">
      <c r="A699" s="34"/>
      <c r="B699" s="18"/>
      <c r="C699" s="18"/>
      <c r="D699" s="18"/>
      <c r="E699" s="20"/>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23"/>
      <c r="BJ699" s="23"/>
      <c r="BK699" s="23"/>
      <c r="BL699" s="23"/>
    </row>
    <row r="700" spans="1:64" ht="14.25" x14ac:dyDescent="0.2">
      <c r="A700" s="37"/>
      <c r="B700" s="8"/>
      <c r="C700" s="8"/>
      <c r="D700" s="8"/>
      <c r="E700" s="11"/>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16"/>
      <c r="BJ700" s="16"/>
      <c r="BK700" s="16"/>
      <c r="BL700" s="16"/>
    </row>
    <row r="701" spans="1:64" ht="14.25" x14ac:dyDescent="0.2">
      <c r="A701" s="34"/>
      <c r="B701" s="18"/>
      <c r="C701" s="18"/>
      <c r="D701" s="18"/>
      <c r="E701" s="20"/>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23"/>
      <c r="BJ701" s="23"/>
      <c r="BK701" s="23"/>
      <c r="BL701" s="23"/>
    </row>
    <row r="702" spans="1:64" ht="14.25" x14ac:dyDescent="0.2">
      <c r="A702" s="37"/>
      <c r="B702" s="8"/>
      <c r="C702" s="8"/>
      <c r="D702" s="8"/>
      <c r="E702" s="11"/>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16"/>
      <c r="BJ702" s="16"/>
      <c r="BK702" s="16"/>
      <c r="BL702" s="16"/>
    </row>
    <row r="703" spans="1:64" ht="14.25" x14ac:dyDescent="0.2">
      <c r="A703" s="34"/>
      <c r="B703" s="18"/>
      <c r="C703" s="18"/>
      <c r="D703" s="18"/>
      <c r="E703" s="20"/>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23"/>
      <c r="BJ703" s="23"/>
      <c r="BK703" s="23"/>
      <c r="BL703" s="23"/>
    </row>
    <row r="704" spans="1:64" ht="14.25" x14ac:dyDescent="0.2">
      <c r="A704" s="37"/>
      <c r="B704" s="8"/>
      <c r="C704" s="8"/>
      <c r="D704" s="8"/>
      <c r="E704" s="11"/>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16"/>
      <c r="BJ704" s="16"/>
      <c r="BK704" s="16"/>
      <c r="BL704" s="16"/>
    </row>
    <row r="705" spans="1:64" ht="14.25" x14ac:dyDescent="0.2">
      <c r="A705" s="34"/>
      <c r="B705" s="18"/>
      <c r="C705" s="18"/>
      <c r="D705" s="18"/>
      <c r="E705" s="20"/>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23"/>
      <c r="BJ705" s="23"/>
      <c r="BK705" s="23"/>
      <c r="BL705" s="23"/>
    </row>
    <row r="706" spans="1:64" ht="14.25" x14ac:dyDescent="0.2">
      <c r="A706" s="37"/>
      <c r="B706" s="8"/>
      <c r="C706" s="8"/>
      <c r="D706" s="8"/>
      <c r="E706" s="11"/>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16"/>
      <c r="BJ706" s="16"/>
      <c r="BK706" s="16"/>
      <c r="BL706" s="16"/>
    </row>
    <row r="707" spans="1:64" ht="14.25" x14ac:dyDescent="0.2">
      <c r="A707" s="34"/>
      <c r="B707" s="18"/>
      <c r="C707" s="18"/>
      <c r="D707" s="18"/>
      <c r="E707" s="20"/>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23"/>
      <c r="BJ707" s="23"/>
      <c r="BK707" s="23"/>
      <c r="BL707" s="23"/>
    </row>
    <row r="708" spans="1:64" ht="14.25" x14ac:dyDescent="0.2">
      <c r="A708" s="37"/>
      <c r="B708" s="8"/>
      <c r="C708" s="8"/>
      <c r="D708" s="8"/>
      <c r="E708" s="11"/>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16"/>
      <c r="BJ708" s="16"/>
      <c r="BK708" s="16"/>
      <c r="BL708" s="16"/>
    </row>
    <row r="709" spans="1:64" ht="14.25" x14ac:dyDescent="0.2">
      <c r="A709" s="34"/>
      <c r="B709" s="18"/>
      <c r="C709" s="18"/>
      <c r="D709" s="18"/>
      <c r="E709" s="20"/>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23"/>
      <c r="BJ709" s="23"/>
      <c r="BK709" s="23"/>
      <c r="BL709" s="23"/>
    </row>
    <row r="710" spans="1:64" ht="14.25" x14ac:dyDescent="0.2">
      <c r="A710" s="37"/>
      <c r="B710" s="8"/>
      <c r="C710" s="8"/>
      <c r="D710" s="8"/>
      <c r="E710" s="11"/>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16"/>
      <c r="BJ710" s="16"/>
      <c r="BK710" s="16"/>
      <c r="BL710" s="16"/>
    </row>
    <row r="711" spans="1:64" ht="14.25" x14ac:dyDescent="0.2">
      <c r="A711" s="34"/>
      <c r="B711" s="18"/>
      <c r="C711" s="18"/>
      <c r="D711" s="18"/>
      <c r="E711" s="20"/>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23"/>
      <c r="BJ711" s="23"/>
      <c r="BK711" s="23"/>
      <c r="BL711" s="23"/>
    </row>
    <row r="712" spans="1:64" ht="14.25" x14ac:dyDescent="0.2">
      <c r="A712" s="37"/>
      <c r="B712" s="8"/>
      <c r="C712" s="8"/>
      <c r="D712" s="8"/>
      <c r="E712" s="11"/>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16"/>
      <c r="BJ712" s="16"/>
      <c r="BK712" s="16"/>
      <c r="BL712" s="16"/>
    </row>
    <row r="713" spans="1:64" ht="14.25" x14ac:dyDescent="0.2">
      <c r="A713" s="34"/>
      <c r="B713" s="18"/>
      <c r="C713" s="18"/>
      <c r="D713" s="18"/>
      <c r="E713" s="20"/>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23"/>
      <c r="BJ713" s="23"/>
      <c r="BK713" s="23"/>
      <c r="BL713" s="23"/>
    </row>
    <row r="714" spans="1:64" ht="14.25" x14ac:dyDescent="0.2">
      <c r="A714" s="37"/>
      <c r="B714" s="8"/>
      <c r="C714" s="8"/>
      <c r="D714" s="8"/>
      <c r="E714" s="11"/>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16"/>
      <c r="BJ714" s="16"/>
      <c r="BK714" s="16"/>
      <c r="BL714" s="16"/>
    </row>
    <row r="715" spans="1:64" ht="14.25" x14ac:dyDescent="0.2">
      <c r="A715" s="34"/>
      <c r="B715" s="18"/>
      <c r="C715" s="18"/>
      <c r="D715" s="18"/>
      <c r="E715" s="20"/>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23"/>
      <c r="BJ715" s="23"/>
      <c r="BK715" s="23"/>
      <c r="BL715" s="23"/>
    </row>
    <row r="716" spans="1:64" ht="14.25" x14ac:dyDescent="0.2">
      <c r="A716" s="37"/>
      <c r="B716" s="8"/>
      <c r="C716" s="8"/>
      <c r="D716" s="8"/>
      <c r="E716" s="11"/>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16"/>
      <c r="BJ716" s="16"/>
      <c r="BK716" s="16"/>
      <c r="BL716" s="16"/>
    </row>
    <row r="717" spans="1:64" ht="14.25" x14ac:dyDescent="0.2">
      <c r="A717" s="34"/>
      <c r="B717" s="18"/>
      <c r="C717" s="18"/>
      <c r="D717" s="18"/>
      <c r="E717" s="20"/>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23"/>
      <c r="BJ717" s="23"/>
      <c r="BK717" s="23"/>
      <c r="BL717" s="23"/>
    </row>
    <row r="718" spans="1:64" ht="14.25" x14ac:dyDescent="0.2">
      <c r="A718" s="37"/>
      <c r="B718" s="8"/>
      <c r="C718" s="8"/>
      <c r="D718" s="8"/>
      <c r="E718" s="11"/>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16"/>
      <c r="BJ718" s="16"/>
      <c r="BK718" s="16"/>
      <c r="BL718" s="16"/>
    </row>
    <row r="719" spans="1:64" ht="14.25" x14ac:dyDescent="0.2">
      <c r="A719" s="34"/>
      <c r="B719" s="18"/>
      <c r="C719" s="18"/>
      <c r="D719" s="18"/>
      <c r="E719" s="20"/>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23"/>
      <c r="BJ719" s="23"/>
      <c r="BK719" s="23"/>
      <c r="BL719" s="23"/>
    </row>
    <row r="720" spans="1:64" ht="14.25" x14ac:dyDescent="0.2">
      <c r="A720" s="37"/>
      <c r="B720" s="8"/>
      <c r="C720" s="8"/>
      <c r="D720" s="8"/>
      <c r="E720" s="11"/>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16"/>
      <c r="BJ720" s="16"/>
      <c r="BK720" s="16"/>
      <c r="BL720" s="16"/>
    </row>
    <row r="721" spans="1:64" ht="14.25" x14ac:dyDescent="0.2">
      <c r="A721" s="34"/>
      <c r="B721" s="18"/>
      <c r="C721" s="18"/>
      <c r="D721" s="18"/>
      <c r="E721" s="20"/>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23"/>
      <c r="BJ721" s="23"/>
      <c r="BK721" s="23"/>
      <c r="BL721" s="23"/>
    </row>
    <row r="722" spans="1:64" ht="14.25" x14ac:dyDescent="0.2">
      <c r="A722" s="37"/>
      <c r="B722" s="8"/>
      <c r="C722" s="8"/>
      <c r="D722" s="8"/>
      <c r="E722" s="11"/>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16"/>
      <c r="BJ722" s="16"/>
      <c r="BK722" s="16"/>
      <c r="BL722" s="16"/>
    </row>
    <row r="723" spans="1:64" ht="14.25" x14ac:dyDescent="0.2">
      <c r="A723" s="34"/>
      <c r="B723" s="18"/>
      <c r="C723" s="18"/>
      <c r="D723" s="18"/>
      <c r="E723" s="20"/>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23"/>
      <c r="BJ723" s="23"/>
      <c r="BK723" s="23"/>
      <c r="BL723" s="23"/>
    </row>
    <row r="724" spans="1:64" ht="14.25" x14ac:dyDescent="0.2">
      <c r="A724" s="37"/>
      <c r="B724" s="8"/>
      <c r="C724" s="8"/>
      <c r="D724" s="8"/>
      <c r="E724" s="11"/>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16"/>
      <c r="BJ724" s="16"/>
      <c r="BK724" s="16"/>
      <c r="BL724" s="16"/>
    </row>
    <row r="725" spans="1:64" ht="14.25" x14ac:dyDescent="0.2">
      <c r="A725" s="34"/>
      <c r="B725" s="18"/>
      <c r="C725" s="18"/>
      <c r="D725" s="18"/>
      <c r="E725" s="20"/>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23"/>
      <c r="BJ725" s="23"/>
      <c r="BK725" s="23"/>
      <c r="BL725" s="23"/>
    </row>
    <row r="726" spans="1:64" ht="14.25" x14ac:dyDescent="0.2">
      <c r="A726" s="37"/>
      <c r="B726" s="8"/>
      <c r="C726" s="8"/>
      <c r="D726" s="8"/>
      <c r="E726" s="11"/>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16"/>
      <c r="BJ726" s="16"/>
      <c r="BK726" s="16"/>
      <c r="BL726" s="16"/>
    </row>
    <row r="727" spans="1:64" ht="14.25" x14ac:dyDescent="0.2">
      <c r="A727" s="34"/>
      <c r="B727" s="18"/>
      <c r="C727" s="18"/>
      <c r="D727" s="18"/>
      <c r="E727" s="20"/>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23"/>
      <c r="BJ727" s="23"/>
      <c r="BK727" s="23"/>
      <c r="BL727" s="23"/>
    </row>
    <row r="728" spans="1:64" ht="14.25" x14ac:dyDescent="0.2">
      <c r="A728" s="37"/>
      <c r="B728" s="8"/>
      <c r="C728" s="8"/>
      <c r="D728" s="8"/>
      <c r="E728" s="11"/>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16"/>
      <c r="BJ728" s="16"/>
      <c r="BK728" s="16"/>
      <c r="BL728" s="16"/>
    </row>
    <row r="729" spans="1:64" ht="14.25" x14ac:dyDescent="0.2">
      <c r="A729" s="34"/>
      <c r="B729" s="18"/>
      <c r="C729" s="18"/>
      <c r="D729" s="18"/>
      <c r="E729" s="20"/>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23"/>
      <c r="BJ729" s="23"/>
      <c r="BK729" s="23"/>
      <c r="BL729" s="23"/>
    </row>
    <row r="730" spans="1:64" ht="14.25" x14ac:dyDescent="0.2">
      <c r="A730" s="37"/>
      <c r="B730" s="8"/>
      <c r="C730" s="8"/>
      <c r="D730" s="8"/>
      <c r="E730" s="11"/>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16"/>
      <c r="BJ730" s="16"/>
      <c r="BK730" s="16"/>
      <c r="BL730" s="16"/>
    </row>
    <row r="731" spans="1:64" ht="14.25" x14ac:dyDescent="0.2">
      <c r="A731" s="34"/>
      <c r="B731" s="18"/>
      <c r="C731" s="18"/>
      <c r="D731" s="18"/>
      <c r="E731" s="20"/>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23"/>
      <c r="BJ731" s="23"/>
      <c r="BK731" s="23"/>
      <c r="BL731" s="23"/>
    </row>
    <row r="732" spans="1:64" ht="14.25" x14ac:dyDescent="0.2">
      <c r="A732" s="37"/>
      <c r="B732" s="8"/>
      <c r="C732" s="8"/>
      <c r="D732" s="8"/>
      <c r="E732" s="11"/>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16"/>
      <c r="BJ732" s="16"/>
      <c r="BK732" s="16"/>
      <c r="BL732" s="16"/>
    </row>
    <row r="733" spans="1:64" ht="14.25" x14ac:dyDescent="0.2">
      <c r="A733" s="34"/>
      <c r="B733" s="18"/>
      <c r="C733" s="18"/>
      <c r="D733" s="18"/>
      <c r="E733" s="20"/>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23"/>
      <c r="BJ733" s="23"/>
      <c r="BK733" s="23"/>
      <c r="BL733" s="23"/>
    </row>
    <row r="734" spans="1:64" ht="14.25" x14ac:dyDescent="0.2">
      <c r="A734" s="37"/>
      <c r="B734" s="8"/>
      <c r="C734" s="8"/>
      <c r="D734" s="8"/>
      <c r="E734" s="11"/>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16"/>
      <c r="BJ734" s="16"/>
      <c r="BK734" s="16"/>
      <c r="BL734" s="16"/>
    </row>
    <row r="735" spans="1:64" ht="14.25" x14ac:dyDescent="0.2">
      <c r="A735" s="34"/>
      <c r="B735" s="18"/>
      <c r="C735" s="18"/>
      <c r="D735" s="18"/>
      <c r="E735" s="20"/>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23"/>
      <c r="BJ735" s="23"/>
      <c r="BK735" s="23"/>
      <c r="BL735" s="23"/>
    </row>
    <row r="736" spans="1:64" ht="14.25" x14ac:dyDescent="0.2">
      <c r="A736" s="37"/>
      <c r="B736" s="8"/>
      <c r="C736" s="8"/>
      <c r="D736" s="8"/>
      <c r="E736" s="11"/>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16"/>
      <c r="BJ736" s="16"/>
      <c r="BK736" s="16"/>
      <c r="BL736" s="16"/>
    </row>
    <row r="737" spans="1:64" ht="14.25" x14ac:dyDescent="0.2">
      <c r="A737" s="34"/>
      <c r="B737" s="18"/>
      <c r="C737" s="18"/>
      <c r="D737" s="18"/>
      <c r="E737" s="20"/>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23"/>
      <c r="BJ737" s="23"/>
      <c r="BK737" s="23"/>
      <c r="BL737" s="23"/>
    </row>
    <row r="738" spans="1:64" ht="14.25" x14ac:dyDescent="0.2">
      <c r="A738" s="37"/>
      <c r="B738" s="8"/>
      <c r="C738" s="8"/>
      <c r="D738" s="8"/>
      <c r="E738" s="11"/>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16"/>
      <c r="BJ738" s="16"/>
      <c r="BK738" s="16"/>
      <c r="BL738" s="16"/>
    </row>
    <row r="739" spans="1:64" ht="14.25" x14ac:dyDescent="0.2">
      <c r="A739" s="34"/>
      <c r="B739" s="18"/>
      <c r="C739" s="18"/>
      <c r="D739" s="18"/>
      <c r="E739" s="20"/>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23"/>
      <c r="BJ739" s="23"/>
      <c r="BK739" s="23"/>
      <c r="BL739" s="23"/>
    </row>
    <row r="740" spans="1:64" ht="14.25" x14ac:dyDescent="0.2">
      <c r="A740" s="37"/>
      <c r="B740" s="8"/>
      <c r="C740" s="8"/>
      <c r="D740" s="8"/>
      <c r="E740" s="11"/>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16"/>
      <c r="BJ740" s="16"/>
      <c r="BK740" s="16"/>
      <c r="BL740" s="16"/>
    </row>
    <row r="741" spans="1:64" ht="14.25" x14ac:dyDescent="0.2">
      <c r="A741" s="34"/>
      <c r="B741" s="18"/>
      <c r="C741" s="18"/>
      <c r="D741" s="18"/>
      <c r="E741" s="20"/>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23"/>
      <c r="BJ741" s="23"/>
      <c r="BK741" s="23"/>
      <c r="BL741" s="23"/>
    </row>
    <row r="742" spans="1:64" ht="14.25" x14ac:dyDescent="0.2">
      <c r="A742" s="37"/>
      <c r="B742" s="8"/>
      <c r="C742" s="8"/>
      <c r="D742" s="8"/>
      <c r="E742" s="11"/>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16"/>
      <c r="BJ742" s="16"/>
      <c r="BK742" s="16"/>
      <c r="BL742" s="16"/>
    </row>
    <row r="743" spans="1:64" ht="14.25" x14ac:dyDescent="0.2">
      <c r="A743" s="34"/>
      <c r="B743" s="18"/>
      <c r="C743" s="18"/>
      <c r="D743" s="18"/>
      <c r="E743" s="20"/>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23"/>
      <c r="BJ743" s="23"/>
      <c r="BK743" s="23"/>
      <c r="BL743" s="23"/>
    </row>
    <row r="744" spans="1:64" ht="14.25" x14ac:dyDescent="0.2">
      <c r="A744" s="37"/>
      <c r="B744" s="8"/>
      <c r="C744" s="8"/>
      <c r="D744" s="8"/>
      <c r="E744" s="11"/>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16"/>
      <c r="BJ744" s="16"/>
      <c r="BK744" s="16"/>
      <c r="BL744" s="16"/>
    </row>
    <row r="745" spans="1:64" ht="14.25" x14ac:dyDescent="0.2">
      <c r="A745" s="34"/>
      <c r="B745" s="18"/>
      <c r="C745" s="18"/>
      <c r="D745" s="18"/>
      <c r="E745" s="20"/>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23"/>
      <c r="BJ745" s="23"/>
      <c r="BK745" s="23"/>
      <c r="BL745" s="23"/>
    </row>
    <row r="746" spans="1:64" ht="14.25" x14ac:dyDescent="0.2">
      <c r="A746" s="37"/>
      <c r="B746" s="8"/>
      <c r="C746" s="8"/>
      <c r="D746" s="8"/>
      <c r="E746" s="11"/>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16"/>
      <c r="BJ746" s="16"/>
      <c r="BK746" s="16"/>
      <c r="BL746" s="16"/>
    </row>
    <row r="747" spans="1:64" ht="14.25" x14ac:dyDescent="0.2">
      <c r="A747" s="34"/>
      <c r="B747" s="18"/>
      <c r="C747" s="18"/>
      <c r="D747" s="18"/>
      <c r="E747" s="20"/>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23"/>
      <c r="BJ747" s="23"/>
      <c r="BK747" s="23"/>
      <c r="BL747" s="23"/>
    </row>
    <row r="748" spans="1:64" ht="14.25" x14ac:dyDescent="0.2">
      <c r="A748" s="37"/>
      <c r="B748" s="8"/>
      <c r="C748" s="8"/>
      <c r="D748" s="8"/>
      <c r="E748" s="11"/>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16"/>
      <c r="BJ748" s="16"/>
      <c r="BK748" s="16"/>
      <c r="BL748" s="16"/>
    </row>
    <row r="749" spans="1:64" ht="14.25" x14ac:dyDescent="0.2">
      <c r="A749" s="34"/>
      <c r="B749" s="18"/>
      <c r="C749" s="18"/>
      <c r="D749" s="18"/>
      <c r="E749" s="20"/>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23"/>
      <c r="BJ749" s="23"/>
      <c r="BK749" s="23"/>
      <c r="BL749" s="23"/>
    </row>
    <row r="750" spans="1:64" ht="14.25" x14ac:dyDescent="0.2">
      <c r="A750" s="37"/>
      <c r="B750" s="8"/>
      <c r="C750" s="8"/>
      <c r="D750" s="8"/>
      <c r="E750" s="11"/>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16"/>
      <c r="BJ750" s="16"/>
      <c r="BK750" s="16"/>
      <c r="BL750" s="16"/>
    </row>
    <row r="751" spans="1:64" ht="14.25" x14ac:dyDescent="0.2">
      <c r="A751" s="34"/>
      <c r="B751" s="18"/>
      <c r="C751" s="18"/>
      <c r="D751" s="18"/>
      <c r="E751" s="20"/>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23"/>
      <c r="BJ751" s="23"/>
      <c r="BK751" s="23"/>
      <c r="BL751" s="23"/>
    </row>
    <row r="752" spans="1:64" ht="14.25" x14ac:dyDescent="0.2">
      <c r="A752" s="37"/>
      <c r="B752" s="8"/>
      <c r="C752" s="8"/>
      <c r="D752" s="8"/>
      <c r="E752" s="11"/>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16"/>
      <c r="BJ752" s="16"/>
      <c r="BK752" s="16"/>
      <c r="BL752" s="16"/>
    </row>
    <row r="753" spans="1:64" ht="14.25" x14ac:dyDescent="0.2">
      <c r="A753" s="34"/>
      <c r="B753" s="18"/>
      <c r="C753" s="18"/>
      <c r="D753" s="18"/>
      <c r="E753" s="20"/>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23"/>
      <c r="BJ753" s="23"/>
      <c r="BK753" s="23"/>
      <c r="BL753" s="23"/>
    </row>
    <row r="754" spans="1:64" ht="14.25" x14ac:dyDescent="0.2">
      <c r="A754" s="37"/>
      <c r="B754" s="8"/>
      <c r="C754" s="8"/>
      <c r="D754" s="8"/>
      <c r="E754" s="11"/>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16"/>
      <c r="BJ754" s="16"/>
      <c r="BK754" s="16"/>
      <c r="BL754" s="16"/>
    </row>
    <row r="755" spans="1:64" ht="14.25" x14ac:dyDescent="0.2">
      <c r="A755" s="34"/>
      <c r="B755" s="18"/>
      <c r="C755" s="18"/>
      <c r="D755" s="18"/>
      <c r="E755" s="20"/>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23"/>
      <c r="BJ755" s="23"/>
      <c r="BK755" s="23"/>
      <c r="BL755" s="23"/>
    </row>
    <row r="756" spans="1:64" ht="14.25" x14ac:dyDescent="0.2">
      <c r="A756" s="37"/>
      <c r="B756" s="8"/>
      <c r="C756" s="8"/>
      <c r="D756" s="8"/>
      <c r="E756" s="11"/>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16"/>
      <c r="BJ756" s="16"/>
      <c r="BK756" s="16"/>
      <c r="BL756" s="16"/>
    </row>
    <row r="757" spans="1:64" ht="14.25" x14ac:dyDescent="0.2">
      <c r="A757" s="34"/>
      <c r="B757" s="18"/>
      <c r="C757" s="18"/>
      <c r="D757" s="18"/>
      <c r="E757" s="20"/>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23"/>
      <c r="BJ757" s="23"/>
      <c r="BK757" s="23"/>
      <c r="BL757" s="23"/>
    </row>
    <row r="758" spans="1:64" ht="14.25" x14ac:dyDescent="0.2">
      <c r="A758" s="37"/>
      <c r="B758" s="8"/>
      <c r="C758" s="8"/>
      <c r="D758" s="8"/>
      <c r="E758" s="11"/>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16"/>
      <c r="BJ758" s="16"/>
      <c r="BK758" s="16"/>
      <c r="BL758" s="16"/>
    </row>
    <row r="759" spans="1:64" ht="14.25" x14ac:dyDescent="0.2">
      <c r="A759" s="34"/>
      <c r="B759" s="18"/>
      <c r="C759" s="18"/>
      <c r="D759" s="18"/>
      <c r="E759" s="20"/>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23"/>
      <c r="BJ759" s="23"/>
      <c r="BK759" s="23"/>
      <c r="BL759" s="23"/>
    </row>
    <row r="760" spans="1:64" ht="14.25" x14ac:dyDescent="0.2">
      <c r="A760" s="37"/>
      <c r="B760" s="8"/>
      <c r="C760" s="8"/>
      <c r="D760" s="8"/>
      <c r="E760" s="11"/>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16"/>
      <c r="BJ760" s="16"/>
      <c r="BK760" s="16"/>
      <c r="BL760" s="16"/>
    </row>
    <row r="761" spans="1:64" ht="14.25" x14ac:dyDescent="0.2">
      <c r="A761" s="34"/>
      <c r="B761" s="18"/>
      <c r="C761" s="18"/>
      <c r="D761" s="18"/>
      <c r="E761" s="20"/>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23"/>
      <c r="BJ761" s="23"/>
      <c r="BK761" s="23"/>
      <c r="BL761" s="23"/>
    </row>
    <row r="762" spans="1:64" ht="14.25" x14ac:dyDescent="0.2">
      <c r="A762" s="37"/>
      <c r="B762" s="8"/>
      <c r="C762" s="8"/>
      <c r="D762" s="8"/>
      <c r="E762" s="11"/>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16"/>
      <c r="BJ762" s="16"/>
      <c r="BK762" s="16"/>
      <c r="BL762" s="16"/>
    </row>
    <row r="763" spans="1:64" ht="14.25" x14ac:dyDescent="0.2">
      <c r="A763" s="34"/>
      <c r="B763" s="18"/>
      <c r="C763" s="18"/>
      <c r="D763" s="18"/>
      <c r="E763" s="20"/>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23"/>
      <c r="BJ763" s="23"/>
      <c r="BK763" s="23"/>
      <c r="BL763" s="23"/>
    </row>
    <row r="764" spans="1:64" ht="14.25" x14ac:dyDescent="0.2">
      <c r="A764" s="37"/>
      <c r="B764" s="8"/>
      <c r="C764" s="8"/>
      <c r="D764" s="8"/>
      <c r="E764" s="11"/>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16"/>
      <c r="BJ764" s="16"/>
      <c r="BK764" s="16"/>
      <c r="BL764" s="16"/>
    </row>
    <row r="765" spans="1:64" ht="14.25" x14ac:dyDescent="0.2">
      <c r="A765" s="34"/>
      <c r="B765" s="18"/>
      <c r="C765" s="18"/>
      <c r="D765" s="18"/>
      <c r="E765" s="20"/>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23"/>
      <c r="BJ765" s="23"/>
      <c r="BK765" s="23"/>
      <c r="BL765" s="23"/>
    </row>
    <row r="766" spans="1:64" ht="14.25" x14ac:dyDescent="0.2">
      <c r="A766" s="37"/>
      <c r="B766" s="8"/>
      <c r="C766" s="8"/>
      <c r="D766" s="8"/>
      <c r="E766" s="11"/>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16"/>
      <c r="BJ766" s="16"/>
      <c r="BK766" s="16"/>
      <c r="BL766" s="16"/>
    </row>
    <row r="767" spans="1:64" ht="14.25" x14ac:dyDescent="0.2">
      <c r="A767" s="34"/>
      <c r="B767" s="18"/>
      <c r="C767" s="18"/>
      <c r="D767" s="18"/>
      <c r="E767" s="20"/>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23"/>
      <c r="BJ767" s="23"/>
      <c r="BK767" s="23"/>
      <c r="BL767" s="23"/>
    </row>
    <row r="768" spans="1:64" ht="14.25" x14ac:dyDescent="0.2">
      <c r="A768" s="37"/>
      <c r="B768" s="8"/>
      <c r="C768" s="8"/>
      <c r="D768" s="8"/>
      <c r="E768" s="11"/>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16"/>
      <c r="BJ768" s="16"/>
      <c r="BK768" s="16"/>
      <c r="BL768" s="16"/>
    </row>
    <row r="769" spans="1:64" ht="14.25" x14ac:dyDescent="0.2">
      <c r="A769" s="34"/>
      <c r="B769" s="18"/>
      <c r="C769" s="18"/>
      <c r="D769" s="18"/>
      <c r="E769" s="20"/>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23"/>
      <c r="BJ769" s="23"/>
      <c r="BK769" s="23"/>
      <c r="BL769" s="23"/>
    </row>
    <row r="770" spans="1:64" ht="14.25" x14ac:dyDescent="0.2">
      <c r="A770" s="37"/>
      <c r="B770" s="8"/>
      <c r="C770" s="8"/>
      <c r="D770" s="8"/>
      <c r="E770" s="11"/>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16"/>
      <c r="BJ770" s="16"/>
      <c r="BK770" s="16"/>
      <c r="BL770" s="16"/>
    </row>
    <row r="771" spans="1:64" ht="14.25" x14ac:dyDescent="0.2">
      <c r="A771" s="34"/>
      <c r="B771" s="18"/>
      <c r="C771" s="18"/>
      <c r="D771" s="18"/>
      <c r="E771" s="20"/>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23"/>
      <c r="BJ771" s="23"/>
      <c r="BK771" s="23"/>
      <c r="BL771" s="23"/>
    </row>
    <row r="772" spans="1:64" ht="14.25" x14ac:dyDescent="0.2">
      <c r="A772" s="37"/>
      <c r="B772" s="8"/>
      <c r="C772" s="8"/>
      <c r="D772" s="8"/>
      <c r="E772" s="11"/>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16"/>
      <c r="BJ772" s="16"/>
      <c r="BK772" s="16"/>
      <c r="BL772" s="16"/>
    </row>
    <row r="773" spans="1:64" ht="14.25" x14ac:dyDescent="0.2">
      <c r="A773" s="34"/>
      <c r="B773" s="18"/>
      <c r="C773" s="18"/>
      <c r="D773" s="18"/>
      <c r="E773" s="20"/>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23"/>
      <c r="BJ773" s="23"/>
      <c r="BK773" s="23"/>
      <c r="BL773" s="23"/>
    </row>
    <row r="774" spans="1:64" ht="14.25" x14ac:dyDescent="0.2">
      <c r="A774" s="37"/>
      <c r="B774" s="8"/>
      <c r="C774" s="8"/>
      <c r="D774" s="8"/>
      <c r="E774" s="11"/>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16"/>
      <c r="BJ774" s="16"/>
      <c r="BK774" s="16"/>
      <c r="BL774" s="16"/>
    </row>
    <row r="775" spans="1:64" ht="14.25" x14ac:dyDescent="0.2">
      <c r="A775" s="34"/>
      <c r="B775" s="18"/>
      <c r="C775" s="18"/>
      <c r="D775" s="18"/>
      <c r="E775" s="20"/>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23"/>
      <c r="BJ775" s="23"/>
      <c r="BK775" s="23"/>
      <c r="BL775" s="23"/>
    </row>
    <row r="776" spans="1:64" ht="14.25" x14ac:dyDescent="0.2">
      <c r="A776" s="37"/>
      <c r="B776" s="8"/>
      <c r="C776" s="8"/>
      <c r="D776" s="8"/>
      <c r="E776" s="11"/>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16"/>
      <c r="BJ776" s="16"/>
      <c r="BK776" s="16"/>
      <c r="BL776" s="16"/>
    </row>
    <row r="777" spans="1:64" ht="14.25" x14ac:dyDescent="0.2">
      <c r="A777" s="34"/>
      <c r="B777" s="18"/>
      <c r="C777" s="18"/>
      <c r="D777" s="18"/>
      <c r="E777" s="20"/>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23"/>
      <c r="BJ777" s="23"/>
      <c r="BK777" s="23"/>
      <c r="BL777" s="23"/>
    </row>
    <row r="778" spans="1:64" ht="14.25" x14ac:dyDescent="0.2">
      <c r="A778" s="37"/>
      <c r="B778" s="8"/>
      <c r="C778" s="8"/>
      <c r="D778" s="8"/>
      <c r="E778" s="11"/>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16"/>
      <c r="BJ778" s="16"/>
      <c r="BK778" s="16"/>
      <c r="BL778" s="16"/>
    </row>
    <row r="779" spans="1:64" ht="14.25" x14ac:dyDescent="0.2">
      <c r="A779" s="34"/>
      <c r="B779" s="18"/>
      <c r="C779" s="18"/>
      <c r="D779" s="18"/>
      <c r="E779" s="20"/>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23"/>
      <c r="BJ779" s="23"/>
      <c r="BK779" s="23"/>
      <c r="BL779" s="23"/>
    </row>
    <row r="780" spans="1:64" ht="14.25" x14ac:dyDescent="0.2">
      <c r="A780" s="37"/>
      <c r="B780" s="8"/>
      <c r="C780" s="8"/>
      <c r="D780" s="8"/>
      <c r="E780" s="11"/>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16"/>
      <c r="BJ780" s="16"/>
      <c r="BK780" s="16"/>
      <c r="BL780" s="16"/>
    </row>
    <row r="781" spans="1:64" ht="14.25" x14ac:dyDescent="0.2">
      <c r="A781" s="34"/>
      <c r="B781" s="18"/>
      <c r="C781" s="18"/>
      <c r="D781" s="18"/>
      <c r="E781" s="20"/>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23"/>
      <c r="BJ781" s="23"/>
      <c r="BK781" s="23"/>
      <c r="BL781" s="23"/>
    </row>
    <row r="782" spans="1:64" ht="14.25" x14ac:dyDescent="0.2">
      <c r="A782" s="37"/>
      <c r="B782" s="8"/>
      <c r="C782" s="8"/>
      <c r="D782" s="8"/>
      <c r="E782" s="11"/>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16"/>
      <c r="BJ782" s="16"/>
      <c r="BK782" s="16"/>
      <c r="BL782" s="16"/>
    </row>
    <row r="783" spans="1:64" ht="14.25" x14ac:dyDescent="0.2">
      <c r="A783" s="34"/>
      <c r="B783" s="18"/>
      <c r="C783" s="18"/>
      <c r="D783" s="18"/>
      <c r="E783" s="20"/>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23"/>
      <c r="BJ783" s="23"/>
      <c r="BK783" s="23"/>
      <c r="BL783" s="23"/>
    </row>
    <row r="784" spans="1:64" ht="14.25" x14ac:dyDescent="0.2">
      <c r="A784" s="37"/>
      <c r="B784" s="8"/>
      <c r="C784" s="8"/>
      <c r="D784" s="8"/>
      <c r="E784" s="11"/>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16"/>
      <c r="BJ784" s="16"/>
      <c r="BK784" s="16"/>
      <c r="BL784" s="16"/>
    </row>
    <row r="785" spans="1:64" ht="14.25" x14ac:dyDescent="0.2">
      <c r="A785" s="34"/>
      <c r="B785" s="18"/>
      <c r="C785" s="18"/>
      <c r="D785" s="18"/>
      <c r="E785" s="20"/>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23"/>
      <c r="BJ785" s="23"/>
      <c r="BK785" s="23"/>
      <c r="BL785" s="23"/>
    </row>
    <row r="786" spans="1:64" ht="14.25" x14ac:dyDescent="0.2">
      <c r="A786" s="37"/>
      <c r="B786" s="8"/>
      <c r="C786" s="8"/>
      <c r="D786" s="8"/>
      <c r="E786" s="11"/>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16"/>
      <c r="BJ786" s="16"/>
      <c r="BK786" s="16"/>
      <c r="BL786" s="16"/>
    </row>
    <row r="787" spans="1:64" ht="14.25" x14ac:dyDescent="0.2">
      <c r="A787" s="34"/>
      <c r="B787" s="18"/>
      <c r="C787" s="18"/>
      <c r="D787" s="18"/>
      <c r="E787" s="20"/>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23"/>
      <c r="BJ787" s="23"/>
      <c r="BK787" s="23"/>
      <c r="BL787" s="23"/>
    </row>
    <row r="788" spans="1:64" ht="14.25" x14ac:dyDescent="0.2">
      <c r="A788" s="37"/>
      <c r="B788" s="8"/>
      <c r="C788" s="8"/>
      <c r="D788" s="8"/>
      <c r="E788" s="11"/>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16"/>
      <c r="BJ788" s="16"/>
      <c r="BK788" s="16"/>
      <c r="BL788" s="16"/>
    </row>
    <row r="789" spans="1:64" ht="14.25" x14ac:dyDescent="0.2">
      <c r="A789" s="34"/>
      <c r="B789" s="18"/>
      <c r="C789" s="18"/>
      <c r="D789" s="18"/>
      <c r="E789" s="20"/>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23"/>
      <c r="BJ789" s="23"/>
      <c r="BK789" s="23"/>
      <c r="BL789" s="23"/>
    </row>
    <row r="790" spans="1:64" ht="14.25" x14ac:dyDescent="0.2">
      <c r="A790" s="37"/>
      <c r="B790" s="8"/>
      <c r="C790" s="8"/>
      <c r="D790" s="8"/>
      <c r="E790" s="11"/>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16"/>
      <c r="BJ790" s="16"/>
      <c r="BK790" s="16"/>
      <c r="BL790" s="16"/>
    </row>
    <row r="791" spans="1:64" ht="14.25" x14ac:dyDescent="0.2">
      <c r="A791" s="34"/>
      <c r="B791" s="18"/>
      <c r="C791" s="18"/>
      <c r="D791" s="18"/>
      <c r="E791" s="20"/>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23"/>
      <c r="BJ791" s="23"/>
      <c r="BK791" s="23"/>
      <c r="BL791" s="23"/>
    </row>
    <row r="792" spans="1:64" ht="14.25" x14ac:dyDescent="0.2">
      <c r="A792" s="37"/>
      <c r="B792" s="8"/>
      <c r="C792" s="8"/>
      <c r="D792" s="8"/>
      <c r="E792" s="11"/>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16"/>
      <c r="BJ792" s="16"/>
      <c r="BK792" s="16"/>
      <c r="BL792" s="16"/>
    </row>
    <row r="793" spans="1:64" ht="14.25" x14ac:dyDescent="0.2">
      <c r="A793" s="34"/>
      <c r="B793" s="18"/>
      <c r="C793" s="18"/>
      <c r="D793" s="18"/>
      <c r="E793" s="20"/>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23"/>
      <c r="BJ793" s="23"/>
      <c r="BK793" s="23"/>
      <c r="BL793" s="23"/>
    </row>
    <row r="794" spans="1:64" ht="14.25" x14ac:dyDescent="0.2">
      <c r="A794" s="37"/>
      <c r="B794" s="8"/>
      <c r="C794" s="8"/>
      <c r="D794" s="8"/>
      <c r="E794" s="11"/>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16"/>
      <c r="BJ794" s="16"/>
      <c r="BK794" s="16"/>
      <c r="BL794" s="16"/>
    </row>
    <row r="795" spans="1:64" ht="14.25" x14ac:dyDescent="0.2">
      <c r="A795" s="34"/>
      <c r="B795" s="18"/>
      <c r="C795" s="18"/>
      <c r="D795" s="18"/>
      <c r="E795" s="20"/>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23"/>
      <c r="BJ795" s="23"/>
      <c r="BK795" s="23"/>
      <c r="BL795" s="23"/>
    </row>
    <row r="796" spans="1:64" ht="14.25" x14ac:dyDescent="0.2">
      <c r="A796" s="37"/>
      <c r="B796" s="8"/>
      <c r="C796" s="8"/>
      <c r="D796" s="8"/>
      <c r="E796" s="11"/>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16"/>
      <c r="BJ796" s="16"/>
      <c r="BK796" s="16"/>
      <c r="BL796" s="16"/>
    </row>
    <row r="797" spans="1:64" ht="14.25" x14ac:dyDescent="0.2">
      <c r="A797" s="34"/>
      <c r="B797" s="18"/>
      <c r="C797" s="18"/>
      <c r="D797" s="18"/>
      <c r="E797" s="20"/>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23"/>
      <c r="BJ797" s="23"/>
      <c r="BK797" s="23"/>
      <c r="BL797" s="23"/>
    </row>
    <row r="798" spans="1:64" ht="14.25" x14ac:dyDescent="0.2">
      <c r="A798" s="37"/>
      <c r="B798" s="8"/>
      <c r="C798" s="8"/>
      <c r="D798" s="8"/>
      <c r="E798" s="11"/>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16"/>
      <c r="BJ798" s="16"/>
      <c r="BK798" s="16"/>
      <c r="BL798" s="16"/>
    </row>
    <row r="799" spans="1:64" ht="14.25" x14ac:dyDescent="0.2">
      <c r="A799" s="34"/>
      <c r="B799" s="18"/>
      <c r="C799" s="18"/>
      <c r="D799" s="18"/>
      <c r="E799" s="20"/>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23"/>
      <c r="BJ799" s="23"/>
      <c r="BK799" s="23"/>
      <c r="BL799" s="23"/>
    </row>
    <row r="800" spans="1:64" ht="14.25" x14ac:dyDescent="0.2">
      <c r="A800" s="37"/>
      <c r="B800" s="8"/>
      <c r="C800" s="8"/>
      <c r="D800" s="8"/>
      <c r="E800" s="11"/>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16"/>
      <c r="BJ800" s="16"/>
      <c r="BK800" s="16"/>
      <c r="BL800" s="16"/>
    </row>
    <row r="801" spans="1:64" ht="14.25" x14ac:dyDescent="0.2">
      <c r="A801" s="34"/>
      <c r="B801" s="18"/>
      <c r="C801" s="18"/>
      <c r="D801" s="18"/>
      <c r="E801" s="20"/>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23"/>
      <c r="BJ801" s="23"/>
      <c r="BK801" s="23"/>
      <c r="BL801" s="23"/>
    </row>
    <row r="802" spans="1:64" ht="14.25" x14ac:dyDescent="0.2">
      <c r="A802" s="37"/>
      <c r="B802" s="8"/>
      <c r="C802" s="8"/>
      <c r="D802" s="8"/>
      <c r="E802" s="11"/>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16"/>
      <c r="BJ802" s="16"/>
      <c r="BK802" s="16"/>
      <c r="BL802" s="16"/>
    </row>
    <row r="803" spans="1:64" ht="14.25" x14ac:dyDescent="0.2">
      <c r="A803" s="34"/>
      <c r="B803" s="18"/>
      <c r="C803" s="18"/>
      <c r="D803" s="18"/>
      <c r="E803" s="20"/>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23"/>
      <c r="BJ803" s="23"/>
      <c r="BK803" s="23"/>
      <c r="BL803" s="23"/>
    </row>
    <row r="804" spans="1:64" ht="14.25" x14ac:dyDescent="0.2">
      <c r="A804" s="37"/>
      <c r="B804" s="8"/>
      <c r="C804" s="8"/>
      <c r="D804" s="8"/>
      <c r="E804" s="11"/>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16"/>
      <c r="BJ804" s="16"/>
      <c r="BK804" s="16"/>
      <c r="BL804" s="16"/>
    </row>
    <row r="805" spans="1:64" ht="14.25" x14ac:dyDescent="0.2">
      <c r="A805" s="34"/>
      <c r="B805" s="18"/>
      <c r="C805" s="18"/>
      <c r="D805" s="18"/>
      <c r="E805" s="20"/>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23"/>
      <c r="BJ805" s="23"/>
      <c r="BK805" s="23"/>
      <c r="BL805" s="23"/>
    </row>
    <row r="806" spans="1:64" ht="14.25" x14ac:dyDescent="0.2">
      <c r="A806" s="37"/>
      <c r="B806" s="8"/>
      <c r="C806" s="8"/>
      <c r="D806" s="8"/>
      <c r="E806" s="11"/>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16"/>
      <c r="BJ806" s="16"/>
      <c r="BK806" s="16"/>
      <c r="BL806" s="16"/>
    </row>
    <row r="807" spans="1:64" ht="14.25" x14ac:dyDescent="0.2">
      <c r="A807" s="34"/>
      <c r="B807" s="18"/>
      <c r="C807" s="18"/>
      <c r="D807" s="18"/>
      <c r="E807" s="20"/>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23"/>
      <c r="BJ807" s="23"/>
      <c r="BK807" s="23"/>
      <c r="BL807" s="23"/>
    </row>
    <row r="808" spans="1:64" ht="14.25" x14ac:dyDescent="0.2">
      <c r="A808" s="37"/>
      <c r="B808" s="8"/>
      <c r="C808" s="8"/>
      <c r="D808" s="8"/>
      <c r="E808" s="11"/>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16"/>
      <c r="BJ808" s="16"/>
      <c r="BK808" s="16"/>
      <c r="BL808" s="16"/>
    </row>
    <row r="809" spans="1:64" ht="14.25" x14ac:dyDescent="0.2">
      <c r="A809" s="34"/>
      <c r="B809" s="18"/>
      <c r="C809" s="18"/>
      <c r="D809" s="18"/>
      <c r="E809" s="20"/>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23"/>
      <c r="BJ809" s="23"/>
      <c r="BK809" s="23"/>
      <c r="BL809" s="23"/>
    </row>
    <row r="810" spans="1:64" ht="14.25" x14ac:dyDescent="0.2">
      <c r="A810" s="37"/>
      <c r="B810" s="8"/>
      <c r="C810" s="8"/>
      <c r="D810" s="8"/>
      <c r="E810" s="11"/>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16"/>
      <c r="BJ810" s="16"/>
      <c r="BK810" s="16"/>
      <c r="BL810" s="16"/>
    </row>
    <row r="811" spans="1:64" ht="14.25" x14ac:dyDescent="0.2">
      <c r="A811" s="34"/>
      <c r="B811" s="18"/>
      <c r="C811" s="18"/>
      <c r="D811" s="18"/>
      <c r="E811" s="20"/>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23"/>
      <c r="BJ811" s="23"/>
      <c r="BK811" s="23"/>
      <c r="BL811" s="23"/>
    </row>
    <row r="812" spans="1:64" ht="14.25" x14ac:dyDescent="0.2">
      <c r="A812" s="37"/>
      <c r="B812" s="8"/>
      <c r="C812" s="8"/>
      <c r="D812" s="8"/>
      <c r="E812" s="11"/>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16"/>
      <c r="BJ812" s="16"/>
      <c r="BK812" s="16"/>
      <c r="BL812" s="16"/>
    </row>
    <row r="813" spans="1:64" ht="14.25" x14ac:dyDescent="0.2">
      <c r="A813" s="34"/>
      <c r="B813" s="18"/>
      <c r="C813" s="18"/>
      <c r="D813" s="18"/>
      <c r="E813" s="20"/>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23"/>
      <c r="BJ813" s="23"/>
      <c r="BK813" s="23"/>
      <c r="BL813" s="23"/>
    </row>
    <row r="814" spans="1:64" ht="14.25" x14ac:dyDescent="0.2">
      <c r="A814" s="37"/>
      <c r="B814" s="8"/>
      <c r="C814" s="8"/>
      <c r="D814" s="8"/>
      <c r="E814" s="11"/>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16"/>
      <c r="BJ814" s="16"/>
      <c r="BK814" s="16"/>
      <c r="BL814" s="16"/>
    </row>
    <row r="815" spans="1:64" ht="14.25" x14ac:dyDescent="0.2">
      <c r="A815" s="34"/>
      <c r="B815" s="18"/>
      <c r="C815" s="18"/>
      <c r="D815" s="18"/>
      <c r="E815" s="20"/>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23"/>
      <c r="BJ815" s="23"/>
      <c r="BK815" s="23"/>
      <c r="BL815" s="23"/>
    </row>
    <row r="816" spans="1:64" ht="14.25" x14ac:dyDescent="0.2">
      <c r="A816" s="37"/>
      <c r="B816" s="8"/>
      <c r="C816" s="8"/>
      <c r="D816" s="8"/>
      <c r="E816" s="11"/>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16"/>
      <c r="BJ816" s="16"/>
      <c r="BK816" s="16"/>
      <c r="BL816" s="16"/>
    </row>
    <row r="817" spans="1:64" ht="14.25" x14ac:dyDescent="0.2">
      <c r="A817" s="34"/>
      <c r="B817" s="18"/>
      <c r="C817" s="18"/>
      <c r="D817" s="18"/>
      <c r="E817" s="20"/>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23"/>
      <c r="BJ817" s="23"/>
      <c r="BK817" s="23"/>
      <c r="BL817" s="23"/>
    </row>
    <row r="818" spans="1:64" ht="14.25" x14ac:dyDescent="0.2">
      <c r="A818" s="37"/>
      <c r="B818" s="8"/>
      <c r="C818" s="8"/>
      <c r="D818" s="8"/>
      <c r="E818" s="11"/>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16"/>
      <c r="BJ818" s="16"/>
      <c r="BK818" s="16"/>
      <c r="BL818" s="16"/>
    </row>
    <row r="819" spans="1:64" ht="14.25" x14ac:dyDescent="0.2">
      <c r="A819" s="34"/>
      <c r="B819" s="18"/>
      <c r="C819" s="18"/>
      <c r="D819" s="18"/>
      <c r="E819" s="20"/>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23"/>
      <c r="BJ819" s="23"/>
      <c r="BK819" s="23"/>
      <c r="BL819" s="23"/>
    </row>
    <row r="820" spans="1:64" ht="14.25" x14ac:dyDescent="0.2">
      <c r="A820" s="37"/>
      <c r="B820" s="8"/>
      <c r="C820" s="8"/>
      <c r="D820" s="8"/>
      <c r="E820" s="11"/>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16"/>
      <c r="BJ820" s="16"/>
      <c r="BK820" s="16"/>
      <c r="BL820" s="16"/>
    </row>
    <row r="821" spans="1:64" ht="14.25" x14ac:dyDescent="0.2">
      <c r="A821" s="34"/>
      <c r="B821" s="18"/>
      <c r="C821" s="18"/>
      <c r="D821" s="18"/>
      <c r="E821" s="20"/>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23"/>
      <c r="BJ821" s="23"/>
      <c r="BK821" s="23"/>
      <c r="BL821" s="23"/>
    </row>
    <row r="822" spans="1:64" ht="14.25" x14ac:dyDescent="0.2">
      <c r="A822" s="37"/>
      <c r="B822" s="8"/>
      <c r="C822" s="8"/>
      <c r="D822" s="8"/>
      <c r="E822" s="11"/>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16"/>
      <c r="BJ822" s="16"/>
      <c r="BK822" s="16"/>
      <c r="BL822" s="16"/>
    </row>
    <row r="823" spans="1:64" ht="14.25" x14ac:dyDescent="0.2">
      <c r="A823" s="34"/>
      <c r="B823" s="18"/>
      <c r="C823" s="18"/>
      <c r="D823" s="18"/>
      <c r="E823" s="20"/>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23"/>
      <c r="BJ823" s="23"/>
      <c r="BK823" s="23"/>
      <c r="BL823" s="23"/>
    </row>
    <row r="824" spans="1:64" ht="14.25" x14ac:dyDescent="0.2">
      <c r="A824" s="37"/>
      <c r="B824" s="8"/>
      <c r="C824" s="8"/>
      <c r="D824" s="8"/>
      <c r="E824" s="11"/>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16"/>
      <c r="BJ824" s="16"/>
      <c r="BK824" s="16"/>
      <c r="BL824" s="16"/>
    </row>
    <row r="825" spans="1:64" ht="14.25" x14ac:dyDescent="0.2">
      <c r="A825" s="34"/>
      <c r="B825" s="18"/>
      <c r="C825" s="18"/>
      <c r="D825" s="18"/>
      <c r="E825" s="20"/>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23"/>
      <c r="BJ825" s="23"/>
      <c r="BK825" s="23"/>
      <c r="BL825" s="23"/>
    </row>
    <row r="826" spans="1:64" ht="14.25" x14ac:dyDescent="0.2">
      <c r="A826" s="37"/>
      <c r="B826" s="8"/>
      <c r="C826" s="8"/>
      <c r="D826" s="8"/>
      <c r="E826" s="11"/>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16"/>
      <c r="BJ826" s="16"/>
      <c r="BK826" s="16"/>
      <c r="BL826" s="16"/>
    </row>
    <row r="827" spans="1:64" ht="14.25" x14ac:dyDescent="0.2">
      <c r="A827" s="34"/>
      <c r="B827" s="18"/>
      <c r="C827" s="18"/>
      <c r="D827" s="18"/>
      <c r="E827" s="20"/>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23"/>
      <c r="BJ827" s="23"/>
      <c r="BK827" s="23"/>
      <c r="BL827" s="23"/>
    </row>
    <row r="828" spans="1:64" ht="14.25" x14ac:dyDescent="0.2">
      <c r="A828" s="37"/>
      <c r="B828" s="8"/>
      <c r="C828" s="8"/>
      <c r="D828" s="8"/>
      <c r="E828" s="11"/>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16"/>
      <c r="BJ828" s="16"/>
      <c r="BK828" s="16"/>
      <c r="BL828" s="16"/>
    </row>
    <row r="829" spans="1:64" ht="14.25" x14ac:dyDescent="0.2">
      <c r="A829" s="34"/>
      <c r="B829" s="18"/>
      <c r="C829" s="18"/>
      <c r="D829" s="18"/>
      <c r="E829" s="20"/>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23"/>
      <c r="BJ829" s="23"/>
      <c r="BK829" s="23"/>
      <c r="BL829" s="23"/>
    </row>
    <row r="830" spans="1:64" ht="14.25" x14ac:dyDescent="0.2">
      <c r="A830" s="37"/>
      <c r="B830" s="8"/>
      <c r="C830" s="8"/>
      <c r="D830" s="8"/>
      <c r="E830" s="11"/>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16"/>
      <c r="BJ830" s="16"/>
      <c r="BK830" s="16"/>
      <c r="BL830" s="16"/>
    </row>
    <row r="831" spans="1:64" ht="14.25" x14ac:dyDescent="0.2">
      <c r="A831" s="34"/>
      <c r="B831" s="18"/>
      <c r="C831" s="18"/>
      <c r="D831" s="18"/>
      <c r="E831" s="20"/>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23"/>
      <c r="BJ831" s="23"/>
      <c r="BK831" s="23"/>
      <c r="BL831" s="23"/>
    </row>
    <row r="832" spans="1:64" ht="14.25" x14ac:dyDescent="0.2">
      <c r="A832" s="37"/>
      <c r="B832" s="8"/>
      <c r="C832" s="8"/>
      <c r="D832" s="8"/>
      <c r="E832" s="11"/>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16"/>
      <c r="BJ832" s="16"/>
      <c r="BK832" s="16"/>
      <c r="BL832" s="16"/>
    </row>
    <row r="833" spans="1:64" ht="14.25" x14ac:dyDescent="0.2">
      <c r="A833" s="34"/>
      <c r="B833" s="18"/>
      <c r="C833" s="18"/>
      <c r="D833" s="18"/>
      <c r="E833" s="20"/>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23"/>
      <c r="BJ833" s="23"/>
      <c r="BK833" s="23"/>
      <c r="BL833" s="23"/>
    </row>
    <row r="834" spans="1:64" ht="14.25" x14ac:dyDescent="0.2">
      <c r="A834" s="37"/>
      <c r="B834" s="8"/>
      <c r="C834" s="8"/>
      <c r="D834" s="8"/>
      <c r="E834" s="11"/>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16"/>
      <c r="BJ834" s="16"/>
      <c r="BK834" s="16"/>
      <c r="BL834" s="16"/>
    </row>
    <row r="835" spans="1:64" ht="14.25" x14ac:dyDescent="0.2">
      <c r="A835" s="34"/>
      <c r="B835" s="18"/>
      <c r="C835" s="18"/>
      <c r="D835" s="18"/>
      <c r="E835" s="20"/>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23"/>
      <c r="BJ835" s="23"/>
      <c r="BK835" s="23"/>
      <c r="BL835" s="23"/>
    </row>
    <row r="836" spans="1:64" ht="14.25" x14ac:dyDescent="0.2">
      <c r="A836" s="37"/>
      <c r="B836" s="8"/>
      <c r="C836" s="8"/>
      <c r="D836" s="8"/>
      <c r="E836" s="11"/>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16"/>
      <c r="BJ836" s="16"/>
      <c r="BK836" s="16"/>
      <c r="BL836" s="16"/>
    </row>
    <row r="837" spans="1:64" ht="14.25" x14ac:dyDescent="0.2">
      <c r="A837" s="34"/>
      <c r="B837" s="18"/>
      <c r="C837" s="18"/>
      <c r="D837" s="18"/>
      <c r="E837" s="20"/>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23"/>
      <c r="BJ837" s="23"/>
      <c r="BK837" s="23"/>
      <c r="BL837" s="23"/>
    </row>
    <row r="838" spans="1:64" ht="14.25" x14ac:dyDescent="0.2">
      <c r="A838" s="37"/>
      <c r="B838" s="8"/>
      <c r="C838" s="8"/>
      <c r="D838" s="8"/>
      <c r="E838" s="11"/>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16"/>
      <c r="BJ838" s="16"/>
      <c r="BK838" s="16"/>
      <c r="BL838" s="16"/>
    </row>
    <row r="839" spans="1:64" ht="14.25" x14ac:dyDescent="0.2">
      <c r="A839" s="34"/>
      <c r="B839" s="18"/>
      <c r="C839" s="18"/>
      <c r="D839" s="18"/>
      <c r="E839" s="20"/>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23"/>
      <c r="BJ839" s="23"/>
      <c r="BK839" s="23"/>
      <c r="BL839" s="23"/>
    </row>
    <row r="840" spans="1:64" ht="14.25" x14ac:dyDescent="0.2">
      <c r="A840" s="37"/>
      <c r="B840" s="8"/>
      <c r="C840" s="8"/>
      <c r="D840" s="8"/>
      <c r="E840" s="11"/>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16"/>
      <c r="BJ840" s="16"/>
      <c r="BK840" s="16"/>
      <c r="BL840" s="16"/>
    </row>
    <row r="841" spans="1:64" ht="14.25" x14ac:dyDescent="0.2">
      <c r="A841" s="34"/>
      <c r="B841" s="18"/>
      <c r="C841" s="18"/>
      <c r="D841" s="18"/>
      <c r="E841" s="20"/>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23"/>
      <c r="BJ841" s="23"/>
      <c r="BK841" s="23"/>
      <c r="BL841" s="23"/>
    </row>
    <row r="842" spans="1:64" ht="14.25" x14ac:dyDescent="0.2">
      <c r="A842" s="37"/>
      <c r="B842" s="8"/>
      <c r="C842" s="8"/>
      <c r="D842" s="8"/>
      <c r="E842" s="11"/>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16"/>
      <c r="BJ842" s="16"/>
      <c r="BK842" s="16"/>
      <c r="BL842" s="16"/>
    </row>
    <row r="843" spans="1:64" ht="14.25" x14ac:dyDescent="0.2">
      <c r="A843" s="34"/>
      <c r="B843" s="18"/>
      <c r="C843" s="18"/>
      <c r="D843" s="18"/>
      <c r="E843" s="20"/>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23"/>
      <c r="BJ843" s="23"/>
      <c r="BK843" s="23"/>
      <c r="BL843" s="23"/>
    </row>
    <row r="844" spans="1:64" ht="14.25" x14ac:dyDescent="0.2">
      <c r="A844" s="37"/>
      <c r="B844" s="8"/>
      <c r="C844" s="8"/>
      <c r="D844" s="8"/>
      <c r="E844" s="11"/>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16"/>
      <c r="BJ844" s="16"/>
      <c r="BK844" s="16"/>
      <c r="BL844" s="16"/>
    </row>
    <row r="845" spans="1:64" ht="14.25" x14ac:dyDescent="0.2">
      <c r="A845" s="34"/>
      <c r="B845" s="18"/>
      <c r="C845" s="18"/>
      <c r="D845" s="18"/>
      <c r="E845" s="20"/>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23"/>
      <c r="BJ845" s="23"/>
      <c r="BK845" s="23"/>
      <c r="BL845" s="23"/>
    </row>
    <row r="846" spans="1:64" ht="14.25" x14ac:dyDescent="0.2">
      <c r="A846" s="37"/>
      <c r="B846" s="8"/>
      <c r="C846" s="8"/>
      <c r="D846" s="8"/>
      <c r="E846" s="11"/>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16"/>
      <c r="BJ846" s="16"/>
      <c r="BK846" s="16"/>
      <c r="BL846" s="16"/>
    </row>
    <row r="847" spans="1:64" ht="14.25" x14ac:dyDescent="0.2">
      <c r="A847" s="34"/>
      <c r="B847" s="18"/>
      <c r="C847" s="18"/>
      <c r="D847" s="18"/>
      <c r="E847" s="20"/>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23"/>
      <c r="BJ847" s="23"/>
      <c r="BK847" s="23"/>
      <c r="BL847" s="23"/>
    </row>
    <row r="848" spans="1:64" ht="14.25" x14ac:dyDescent="0.2">
      <c r="A848" s="37"/>
      <c r="B848" s="8"/>
      <c r="C848" s="8"/>
      <c r="D848" s="8"/>
      <c r="E848" s="11"/>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16"/>
      <c r="BJ848" s="16"/>
      <c r="BK848" s="16"/>
      <c r="BL848" s="16"/>
    </row>
    <row r="849" spans="1:64" ht="14.25" x14ac:dyDescent="0.2">
      <c r="A849" s="34"/>
      <c r="B849" s="18"/>
      <c r="C849" s="18"/>
      <c r="D849" s="18"/>
      <c r="E849" s="20"/>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23"/>
      <c r="BJ849" s="23"/>
      <c r="BK849" s="23"/>
      <c r="BL849" s="23"/>
    </row>
    <row r="850" spans="1:64" ht="14.25" x14ac:dyDescent="0.2">
      <c r="A850" s="37"/>
      <c r="B850" s="8"/>
      <c r="C850" s="8"/>
      <c r="D850" s="8"/>
      <c r="E850" s="11"/>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16"/>
      <c r="BJ850" s="16"/>
      <c r="BK850" s="16"/>
      <c r="BL850" s="16"/>
    </row>
    <row r="851" spans="1:64" ht="14.25" x14ac:dyDescent="0.2">
      <c r="A851" s="34"/>
      <c r="B851" s="18"/>
      <c r="C851" s="18"/>
      <c r="D851" s="18"/>
      <c r="E851" s="20"/>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23"/>
      <c r="BJ851" s="23"/>
      <c r="BK851" s="23"/>
      <c r="BL851" s="23"/>
    </row>
    <row r="852" spans="1:64" ht="14.25" x14ac:dyDescent="0.2">
      <c r="A852" s="37"/>
      <c r="B852" s="8"/>
      <c r="C852" s="8"/>
      <c r="D852" s="8"/>
      <c r="E852" s="11"/>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16"/>
      <c r="BJ852" s="16"/>
      <c r="BK852" s="16"/>
      <c r="BL852" s="16"/>
    </row>
    <row r="853" spans="1:64" ht="14.25" x14ac:dyDescent="0.2">
      <c r="A853" s="34"/>
      <c r="B853" s="18"/>
      <c r="C853" s="18"/>
      <c r="D853" s="18"/>
      <c r="E853" s="20"/>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23"/>
      <c r="BJ853" s="23"/>
      <c r="BK853" s="23"/>
      <c r="BL853" s="23"/>
    </row>
    <row r="854" spans="1:64" ht="14.25" x14ac:dyDescent="0.2">
      <c r="A854" s="37"/>
      <c r="B854" s="8"/>
      <c r="C854" s="8"/>
      <c r="D854" s="8"/>
      <c r="E854" s="11"/>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16"/>
      <c r="BJ854" s="16"/>
      <c r="BK854" s="16"/>
      <c r="BL854" s="16"/>
    </row>
    <row r="855" spans="1:64" ht="14.25" x14ac:dyDescent="0.2">
      <c r="A855" s="34"/>
      <c r="B855" s="18"/>
      <c r="C855" s="18"/>
      <c r="D855" s="18"/>
      <c r="E855" s="20"/>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23"/>
      <c r="BJ855" s="23"/>
      <c r="BK855" s="23"/>
      <c r="BL855" s="23"/>
    </row>
    <row r="856" spans="1:64" ht="14.25" x14ac:dyDescent="0.2">
      <c r="A856" s="37"/>
      <c r="B856" s="8"/>
      <c r="C856" s="8"/>
      <c r="D856" s="8"/>
      <c r="E856" s="11"/>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16"/>
      <c r="BJ856" s="16"/>
      <c r="BK856" s="16"/>
      <c r="BL856" s="16"/>
    </row>
    <row r="857" spans="1:64" ht="14.25" x14ac:dyDescent="0.2">
      <c r="A857" s="34"/>
      <c r="B857" s="18"/>
      <c r="C857" s="18"/>
      <c r="D857" s="18"/>
      <c r="E857" s="20"/>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23"/>
      <c r="BJ857" s="23"/>
      <c r="BK857" s="23"/>
      <c r="BL857" s="23"/>
    </row>
    <row r="858" spans="1:64" ht="14.25" x14ac:dyDescent="0.2">
      <c r="A858" s="37"/>
      <c r="B858" s="8"/>
      <c r="C858" s="8"/>
      <c r="D858" s="8"/>
      <c r="E858" s="11"/>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16"/>
      <c r="BJ858" s="16"/>
      <c r="BK858" s="16"/>
      <c r="BL858" s="16"/>
    </row>
    <row r="859" spans="1:64" ht="14.25" x14ac:dyDescent="0.2">
      <c r="A859" s="34"/>
      <c r="B859" s="18"/>
      <c r="C859" s="18"/>
      <c r="D859" s="18"/>
      <c r="E859" s="20"/>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23"/>
      <c r="BJ859" s="23"/>
      <c r="BK859" s="23"/>
      <c r="BL859" s="23"/>
    </row>
    <row r="860" spans="1:64" ht="14.25" x14ac:dyDescent="0.2">
      <c r="A860" s="37"/>
      <c r="B860" s="8"/>
      <c r="C860" s="8"/>
      <c r="D860" s="8"/>
      <c r="E860" s="11"/>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16"/>
      <c r="BJ860" s="16"/>
      <c r="BK860" s="16"/>
      <c r="BL860" s="16"/>
    </row>
    <row r="861" spans="1:64" ht="14.25" x14ac:dyDescent="0.2">
      <c r="A861" s="34"/>
      <c r="B861" s="18"/>
      <c r="C861" s="18"/>
      <c r="D861" s="18"/>
      <c r="E861" s="20"/>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23"/>
      <c r="BJ861" s="23"/>
      <c r="BK861" s="23"/>
      <c r="BL861" s="23"/>
    </row>
    <row r="862" spans="1:64" ht="14.25" x14ac:dyDescent="0.2">
      <c r="A862" s="37"/>
      <c r="B862" s="8"/>
      <c r="C862" s="8"/>
      <c r="D862" s="8"/>
      <c r="E862" s="11"/>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16"/>
      <c r="BJ862" s="16"/>
      <c r="BK862" s="16"/>
      <c r="BL862" s="16"/>
    </row>
    <row r="863" spans="1:64" ht="14.25" x14ac:dyDescent="0.2">
      <c r="A863" s="34"/>
      <c r="B863" s="18"/>
      <c r="C863" s="18"/>
      <c r="D863" s="18"/>
      <c r="E863" s="20"/>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23"/>
      <c r="BJ863" s="23"/>
      <c r="BK863" s="23"/>
      <c r="BL863" s="23"/>
    </row>
    <row r="864" spans="1:64" ht="14.25" x14ac:dyDescent="0.2">
      <c r="A864" s="37"/>
      <c r="B864" s="8"/>
      <c r="C864" s="8"/>
      <c r="D864" s="8"/>
      <c r="E864" s="11"/>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16"/>
      <c r="BJ864" s="16"/>
      <c r="BK864" s="16"/>
      <c r="BL864" s="16"/>
    </row>
    <row r="865" spans="1:64" ht="14.25" x14ac:dyDescent="0.2">
      <c r="A865" s="34"/>
      <c r="B865" s="18"/>
      <c r="C865" s="18"/>
      <c r="D865" s="18"/>
      <c r="E865" s="20"/>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23"/>
      <c r="BJ865" s="23"/>
      <c r="BK865" s="23"/>
      <c r="BL865" s="23"/>
    </row>
    <row r="866" spans="1:64" ht="14.25" x14ac:dyDescent="0.2">
      <c r="A866" s="37"/>
      <c r="B866" s="8"/>
      <c r="C866" s="8"/>
      <c r="D866" s="8"/>
      <c r="E866" s="11"/>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16"/>
      <c r="BJ866" s="16"/>
      <c r="BK866" s="16"/>
      <c r="BL866" s="16"/>
    </row>
    <row r="867" spans="1:64" ht="14.25" x14ac:dyDescent="0.2">
      <c r="A867" s="34"/>
      <c r="B867" s="18"/>
      <c r="C867" s="18"/>
      <c r="D867" s="18"/>
      <c r="E867" s="20"/>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23"/>
      <c r="BJ867" s="23"/>
      <c r="BK867" s="23"/>
      <c r="BL867" s="23"/>
    </row>
    <row r="868" spans="1:64" ht="14.25" x14ac:dyDescent="0.2">
      <c r="A868" s="37"/>
      <c r="B868" s="8"/>
      <c r="C868" s="8"/>
      <c r="D868" s="8"/>
      <c r="E868" s="11"/>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16"/>
      <c r="BJ868" s="16"/>
      <c r="BK868" s="16"/>
      <c r="BL868" s="16"/>
    </row>
    <row r="869" spans="1:64" ht="14.25" x14ac:dyDescent="0.2">
      <c r="A869" s="34"/>
      <c r="B869" s="18"/>
      <c r="C869" s="18"/>
      <c r="D869" s="18"/>
      <c r="E869" s="20"/>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23"/>
      <c r="BJ869" s="23"/>
      <c r="BK869" s="23"/>
      <c r="BL869" s="23"/>
    </row>
    <row r="870" spans="1:64" ht="14.25" x14ac:dyDescent="0.2">
      <c r="A870" s="37"/>
      <c r="B870" s="8"/>
      <c r="C870" s="8"/>
      <c r="D870" s="8"/>
      <c r="E870" s="11"/>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16"/>
      <c r="BJ870" s="16"/>
      <c r="BK870" s="16"/>
      <c r="BL870" s="16"/>
    </row>
    <row r="871" spans="1:64" ht="14.25" x14ac:dyDescent="0.2">
      <c r="A871" s="34"/>
      <c r="B871" s="18"/>
      <c r="C871" s="18"/>
      <c r="D871" s="18"/>
      <c r="E871" s="20"/>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23"/>
      <c r="BJ871" s="23"/>
      <c r="BK871" s="23"/>
      <c r="BL871" s="23"/>
    </row>
    <row r="872" spans="1:64" ht="14.25" x14ac:dyDescent="0.2">
      <c r="A872" s="37"/>
      <c r="B872" s="8"/>
      <c r="C872" s="8"/>
      <c r="D872" s="8"/>
      <c r="E872" s="11"/>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16"/>
      <c r="BJ872" s="16"/>
      <c r="BK872" s="16"/>
      <c r="BL872" s="16"/>
    </row>
    <row r="873" spans="1:64" ht="14.25" x14ac:dyDescent="0.2">
      <c r="A873" s="34"/>
      <c r="B873" s="18"/>
      <c r="C873" s="18"/>
      <c r="D873" s="18"/>
      <c r="E873" s="20"/>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23"/>
      <c r="BJ873" s="23"/>
      <c r="BK873" s="23"/>
      <c r="BL873" s="23"/>
    </row>
    <row r="874" spans="1:64" ht="14.25" x14ac:dyDescent="0.2">
      <c r="A874" s="37"/>
      <c r="B874" s="8"/>
      <c r="C874" s="8"/>
      <c r="D874" s="8"/>
      <c r="E874" s="11"/>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16"/>
      <c r="BJ874" s="16"/>
      <c r="BK874" s="16"/>
      <c r="BL874" s="16"/>
    </row>
    <row r="875" spans="1:64" ht="14.25" x14ac:dyDescent="0.2">
      <c r="A875" s="34"/>
      <c r="B875" s="18"/>
      <c r="C875" s="18"/>
      <c r="D875" s="18"/>
      <c r="E875" s="20"/>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23"/>
      <c r="BJ875" s="23"/>
      <c r="BK875" s="23"/>
      <c r="BL875" s="23"/>
    </row>
    <row r="876" spans="1:64" ht="14.25" x14ac:dyDescent="0.2">
      <c r="A876" s="37"/>
      <c r="B876" s="8"/>
      <c r="C876" s="8"/>
      <c r="D876" s="8"/>
      <c r="E876" s="11"/>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16"/>
      <c r="BJ876" s="16"/>
      <c r="BK876" s="16"/>
      <c r="BL876" s="16"/>
    </row>
    <row r="877" spans="1:64" ht="14.25" x14ac:dyDescent="0.2">
      <c r="A877" s="34"/>
      <c r="B877" s="18"/>
      <c r="C877" s="18"/>
      <c r="D877" s="18"/>
      <c r="E877" s="20"/>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23"/>
      <c r="BJ877" s="23"/>
      <c r="BK877" s="23"/>
      <c r="BL877" s="23"/>
    </row>
    <row r="878" spans="1:64" ht="14.25" x14ac:dyDescent="0.2">
      <c r="A878" s="37"/>
      <c r="B878" s="8"/>
      <c r="C878" s="8"/>
      <c r="D878" s="8"/>
      <c r="E878" s="11"/>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16"/>
      <c r="BJ878" s="16"/>
      <c r="BK878" s="16"/>
      <c r="BL878" s="16"/>
    </row>
    <row r="879" spans="1:64" ht="14.25" x14ac:dyDescent="0.2">
      <c r="A879" s="34"/>
      <c r="B879" s="18"/>
      <c r="C879" s="18"/>
      <c r="D879" s="18"/>
      <c r="E879" s="20"/>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23"/>
      <c r="BJ879" s="23"/>
      <c r="BK879" s="23"/>
      <c r="BL879" s="23"/>
    </row>
    <row r="880" spans="1:64" ht="14.25" x14ac:dyDescent="0.2">
      <c r="A880" s="37"/>
      <c r="B880" s="8"/>
      <c r="C880" s="8"/>
      <c r="D880" s="8"/>
      <c r="E880" s="11"/>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16"/>
      <c r="BJ880" s="16"/>
      <c r="BK880" s="16"/>
      <c r="BL880" s="16"/>
    </row>
    <row r="881" spans="1:64" ht="14.25" x14ac:dyDescent="0.2">
      <c r="A881" s="34"/>
      <c r="B881" s="18"/>
      <c r="C881" s="18"/>
      <c r="D881" s="18"/>
      <c r="E881" s="20"/>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23"/>
      <c r="BJ881" s="23"/>
      <c r="BK881" s="23"/>
      <c r="BL881" s="23"/>
    </row>
    <row r="882" spans="1:64" ht="14.25" x14ac:dyDescent="0.2">
      <c r="A882" s="37"/>
      <c r="B882" s="8"/>
      <c r="C882" s="8"/>
      <c r="D882" s="8"/>
      <c r="E882" s="11"/>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16"/>
      <c r="BJ882" s="16"/>
      <c r="BK882" s="16"/>
      <c r="BL882" s="16"/>
    </row>
    <row r="883" spans="1:64" ht="14.25" x14ac:dyDescent="0.2">
      <c r="A883" s="34"/>
      <c r="B883" s="18"/>
      <c r="C883" s="18"/>
      <c r="D883" s="18"/>
      <c r="E883" s="20"/>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23"/>
      <c r="BJ883" s="23"/>
      <c r="BK883" s="23"/>
      <c r="BL883" s="23"/>
    </row>
    <row r="884" spans="1:64" ht="14.25" x14ac:dyDescent="0.2">
      <c r="A884" s="37"/>
      <c r="B884" s="8"/>
      <c r="C884" s="8"/>
      <c r="D884" s="8"/>
      <c r="E884" s="11"/>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16"/>
      <c r="BJ884" s="16"/>
      <c r="BK884" s="16"/>
      <c r="BL884" s="16"/>
    </row>
    <row r="885" spans="1:64" ht="14.25" x14ac:dyDescent="0.2">
      <c r="A885" s="34"/>
      <c r="B885" s="18"/>
      <c r="C885" s="18"/>
      <c r="D885" s="18"/>
      <c r="E885" s="20"/>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23"/>
      <c r="BJ885" s="23"/>
      <c r="BK885" s="23"/>
      <c r="BL885" s="23"/>
    </row>
    <row r="886" spans="1:64" ht="14.25" x14ac:dyDescent="0.2">
      <c r="A886" s="37"/>
      <c r="B886" s="8"/>
      <c r="C886" s="8"/>
      <c r="D886" s="8"/>
      <c r="E886" s="11"/>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16"/>
      <c r="BJ886" s="16"/>
      <c r="BK886" s="16"/>
      <c r="BL886" s="16"/>
    </row>
    <row r="887" spans="1:64" ht="14.25" x14ac:dyDescent="0.2">
      <c r="A887" s="34"/>
      <c r="B887" s="18"/>
      <c r="C887" s="18"/>
      <c r="D887" s="18"/>
      <c r="E887" s="20"/>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23"/>
      <c r="BJ887" s="23"/>
      <c r="BK887" s="23"/>
      <c r="BL887" s="23"/>
    </row>
    <row r="888" spans="1:64" ht="14.25" x14ac:dyDescent="0.2">
      <c r="A888" s="37"/>
      <c r="B888" s="8"/>
      <c r="C888" s="8"/>
      <c r="D888" s="8"/>
      <c r="E888" s="11"/>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16"/>
      <c r="BJ888" s="16"/>
      <c r="BK888" s="16"/>
      <c r="BL888" s="16"/>
    </row>
    <row r="889" spans="1:64" ht="14.25" x14ac:dyDescent="0.2">
      <c r="A889" s="34"/>
      <c r="B889" s="18"/>
      <c r="C889" s="18"/>
      <c r="D889" s="18"/>
      <c r="E889" s="20"/>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23"/>
      <c r="BJ889" s="23"/>
      <c r="BK889" s="23"/>
      <c r="BL889" s="23"/>
    </row>
    <row r="890" spans="1:64" ht="14.25" x14ac:dyDescent="0.2">
      <c r="A890" s="37"/>
      <c r="B890" s="8"/>
      <c r="C890" s="8"/>
      <c r="D890" s="8"/>
      <c r="E890" s="11"/>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16"/>
      <c r="BJ890" s="16"/>
      <c r="BK890" s="16"/>
      <c r="BL890" s="16"/>
    </row>
    <row r="891" spans="1:64" ht="14.25" x14ac:dyDescent="0.2">
      <c r="A891" s="34"/>
      <c r="B891" s="18"/>
      <c r="C891" s="18"/>
      <c r="D891" s="18"/>
      <c r="E891" s="20"/>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23"/>
      <c r="BJ891" s="23"/>
      <c r="BK891" s="23"/>
      <c r="BL891" s="23"/>
    </row>
    <row r="892" spans="1:64" ht="14.25" x14ac:dyDescent="0.2">
      <c r="A892" s="37"/>
      <c r="B892" s="8"/>
      <c r="C892" s="8"/>
      <c r="D892" s="8"/>
      <c r="E892" s="11"/>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16"/>
      <c r="BJ892" s="16"/>
      <c r="BK892" s="16"/>
      <c r="BL892" s="16"/>
    </row>
    <row r="893" spans="1:64" ht="14.25" x14ac:dyDescent="0.2">
      <c r="A893" s="34"/>
      <c r="B893" s="18"/>
      <c r="C893" s="18"/>
      <c r="D893" s="18"/>
      <c r="E893" s="20"/>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23"/>
      <c r="BJ893" s="23"/>
      <c r="BK893" s="23"/>
      <c r="BL893" s="23"/>
    </row>
    <row r="894" spans="1:64" ht="14.25" x14ac:dyDescent="0.2">
      <c r="A894" s="37"/>
      <c r="B894" s="8"/>
      <c r="C894" s="8"/>
      <c r="D894" s="8"/>
      <c r="E894" s="11"/>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16"/>
      <c r="BJ894" s="16"/>
      <c r="BK894" s="16"/>
      <c r="BL894" s="16"/>
    </row>
    <row r="895" spans="1:64" ht="14.25" x14ac:dyDescent="0.2">
      <c r="A895" s="34"/>
      <c r="B895" s="18"/>
      <c r="C895" s="18"/>
      <c r="D895" s="18"/>
      <c r="E895" s="20"/>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23"/>
      <c r="BJ895" s="23"/>
      <c r="BK895" s="23"/>
      <c r="BL895" s="23"/>
    </row>
    <row r="896" spans="1:64" ht="14.25" x14ac:dyDescent="0.2">
      <c r="A896" s="37"/>
      <c r="B896" s="8"/>
      <c r="C896" s="8"/>
      <c r="D896" s="8"/>
      <c r="E896" s="11"/>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16"/>
      <c r="BJ896" s="16"/>
      <c r="BK896" s="16"/>
      <c r="BL896" s="16"/>
    </row>
    <row r="897" spans="1:64" ht="14.25" x14ac:dyDescent="0.2">
      <c r="A897" s="34"/>
      <c r="B897" s="18"/>
      <c r="C897" s="18"/>
      <c r="D897" s="18"/>
      <c r="E897" s="20"/>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23"/>
      <c r="BJ897" s="23"/>
      <c r="BK897" s="23"/>
      <c r="BL897" s="23"/>
    </row>
    <row r="898" spans="1:64" ht="14.25" x14ac:dyDescent="0.2">
      <c r="A898" s="37"/>
      <c r="B898" s="8"/>
      <c r="C898" s="8"/>
      <c r="D898" s="8"/>
      <c r="E898" s="11"/>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16"/>
      <c r="BJ898" s="16"/>
      <c r="BK898" s="16"/>
      <c r="BL898" s="16"/>
    </row>
    <row r="899" spans="1:64" ht="14.25" x14ac:dyDescent="0.2">
      <c r="A899" s="34"/>
      <c r="B899" s="18"/>
      <c r="C899" s="18"/>
      <c r="D899" s="18"/>
      <c r="E899" s="20"/>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23"/>
      <c r="BJ899" s="23"/>
      <c r="BK899" s="23"/>
      <c r="BL899" s="23"/>
    </row>
    <row r="900" spans="1:64" ht="14.25" x14ac:dyDescent="0.2">
      <c r="A900" s="37"/>
      <c r="B900" s="8"/>
      <c r="C900" s="8"/>
      <c r="D900" s="8"/>
      <c r="E900" s="11"/>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16"/>
      <c r="BJ900" s="16"/>
      <c r="BK900" s="16"/>
      <c r="BL900" s="16"/>
    </row>
    <row r="901" spans="1:64" ht="14.25" x14ac:dyDescent="0.2">
      <c r="A901" s="34"/>
      <c r="B901" s="18"/>
      <c r="C901" s="18"/>
      <c r="D901" s="18"/>
      <c r="E901" s="20"/>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23"/>
      <c r="BJ901" s="23"/>
      <c r="BK901" s="23"/>
      <c r="BL901" s="23"/>
    </row>
    <row r="902" spans="1:64" ht="14.25" x14ac:dyDescent="0.2">
      <c r="A902" s="37"/>
      <c r="B902" s="8"/>
      <c r="C902" s="8"/>
      <c r="D902" s="8"/>
      <c r="E902" s="11"/>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16"/>
      <c r="BJ902" s="16"/>
      <c r="BK902" s="16"/>
      <c r="BL902" s="16"/>
    </row>
    <row r="903" spans="1:64" ht="14.25" x14ac:dyDescent="0.2">
      <c r="A903" s="34"/>
      <c r="B903" s="18"/>
      <c r="C903" s="18"/>
      <c r="D903" s="18"/>
      <c r="E903" s="20"/>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23"/>
      <c r="BJ903" s="23"/>
      <c r="BK903" s="23"/>
      <c r="BL903" s="23"/>
    </row>
    <row r="904" spans="1:64" ht="14.25" x14ac:dyDescent="0.2">
      <c r="A904" s="37"/>
      <c r="B904" s="8"/>
      <c r="C904" s="8"/>
      <c r="D904" s="8"/>
      <c r="E904" s="11"/>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16"/>
      <c r="BJ904" s="16"/>
      <c r="BK904" s="16"/>
      <c r="BL904" s="16"/>
    </row>
    <row r="905" spans="1:64" ht="14.25" x14ac:dyDescent="0.2">
      <c r="A905" s="34"/>
      <c r="B905" s="18"/>
      <c r="C905" s="18"/>
      <c r="D905" s="18"/>
      <c r="E905" s="20"/>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23"/>
      <c r="BJ905" s="23"/>
      <c r="BK905" s="23"/>
      <c r="BL905" s="23"/>
    </row>
    <row r="906" spans="1:64" ht="14.25" x14ac:dyDescent="0.2">
      <c r="A906" s="37"/>
      <c r="B906" s="8"/>
      <c r="C906" s="8"/>
      <c r="D906" s="8"/>
      <c r="E906" s="11"/>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16"/>
      <c r="BJ906" s="16"/>
      <c r="BK906" s="16"/>
      <c r="BL906" s="16"/>
    </row>
    <row r="907" spans="1:64" ht="14.25" x14ac:dyDescent="0.2">
      <c r="A907" s="34"/>
      <c r="B907" s="18"/>
      <c r="C907" s="18"/>
      <c r="D907" s="18"/>
      <c r="E907" s="20"/>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23"/>
      <c r="BJ907" s="23"/>
      <c r="BK907" s="23"/>
      <c r="BL907" s="23"/>
    </row>
    <row r="908" spans="1:64" ht="14.25" x14ac:dyDescent="0.2">
      <c r="A908" s="37"/>
      <c r="B908" s="8"/>
      <c r="C908" s="8"/>
      <c r="D908" s="8"/>
      <c r="E908" s="11"/>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16"/>
      <c r="BJ908" s="16"/>
      <c r="BK908" s="16"/>
      <c r="BL908" s="16"/>
    </row>
    <row r="909" spans="1:64" ht="14.25" x14ac:dyDescent="0.2">
      <c r="A909" s="34"/>
      <c r="B909" s="18"/>
      <c r="C909" s="18"/>
      <c r="D909" s="18"/>
      <c r="E909" s="20"/>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23"/>
      <c r="BJ909" s="23"/>
      <c r="BK909" s="23"/>
      <c r="BL909" s="23"/>
    </row>
    <row r="910" spans="1:64" ht="14.25" x14ac:dyDescent="0.2">
      <c r="A910" s="37"/>
      <c r="B910" s="8"/>
      <c r="C910" s="8"/>
      <c r="D910" s="8"/>
      <c r="E910" s="11"/>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16"/>
      <c r="BJ910" s="16"/>
      <c r="BK910" s="16"/>
      <c r="BL910" s="16"/>
    </row>
    <row r="911" spans="1:64" ht="14.25" x14ac:dyDescent="0.2">
      <c r="A911" s="34"/>
      <c r="B911" s="18"/>
      <c r="C911" s="18"/>
      <c r="D911" s="18"/>
      <c r="E911" s="20"/>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23"/>
      <c r="BJ911" s="23"/>
      <c r="BK911" s="23"/>
      <c r="BL911" s="23"/>
    </row>
    <row r="912" spans="1:64" ht="14.25" x14ac:dyDescent="0.2">
      <c r="A912" s="37"/>
      <c r="B912" s="8"/>
      <c r="C912" s="8"/>
      <c r="D912" s="8"/>
      <c r="E912" s="11"/>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16"/>
      <c r="BJ912" s="16"/>
      <c r="BK912" s="16"/>
      <c r="BL912" s="16"/>
    </row>
    <row r="913" spans="1:64" ht="14.25" x14ac:dyDescent="0.2">
      <c r="A913" s="34"/>
      <c r="B913" s="18"/>
      <c r="C913" s="18"/>
      <c r="D913" s="18"/>
      <c r="E913" s="20"/>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23"/>
      <c r="BJ913" s="23"/>
      <c r="BK913" s="23"/>
      <c r="BL913" s="23"/>
    </row>
    <row r="914" spans="1:64" ht="14.25" x14ac:dyDescent="0.2">
      <c r="A914" s="37"/>
      <c r="B914" s="8"/>
      <c r="C914" s="8"/>
      <c r="D914" s="8"/>
      <c r="E914" s="11"/>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16"/>
      <c r="BJ914" s="16"/>
      <c r="BK914" s="16"/>
      <c r="BL914" s="16"/>
    </row>
    <row r="915" spans="1:64" ht="14.25" x14ac:dyDescent="0.2">
      <c r="A915" s="34"/>
      <c r="B915" s="18"/>
      <c r="C915" s="18"/>
      <c r="D915" s="18"/>
      <c r="E915" s="20"/>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23"/>
      <c r="BJ915" s="23"/>
      <c r="BK915" s="23"/>
      <c r="BL915" s="23"/>
    </row>
    <row r="916" spans="1:64" ht="14.25" x14ac:dyDescent="0.2">
      <c r="A916" s="37"/>
      <c r="B916" s="8"/>
      <c r="C916" s="8"/>
      <c r="D916" s="8"/>
      <c r="E916" s="11"/>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16"/>
      <c r="BJ916" s="16"/>
      <c r="BK916" s="16"/>
      <c r="BL916" s="16"/>
    </row>
    <row r="917" spans="1:64" ht="14.25" x14ac:dyDescent="0.2">
      <c r="A917" s="34"/>
      <c r="B917" s="18"/>
      <c r="C917" s="18"/>
      <c r="D917" s="18"/>
      <c r="E917" s="20"/>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23"/>
      <c r="BJ917" s="23"/>
      <c r="BK917" s="23"/>
      <c r="BL917" s="23"/>
    </row>
    <row r="918" spans="1:64" ht="14.25" x14ac:dyDescent="0.2">
      <c r="A918" s="37"/>
      <c r="B918" s="8"/>
      <c r="C918" s="8"/>
      <c r="D918" s="8"/>
      <c r="E918" s="11"/>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16"/>
      <c r="BJ918" s="16"/>
      <c r="BK918" s="16"/>
      <c r="BL918" s="16"/>
    </row>
    <row r="919" spans="1:64" ht="14.25" x14ac:dyDescent="0.2">
      <c r="A919" s="34"/>
      <c r="B919" s="18"/>
      <c r="C919" s="18"/>
      <c r="D919" s="18"/>
      <c r="E919" s="20"/>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23"/>
      <c r="BJ919" s="23"/>
      <c r="BK919" s="23"/>
      <c r="BL919" s="23"/>
    </row>
    <row r="920" spans="1:64" ht="14.25" x14ac:dyDescent="0.2">
      <c r="A920" s="37"/>
      <c r="B920" s="8"/>
      <c r="C920" s="8"/>
      <c r="D920" s="8"/>
      <c r="E920" s="11"/>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16"/>
      <c r="BJ920" s="16"/>
      <c r="BK920" s="16"/>
      <c r="BL920" s="16"/>
    </row>
    <row r="921" spans="1:64" ht="14.25" x14ac:dyDescent="0.2">
      <c r="A921" s="34"/>
      <c r="B921" s="18"/>
      <c r="C921" s="18"/>
      <c r="D921" s="18"/>
      <c r="E921" s="20"/>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23"/>
      <c r="BJ921" s="23"/>
      <c r="BK921" s="23"/>
      <c r="BL921" s="23"/>
    </row>
    <row r="922" spans="1:64" ht="14.25" x14ac:dyDescent="0.2">
      <c r="A922" s="37"/>
      <c r="B922" s="8"/>
      <c r="C922" s="8"/>
      <c r="D922" s="8"/>
      <c r="E922" s="11"/>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16"/>
      <c r="BJ922" s="16"/>
      <c r="BK922" s="16"/>
      <c r="BL922" s="16"/>
    </row>
    <row r="923" spans="1:64" ht="14.25" x14ac:dyDescent="0.2">
      <c r="A923" s="34"/>
      <c r="B923" s="18"/>
      <c r="C923" s="18"/>
      <c r="D923" s="18"/>
      <c r="E923" s="20"/>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23"/>
      <c r="BJ923" s="23"/>
      <c r="BK923" s="23"/>
      <c r="BL923" s="23"/>
    </row>
    <row r="924" spans="1:64" ht="14.25" x14ac:dyDescent="0.2">
      <c r="A924" s="37"/>
      <c r="B924" s="8"/>
      <c r="C924" s="8"/>
      <c r="D924" s="8"/>
      <c r="E924" s="11"/>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16"/>
      <c r="BJ924" s="16"/>
      <c r="BK924" s="16"/>
      <c r="BL924" s="16"/>
    </row>
    <row r="925" spans="1:64" ht="14.25" x14ac:dyDescent="0.2">
      <c r="A925" s="34"/>
      <c r="B925" s="18"/>
      <c r="C925" s="18"/>
      <c r="D925" s="18"/>
      <c r="E925" s="20"/>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23"/>
      <c r="BJ925" s="23"/>
      <c r="BK925" s="23"/>
      <c r="BL925" s="23"/>
    </row>
    <row r="926" spans="1:64" ht="14.25" x14ac:dyDescent="0.2">
      <c r="A926" s="37"/>
      <c r="B926" s="8"/>
      <c r="C926" s="8"/>
      <c r="D926" s="8"/>
      <c r="E926" s="11"/>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16"/>
      <c r="BJ926" s="16"/>
      <c r="BK926" s="16"/>
      <c r="BL926" s="16"/>
    </row>
    <row r="927" spans="1:64" ht="14.25" x14ac:dyDescent="0.2">
      <c r="A927" s="34"/>
      <c r="B927" s="18"/>
      <c r="C927" s="18"/>
      <c r="D927" s="18"/>
      <c r="E927" s="20"/>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23"/>
      <c r="BJ927" s="23"/>
      <c r="BK927" s="23"/>
      <c r="BL927" s="23"/>
    </row>
    <row r="928" spans="1:64" ht="14.25" x14ac:dyDescent="0.2">
      <c r="A928" s="37"/>
      <c r="B928" s="8"/>
      <c r="C928" s="8"/>
      <c r="D928" s="8"/>
      <c r="E928" s="11"/>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16"/>
      <c r="BJ928" s="16"/>
      <c r="BK928" s="16"/>
      <c r="BL928" s="16"/>
    </row>
    <row r="929" spans="1:64" ht="14.25" x14ac:dyDescent="0.2">
      <c r="A929" s="34"/>
      <c r="B929" s="18"/>
      <c r="C929" s="18"/>
      <c r="D929" s="18"/>
      <c r="E929" s="20"/>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23"/>
      <c r="BJ929" s="23"/>
      <c r="BK929" s="23"/>
      <c r="BL929" s="23"/>
    </row>
    <row r="930" spans="1:64" ht="14.25" x14ac:dyDescent="0.2">
      <c r="A930" s="37"/>
      <c r="B930" s="8"/>
      <c r="C930" s="8"/>
      <c r="D930" s="8"/>
      <c r="E930" s="11"/>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16"/>
      <c r="BJ930" s="16"/>
      <c r="BK930" s="16"/>
      <c r="BL930" s="16"/>
    </row>
    <row r="931" spans="1:64" ht="14.25" x14ac:dyDescent="0.2">
      <c r="A931" s="34"/>
      <c r="B931" s="18"/>
      <c r="C931" s="18"/>
      <c r="D931" s="18"/>
      <c r="E931" s="20"/>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23"/>
      <c r="BJ931" s="23"/>
      <c r="BK931" s="23"/>
      <c r="BL931" s="23"/>
    </row>
    <row r="932" spans="1:64" ht="14.25" x14ac:dyDescent="0.2">
      <c r="A932" s="37"/>
      <c r="B932" s="8"/>
      <c r="C932" s="8"/>
      <c r="D932" s="8"/>
      <c r="E932" s="11"/>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16"/>
      <c r="BJ932" s="16"/>
      <c r="BK932" s="16"/>
      <c r="BL932" s="16"/>
    </row>
    <row r="933" spans="1:64" ht="14.25" x14ac:dyDescent="0.2">
      <c r="A933" s="34"/>
      <c r="B933" s="18"/>
      <c r="C933" s="18"/>
      <c r="D933" s="18"/>
      <c r="E933" s="20"/>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23"/>
      <c r="BJ933" s="23"/>
      <c r="BK933" s="23"/>
      <c r="BL933" s="23"/>
    </row>
    <row r="934" spans="1:64" ht="14.25" x14ac:dyDescent="0.2">
      <c r="A934" s="37"/>
      <c r="B934" s="8"/>
      <c r="C934" s="8"/>
      <c r="D934" s="8"/>
      <c r="E934" s="11"/>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16"/>
      <c r="BJ934" s="16"/>
      <c r="BK934" s="16"/>
      <c r="BL934" s="16"/>
    </row>
    <row r="935" spans="1:64" ht="14.25" x14ac:dyDescent="0.2">
      <c r="A935" s="34"/>
      <c r="B935" s="18"/>
      <c r="C935" s="18"/>
      <c r="D935" s="18"/>
      <c r="E935" s="20"/>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23"/>
      <c r="BJ935" s="23"/>
      <c r="BK935" s="23"/>
      <c r="BL935" s="23"/>
    </row>
    <row r="936" spans="1:64" ht="14.25" x14ac:dyDescent="0.2">
      <c r="A936" s="37"/>
      <c r="B936" s="8"/>
      <c r="C936" s="8"/>
      <c r="D936" s="8"/>
      <c r="E936" s="11"/>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16"/>
      <c r="BJ936" s="16"/>
      <c r="BK936" s="16"/>
      <c r="BL936" s="16"/>
    </row>
    <row r="937" spans="1:64" ht="14.25" x14ac:dyDescent="0.2">
      <c r="A937" s="34"/>
      <c r="B937" s="18"/>
      <c r="C937" s="18"/>
      <c r="D937" s="18"/>
      <c r="E937" s="20"/>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23"/>
      <c r="BJ937" s="23"/>
      <c r="BK937" s="23"/>
      <c r="BL937" s="23"/>
    </row>
    <row r="938" spans="1:64" ht="14.25" x14ac:dyDescent="0.2">
      <c r="A938" s="37"/>
      <c r="B938" s="8"/>
      <c r="C938" s="8"/>
      <c r="D938" s="8"/>
      <c r="E938" s="11"/>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16"/>
      <c r="BJ938" s="16"/>
      <c r="BK938" s="16"/>
      <c r="BL938" s="16"/>
    </row>
    <row r="939" spans="1:64" ht="14.25" x14ac:dyDescent="0.2">
      <c r="A939" s="34"/>
      <c r="B939" s="18"/>
      <c r="C939" s="18"/>
      <c r="D939" s="18"/>
      <c r="E939" s="20"/>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23"/>
      <c r="BJ939" s="23"/>
      <c r="BK939" s="23"/>
      <c r="BL939" s="23"/>
    </row>
    <row r="940" spans="1:64" ht="14.25" x14ac:dyDescent="0.2">
      <c r="A940" s="37"/>
      <c r="B940" s="8"/>
      <c r="C940" s="8"/>
      <c r="D940" s="8"/>
      <c r="E940" s="11"/>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16"/>
      <c r="BJ940" s="16"/>
      <c r="BK940" s="16"/>
      <c r="BL940" s="16"/>
    </row>
    <row r="941" spans="1:64" ht="14.25" x14ac:dyDescent="0.2">
      <c r="A941" s="34"/>
      <c r="B941" s="18"/>
      <c r="C941" s="18"/>
      <c r="D941" s="18"/>
      <c r="E941" s="20"/>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23"/>
      <c r="BJ941" s="23"/>
      <c r="BK941" s="23"/>
      <c r="BL941" s="23"/>
    </row>
    <row r="942" spans="1:64" ht="14.25" x14ac:dyDescent="0.2">
      <c r="A942" s="37"/>
      <c r="B942" s="8"/>
      <c r="C942" s="8"/>
      <c r="D942" s="8"/>
      <c r="E942" s="11"/>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16"/>
      <c r="BJ942" s="16"/>
      <c r="BK942" s="16"/>
      <c r="BL942" s="16"/>
    </row>
    <row r="943" spans="1:64" ht="14.25" x14ac:dyDescent="0.2">
      <c r="A943" s="34"/>
      <c r="B943" s="18"/>
      <c r="C943" s="18"/>
      <c r="D943" s="18"/>
      <c r="E943" s="20"/>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23"/>
      <c r="BJ943" s="23"/>
      <c r="BK943" s="23"/>
      <c r="BL943" s="23"/>
    </row>
    <row r="944" spans="1:64" ht="14.25" x14ac:dyDescent="0.2">
      <c r="A944" s="37"/>
      <c r="B944" s="8"/>
      <c r="C944" s="8"/>
      <c r="D944" s="8"/>
      <c r="E944" s="11"/>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16"/>
      <c r="BJ944" s="16"/>
      <c r="BK944" s="16"/>
      <c r="BL944" s="16"/>
    </row>
    <row r="945" spans="1:64" ht="14.25" x14ac:dyDescent="0.2">
      <c r="A945" s="34"/>
      <c r="B945" s="18"/>
      <c r="C945" s="18"/>
      <c r="D945" s="18"/>
      <c r="E945" s="20"/>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23"/>
      <c r="BJ945" s="23"/>
      <c r="BK945" s="23"/>
      <c r="BL945" s="23"/>
    </row>
    <row r="946" spans="1:64" ht="14.25" x14ac:dyDescent="0.2">
      <c r="A946" s="37"/>
      <c r="B946" s="8"/>
      <c r="C946" s="8"/>
      <c r="D946" s="8"/>
      <c r="E946" s="11"/>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16"/>
      <c r="BJ946" s="16"/>
      <c r="BK946" s="16"/>
      <c r="BL946" s="16"/>
    </row>
    <row r="947" spans="1:64" ht="14.25" x14ac:dyDescent="0.2">
      <c r="A947" s="34"/>
      <c r="B947" s="18"/>
      <c r="C947" s="18"/>
      <c r="D947" s="18"/>
      <c r="E947" s="20"/>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23"/>
      <c r="BJ947" s="23"/>
      <c r="BK947" s="23"/>
      <c r="BL947" s="23"/>
    </row>
    <row r="948" spans="1:64" ht="14.25" x14ac:dyDescent="0.2">
      <c r="A948" s="37"/>
      <c r="B948" s="8"/>
      <c r="C948" s="8"/>
      <c r="D948" s="8"/>
      <c r="E948" s="11"/>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16"/>
      <c r="BJ948" s="16"/>
      <c r="BK948" s="16"/>
      <c r="BL948" s="16"/>
    </row>
    <row r="949" spans="1:64" ht="14.25" x14ac:dyDescent="0.2">
      <c r="A949" s="34"/>
      <c r="B949" s="18"/>
      <c r="C949" s="18"/>
      <c r="D949" s="18"/>
      <c r="E949" s="20"/>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23"/>
      <c r="BJ949" s="23"/>
      <c r="BK949" s="23"/>
      <c r="BL949" s="23"/>
    </row>
    <row r="950" spans="1:64" ht="14.25" x14ac:dyDescent="0.2">
      <c r="A950" s="37"/>
      <c r="B950" s="8"/>
      <c r="C950" s="8"/>
      <c r="D950" s="8"/>
      <c r="E950" s="11"/>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16"/>
      <c r="BJ950" s="16"/>
      <c r="BK950" s="16"/>
      <c r="BL950" s="16"/>
    </row>
    <row r="951" spans="1:64" ht="14.25" x14ac:dyDescent="0.2">
      <c r="A951" s="34"/>
      <c r="B951" s="18"/>
      <c r="C951" s="18"/>
      <c r="D951" s="18"/>
      <c r="E951" s="20"/>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23"/>
      <c r="BJ951" s="23"/>
      <c r="BK951" s="23"/>
      <c r="BL951" s="23"/>
    </row>
    <row r="952" spans="1:64" ht="14.25" x14ac:dyDescent="0.2">
      <c r="A952" s="37"/>
      <c r="B952" s="8"/>
      <c r="C952" s="8"/>
      <c r="D952" s="8"/>
      <c r="E952" s="11"/>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16"/>
      <c r="BJ952" s="16"/>
      <c r="BK952" s="16"/>
      <c r="BL952" s="16"/>
    </row>
    <row r="953" spans="1:64" ht="14.25" x14ac:dyDescent="0.2">
      <c r="A953" s="34"/>
      <c r="B953" s="18"/>
      <c r="C953" s="18"/>
      <c r="D953" s="18"/>
      <c r="E953" s="20"/>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23"/>
      <c r="BJ953" s="23"/>
      <c r="BK953" s="23"/>
      <c r="BL953" s="23"/>
    </row>
    <row r="954" spans="1:64" ht="14.25" x14ac:dyDescent="0.2">
      <c r="A954" s="37"/>
      <c r="B954" s="8"/>
      <c r="C954" s="8"/>
      <c r="D954" s="8"/>
      <c r="E954" s="11"/>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16"/>
      <c r="BJ954" s="16"/>
      <c r="BK954" s="16"/>
      <c r="BL954" s="16"/>
    </row>
    <row r="955" spans="1:64" ht="14.25" x14ac:dyDescent="0.2">
      <c r="A955" s="34"/>
      <c r="B955" s="18"/>
      <c r="C955" s="18"/>
      <c r="D955" s="18"/>
      <c r="E955" s="20"/>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23"/>
      <c r="BJ955" s="23"/>
      <c r="BK955" s="23"/>
      <c r="BL955" s="23"/>
    </row>
    <row r="956" spans="1:64" ht="14.25" x14ac:dyDescent="0.2">
      <c r="A956" s="37"/>
      <c r="B956" s="8"/>
      <c r="C956" s="8"/>
      <c r="D956" s="8"/>
      <c r="E956" s="11"/>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16"/>
      <c r="BJ956" s="16"/>
      <c r="BK956" s="16"/>
      <c r="BL956" s="16"/>
    </row>
    <row r="957" spans="1:64" ht="14.25" x14ac:dyDescent="0.2">
      <c r="A957" s="34"/>
      <c r="B957" s="18"/>
      <c r="C957" s="18"/>
      <c r="D957" s="18"/>
      <c r="E957" s="20"/>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23"/>
      <c r="BJ957" s="23"/>
      <c r="BK957" s="23"/>
      <c r="BL957" s="23"/>
    </row>
    <row r="958" spans="1:64" ht="14.25" x14ac:dyDescent="0.2">
      <c r="A958" s="37"/>
      <c r="B958" s="8"/>
      <c r="C958" s="8"/>
      <c r="D958" s="8"/>
      <c r="E958" s="11"/>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16"/>
      <c r="BJ958" s="16"/>
      <c r="BK958" s="16"/>
      <c r="BL958" s="16"/>
    </row>
    <row r="959" spans="1:64" ht="14.25" x14ac:dyDescent="0.2">
      <c r="A959" s="34"/>
      <c r="B959" s="18"/>
      <c r="C959" s="18"/>
      <c r="D959" s="18"/>
      <c r="E959" s="20"/>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23"/>
      <c r="BJ959" s="23"/>
      <c r="BK959" s="23"/>
      <c r="BL959" s="23"/>
    </row>
    <row r="960" spans="1:64" ht="14.25" x14ac:dyDescent="0.2">
      <c r="A960" s="37"/>
      <c r="B960" s="8"/>
      <c r="C960" s="8"/>
      <c r="D960" s="8"/>
      <c r="E960" s="11"/>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16"/>
      <c r="BJ960" s="16"/>
      <c r="BK960" s="16"/>
      <c r="BL960" s="16"/>
    </row>
    <row r="961" spans="1:64" ht="14.25" x14ac:dyDescent="0.2">
      <c r="A961" s="34"/>
      <c r="B961" s="18"/>
      <c r="C961" s="18"/>
      <c r="D961" s="18"/>
      <c r="E961" s="20"/>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23"/>
      <c r="BJ961" s="23"/>
      <c r="BK961" s="23"/>
      <c r="BL961" s="23"/>
    </row>
    <row r="962" spans="1:64" ht="14.25" x14ac:dyDescent="0.2">
      <c r="A962" s="37"/>
      <c r="B962" s="8"/>
      <c r="C962" s="8"/>
      <c r="D962" s="8"/>
      <c r="E962" s="11"/>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16"/>
      <c r="BJ962" s="16"/>
      <c r="BK962" s="16"/>
      <c r="BL962" s="16"/>
    </row>
    <row r="963" spans="1:64" ht="14.25" x14ac:dyDescent="0.2">
      <c r="A963" s="34"/>
      <c r="B963" s="18"/>
      <c r="C963" s="18"/>
      <c r="D963" s="18"/>
      <c r="E963" s="20"/>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23"/>
      <c r="BJ963" s="23"/>
      <c r="BK963" s="23"/>
      <c r="BL963" s="23"/>
    </row>
    <row r="964" spans="1:64" ht="14.25" x14ac:dyDescent="0.2">
      <c r="A964" s="37"/>
      <c r="B964" s="8"/>
      <c r="C964" s="8"/>
      <c r="D964" s="8"/>
      <c r="E964" s="11"/>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16"/>
      <c r="BJ964" s="16"/>
      <c r="BK964" s="16"/>
      <c r="BL964" s="16"/>
    </row>
    <row r="965" spans="1:64" ht="14.25" x14ac:dyDescent="0.2">
      <c r="A965" s="34"/>
      <c r="B965" s="18"/>
      <c r="C965" s="18"/>
      <c r="D965" s="18"/>
      <c r="E965" s="20"/>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23"/>
      <c r="BJ965" s="23"/>
      <c r="BK965" s="23"/>
      <c r="BL965" s="23"/>
    </row>
    <row r="966" spans="1:64" ht="14.25" x14ac:dyDescent="0.2">
      <c r="A966" s="37"/>
      <c r="B966" s="8"/>
      <c r="C966" s="8"/>
      <c r="D966" s="8"/>
      <c r="E966" s="11"/>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16"/>
      <c r="BJ966" s="16"/>
      <c r="BK966" s="16"/>
      <c r="BL966" s="16"/>
    </row>
    <row r="967" spans="1:64" ht="14.25" x14ac:dyDescent="0.2">
      <c r="A967" s="34"/>
      <c r="B967" s="18"/>
      <c r="C967" s="18"/>
      <c r="D967" s="18"/>
      <c r="E967" s="20"/>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23"/>
      <c r="BJ967" s="23"/>
      <c r="BK967" s="23"/>
      <c r="BL967" s="23"/>
    </row>
    <row r="968" spans="1:64" ht="14.25" x14ac:dyDescent="0.2">
      <c r="A968" s="37"/>
      <c r="B968" s="8"/>
      <c r="C968" s="8"/>
      <c r="D968" s="8"/>
      <c r="E968" s="11"/>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16"/>
      <c r="BJ968" s="16"/>
      <c r="BK968" s="16"/>
      <c r="BL968" s="16"/>
    </row>
    <row r="969" spans="1:64" ht="14.25" x14ac:dyDescent="0.2">
      <c r="A969" s="34"/>
      <c r="B969" s="18"/>
      <c r="C969" s="18"/>
      <c r="D969" s="18"/>
      <c r="E969" s="20"/>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23"/>
      <c r="BJ969" s="23"/>
      <c r="BK969" s="23"/>
      <c r="BL969" s="23"/>
    </row>
    <row r="970" spans="1:64" ht="14.25" x14ac:dyDescent="0.2">
      <c r="A970" s="37"/>
      <c r="B970" s="8"/>
      <c r="C970" s="8"/>
      <c r="D970" s="8"/>
      <c r="E970" s="11"/>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16"/>
      <c r="BJ970" s="16"/>
      <c r="BK970" s="16"/>
      <c r="BL970" s="16"/>
    </row>
    <row r="971" spans="1:64" ht="14.25" x14ac:dyDescent="0.2">
      <c r="A971" s="34"/>
      <c r="B971" s="18"/>
      <c r="C971" s="18"/>
      <c r="D971" s="18"/>
      <c r="E971" s="20"/>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23"/>
      <c r="BJ971" s="23"/>
      <c r="BK971" s="23"/>
      <c r="BL971" s="23"/>
    </row>
    <row r="972" spans="1:64" ht="14.25" x14ac:dyDescent="0.2">
      <c r="A972" s="37"/>
      <c r="B972" s="8"/>
      <c r="C972" s="8"/>
      <c r="D972" s="8"/>
      <c r="E972" s="11"/>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16"/>
      <c r="BJ972" s="16"/>
      <c r="BK972" s="16"/>
      <c r="BL972" s="16"/>
    </row>
    <row r="973" spans="1:64" ht="14.25" x14ac:dyDescent="0.2">
      <c r="A973" s="34"/>
      <c r="B973" s="18"/>
      <c r="C973" s="18"/>
      <c r="D973" s="18"/>
      <c r="E973" s="20"/>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23"/>
      <c r="BJ973" s="23"/>
      <c r="BK973" s="23"/>
      <c r="BL973" s="23"/>
    </row>
    <row r="974" spans="1:64" ht="14.25" x14ac:dyDescent="0.2">
      <c r="A974" s="37"/>
      <c r="B974" s="8"/>
      <c r="C974" s="8"/>
      <c r="D974" s="8"/>
      <c r="E974" s="11"/>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16"/>
      <c r="BJ974" s="16"/>
      <c r="BK974" s="16"/>
      <c r="BL974" s="16"/>
    </row>
    <row r="975" spans="1:64" ht="14.25" x14ac:dyDescent="0.2">
      <c r="A975" s="34"/>
      <c r="B975" s="18"/>
      <c r="C975" s="18"/>
      <c r="D975" s="18"/>
      <c r="E975" s="20"/>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23"/>
      <c r="BJ975" s="23"/>
      <c r="BK975" s="23"/>
      <c r="BL975" s="23"/>
    </row>
    <row r="976" spans="1:64" ht="14.25" x14ac:dyDescent="0.2">
      <c r="A976" s="37"/>
      <c r="B976" s="8"/>
      <c r="C976" s="8"/>
      <c r="D976" s="8"/>
      <c r="E976" s="11"/>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16"/>
      <c r="BJ976" s="16"/>
      <c r="BK976" s="16"/>
      <c r="BL976" s="16"/>
    </row>
    <row r="977" spans="1:64" ht="14.25" x14ac:dyDescent="0.2">
      <c r="A977" s="34"/>
      <c r="B977" s="18"/>
      <c r="C977" s="18"/>
      <c r="D977" s="18"/>
      <c r="E977" s="20"/>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23"/>
      <c r="BJ977" s="23"/>
      <c r="BK977" s="23"/>
      <c r="BL977" s="23"/>
    </row>
    <row r="978" spans="1:64" ht="14.25" x14ac:dyDescent="0.2">
      <c r="A978" s="37"/>
      <c r="B978" s="8"/>
      <c r="C978" s="8"/>
      <c r="D978" s="8"/>
      <c r="E978" s="11"/>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16"/>
      <c r="BJ978" s="16"/>
      <c r="BK978" s="16"/>
      <c r="BL978" s="16"/>
    </row>
    <row r="979" spans="1:64" ht="14.25" x14ac:dyDescent="0.2">
      <c r="A979" s="34"/>
      <c r="B979" s="18"/>
      <c r="C979" s="18"/>
      <c r="D979" s="18"/>
      <c r="E979" s="20"/>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23"/>
      <c r="BJ979" s="23"/>
      <c r="BK979" s="23"/>
      <c r="BL979" s="23"/>
    </row>
    <row r="980" spans="1:64" ht="14.25" x14ac:dyDescent="0.2">
      <c r="A980" s="37"/>
      <c r="B980" s="8"/>
      <c r="C980" s="8"/>
      <c r="D980" s="8"/>
      <c r="E980" s="11"/>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16"/>
      <c r="BJ980" s="16"/>
      <c r="BK980" s="16"/>
      <c r="BL980" s="16"/>
    </row>
    <row r="981" spans="1:64" ht="14.25" x14ac:dyDescent="0.2">
      <c r="A981" s="34"/>
      <c r="B981" s="18"/>
      <c r="C981" s="18"/>
      <c r="D981" s="18"/>
      <c r="E981" s="20"/>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23"/>
      <c r="BJ981" s="23"/>
      <c r="BK981" s="23"/>
      <c r="BL981" s="23"/>
    </row>
    <row r="982" spans="1:64" ht="14.25" x14ac:dyDescent="0.2">
      <c r="A982" s="37"/>
      <c r="B982" s="8"/>
      <c r="C982" s="8"/>
      <c r="D982" s="8"/>
      <c r="E982" s="11"/>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16"/>
      <c r="BJ982" s="16"/>
      <c r="BK982" s="16"/>
      <c r="BL982" s="16"/>
    </row>
    <row r="983" spans="1:64" ht="14.25" x14ac:dyDescent="0.2">
      <c r="A983" s="34"/>
      <c r="B983" s="18"/>
      <c r="C983" s="18"/>
      <c r="D983" s="18"/>
      <c r="E983" s="20"/>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23"/>
      <c r="BJ983" s="23"/>
      <c r="BK983" s="23"/>
      <c r="BL983" s="23"/>
    </row>
    <row r="984" spans="1:64" ht="14.25" x14ac:dyDescent="0.2">
      <c r="A984" s="37"/>
      <c r="B984" s="8"/>
      <c r="C984" s="8"/>
      <c r="D984" s="8"/>
      <c r="E984" s="11"/>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16"/>
      <c r="BJ984" s="16"/>
      <c r="BK984" s="16"/>
      <c r="BL984" s="16"/>
    </row>
    <row r="985" spans="1:64" ht="14.25" x14ac:dyDescent="0.2">
      <c r="A985" s="34"/>
      <c r="B985" s="18"/>
      <c r="C985" s="18"/>
      <c r="D985" s="18"/>
      <c r="E985" s="20"/>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23"/>
      <c r="BJ985" s="23"/>
      <c r="BK985" s="23"/>
      <c r="BL985" s="23"/>
    </row>
    <row r="986" spans="1:64" ht="14.25" x14ac:dyDescent="0.2">
      <c r="A986" s="37"/>
      <c r="B986" s="8"/>
      <c r="C986" s="8"/>
      <c r="D986" s="8"/>
      <c r="E986" s="11"/>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16"/>
      <c r="BJ986" s="16"/>
      <c r="BK986" s="16"/>
      <c r="BL986" s="16"/>
    </row>
    <row r="987" spans="1:64" ht="14.25" x14ac:dyDescent="0.2">
      <c r="A987" s="34"/>
      <c r="B987" s="18"/>
      <c r="C987" s="18"/>
      <c r="D987" s="18"/>
      <c r="E987" s="20"/>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23"/>
      <c r="BJ987" s="23"/>
      <c r="BK987" s="23"/>
      <c r="BL987" s="23"/>
    </row>
    <row r="988" spans="1:64" ht="14.25" x14ac:dyDescent="0.2">
      <c r="A988" s="37"/>
      <c r="B988" s="8"/>
      <c r="C988" s="8"/>
      <c r="D988" s="8"/>
      <c r="E988" s="11"/>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16"/>
      <c r="BJ988" s="16"/>
      <c r="BK988" s="16"/>
      <c r="BL988" s="16"/>
    </row>
    <row r="989" spans="1:64" ht="14.25" x14ac:dyDescent="0.2">
      <c r="A989" s="34"/>
      <c r="B989" s="18"/>
      <c r="C989" s="18"/>
      <c r="D989" s="18"/>
      <c r="E989" s="20"/>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23"/>
      <c r="BJ989" s="23"/>
      <c r="BK989" s="23"/>
      <c r="BL989" s="23"/>
    </row>
    <row r="990" spans="1:64" ht="14.25" x14ac:dyDescent="0.2">
      <c r="A990" s="37"/>
      <c r="B990" s="8"/>
      <c r="C990" s="8"/>
      <c r="D990" s="8"/>
      <c r="E990" s="11"/>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16"/>
      <c r="BJ990" s="16"/>
      <c r="BK990" s="16"/>
      <c r="BL990" s="16"/>
    </row>
    <row r="991" spans="1:64" ht="14.25" x14ac:dyDescent="0.2">
      <c r="A991" s="34"/>
      <c r="B991" s="18"/>
      <c r="C991" s="18"/>
      <c r="D991" s="18"/>
      <c r="E991" s="20"/>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23"/>
      <c r="BJ991" s="23"/>
      <c r="BK991" s="23"/>
      <c r="BL991" s="23"/>
    </row>
    <row r="992" spans="1:64" ht="14.25" x14ac:dyDescent="0.2">
      <c r="A992" s="37"/>
      <c r="B992" s="8"/>
      <c r="C992" s="8"/>
      <c r="D992" s="8"/>
      <c r="E992" s="11"/>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16"/>
      <c r="BJ992" s="16"/>
      <c r="BK992" s="16"/>
      <c r="BL992" s="16"/>
    </row>
    <row r="993" spans="1:64" ht="14.25" x14ac:dyDescent="0.2">
      <c r="A993" s="34"/>
      <c r="B993" s="18"/>
      <c r="C993" s="18"/>
      <c r="D993" s="18"/>
      <c r="E993" s="20"/>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23"/>
      <c r="BJ993" s="23"/>
      <c r="BK993" s="23"/>
      <c r="BL993" s="23"/>
    </row>
    <row r="994" spans="1:64" ht="14.25" x14ac:dyDescent="0.2">
      <c r="A994" s="37"/>
      <c r="B994" s="8"/>
      <c r="C994" s="8"/>
      <c r="D994" s="8"/>
      <c r="E994" s="11"/>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16"/>
      <c r="BJ994" s="16"/>
      <c r="BK994" s="16"/>
      <c r="BL994" s="16"/>
    </row>
    <row r="995" spans="1:64" ht="14.25" x14ac:dyDescent="0.2">
      <c r="A995" s="34"/>
      <c r="B995" s="18"/>
      <c r="C995" s="18"/>
      <c r="D995" s="18"/>
      <c r="E995" s="20"/>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23"/>
      <c r="BJ995" s="23"/>
      <c r="BK995" s="23"/>
      <c r="BL995" s="23"/>
    </row>
    <row r="996" spans="1:64" ht="14.25" x14ac:dyDescent="0.2">
      <c r="A996" s="37"/>
      <c r="B996" s="8"/>
      <c r="C996" s="8"/>
      <c r="D996" s="8"/>
      <c r="E996" s="11"/>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16"/>
      <c r="BJ996" s="16"/>
      <c r="BK996" s="16"/>
      <c r="BL996" s="16"/>
    </row>
    <row r="997" spans="1:64" ht="14.25" x14ac:dyDescent="0.2">
      <c r="A997" s="34"/>
      <c r="B997" s="18"/>
      <c r="C997" s="18"/>
      <c r="D997" s="18"/>
      <c r="E997" s="20"/>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23"/>
      <c r="BJ997" s="23"/>
      <c r="BK997" s="23"/>
      <c r="BL997" s="23"/>
    </row>
    <row r="998" spans="1:64" ht="14.25" x14ac:dyDescent="0.2">
      <c r="A998" s="37"/>
      <c r="B998" s="8"/>
      <c r="C998" s="8"/>
      <c r="D998" s="8"/>
      <c r="E998" s="11"/>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16"/>
      <c r="BJ998" s="16"/>
      <c r="BK998" s="16"/>
      <c r="BL998" s="16"/>
    </row>
    <row r="999" spans="1:64" ht="14.25" x14ac:dyDescent="0.2">
      <c r="A999" s="34"/>
      <c r="B999" s="18"/>
      <c r="C999" s="18"/>
      <c r="D999" s="18"/>
      <c r="E999" s="20"/>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23"/>
      <c r="BJ999" s="23"/>
      <c r="BK999" s="23"/>
      <c r="BL999" s="23"/>
    </row>
    <row r="1000" spans="1:64" ht="14.25" x14ac:dyDescent="0.2">
      <c r="A1000" s="37"/>
      <c r="B1000" s="8"/>
      <c r="C1000" s="8"/>
      <c r="D1000" s="8"/>
      <c r="E1000" s="11"/>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16"/>
      <c r="BJ1000" s="16"/>
      <c r="BK1000" s="16"/>
      <c r="BL1000" s="16"/>
    </row>
  </sheetData>
  <autoFilter ref="A1:BL1000"/>
  <conditionalFormatting sqref="BF1:BF102">
    <cfRule type="cellIs" dxfId="110" priority="1" operator="equal">
      <formula>"N/A"</formula>
    </cfRule>
  </conditionalFormatting>
  <conditionalFormatting sqref="BF1:BF102">
    <cfRule type="cellIs" dxfId="109" priority="2" operator="equal">
      <formula>"Unknown"</formula>
    </cfRule>
  </conditionalFormatting>
  <conditionalFormatting sqref="BF1:BF102">
    <cfRule type="cellIs" dxfId="108" priority="3" operator="equal">
      <formula>"Other"</formula>
    </cfRule>
  </conditionalFormatting>
  <conditionalFormatting sqref="BF1:BF102">
    <cfRule type="cellIs" dxfId="107" priority="4" operator="equal">
      <formula>"Criminal"</formula>
    </cfRule>
  </conditionalFormatting>
  <conditionalFormatting sqref="BF1:BF102">
    <cfRule type="cellIs" dxfId="106" priority="5" operator="equal">
      <formula>"State"</formula>
    </cfRule>
  </conditionalFormatting>
  <conditionalFormatting sqref="C108:C113 C1:C102 C115:C116">
    <cfRule type="cellIs" dxfId="105" priority="6" operator="equal">
      <formula>"Attack/Disclosure"</formula>
    </cfRule>
  </conditionalFormatting>
  <conditionalFormatting sqref="C108:C113 C1:C102 C115:C116">
    <cfRule type="cellIs" dxfId="104" priority="7" operator="equal">
      <formula>"Disclosure"</formula>
    </cfRule>
  </conditionalFormatting>
  <conditionalFormatting sqref="C108:C113 C1:C102 C115:C116">
    <cfRule type="cellIs" dxfId="103" priority="8" operator="equal">
      <formula>"Attack"</formula>
    </cfRule>
  </conditionalFormatting>
  <conditionalFormatting sqref="BF103:BF104">
    <cfRule type="cellIs" dxfId="102" priority="9" operator="equal">
      <formula>"N/A"</formula>
    </cfRule>
  </conditionalFormatting>
  <conditionalFormatting sqref="BF103:BF104">
    <cfRule type="cellIs" dxfId="101" priority="10" operator="equal">
      <formula>"Unknown"</formula>
    </cfRule>
  </conditionalFormatting>
  <conditionalFormatting sqref="BF103:BF104">
    <cfRule type="cellIs" dxfId="100" priority="11" operator="equal">
      <formula>"Other"</formula>
    </cfRule>
  </conditionalFormatting>
  <conditionalFormatting sqref="BF103:BF104">
    <cfRule type="cellIs" dxfId="99" priority="12" operator="equal">
      <formula>"Criminal"</formula>
    </cfRule>
  </conditionalFormatting>
  <conditionalFormatting sqref="BF103:BF104">
    <cfRule type="cellIs" dxfId="98" priority="13" operator="equal">
      <formula>"State"</formula>
    </cfRule>
  </conditionalFormatting>
  <conditionalFormatting sqref="C103:C104">
    <cfRule type="cellIs" dxfId="97" priority="14" operator="equal">
      <formula>"Attack/Disclosure"</formula>
    </cfRule>
  </conditionalFormatting>
  <conditionalFormatting sqref="C103:C104">
    <cfRule type="cellIs" dxfId="96" priority="15" operator="equal">
      <formula>"Disclosure"</formula>
    </cfRule>
  </conditionalFormatting>
  <conditionalFormatting sqref="C103:C104">
    <cfRule type="cellIs" dxfId="95" priority="16" operator="equal">
      <formula>"Attack"</formula>
    </cfRule>
  </conditionalFormatting>
  <conditionalFormatting sqref="BF111:BF113 BF115:BF116">
    <cfRule type="cellIs" dxfId="94" priority="17" operator="equal">
      <formula>"N/A"</formula>
    </cfRule>
  </conditionalFormatting>
  <conditionalFormatting sqref="BF111:BF113 BF115:BF116">
    <cfRule type="cellIs" dxfId="93" priority="18" operator="equal">
      <formula>"Unknown"</formula>
    </cfRule>
  </conditionalFormatting>
  <conditionalFormatting sqref="BF111:BF113 BF115:BF116">
    <cfRule type="cellIs" dxfId="92" priority="19" operator="equal">
      <formula>"Other"</formula>
    </cfRule>
  </conditionalFormatting>
  <conditionalFormatting sqref="BF111:BF113 BF115:BF116">
    <cfRule type="cellIs" dxfId="91" priority="20" operator="equal">
      <formula>"Criminal"</formula>
    </cfRule>
  </conditionalFormatting>
  <conditionalFormatting sqref="BF111:BF113 BF115:BF116">
    <cfRule type="cellIs" dxfId="90" priority="21" operator="equal">
      <formula>"State"</formula>
    </cfRule>
  </conditionalFormatting>
  <conditionalFormatting sqref="C105">
    <cfRule type="cellIs" dxfId="89" priority="22" operator="equal">
      <formula>"Attack/Disclosure"</formula>
    </cfRule>
  </conditionalFormatting>
  <conditionalFormatting sqref="C105">
    <cfRule type="cellIs" dxfId="88" priority="23" operator="equal">
      <formula>"Disclosure"</formula>
    </cfRule>
  </conditionalFormatting>
  <conditionalFormatting sqref="C105">
    <cfRule type="cellIs" dxfId="87" priority="24" operator="equal">
      <formula>"Attack"</formula>
    </cfRule>
  </conditionalFormatting>
  <conditionalFormatting sqref="C106">
    <cfRule type="cellIs" dxfId="86" priority="25" operator="equal">
      <formula>"Attack/Disclosure"</formula>
    </cfRule>
  </conditionalFormatting>
  <conditionalFormatting sqref="C106">
    <cfRule type="cellIs" dxfId="85" priority="26" operator="equal">
      <formula>"Disclosure"</formula>
    </cfRule>
  </conditionalFormatting>
  <conditionalFormatting sqref="C106">
    <cfRule type="cellIs" dxfId="84" priority="27" operator="equal">
      <formula>"Attack"</formula>
    </cfRule>
  </conditionalFormatting>
  <conditionalFormatting sqref="C107">
    <cfRule type="cellIs" dxfId="83" priority="28" operator="equal">
      <formula>"Attack/Disclosure"</formula>
    </cfRule>
  </conditionalFormatting>
  <conditionalFormatting sqref="C107">
    <cfRule type="cellIs" dxfId="82" priority="29" operator="equal">
      <formula>"Disclosure"</formula>
    </cfRule>
  </conditionalFormatting>
  <conditionalFormatting sqref="C107">
    <cfRule type="cellIs" dxfId="81" priority="30" operator="equal">
      <formula>"Attack"</formula>
    </cfRule>
  </conditionalFormatting>
  <conditionalFormatting sqref="BF105:BF106">
    <cfRule type="cellIs" dxfId="80" priority="31" operator="equal">
      <formula>"N/A"</formula>
    </cfRule>
  </conditionalFormatting>
  <conditionalFormatting sqref="BF105:BF106">
    <cfRule type="cellIs" dxfId="79" priority="32" operator="equal">
      <formula>"Unknown"</formula>
    </cfRule>
  </conditionalFormatting>
  <conditionalFormatting sqref="BF105:BF106">
    <cfRule type="cellIs" dxfId="78" priority="33" operator="equal">
      <formula>"Other"</formula>
    </cfRule>
  </conditionalFormatting>
  <conditionalFormatting sqref="BF105:BF106">
    <cfRule type="cellIs" dxfId="77" priority="34" operator="equal">
      <formula>"Criminal"</formula>
    </cfRule>
  </conditionalFormatting>
  <conditionalFormatting sqref="BF105:BF106">
    <cfRule type="cellIs" dxfId="76" priority="35" operator="equal">
      <formula>"State"</formula>
    </cfRule>
  </conditionalFormatting>
  <conditionalFormatting sqref="BF107">
    <cfRule type="cellIs" dxfId="75" priority="36" operator="equal">
      <formula>"N/A"</formula>
    </cfRule>
  </conditionalFormatting>
  <conditionalFormatting sqref="BF107">
    <cfRule type="cellIs" dxfId="74" priority="37" operator="equal">
      <formula>"Unknown"</formula>
    </cfRule>
  </conditionalFormatting>
  <conditionalFormatting sqref="BF107">
    <cfRule type="cellIs" dxfId="73" priority="38" operator="equal">
      <formula>"Other"</formula>
    </cfRule>
  </conditionalFormatting>
  <conditionalFormatting sqref="BF107">
    <cfRule type="cellIs" dxfId="72" priority="39" operator="equal">
      <formula>"Criminal"</formula>
    </cfRule>
  </conditionalFormatting>
  <conditionalFormatting sqref="BF107">
    <cfRule type="cellIs" dxfId="71" priority="40" operator="equal">
      <formula>"State"</formula>
    </cfRule>
  </conditionalFormatting>
  <conditionalFormatting sqref="BF108">
    <cfRule type="cellIs" dxfId="70" priority="41" operator="equal">
      <formula>"N/A"</formula>
    </cfRule>
  </conditionalFormatting>
  <conditionalFormatting sqref="BF108">
    <cfRule type="cellIs" dxfId="69" priority="42" operator="equal">
      <formula>"Unknown"</formula>
    </cfRule>
  </conditionalFormatting>
  <conditionalFormatting sqref="BF108">
    <cfRule type="cellIs" dxfId="68" priority="43" operator="equal">
      <formula>"Other"</formula>
    </cfRule>
  </conditionalFormatting>
  <conditionalFormatting sqref="BF108">
    <cfRule type="cellIs" dxfId="67" priority="44" operator="equal">
      <formula>"Criminal"</formula>
    </cfRule>
  </conditionalFormatting>
  <conditionalFormatting sqref="BF108">
    <cfRule type="cellIs" dxfId="66" priority="45" operator="equal">
      <formula>"State"</formula>
    </cfRule>
  </conditionalFormatting>
  <conditionalFormatting sqref="BF109">
    <cfRule type="cellIs" dxfId="65" priority="46" operator="equal">
      <formula>"N/A"</formula>
    </cfRule>
  </conditionalFormatting>
  <conditionalFormatting sqref="BF109">
    <cfRule type="cellIs" dxfId="64" priority="47" operator="equal">
      <formula>"Unknown"</formula>
    </cfRule>
  </conditionalFormatting>
  <conditionalFormatting sqref="BF109">
    <cfRule type="cellIs" dxfId="63" priority="48" operator="equal">
      <formula>"Other"</formula>
    </cfRule>
  </conditionalFormatting>
  <conditionalFormatting sqref="BF109">
    <cfRule type="cellIs" dxfId="62" priority="49" operator="equal">
      <formula>"Criminal"</formula>
    </cfRule>
  </conditionalFormatting>
  <conditionalFormatting sqref="BF109">
    <cfRule type="cellIs" dxfId="61" priority="50" operator="equal">
      <formula>"State"</formula>
    </cfRule>
  </conditionalFormatting>
  <conditionalFormatting sqref="BF110">
    <cfRule type="cellIs" dxfId="60" priority="51" operator="equal">
      <formula>"N/A"</formula>
    </cfRule>
  </conditionalFormatting>
  <conditionalFormatting sqref="BF110">
    <cfRule type="cellIs" dxfId="59" priority="52" operator="equal">
      <formula>"Unknown"</formula>
    </cfRule>
  </conditionalFormatting>
  <conditionalFormatting sqref="BF110">
    <cfRule type="cellIs" dxfId="58" priority="53" operator="equal">
      <formula>"Other"</formula>
    </cfRule>
  </conditionalFormatting>
  <conditionalFormatting sqref="BF110">
    <cfRule type="cellIs" dxfId="57" priority="54" operator="equal">
      <formula>"Criminal"</formula>
    </cfRule>
  </conditionalFormatting>
  <conditionalFormatting sqref="BF110">
    <cfRule type="cellIs" dxfId="56" priority="55" operator="equal">
      <formula>"State"</formula>
    </cfRule>
  </conditionalFormatting>
  <conditionalFormatting sqref="C114">
    <cfRule type="cellIs" dxfId="55" priority="56" operator="equal">
      <formula>"Attack/Disclosure"</formula>
    </cfRule>
  </conditionalFormatting>
  <conditionalFormatting sqref="C114">
    <cfRule type="cellIs" dxfId="54" priority="57" operator="equal">
      <formula>"Disclosure"</formula>
    </cfRule>
  </conditionalFormatting>
  <conditionalFormatting sqref="C114">
    <cfRule type="cellIs" dxfId="53" priority="58" operator="equal">
      <formula>"Attack"</formula>
    </cfRule>
  </conditionalFormatting>
  <conditionalFormatting sqref="BF114">
    <cfRule type="cellIs" dxfId="52" priority="59" operator="equal">
      <formula>"N/A"</formula>
    </cfRule>
  </conditionalFormatting>
  <conditionalFormatting sqref="BF114">
    <cfRule type="cellIs" dxfId="51" priority="60" operator="equal">
      <formula>"Unknown"</formula>
    </cfRule>
  </conditionalFormatting>
  <conditionalFormatting sqref="BF114">
    <cfRule type="cellIs" dxfId="50" priority="61" operator="equal">
      <formula>"Other"</formula>
    </cfRule>
  </conditionalFormatting>
  <conditionalFormatting sqref="BF114">
    <cfRule type="cellIs" dxfId="49" priority="62" operator="equal">
      <formula>"Criminal"</formula>
    </cfRule>
  </conditionalFormatting>
  <conditionalFormatting sqref="BF114">
    <cfRule type="cellIs" dxfId="48" priority="63" operator="equal">
      <formula>"State"</formula>
    </cfRule>
  </conditionalFormatting>
  <conditionalFormatting sqref="C117">
    <cfRule type="cellIs" dxfId="47" priority="64" operator="equal">
      <formula>"Attack/Disclosure"</formula>
    </cfRule>
  </conditionalFormatting>
  <conditionalFormatting sqref="C117">
    <cfRule type="cellIs" dxfId="46" priority="65" operator="equal">
      <formula>"Disclosure"</formula>
    </cfRule>
  </conditionalFormatting>
  <conditionalFormatting sqref="C117">
    <cfRule type="cellIs" dxfId="45" priority="66" operator="equal">
      <formula>"Attack"</formula>
    </cfRule>
  </conditionalFormatting>
  <conditionalFormatting sqref="BF117">
    <cfRule type="cellIs" dxfId="44" priority="67" operator="equal">
      <formula>"N/A"</formula>
    </cfRule>
  </conditionalFormatting>
  <conditionalFormatting sqref="BF117">
    <cfRule type="cellIs" dxfId="43" priority="68" operator="equal">
      <formula>"Unknown"</formula>
    </cfRule>
  </conditionalFormatting>
  <conditionalFormatting sqref="BF117">
    <cfRule type="cellIs" dxfId="42" priority="69" operator="equal">
      <formula>"Other"</formula>
    </cfRule>
  </conditionalFormatting>
  <conditionalFormatting sqref="BF117">
    <cfRule type="cellIs" dxfId="41" priority="70" operator="equal">
      <formula>"Criminal"</formula>
    </cfRule>
  </conditionalFormatting>
  <conditionalFormatting sqref="BF117">
    <cfRule type="cellIs" dxfId="40" priority="71" operator="equal">
      <formula>"State"</formula>
    </cfRule>
  </conditionalFormatting>
  <hyperlinks>
    <hyperlink ref="E2" r:id="rId1"/>
    <hyperlink ref="E3" r:id="rId2" location="1da096fc36ec"/>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8" r:id="rId55"/>
    <hyperlink ref="E59" r:id="rId56"/>
    <hyperlink ref="E60" r:id="rId57"/>
    <hyperlink ref="E61" r:id="rId58"/>
    <hyperlink ref="E62" r:id="rId59"/>
    <hyperlink ref="E63" r:id="rId60"/>
    <hyperlink ref="E64" r:id="rId61"/>
    <hyperlink ref="E65" r:id="rId62"/>
    <hyperlink ref="E66" r:id="rId63"/>
    <hyperlink ref="E67" r:id="rId64"/>
    <hyperlink ref="E68" r:id="rId65"/>
    <hyperlink ref="E69" r:id="rId66"/>
    <hyperlink ref="E70" r:id="rId67"/>
    <hyperlink ref="E71" r:id="rId68"/>
    <hyperlink ref="E72" r:id="rId69"/>
    <hyperlink ref="E73" r:id="rId70"/>
    <hyperlink ref="E74" r:id="rId71"/>
    <hyperlink ref="E75" r:id="rId72"/>
    <hyperlink ref="E76" r:id="rId73"/>
    <hyperlink ref="E77" r:id="rId74"/>
    <hyperlink ref="E78" r:id="rId75"/>
    <hyperlink ref="E79" r:id="rId76"/>
    <hyperlink ref="E80" r:id="rId77"/>
    <hyperlink ref="E82" r:id="rId78"/>
    <hyperlink ref="E83" r:id="rId79"/>
    <hyperlink ref="E84" r:id="rId80"/>
    <hyperlink ref="E85" r:id="rId81"/>
    <hyperlink ref="E86" r:id="rId82"/>
    <hyperlink ref="E87" r:id="rId83"/>
    <hyperlink ref="E88" r:id="rId84"/>
    <hyperlink ref="E89" r:id="rId85"/>
    <hyperlink ref="E90" r:id="rId86" location="issuecomment-522967049"/>
    <hyperlink ref="E91" r:id="rId87"/>
    <hyperlink ref="E92" r:id="rId88"/>
    <hyperlink ref="E93" r:id="rId89"/>
    <hyperlink ref="E94" r:id="rId90"/>
    <hyperlink ref="E95" r:id="rId91"/>
    <hyperlink ref="E96" r:id="rId92"/>
    <hyperlink ref="E97" r:id="rId93"/>
    <hyperlink ref="E98" r:id="rId94"/>
    <hyperlink ref="E99" r:id="rId95"/>
    <hyperlink ref="E100" r:id="rId96"/>
    <hyperlink ref="E101" r:id="rId97"/>
    <hyperlink ref="E102" r:id="rId98"/>
    <hyperlink ref="E103" r:id="rId99"/>
    <hyperlink ref="E104" r:id="rId100"/>
    <hyperlink ref="E105" r:id="rId101"/>
    <hyperlink ref="E106" r:id="rId102"/>
    <hyperlink ref="E107" r:id="rId103"/>
    <hyperlink ref="E108" r:id="rId104"/>
    <hyperlink ref="E109" r:id="rId105"/>
    <hyperlink ref="E110" r:id="rId106"/>
    <hyperlink ref="E111" r:id="rId107"/>
    <hyperlink ref="E112" r:id="rId108"/>
    <hyperlink ref="E113" r:id="rId109"/>
    <hyperlink ref="E114" r:id="rId110"/>
    <hyperlink ref="E115" r:id="rId111"/>
    <hyperlink ref="E116" r:id="rId112"/>
    <hyperlink ref="E117" r:id="rId113" location=":~:text=Cerca%20de%2018%20mil%20companhias,do%20tipo%20vista%20at%C3%A9%20hoje."/>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625" defaultRowHeight="15" customHeight="1" x14ac:dyDescent="0.2"/>
  <cols>
    <col min="1" max="1" width="7.625" customWidth="1"/>
    <col min="2" max="2" width="19.5" customWidth="1"/>
    <col min="3" max="4" width="7.625" customWidth="1"/>
    <col min="5" max="5" width="10.75" customWidth="1"/>
    <col min="6" max="26" width="7.625" customWidth="1"/>
  </cols>
  <sheetData>
    <row r="1" spans="1:5" ht="14.25" customHeight="1" x14ac:dyDescent="0.25">
      <c r="A1" s="38" t="s">
        <v>682</v>
      </c>
      <c r="D1" s="38" t="s">
        <v>683</v>
      </c>
    </row>
    <row r="2" spans="1:5" ht="14.25" customHeight="1" x14ac:dyDescent="0.25">
      <c r="A2" s="38">
        <v>0</v>
      </c>
      <c r="B2" s="38" t="s">
        <v>684</v>
      </c>
      <c r="D2" s="38">
        <v>1</v>
      </c>
      <c r="E2" s="38" t="s">
        <v>685</v>
      </c>
    </row>
    <row r="3" spans="1:5" ht="14.25" customHeight="1" x14ac:dyDescent="0.25">
      <c r="A3" s="38">
        <v>1</v>
      </c>
      <c r="B3" s="38" t="s">
        <v>686</v>
      </c>
      <c r="D3" s="38">
        <v>2</v>
      </c>
      <c r="E3" s="38" t="s">
        <v>687</v>
      </c>
    </row>
    <row r="4" spans="1:5" ht="14.25" customHeight="1" x14ac:dyDescent="0.25">
      <c r="A4" s="38">
        <v>2</v>
      </c>
      <c r="B4" s="38" t="s">
        <v>688</v>
      </c>
      <c r="D4" s="38">
        <v>3</v>
      </c>
      <c r="E4" s="38" t="s">
        <v>689</v>
      </c>
    </row>
    <row r="5" spans="1:5" ht="14.25" customHeight="1" x14ac:dyDescent="0.25">
      <c r="A5" s="38">
        <v>3</v>
      </c>
      <c r="B5" s="39" t="s">
        <v>690</v>
      </c>
      <c r="D5" s="38">
        <v>4</v>
      </c>
      <c r="E5" s="38" t="s">
        <v>67</v>
      </c>
    </row>
    <row r="6" spans="1:5" ht="14.25" customHeight="1" x14ac:dyDescent="0.25">
      <c r="A6" s="38">
        <v>4</v>
      </c>
      <c r="B6" s="38" t="s">
        <v>30</v>
      </c>
      <c r="D6" s="38">
        <v>5</v>
      </c>
      <c r="E6" s="38" t="s">
        <v>691</v>
      </c>
    </row>
    <row r="7" spans="1:5" ht="14.25" customHeight="1" x14ac:dyDescent="0.2"/>
    <row r="8" spans="1:5" ht="14.25" customHeight="1" x14ac:dyDescent="0.2"/>
    <row r="9" spans="1:5" ht="14.25" customHeight="1" x14ac:dyDescent="0.2"/>
    <row r="10" spans="1:5" ht="14.25" customHeight="1" x14ac:dyDescent="0.2"/>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90"/>
  <sheetViews>
    <sheetView tabSelected="1" topLeftCell="C1" workbookViewId="0">
      <selection activeCell="I1" sqref="I1:I1048576"/>
    </sheetView>
  </sheetViews>
  <sheetFormatPr defaultColWidth="45" defaultRowHeight="14.25" x14ac:dyDescent="0.2"/>
  <cols>
    <col min="1" max="1" width="9.125" bestFit="1" customWidth="1"/>
    <col min="2" max="2" width="79.375" bestFit="1" customWidth="1"/>
    <col min="3" max="3" width="255.625" bestFit="1" customWidth="1"/>
    <col min="4" max="4" width="132.25" bestFit="1" customWidth="1"/>
    <col min="5" max="5" width="255.625" bestFit="1" customWidth="1"/>
    <col min="6" max="6" width="45.125" bestFit="1" customWidth="1"/>
    <col min="7" max="7" width="12.375" bestFit="1" customWidth="1"/>
    <col min="8" max="8" width="35.625" bestFit="1" customWidth="1"/>
    <col min="9" max="9" width="255.625" bestFit="1" customWidth="1"/>
  </cols>
  <sheetData>
    <row r="1" spans="1:61" ht="15" customHeight="1" x14ac:dyDescent="0.2">
      <c r="A1" s="1" t="s">
        <v>0</v>
      </c>
      <c r="B1" s="2" t="s">
        <v>1</v>
      </c>
      <c r="C1" s="3" t="s">
        <v>692</v>
      </c>
      <c r="D1" s="4" t="s">
        <v>693</v>
      </c>
      <c r="E1" s="3" t="s">
        <v>694</v>
      </c>
      <c r="F1" s="3" t="s">
        <v>695</v>
      </c>
      <c r="G1" s="3" t="s">
        <v>56</v>
      </c>
      <c r="H1" s="3" t="s">
        <v>696</v>
      </c>
      <c r="I1" s="5" t="s">
        <v>697</v>
      </c>
      <c r="J1" s="5"/>
      <c r="K1" s="5"/>
      <c r="L1" s="5"/>
      <c r="M1" s="5"/>
      <c r="N1" s="3"/>
      <c r="O1" s="6"/>
      <c r="P1" s="6"/>
      <c r="Q1" s="6"/>
      <c r="R1" s="6"/>
      <c r="S1" s="6"/>
      <c r="T1" s="6"/>
      <c r="U1" s="6"/>
      <c r="V1" s="4"/>
      <c r="W1" s="6"/>
      <c r="X1" s="6"/>
      <c r="Y1" s="6"/>
      <c r="Z1" s="6"/>
      <c r="AA1" s="6"/>
      <c r="AB1" s="6"/>
      <c r="AC1" s="6"/>
      <c r="AD1" s="6"/>
      <c r="AE1" s="6"/>
      <c r="AF1" s="6"/>
      <c r="AG1" s="6"/>
      <c r="AH1" s="6"/>
      <c r="AI1" s="2"/>
      <c r="AJ1" s="6"/>
      <c r="AK1" s="6"/>
      <c r="AL1" s="6"/>
      <c r="AM1" s="6"/>
      <c r="AN1" s="6"/>
      <c r="AO1" s="6"/>
      <c r="AP1" s="6"/>
      <c r="AQ1" s="3"/>
      <c r="AR1" s="6"/>
      <c r="AS1" s="6"/>
      <c r="AT1" s="6"/>
      <c r="AU1" s="6"/>
      <c r="AV1" s="6"/>
      <c r="AW1" s="6"/>
      <c r="AX1" s="6"/>
      <c r="AY1" s="6"/>
      <c r="AZ1" s="6"/>
      <c r="BA1" s="6"/>
      <c r="BB1" s="3"/>
      <c r="BC1" s="3"/>
      <c r="BD1" s="6"/>
      <c r="BE1" s="6"/>
      <c r="BF1" s="3"/>
      <c r="BG1" s="3"/>
      <c r="BH1" s="3"/>
      <c r="BI1" s="3"/>
    </row>
    <row r="2" spans="1:61" ht="15" customHeight="1" x14ac:dyDescent="0.2">
      <c r="A2" s="7">
        <v>38819</v>
      </c>
      <c r="B2" s="8" t="s">
        <v>698</v>
      </c>
      <c r="C2" s="9" t="s">
        <v>699</v>
      </c>
      <c r="D2" s="8"/>
      <c r="E2" s="10" t="s">
        <v>700</v>
      </c>
      <c r="F2" s="11" t="s">
        <v>599</v>
      </c>
      <c r="G2" s="11" t="s">
        <v>701</v>
      </c>
      <c r="H2" s="11" t="s">
        <v>702</v>
      </c>
      <c r="I2" s="40" t="s">
        <v>2284</v>
      </c>
      <c r="J2" s="12"/>
      <c r="K2" s="12"/>
      <c r="L2" s="12"/>
      <c r="M2" s="12"/>
      <c r="N2" s="11"/>
      <c r="O2" s="33"/>
      <c r="P2" s="33"/>
      <c r="Q2" s="33"/>
      <c r="R2" s="33"/>
      <c r="S2" s="33"/>
      <c r="T2" s="33"/>
      <c r="U2" s="33"/>
      <c r="V2" s="11"/>
      <c r="W2" s="14"/>
      <c r="X2" s="14"/>
      <c r="Y2" s="14"/>
      <c r="Z2" s="14"/>
      <c r="AA2" s="14"/>
      <c r="AB2" s="14"/>
      <c r="AC2" s="14"/>
      <c r="AD2" s="14"/>
      <c r="AE2" s="14"/>
      <c r="AF2" s="14"/>
      <c r="AG2" s="14"/>
      <c r="AH2" s="14"/>
      <c r="AI2" s="11"/>
      <c r="AJ2" s="15"/>
      <c r="AK2" s="15"/>
      <c r="AL2" s="15"/>
      <c r="AM2" s="15"/>
      <c r="AN2" s="15"/>
      <c r="AO2" s="15"/>
      <c r="AP2" s="15"/>
      <c r="AQ2" s="11"/>
      <c r="AR2" s="33"/>
      <c r="AS2" s="33"/>
      <c r="AT2" s="33"/>
      <c r="AU2" s="33"/>
      <c r="AV2" s="33"/>
      <c r="AW2" s="33"/>
      <c r="AX2" s="33"/>
      <c r="AY2" s="33"/>
      <c r="AZ2" s="33"/>
      <c r="BA2" s="33"/>
      <c r="BB2" s="11"/>
      <c r="BC2" s="11"/>
      <c r="BD2" s="16"/>
      <c r="BE2" s="8"/>
      <c r="BF2" s="16"/>
      <c r="BG2" s="16"/>
      <c r="BH2" s="16"/>
      <c r="BI2" s="16"/>
    </row>
    <row r="3" spans="1:61" ht="15" customHeight="1" x14ac:dyDescent="0.2">
      <c r="A3" s="7">
        <v>39028</v>
      </c>
      <c r="B3" s="8" t="s">
        <v>703</v>
      </c>
      <c r="C3" s="9" t="s">
        <v>704</v>
      </c>
      <c r="D3" s="8"/>
      <c r="E3" s="10" t="s">
        <v>705</v>
      </c>
      <c r="F3" s="11" t="s">
        <v>599</v>
      </c>
      <c r="G3" s="11" t="s">
        <v>701</v>
      </c>
      <c r="H3" s="11" t="s">
        <v>706</v>
      </c>
      <c r="I3" s="40" t="s">
        <v>2285</v>
      </c>
      <c r="J3" s="12"/>
      <c r="K3" s="12"/>
      <c r="L3" s="12"/>
      <c r="M3" s="12"/>
      <c r="N3" s="11"/>
      <c r="O3" s="33"/>
      <c r="P3" s="33"/>
      <c r="Q3" s="33"/>
      <c r="R3" s="33"/>
      <c r="S3" s="33"/>
      <c r="T3" s="33"/>
      <c r="U3" s="33"/>
      <c r="V3" s="11"/>
      <c r="W3" s="14"/>
      <c r="X3" s="14"/>
      <c r="Y3" s="14"/>
      <c r="Z3" s="14"/>
      <c r="AA3" s="14"/>
      <c r="AB3" s="14"/>
      <c r="AC3" s="14"/>
      <c r="AD3" s="14"/>
      <c r="AE3" s="14"/>
      <c r="AF3" s="14"/>
      <c r="AG3" s="14"/>
      <c r="AH3" s="14"/>
      <c r="AI3" s="11"/>
      <c r="AJ3" s="15"/>
      <c r="AK3" s="15"/>
      <c r="AL3" s="15"/>
      <c r="AM3" s="15"/>
      <c r="AN3" s="15"/>
      <c r="AO3" s="15"/>
      <c r="AP3" s="15"/>
      <c r="AQ3" s="11"/>
      <c r="AR3" s="33"/>
      <c r="AS3" s="33"/>
      <c r="AT3" s="33"/>
      <c r="AU3" s="33"/>
      <c r="AV3" s="33"/>
      <c r="AW3" s="33"/>
      <c r="AX3" s="33"/>
      <c r="AY3" s="33"/>
      <c r="AZ3" s="33"/>
      <c r="BA3" s="33"/>
      <c r="BB3" s="11"/>
      <c r="BC3" s="11"/>
      <c r="BD3" s="16"/>
      <c r="BE3" s="8"/>
      <c r="BF3" s="16"/>
      <c r="BG3" s="16"/>
      <c r="BH3" s="16"/>
      <c r="BI3" s="16"/>
    </row>
    <row r="4" spans="1:61" ht="15" customHeight="1" x14ac:dyDescent="0.2">
      <c r="A4" s="7">
        <v>39182</v>
      </c>
      <c r="B4" s="8" t="s">
        <v>707</v>
      </c>
      <c r="C4" s="9" t="s">
        <v>708</v>
      </c>
      <c r="D4" s="8"/>
      <c r="E4" s="10" t="s">
        <v>709</v>
      </c>
      <c r="F4" s="11" t="s">
        <v>710</v>
      </c>
      <c r="G4" s="11" t="s">
        <v>711</v>
      </c>
      <c r="H4" s="11" t="s">
        <v>702</v>
      </c>
      <c r="I4" s="40" t="s">
        <v>2286</v>
      </c>
      <c r="J4" s="12"/>
      <c r="K4" s="12"/>
      <c r="L4" s="12"/>
      <c r="M4" s="12"/>
      <c r="N4" s="11"/>
      <c r="O4" s="33"/>
      <c r="P4" s="33"/>
      <c r="Q4" s="33"/>
      <c r="R4" s="33"/>
      <c r="S4" s="33"/>
      <c r="T4" s="33"/>
      <c r="U4" s="33"/>
      <c r="V4" s="11"/>
      <c r="W4" s="14"/>
      <c r="X4" s="14"/>
      <c r="Y4" s="14"/>
      <c r="Z4" s="14"/>
      <c r="AA4" s="14"/>
      <c r="AB4" s="14"/>
      <c r="AC4" s="14"/>
      <c r="AD4" s="14"/>
      <c r="AE4" s="14"/>
      <c r="AF4" s="14"/>
      <c r="AG4" s="14"/>
      <c r="AH4" s="14"/>
      <c r="AI4" s="11"/>
      <c r="AJ4" s="15"/>
      <c r="AK4" s="15"/>
      <c r="AL4" s="15"/>
      <c r="AM4" s="15"/>
      <c r="AN4" s="15"/>
      <c r="AO4" s="15"/>
      <c r="AP4" s="15"/>
      <c r="AQ4" s="11"/>
      <c r="AR4" s="33"/>
      <c r="AS4" s="33"/>
      <c r="AT4" s="33"/>
      <c r="AU4" s="33"/>
      <c r="AV4" s="33"/>
      <c r="AW4" s="33"/>
      <c r="AX4" s="33"/>
      <c r="AY4" s="33"/>
      <c r="AZ4" s="33"/>
      <c r="BA4" s="33"/>
      <c r="BB4" s="11"/>
      <c r="BC4" s="11"/>
      <c r="BD4" s="16"/>
      <c r="BE4" s="8"/>
      <c r="BF4" s="16"/>
      <c r="BG4" s="16"/>
      <c r="BH4" s="16"/>
      <c r="BI4" s="16"/>
    </row>
    <row r="5" spans="1:61" ht="15" customHeight="1" x14ac:dyDescent="0.2">
      <c r="A5" s="7">
        <v>39275</v>
      </c>
      <c r="B5" s="8" t="s">
        <v>712</v>
      </c>
      <c r="C5" s="9" t="s">
        <v>713</v>
      </c>
      <c r="D5" s="8"/>
      <c r="E5" s="10" t="s">
        <v>714</v>
      </c>
      <c r="F5" s="11" t="s">
        <v>599</v>
      </c>
      <c r="G5" s="11" t="s">
        <v>701</v>
      </c>
      <c r="H5" s="11" t="s">
        <v>715</v>
      </c>
      <c r="I5" s="40" t="s">
        <v>2287</v>
      </c>
      <c r="J5" s="12"/>
      <c r="K5" s="12"/>
      <c r="L5" s="12"/>
      <c r="M5" s="12"/>
      <c r="N5" s="11"/>
      <c r="O5" s="33"/>
      <c r="P5" s="33"/>
      <c r="Q5" s="33"/>
      <c r="R5" s="33"/>
      <c r="S5" s="33"/>
      <c r="T5" s="33"/>
      <c r="U5" s="33"/>
      <c r="V5" s="11"/>
      <c r="W5" s="14"/>
      <c r="X5" s="14"/>
      <c r="Y5" s="14"/>
      <c r="Z5" s="14"/>
      <c r="AA5" s="14"/>
      <c r="AB5" s="14"/>
      <c r="AC5" s="14"/>
      <c r="AD5" s="14"/>
      <c r="AE5" s="14"/>
      <c r="AF5" s="14"/>
      <c r="AG5" s="14"/>
      <c r="AH5" s="14"/>
      <c r="AI5" s="11"/>
      <c r="AJ5" s="15"/>
      <c r="AK5" s="15"/>
      <c r="AL5" s="15"/>
      <c r="AM5" s="15"/>
      <c r="AN5" s="15"/>
      <c r="AO5" s="15"/>
      <c r="AP5" s="15"/>
      <c r="AQ5" s="11"/>
      <c r="AR5" s="33"/>
      <c r="AS5" s="33"/>
      <c r="AT5" s="33"/>
      <c r="AU5" s="33"/>
      <c r="AV5" s="33"/>
      <c r="AW5" s="33"/>
      <c r="AX5" s="33"/>
      <c r="AY5" s="33"/>
      <c r="AZ5" s="33"/>
      <c r="BA5" s="33"/>
      <c r="BB5" s="11"/>
      <c r="BC5" s="11"/>
      <c r="BD5" s="16"/>
      <c r="BE5" s="8"/>
      <c r="BF5" s="16"/>
      <c r="BG5" s="16"/>
      <c r="BH5" s="16"/>
      <c r="BI5" s="16"/>
    </row>
    <row r="6" spans="1:61" ht="15" customHeight="1" x14ac:dyDescent="0.2">
      <c r="A6" s="7">
        <v>39334</v>
      </c>
      <c r="B6" s="8" t="s">
        <v>716</v>
      </c>
      <c r="C6" s="9" t="s">
        <v>717</v>
      </c>
      <c r="D6" s="8"/>
      <c r="E6" s="10" t="s">
        <v>718</v>
      </c>
      <c r="F6" s="11" t="s">
        <v>599</v>
      </c>
      <c r="G6" s="11" t="s">
        <v>701</v>
      </c>
      <c r="H6" s="11" t="s">
        <v>702</v>
      </c>
      <c r="I6" s="40" t="s">
        <v>2288</v>
      </c>
      <c r="J6" s="12"/>
      <c r="K6" s="12"/>
      <c r="L6" s="12"/>
      <c r="M6" s="12"/>
      <c r="N6" s="11"/>
      <c r="O6" s="33"/>
      <c r="P6" s="33"/>
      <c r="Q6" s="33"/>
      <c r="R6" s="33"/>
      <c r="S6" s="33"/>
      <c r="T6" s="33"/>
      <c r="U6" s="33"/>
      <c r="V6" s="11"/>
      <c r="W6" s="14"/>
      <c r="X6" s="14"/>
      <c r="Y6" s="14"/>
      <c r="Z6" s="14"/>
      <c r="AA6" s="14"/>
      <c r="AB6" s="14"/>
      <c r="AC6" s="14"/>
      <c r="AD6" s="14"/>
      <c r="AE6" s="14"/>
      <c r="AF6" s="14"/>
      <c r="AG6" s="14"/>
      <c r="AH6" s="14"/>
      <c r="AI6" s="11"/>
      <c r="AJ6" s="15"/>
      <c r="AK6" s="15"/>
      <c r="AL6" s="15"/>
      <c r="AM6" s="15"/>
      <c r="AN6" s="15"/>
      <c r="AO6" s="15"/>
      <c r="AP6" s="15"/>
      <c r="AQ6" s="11"/>
      <c r="AR6" s="33"/>
      <c r="AS6" s="33"/>
      <c r="AT6" s="33"/>
      <c r="AU6" s="33"/>
      <c r="AV6" s="33"/>
      <c r="AW6" s="33"/>
      <c r="AX6" s="33"/>
      <c r="AY6" s="33"/>
      <c r="AZ6" s="33"/>
      <c r="BA6" s="33"/>
      <c r="BB6" s="11"/>
      <c r="BC6" s="11"/>
      <c r="BD6" s="16"/>
      <c r="BE6" s="8"/>
      <c r="BF6" s="16"/>
      <c r="BG6" s="16"/>
      <c r="BH6" s="16"/>
      <c r="BI6" s="16"/>
    </row>
    <row r="7" spans="1:61" ht="15" customHeight="1" x14ac:dyDescent="0.2">
      <c r="A7" s="7">
        <v>39417</v>
      </c>
      <c r="B7" s="8" t="s">
        <v>719</v>
      </c>
      <c r="C7" s="9" t="s">
        <v>720</v>
      </c>
      <c r="D7" s="8"/>
      <c r="E7" s="10" t="s">
        <v>721</v>
      </c>
      <c r="F7" s="11" t="s">
        <v>599</v>
      </c>
      <c r="G7" s="11" t="s">
        <v>701</v>
      </c>
      <c r="H7" s="11" t="s">
        <v>702</v>
      </c>
      <c r="I7" s="40" t="s">
        <v>2289</v>
      </c>
      <c r="J7" s="12"/>
      <c r="K7" s="12"/>
      <c r="L7" s="12"/>
      <c r="M7" s="12"/>
      <c r="N7" s="11"/>
      <c r="O7" s="33"/>
      <c r="P7" s="33"/>
      <c r="Q7" s="33"/>
      <c r="R7" s="33"/>
      <c r="S7" s="33"/>
      <c r="T7" s="33"/>
      <c r="U7" s="33"/>
      <c r="V7" s="11"/>
      <c r="W7" s="14"/>
      <c r="X7" s="14"/>
      <c r="Y7" s="14"/>
      <c r="Z7" s="14"/>
      <c r="AA7" s="14"/>
      <c r="AB7" s="14"/>
      <c r="AC7" s="14"/>
      <c r="AD7" s="14"/>
      <c r="AE7" s="14"/>
      <c r="AF7" s="14"/>
      <c r="AG7" s="14"/>
      <c r="AH7" s="14"/>
      <c r="AI7" s="11"/>
      <c r="AJ7" s="15"/>
      <c r="AK7" s="15"/>
      <c r="AL7" s="15"/>
      <c r="AM7" s="15"/>
      <c r="AN7" s="15"/>
      <c r="AO7" s="15"/>
      <c r="AP7" s="15"/>
      <c r="AQ7" s="11"/>
      <c r="AR7" s="33"/>
      <c r="AS7" s="33"/>
      <c r="AT7" s="33"/>
      <c r="AU7" s="33"/>
      <c r="AV7" s="33"/>
      <c r="AW7" s="33"/>
      <c r="AX7" s="33"/>
      <c r="AY7" s="33"/>
      <c r="AZ7" s="33"/>
      <c r="BA7" s="33"/>
      <c r="BB7" s="11"/>
      <c r="BC7" s="11"/>
      <c r="BD7" s="16"/>
      <c r="BE7" s="8"/>
      <c r="BF7" s="16"/>
      <c r="BG7" s="16"/>
      <c r="BH7" s="16"/>
      <c r="BI7" s="16"/>
    </row>
    <row r="8" spans="1:61" ht="15" customHeight="1" x14ac:dyDescent="0.2">
      <c r="A8" s="7">
        <v>39425</v>
      </c>
      <c r="B8" s="8" t="s">
        <v>722</v>
      </c>
      <c r="C8" s="9" t="s">
        <v>723</v>
      </c>
      <c r="D8" s="8"/>
      <c r="E8" s="10" t="s">
        <v>724</v>
      </c>
      <c r="F8" s="11" t="s">
        <v>599</v>
      </c>
      <c r="G8" s="11" t="s">
        <v>701</v>
      </c>
      <c r="H8" s="11" t="s">
        <v>706</v>
      </c>
      <c r="I8" s="40" t="s">
        <v>2290</v>
      </c>
      <c r="J8" s="12"/>
      <c r="K8" s="12"/>
      <c r="L8" s="12"/>
      <c r="M8" s="12"/>
      <c r="N8" s="11"/>
      <c r="O8" s="33"/>
      <c r="P8" s="33"/>
      <c r="Q8" s="33"/>
      <c r="R8" s="33"/>
      <c r="S8" s="33"/>
      <c r="T8" s="33"/>
      <c r="U8" s="33"/>
      <c r="V8" s="11"/>
      <c r="W8" s="14"/>
      <c r="X8" s="14"/>
      <c r="Y8" s="14"/>
      <c r="Z8" s="14"/>
      <c r="AA8" s="14"/>
      <c r="AB8" s="14"/>
      <c r="AC8" s="14"/>
      <c r="AD8" s="14"/>
      <c r="AE8" s="14"/>
      <c r="AF8" s="14"/>
      <c r="AG8" s="14"/>
      <c r="AH8" s="14"/>
      <c r="AI8" s="11"/>
      <c r="AJ8" s="15"/>
      <c r="AK8" s="15"/>
      <c r="AL8" s="15"/>
      <c r="AM8" s="15"/>
      <c r="AN8" s="15"/>
      <c r="AO8" s="15"/>
      <c r="AP8" s="15"/>
      <c r="AQ8" s="11"/>
      <c r="AR8" s="33"/>
      <c r="AS8" s="33"/>
      <c r="AT8" s="33"/>
      <c r="AU8" s="33"/>
      <c r="AV8" s="33"/>
      <c r="AW8" s="33"/>
      <c r="AX8" s="33"/>
      <c r="AY8" s="33"/>
      <c r="AZ8" s="33"/>
      <c r="BA8" s="33"/>
      <c r="BB8" s="11"/>
      <c r="BC8" s="11"/>
      <c r="BD8" s="16"/>
      <c r="BE8" s="8"/>
      <c r="BF8" s="16"/>
      <c r="BG8" s="16"/>
      <c r="BH8" s="16"/>
      <c r="BI8" s="16"/>
    </row>
    <row r="9" spans="1:61" ht="15" customHeight="1" x14ac:dyDescent="0.2">
      <c r="A9" s="7">
        <v>39549</v>
      </c>
      <c r="B9" s="8" t="s">
        <v>725</v>
      </c>
      <c r="C9" s="9" t="s">
        <v>726</v>
      </c>
      <c r="D9" s="8"/>
      <c r="E9" s="10"/>
      <c r="F9" s="11"/>
      <c r="G9" s="11"/>
      <c r="H9" s="11"/>
      <c r="I9" s="40" t="s">
        <v>2291</v>
      </c>
      <c r="J9" s="12"/>
      <c r="K9" s="12"/>
      <c r="L9" s="12"/>
      <c r="M9" s="12"/>
      <c r="N9" s="11"/>
      <c r="O9" s="33"/>
      <c r="P9" s="33"/>
      <c r="Q9" s="33"/>
      <c r="R9" s="33"/>
      <c r="S9" s="33"/>
      <c r="T9" s="33"/>
      <c r="U9" s="33"/>
      <c r="V9" s="11"/>
      <c r="W9" s="14"/>
      <c r="X9" s="14"/>
      <c r="Y9" s="14"/>
      <c r="Z9" s="14"/>
      <c r="AA9" s="14"/>
      <c r="AB9" s="14"/>
      <c r="AC9" s="14"/>
      <c r="AD9" s="14"/>
      <c r="AE9" s="14"/>
      <c r="AF9" s="14"/>
      <c r="AG9" s="14"/>
      <c r="AH9" s="14"/>
      <c r="AI9" s="11"/>
      <c r="AJ9" s="15"/>
      <c r="AK9" s="15"/>
      <c r="AL9" s="15"/>
      <c r="AM9" s="15"/>
      <c r="AN9" s="15"/>
      <c r="AO9" s="15"/>
      <c r="AP9" s="15"/>
      <c r="AQ9" s="11"/>
      <c r="AR9" s="33"/>
      <c r="AS9" s="33"/>
      <c r="AT9" s="33"/>
      <c r="AU9" s="33"/>
      <c r="AV9" s="33"/>
      <c r="AW9" s="33"/>
      <c r="AX9" s="33"/>
      <c r="AY9" s="33"/>
      <c r="AZ9" s="33"/>
      <c r="BA9" s="33"/>
      <c r="BB9" s="11"/>
      <c r="BC9" s="11"/>
      <c r="BD9" s="16"/>
      <c r="BE9" s="8"/>
      <c r="BF9" s="16"/>
      <c r="BG9" s="16"/>
      <c r="BH9" s="16"/>
      <c r="BI9" s="16"/>
    </row>
    <row r="10" spans="1:61" ht="15" customHeight="1" x14ac:dyDescent="0.2">
      <c r="A10" s="7">
        <v>39573</v>
      </c>
      <c r="B10" s="8" t="s">
        <v>727</v>
      </c>
      <c r="C10" s="9" t="s">
        <v>728</v>
      </c>
      <c r="D10" s="8"/>
      <c r="E10" s="10" t="s">
        <v>729</v>
      </c>
      <c r="F10" s="11" t="s">
        <v>599</v>
      </c>
      <c r="G10" s="11" t="s">
        <v>701</v>
      </c>
      <c r="H10" s="11" t="s">
        <v>730</v>
      </c>
      <c r="I10" s="40" t="s">
        <v>2292</v>
      </c>
      <c r="J10" s="12"/>
      <c r="K10" s="12"/>
      <c r="L10" s="12"/>
      <c r="M10" s="12"/>
      <c r="N10" s="11"/>
      <c r="O10" s="33"/>
      <c r="P10" s="33"/>
      <c r="Q10" s="33"/>
      <c r="R10" s="33"/>
      <c r="S10" s="33"/>
      <c r="T10" s="33"/>
      <c r="U10" s="33"/>
      <c r="V10" s="11"/>
      <c r="W10" s="14"/>
      <c r="X10" s="14"/>
      <c r="Y10" s="14"/>
      <c r="Z10" s="14"/>
      <c r="AA10" s="14"/>
      <c r="AB10" s="14"/>
      <c r="AC10" s="14"/>
      <c r="AD10" s="14"/>
      <c r="AE10" s="14"/>
      <c r="AF10" s="14"/>
      <c r="AG10" s="14"/>
      <c r="AH10" s="14"/>
      <c r="AI10" s="11"/>
      <c r="AJ10" s="15"/>
      <c r="AK10" s="15"/>
      <c r="AL10" s="15"/>
      <c r="AM10" s="15"/>
      <c r="AN10" s="15"/>
      <c r="AO10" s="15"/>
      <c r="AP10" s="15"/>
      <c r="AQ10" s="11"/>
      <c r="AR10" s="33"/>
      <c r="AS10" s="33"/>
      <c r="AT10" s="33"/>
      <c r="AU10" s="33"/>
      <c r="AV10" s="33"/>
      <c r="AW10" s="33"/>
      <c r="AX10" s="33"/>
      <c r="AY10" s="33"/>
      <c r="AZ10" s="33"/>
      <c r="BA10" s="33"/>
      <c r="BB10" s="11"/>
      <c r="BC10" s="11"/>
      <c r="BD10" s="16"/>
      <c r="BE10" s="8"/>
      <c r="BF10" s="16"/>
      <c r="BG10" s="16"/>
      <c r="BH10" s="16"/>
      <c r="BI10" s="16"/>
    </row>
    <row r="11" spans="1:61" ht="15" customHeight="1" x14ac:dyDescent="0.2">
      <c r="A11" s="7">
        <v>40032</v>
      </c>
      <c r="B11" s="8" t="s">
        <v>731</v>
      </c>
      <c r="C11" s="9" t="s">
        <v>732</v>
      </c>
      <c r="D11" s="8" t="s">
        <v>733</v>
      </c>
      <c r="E11" s="10" t="s">
        <v>734</v>
      </c>
      <c r="F11" s="11" t="s">
        <v>735</v>
      </c>
      <c r="G11" s="11" t="s">
        <v>711</v>
      </c>
      <c r="H11" s="11" t="s">
        <v>715</v>
      </c>
      <c r="I11" s="40" t="s">
        <v>2293</v>
      </c>
      <c r="J11" s="12"/>
      <c r="K11" s="12"/>
      <c r="L11" s="12"/>
      <c r="M11" s="12"/>
      <c r="N11" s="11"/>
      <c r="O11" s="33"/>
      <c r="P11" s="33"/>
      <c r="Q11" s="33"/>
      <c r="R11" s="33"/>
      <c r="S11" s="33"/>
      <c r="T11" s="33"/>
      <c r="U11" s="33"/>
      <c r="V11" s="11"/>
      <c r="W11" s="14"/>
      <c r="X11" s="14"/>
      <c r="Y11" s="14"/>
      <c r="Z11" s="14"/>
      <c r="AA11" s="14"/>
      <c r="AB11" s="14"/>
      <c r="AC11" s="14"/>
      <c r="AD11" s="14"/>
      <c r="AE11" s="14"/>
      <c r="AF11" s="14"/>
      <c r="AG11" s="14"/>
      <c r="AH11" s="14"/>
      <c r="AI11" s="11"/>
      <c r="AJ11" s="15"/>
      <c r="AK11" s="15"/>
      <c r="AL11" s="15"/>
      <c r="AM11" s="15"/>
      <c r="AN11" s="15"/>
      <c r="AO11" s="15"/>
      <c r="AP11" s="15"/>
      <c r="AQ11" s="11"/>
      <c r="AR11" s="33"/>
      <c r="AS11" s="33"/>
      <c r="AT11" s="33"/>
      <c r="AU11" s="33"/>
      <c r="AV11" s="33"/>
      <c r="AW11" s="33"/>
      <c r="AX11" s="33"/>
      <c r="AY11" s="33"/>
      <c r="AZ11" s="33"/>
      <c r="BA11" s="33"/>
      <c r="BB11" s="11"/>
      <c r="BC11" s="11"/>
      <c r="BD11" s="16"/>
      <c r="BE11" s="8"/>
      <c r="BF11" s="16"/>
      <c r="BG11" s="16"/>
      <c r="BH11" s="16"/>
      <c r="BI11" s="16"/>
    </row>
    <row r="12" spans="1:61" ht="15" customHeight="1" x14ac:dyDescent="0.2">
      <c r="A12" s="7">
        <v>40333</v>
      </c>
      <c r="B12" s="8" t="s">
        <v>736</v>
      </c>
      <c r="C12" s="9" t="s">
        <v>737</v>
      </c>
      <c r="D12" s="8"/>
      <c r="E12" s="10" t="s">
        <v>738</v>
      </c>
      <c r="F12" s="11" t="s">
        <v>599</v>
      </c>
      <c r="G12" s="11" t="s">
        <v>701</v>
      </c>
      <c r="H12" s="11" t="s">
        <v>730</v>
      </c>
      <c r="I12" s="40" t="s">
        <v>2294</v>
      </c>
      <c r="J12" s="12"/>
      <c r="K12" s="12"/>
      <c r="L12" s="12"/>
      <c r="M12" s="12"/>
      <c r="N12" s="11"/>
      <c r="O12" s="33"/>
      <c r="P12" s="33"/>
      <c r="Q12" s="33"/>
      <c r="R12" s="33"/>
      <c r="S12" s="33"/>
      <c r="T12" s="33"/>
      <c r="U12" s="33"/>
      <c r="V12" s="11"/>
      <c r="W12" s="14"/>
      <c r="X12" s="14"/>
      <c r="Y12" s="14"/>
      <c r="Z12" s="14"/>
      <c r="AA12" s="14"/>
      <c r="AB12" s="14"/>
      <c r="AC12" s="14"/>
      <c r="AD12" s="14"/>
      <c r="AE12" s="14"/>
      <c r="AF12" s="14"/>
      <c r="AG12" s="14"/>
      <c r="AH12" s="14"/>
      <c r="AI12" s="11"/>
      <c r="AJ12" s="15"/>
      <c r="AK12" s="15"/>
      <c r="AL12" s="15"/>
      <c r="AM12" s="15"/>
      <c r="AN12" s="15"/>
      <c r="AO12" s="15"/>
      <c r="AP12" s="15"/>
      <c r="AQ12" s="11"/>
      <c r="AR12" s="33"/>
      <c r="AS12" s="33"/>
      <c r="AT12" s="33"/>
      <c r="AU12" s="33"/>
      <c r="AV12" s="33"/>
      <c r="AW12" s="33"/>
      <c r="AX12" s="33"/>
      <c r="AY12" s="33"/>
      <c r="AZ12" s="33"/>
      <c r="BA12" s="33"/>
      <c r="BB12" s="11"/>
      <c r="BC12" s="11"/>
      <c r="BD12" s="16"/>
      <c r="BE12" s="8"/>
      <c r="BF12" s="16"/>
      <c r="BG12" s="16"/>
      <c r="BH12" s="16"/>
      <c r="BI12" s="16"/>
    </row>
    <row r="13" spans="1:61" ht="15" customHeight="1" x14ac:dyDescent="0.2">
      <c r="A13" s="7">
        <v>40513</v>
      </c>
      <c r="B13" s="8" t="s">
        <v>739</v>
      </c>
      <c r="C13" s="9" t="s">
        <v>740</v>
      </c>
      <c r="D13" s="8"/>
      <c r="E13" s="10" t="s">
        <v>741</v>
      </c>
      <c r="F13" s="11" t="s">
        <v>742</v>
      </c>
      <c r="G13" s="11" t="s">
        <v>743</v>
      </c>
      <c r="H13" s="11" t="s">
        <v>744</v>
      </c>
      <c r="I13" s="40" t="s">
        <v>2295</v>
      </c>
      <c r="J13" s="12"/>
      <c r="K13" s="12"/>
      <c r="L13" s="12"/>
      <c r="M13" s="12"/>
      <c r="N13" s="11"/>
      <c r="O13" s="33"/>
      <c r="P13" s="33"/>
      <c r="Q13" s="33"/>
      <c r="R13" s="33"/>
      <c r="S13" s="33"/>
      <c r="T13" s="33"/>
      <c r="U13" s="33"/>
      <c r="V13" s="11"/>
      <c r="W13" s="14"/>
      <c r="X13" s="14"/>
      <c r="Y13" s="14"/>
      <c r="Z13" s="14"/>
      <c r="AA13" s="14"/>
      <c r="AB13" s="14"/>
      <c r="AC13" s="14"/>
      <c r="AD13" s="14"/>
      <c r="AE13" s="14"/>
      <c r="AF13" s="14"/>
      <c r="AG13" s="14"/>
      <c r="AH13" s="14"/>
      <c r="AI13" s="11"/>
      <c r="AJ13" s="15"/>
      <c r="AK13" s="15"/>
      <c r="AL13" s="15"/>
      <c r="AM13" s="15"/>
      <c r="AN13" s="15"/>
      <c r="AO13" s="15"/>
      <c r="AP13" s="15"/>
      <c r="AQ13" s="11"/>
      <c r="AR13" s="33"/>
      <c r="AS13" s="33"/>
      <c r="AT13" s="33"/>
      <c r="AU13" s="33"/>
      <c r="AV13" s="33"/>
      <c r="AW13" s="33"/>
      <c r="AX13" s="33"/>
      <c r="AY13" s="33"/>
      <c r="AZ13" s="33"/>
      <c r="BA13" s="33"/>
      <c r="BB13" s="11"/>
      <c r="BC13" s="11"/>
      <c r="BD13" s="16"/>
      <c r="BE13" s="8"/>
      <c r="BF13" s="16"/>
      <c r="BG13" s="16"/>
      <c r="BH13" s="16"/>
      <c r="BI13" s="16"/>
    </row>
    <row r="14" spans="1:61" ht="15" customHeight="1" x14ac:dyDescent="0.2">
      <c r="A14" s="7">
        <v>40515</v>
      </c>
      <c r="B14" s="8" t="s">
        <v>745</v>
      </c>
      <c r="C14" s="9" t="s">
        <v>746</v>
      </c>
      <c r="D14" s="8"/>
      <c r="E14" s="10"/>
      <c r="F14" s="11" t="s">
        <v>599</v>
      </c>
      <c r="G14" s="11" t="s">
        <v>701</v>
      </c>
      <c r="H14" s="11" t="s">
        <v>747</v>
      </c>
      <c r="I14" s="40" t="s">
        <v>2296</v>
      </c>
      <c r="J14" s="12"/>
      <c r="K14" s="12"/>
      <c r="L14" s="12"/>
      <c r="M14" s="12"/>
      <c r="N14" s="11"/>
      <c r="O14" s="33"/>
      <c r="P14" s="33"/>
      <c r="Q14" s="33"/>
      <c r="R14" s="33"/>
      <c r="S14" s="33"/>
      <c r="T14" s="33"/>
      <c r="U14" s="33"/>
      <c r="V14" s="11"/>
      <c r="W14" s="14"/>
      <c r="X14" s="14"/>
      <c r="Y14" s="14"/>
      <c r="Z14" s="14"/>
      <c r="AA14" s="14"/>
      <c r="AB14" s="14"/>
      <c r="AC14" s="14"/>
      <c r="AD14" s="14"/>
      <c r="AE14" s="14"/>
      <c r="AF14" s="14"/>
      <c r="AG14" s="14"/>
      <c r="AH14" s="14"/>
      <c r="AI14" s="11"/>
      <c r="AJ14" s="15"/>
      <c r="AK14" s="15"/>
      <c r="AL14" s="15"/>
      <c r="AM14" s="15"/>
      <c r="AN14" s="15"/>
      <c r="AO14" s="15"/>
      <c r="AP14" s="15"/>
      <c r="AQ14" s="11"/>
      <c r="AR14" s="33"/>
      <c r="AS14" s="33"/>
      <c r="AT14" s="33"/>
      <c r="AU14" s="33"/>
      <c r="AV14" s="33"/>
      <c r="AW14" s="33"/>
      <c r="AX14" s="33"/>
      <c r="AY14" s="33"/>
      <c r="AZ14" s="33"/>
      <c r="BA14" s="33"/>
      <c r="BB14" s="11"/>
      <c r="BC14" s="11"/>
      <c r="BD14" s="16"/>
      <c r="BE14" s="8"/>
      <c r="BF14" s="16"/>
      <c r="BG14" s="16"/>
      <c r="BH14" s="16"/>
      <c r="BI14" s="16"/>
    </row>
    <row r="15" spans="1:61" ht="15" customHeight="1" x14ac:dyDescent="0.2">
      <c r="A15" s="7">
        <v>40544</v>
      </c>
      <c r="B15" s="8" t="s">
        <v>748</v>
      </c>
      <c r="C15" s="9" t="s">
        <v>749</v>
      </c>
      <c r="D15" s="8"/>
      <c r="E15" s="10" t="s">
        <v>750</v>
      </c>
      <c r="F15" s="11" t="s">
        <v>751</v>
      </c>
      <c r="G15" s="11"/>
      <c r="H15" s="11" t="s">
        <v>752</v>
      </c>
      <c r="I15" s="40" t="s">
        <v>2297</v>
      </c>
      <c r="J15" s="12"/>
      <c r="K15" s="12"/>
      <c r="L15" s="12"/>
      <c r="M15" s="12"/>
      <c r="N15" s="11"/>
      <c r="O15" s="33"/>
      <c r="P15" s="33"/>
      <c r="Q15" s="33"/>
      <c r="R15" s="33"/>
      <c r="S15" s="33"/>
      <c r="T15" s="33"/>
      <c r="U15" s="33"/>
      <c r="V15" s="11"/>
      <c r="W15" s="14"/>
      <c r="X15" s="14"/>
      <c r="Y15" s="14"/>
      <c r="Z15" s="14"/>
      <c r="AA15" s="14"/>
      <c r="AB15" s="14"/>
      <c r="AC15" s="14"/>
      <c r="AD15" s="14"/>
      <c r="AE15" s="14"/>
      <c r="AF15" s="14"/>
      <c r="AG15" s="14"/>
      <c r="AH15" s="14"/>
      <c r="AI15" s="11"/>
      <c r="AJ15" s="15"/>
      <c r="AK15" s="15"/>
      <c r="AL15" s="15"/>
      <c r="AM15" s="15"/>
      <c r="AN15" s="15"/>
      <c r="AO15" s="15"/>
      <c r="AP15" s="15"/>
      <c r="AQ15" s="11"/>
      <c r="AR15" s="33"/>
      <c r="AS15" s="33"/>
      <c r="AT15" s="33"/>
      <c r="AU15" s="33"/>
      <c r="AV15" s="33"/>
      <c r="AW15" s="33"/>
      <c r="AX15" s="33"/>
      <c r="AY15" s="33"/>
      <c r="AZ15" s="33"/>
      <c r="BA15" s="33"/>
      <c r="BB15" s="11"/>
      <c r="BC15" s="11"/>
      <c r="BD15" s="16"/>
      <c r="BE15" s="8"/>
      <c r="BF15" s="16"/>
      <c r="BG15" s="16"/>
      <c r="BH15" s="16"/>
      <c r="BI15" s="16"/>
    </row>
    <row r="16" spans="1:61" ht="15" customHeight="1" x14ac:dyDescent="0.2">
      <c r="A16" s="7">
        <v>40610</v>
      </c>
      <c r="B16" s="8" t="s">
        <v>753</v>
      </c>
      <c r="C16" s="9" t="s">
        <v>754</v>
      </c>
      <c r="D16" s="8"/>
      <c r="E16" s="10" t="s">
        <v>755</v>
      </c>
      <c r="F16" s="11" t="s">
        <v>599</v>
      </c>
      <c r="G16" s="11" t="s">
        <v>701</v>
      </c>
      <c r="H16" s="11" t="s">
        <v>756</v>
      </c>
      <c r="I16" s="40" t="s">
        <v>2298</v>
      </c>
      <c r="J16" s="12"/>
      <c r="K16" s="12"/>
      <c r="L16" s="12"/>
      <c r="M16" s="12"/>
      <c r="N16" s="11"/>
      <c r="O16" s="33"/>
      <c r="P16" s="33"/>
      <c r="Q16" s="33"/>
      <c r="R16" s="33"/>
      <c r="S16" s="33"/>
      <c r="T16" s="33"/>
      <c r="U16" s="33"/>
      <c r="V16" s="11"/>
      <c r="W16" s="14"/>
      <c r="X16" s="14"/>
      <c r="Y16" s="14"/>
      <c r="Z16" s="14"/>
      <c r="AA16" s="14"/>
      <c r="AB16" s="14"/>
      <c r="AC16" s="14"/>
      <c r="AD16" s="14"/>
      <c r="AE16" s="14"/>
      <c r="AF16" s="14"/>
      <c r="AG16" s="14"/>
      <c r="AH16" s="14"/>
      <c r="AI16" s="11"/>
      <c r="AJ16" s="15"/>
      <c r="AK16" s="15"/>
      <c r="AL16" s="15"/>
      <c r="AM16" s="15"/>
      <c r="AN16" s="15"/>
      <c r="AO16" s="15"/>
      <c r="AP16" s="15"/>
      <c r="AQ16" s="11"/>
      <c r="AR16" s="33"/>
      <c r="AS16" s="33"/>
      <c r="AT16" s="33"/>
      <c r="AU16" s="33"/>
      <c r="AV16" s="33"/>
      <c r="AW16" s="33"/>
      <c r="AX16" s="33"/>
      <c r="AY16" s="33"/>
      <c r="AZ16" s="33"/>
      <c r="BA16" s="33"/>
      <c r="BB16" s="11"/>
      <c r="BC16" s="11"/>
      <c r="BD16" s="16"/>
      <c r="BE16" s="8"/>
      <c r="BF16" s="16"/>
      <c r="BG16" s="16"/>
      <c r="BH16" s="16"/>
      <c r="BI16" s="16"/>
    </row>
    <row r="17" spans="1:61" ht="15" customHeight="1" x14ac:dyDescent="0.2">
      <c r="A17" s="7">
        <v>40703</v>
      </c>
      <c r="B17" s="8" t="s">
        <v>757</v>
      </c>
      <c r="C17" s="9" t="s">
        <v>758</v>
      </c>
      <c r="D17" s="8"/>
      <c r="E17" s="10"/>
      <c r="F17" s="11"/>
      <c r="G17" s="11"/>
      <c r="H17" s="11"/>
      <c r="I17" s="40" t="s">
        <v>2291</v>
      </c>
      <c r="J17" s="12"/>
      <c r="K17" s="12"/>
      <c r="L17" s="12"/>
      <c r="M17" s="12"/>
      <c r="N17" s="11"/>
      <c r="O17" s="33"/>
      <c r="P17" s="33"/>
      <c r="Q17" s="33"/>
      <c r="R17" s="33"/>
      <c r="S17" s="33"/>
      <c r="T17" s="33"/>
      <c r="U17" s="33"/>
      <c r="V17" s="11"/>
      <c r="W17" s="14"/>
      <c r="X17" s="14"/>
      <c r="Y17" s="14"/>
      <c r="Z17" s="14"/>
      <c r="AA17" s="14"/>
      <c r="AB17" s="14"/>
      <c r="AC17" s="14"/>
      <c r="AD17" s="14"/>
      <c r="AE17" s="14"/>
      <c r="AF17" s="14"/>
      <c r="AG17" s="14"/>
      <c r="AH17" s="14"/>
      <c r="AI17" s="11"/>
      <c r="AJ17" s="15"/>
      <c r="AK17" s="15"/>
      <c r="AL17" s="15"/>
      <c r="AM17" s="15"/>
      <c r="AN17" s="15"/>
      <c r="AO17" s="15"/>
      <c r="AP17" s="15"/>
      <c r="AQ17" s="11"/>
      <c r="AR17" s="33"/>
      <c r="AS17" s="33"/>
      <c r="AT17" s="33"/>
      <c r="AU17" s="33"/>
      <c r="AV17" s="33"/>
      <c r="AW17" s="33"/>
      <c r="AX17" s="33"/>
      <c r="AY17" s="33"/>
      <c r="AZ17" s="33"/>
      <c r="BA17" s="33"/>
      <c r="BB17" s="11"/>
      <c r="BC17" s="11"/>
      <c r="BD17" s="16"/>
      <c r="BE17" s="8"/>
      <c r="BF17" s="16"/>
      <c r="BG17" s="16"/>
      <c r="BH17" s="16"/>
      <c r="BI17" s="16"/>
    </row>
    <row r="18" spans="1:61" ht="15" customHeight="1" x14ac:dyDescent="0.2">
      <c r="A18" s="7">
        <v>40790</v>
      </c>
      <c r="B18" s="8" t="s">
        <v>759</v>
      </c>
      <c r="C18" s="9" t="s">
        <v>760</v>
      </c>
      <c r="D18" s="8"/>
      <c r="E18" s="10" t="s">
        <v>761</v>
      </c>
      <c r="F18" s="11" t="s">
        <v>735</v>
      </c>
      <c r="G18" s="11" t="s">
        <v>711</v>
      </c>
      <c r="H18" s="11" t="s">
        <v>756</v>
      </c>
      <c r="I18" s="40" t="s">
        <v>2299</v>
      </c>
      <c r="J18" s="12"/>
      <c r="K18" s="12"/>
      <c r="L18" s="12"/>
      <c r="M18" s="12"/>
      <c r="N18" s="11"/>
      <c r="O18" s="33"/>
      <c r="P18" s="33"/>
      <c r="Q18" s="33"/>
      <c r="R18" s="33"/>
      <c r="S18" s="33"/>
      <c r="T18" s="33"/>
      <c r="U18" s="33"/>
      <c r="V18" s="11"/>
      <c r="W18" s="14"/>
      <c r="X18" s="14"/>
      <c r="Y18" s="14"/>
      <c r="Z18" s="14"/>
      <c r="AA18" s="14"/>
      <c r="AB18" s="14"/>
      <c r="AC18" s="14"/>
      <c r="AD18" s="14"/>
      <c r="AE18" s="14"/>
      <c r="AF18" s="14"/>
      <c r="AG18" s="14"/>
      <c r="AH18" s="14"/>
      <c r="AI18" s="11"/>
      <c r="AJ18" s="15"/>
      <c r="AK18" s="15"/>
      <c r="AL18" s="15"/>
      <c r="AM18" s="15"/>
      <c r="AN18" s="15"/>
      <c r="AO18" s="15"/>
      <c r="AP18" s="15"/>
      <c r="AQ18" s="11"/>
      <c r="AR18" s="33"/>
      <c r="AS18" s="33"/>
      <c r="AT18" s="33"/>
      <c r="AU18" s="33"/>
      <c r="AV18" s="33"/>
      <c r="AW18" s="33"/>
      <c r="AX18" s="33"/>
      <c r="AY18" s="33"/>
      <c r="AZ18" s="33"/>
      <c r="BA18" s="33"/>
      <c r="BB18" s="11"/>
      <c r="BC18" s="11"/>
      <c r="BD18" s="16"/>
      <c r="BE18" s="8"/>
      <c r="BF18" s="16"/>
      <c r="BG18" s="16"/>
      <c r="BH18" s="16"/>
      <c r="BI18" s="16"/>
    </row>
    <row r="19" spans="1:61" ht="15" customHeight="1" x14ac:dyDescent="0.2">
      <c r="A19" s="7">
        <v>40794</v>
      </c>
      <c r="B19" s="8" t="s">
        <v>762</v>
      </c>
      <c r="C19" s="9" t="s">
        <v>763</v>
      </c>
      <c r="D19" s="8" t="s">
        <v>764</v>
      </c>
      <c r="E19" s="10" t="s">
        <v>765</v>
      </c>
      <c r="F19" s="11" t="s">
        <v>599</v>
      </c>
      <c r="G19" s="11" t="s">
        <v>701</v>
      </c>
      <c r="H19" s="11" t="s">
        <v>706</v>
      </c>
      <c r="I19" s="40" t="s">
        <v>2300</v>
      </c>
      <c r="J19" s="12"/>
      <c r="K19" s="12"/>
      <c r="L19" s="12"/>
      <c r="M19" s="12"/>
      <c r="N19" s="11"/>
      <c r="O19" s="33"/>
      <c r="P19" s="33"/>
      <c r="Q19" s="33"/>
      <c r="R19" s="33"/>
      <c r="S19" s="33"/>
      <c r="T19" s="33"/>
      <c r="U19" s="33"/>
      <c r="V19" s="11"/>
      <c r="W19" s="14"/>
      <c r="X19" s="14"/>
      <c r="Y19" s="14"/>
      <c r="Z19" s="14"/>
      <c r="AA19" s="14"/>
      <c r="AB19" s="14"/>
      <c r="AC19" s="14"/>
      <c r="AD19" s="14"/>
      <c r="AE19" s="14"/>
      <c r="AF19" s="14"/>
      <c r="AG19" s="14"/>
      <c r="AH19" s="14"/>
      <c r="AI19" s="11"/>
      <c r="AJ19" s="15"/>
      <c r="AK19" s="15"/>
      <c r="AL19" s="15"/>
      <c r="AM19" s="15"/>
      <c r="AN19" s="15"/>
      <c r="AO19" s="15"/>
      <c r="AP19" s="15"/>
      <c r="AQ19" s="11"/>
      <c r="AR19" s="33"/>
      <c r="AS19" s="33"/>
      <c r="AT19" s="33"/>
      <c r="AU19" s="33"/>
      <c r="AV19" s="33"/>
      <c r="AW19" s="33"/>
      <c r="AX19" s="33"/>
      <c r="AY19" s="33"/>
      <c r="AZ19" s="33"/>
      <c r="BA19" s="33"/>
      <c r="BB19" s="11"/>
      <c r="BC19" s="11"/>
      <c r="BD19" s="16"/>
      <c r="BE19" s="8"/>
      <c r="BF19" s="16"/>
      <c r="BG19" s="16"/>
      <c r="BH19" s="16"/>
      <c r="BI19" s="16"/>
    </row>
    <row r="20" spans="1:61" ht="15" customHeight="1" x14ac:dyDescent="0.2">
      <c r="A20" s="7">
        <v>40797</v>
      </c>
      <c r="B20" s="8" t="s">
        <v>766</v>
      </c>
      <c r="C20" s="9" t="s">
        <v>767</v>
      </c>
      <c r="D20" s="8"/>
      <c r="E20" s="10" t="s">
        <v>768</v>
      </c>
      <c r="F20" s="11" t="s">
        <v>599</v>
      </c>
      <c r="G20" s="11" t="s">
        <v>701</v>
      </c>
      <c r="H20" s="11" t="s">
        <v>706</v>
      </c>
      <c r="I20" s="40" t="s">
        <v>2301</v>
      </c>
      <c r="J20" s="12"/>
      <c r="K20" s="12"/>
      <c r="L20" s="12"/>
      <c r="M20" s="12"/>
      <c r="N20" s="11"/>
      <c r="O20" s="33"/>
      <c r="P20" s="33"/>
      <c r="Q20" s="33"/>
      <c r="R20" s="33"/>
      <c r="S20" s="33"/>
      <c r="T20" s="33"/>
      <c r="U20" s="33"/>
      <c r="V20" s="11"/>
      <c r="W20" s="14"/>
      <c r="X20" s="14"/>
      <c r="Y20" s="14"/>
      <c r="Z20" s="14"/>
      <c r="AA20" s="14"/>
      <c r="AB20" s="14"/>
      <c r="AC20" s="14"/>
      <c r="AD20" s="14"/>
      <c r="AE20" s="14"/>
      <c r="AF20" s="14"/>
      <c r="AG20" s="14"/>
      <c r="AH20" s="14"/>
      <c r="AI20" s="11"/>
      <c r="AJ20" s="15"/>
      <c r="AK20" s="15"/>
      <c r="AL20" s="15"/>
      <c r="AM20" s="15"/>
      <c r="AN20" s="15"/>
      <c r="AO20" s="15"/>
      <c r="AP20" s="15"/>
      <c r="AQ20" s="11"/>
      <c r="AR20" s="33"/>
      <c r="AS20" s="33"/>
      <c r="AT20" s="33"/>
      <c r="AU20" s="33"/>
      <c r="AV20" s="33"/>
      <c r="AW20" s="33"/>
      <c r="AX20" s="33"/>
      <c r="AY20" s="33"/>
      <c r="AZ20" s="33"/>
      <c r="BA20" s="33"/>
      <c r="BB20" s="11"/>
      <c r="BC20" s="11"/>
      <c r="BD20" s="16"/>
      <c r="BE20" s="8"/>
      <c r="BF20" s="16"/>
      <c r="BG20" s="16"/>
      <c r="BH20" s="16"/>
      <c r="BI20" s="16"/>
    </row>
    <row r="21" spans="1:61" ht="15" customHeight="1" x14ac:dyDescent="0.2">
      <c r="A21" s="7">
        <v>40797</v>
      </c>
      <c r="B21" s="8" t="s">
        <v>769</v>
      </c>
      <c r="C21" s="9" t="s">
        <v>770</v>
      </c>
      <c r="D21" s="8"/>
      <c r="E21" s="10" t="s">
        <v>768</v>
      </c>
      <c r="F21" s="11" t="s">
        <v>599</v>
      </c>
      <c r="G21" s="11" t="s">
        <v>701</v>
      </c>
      <c r="H21" s="11" t="s">
        <v>706</v>
      </c>
      <c r="I21" s="40" t="s">
        <v>2302</v>
      </c>
      <c r="J21" s="12"/>
      <c r="K21" s="12"/>
      <c r="L21" s="12"/>
      <c r="M21" s="12"/>
      <c r="N21" s="11"/>
      <c r="O21" s="33"/>
      <c r="P21" s="33"/>
      <c r="Q21" s="33"/>
      <c r="R21" s="33"/>
      <c r="S21" s="33"/>
      <c r="T21" s="33"/>
      <c r="U21" s="33"/>
      <c r="V21" s="11"/>
      <c r="W21" s="14"/>
      <c r="X21" s="14"/>
      <c r="Y21" s="14"/>
      <c r="Z21" s="14"/>
      <c r="AA21" s="14"/>
      <c r="AB21" s="14"/>
      <c r="AC21" s="14"/>
      <c r="AD21" s="14"/>
      <c r="AE21" s="14"/>
      <c r="AF21" s="14"/>
      <c r="AG21" s="14"/>
      <c r="AH21" s="14"/>
      <c r="AI21" s="11"/>
      <c r="AJ21" s="15"/>
      <c r="AK21" s="15"/>
      <c r="AL21" s="15"/>
      <c r="AM21" s="15"/>
      <c r="AN21" s="15"/>
      <c r="AO21" s="15"/>
      <c r="AP21" s="15"/>
      <c r="AQ21" s="11"/>
      <c r="AR21" s="33"/>
      <c r="AS21" s="33"/>
      <c r="AT21" s="33"/>
      <c r="AU21" s="33"/>
      <c r="AV21" s="33"/>
      <c r="AW21" s="33"/>
      <c r="AX21" s="33"/>
      <c r="AY21" s="33"/>
      <c r="AZ21" s="33"/>
      <c r="BA21" s="33"/>
      <c r="BB21" s="11"/>
      <c r="BC21" s="11"/>
      <c r="BD21" s="16"/>
      <c r="BE21" s="8"/>
      <c r="BF21" s="16"/>
      <c r="BG21" s="16"/>
      <c r="BH21" s="16"/>
      <c r="BI21" s="16"/>
    </row>
    <row r="22" spans="1:61" ht="15" customHeight="1" x14ac:dyDescent="0.2">
      <c r="A22" s="7">
        <v>41010</v>
      </c>
      <c r="B22" s="8" t="s">
        <v>771</v>
      </c>
      <c r="C22" s="9" t="s">
        <v>772</v>
      </c>
      <c r="D22" s="8"/>
      <c r="E22" s="10" t="s">
        <v>773</v>
      </c>
      <c r="F22" s="11" t="s">
        <v>599</v>
      </c>
      <c r="G22" s="11" t="s">
        <v>701</v>
      </c>
      <c r="H22" s="11" t="s">
        <v>744</v>
      </c>
      <c r="I22" s="40" t="s">
        <v>2303</v>
      </c>
      <c r="J22" s="12"/>
      <c r="K22" s="12"/>
      <c r="L22" s="12"/>
      <c r="M22" s="12"/>
      <c r="N22" s="11"/>
      <c r="O22" s="33"/>
      <c r="P22" s="33"/>
      <c r="Q22" s="33"/>
      <c r="R22" s="33"/>
      <c r="S22" s="33"/>
      <c r="T22" s="33"/>
      <c r="U22" s="33"/>
      <c r="V22" s="11"/>
      <c r="W22" s="14"/>
      <c r="X22" s="14"/>
      <c r="Y22" s="14"/>
      <c r="Z22" s="14"/>
      <c r="AA22" s="14"/>
      <c r="AB22" s="14"/>
      <c r="AC22" s="14"/>
      <c r="AD22" s="14"/>
      <c r="AE22" s="14"/>
      <c r="AF22" s="14"/>
      <c r="AG22" s="14"/>
      <c r="AH22" s="14"/>
      <c r="AI22" s="11"/>
      <c r="AJ22" s="15"/>
      <c r="AK22" s="15"/>
      <c r="AL22" s="15"/>
      <c r="AM22" s="15"/>
      <c r="AN22" s="15"/>
      <c r="AO22" s="15"/>
      <c r="AP22" s="15"/>
      <c r="AQ22" s="11"/>
      <c r="AR22" s="33"/>
      <c r="AS22" s="33"/>
      <c r="AT22" s="33"/>
      <c r="AU22" s="33"/>
      <c r="AV22" s="33"/>
      <c r="AW22" s="33"/>
      <c r="AX22" s="33"/>
      <c r="AY22" s="33"/>
      <c r="AZ22" s="33"/>
      <c r="BA22" s="33"/>
      <c r="BB22" s="11"/>
      <c r="BC22" s="11"/>
      <c r="BD22" s="16"/>
      <c r="BE22" s="8"/>
      <c r="BF22" s="16"/>
      <c r="BG22" s="16"/>
      <c r="BH22" s="16"/>
      <c r="BI22" s="16"/>
    </row>
    <row r="23" spans="1:61" ht="15" customHeight="1" x14ac:dyDescent="0.2">
      <c r="A23" s="7">
        <v>41160</v>
      </c>
      <c r="B23" s="8" t="s">
        <v>774</v>
      </c>
      <c r="C23" s="9" t="s">
        <v>775</v>
      </c>
      <c r="D23" s="8"/>
      <c r="E23" s="10" t="s">
        <v>776</v>
      </c>
      <c r="F23" s="11" t="s">
        <v>777</v>
      </c>
      <c r="G23" s="11" t="s">
        <v>701</v>
      </c>
      <c r="H23" s="11" t="s">
        <v>744</v>
      </c>
      <c r="I23" s="40" t="s">
        <v>2304</v>
      </c>
      <c r="J23" s="12"/>
      <c r="K23" s="12"/>
      <c r="L23" s="12"/>
      <c r="M23" s="12"/>
      <c r="N23" s="11"/>
      <c r="O23" s="33"/>
      <c r="P23" s="33"/>
      <c r="Q23" s="33"/>
      <c r="R23" s="33"/>
      <c r="S23" s="33"/>
      <c r="T23" s="33"/>
      <c r="U23" s="33"/>
      <c r="V23" s="11"/>
      <c r="W23" s="14"/>
      <c r="X23" s="14"/>
      <c r="Y23" s="14"/>
      <c r="Z23" s="14"/>
      <c r="AA23" s="14"/>
      <c r="AB23" s="14"/>
      <c r="AC23" s="14"/>
      <c r="AD23" s="14"/>
      <c r="AE23" s="14"/>
      <c r="AF23" s="14"/>
      <c r="AG23" s="14"/>
      <c r="AH23" s="14"/>
      <c r="AI23" s="11"/>
      <c r="AJ23" s="15"/>
      <c r="AK23" s="15"/>
      <c r="AL23" s="15"/>
      <c r="AM23" s="15"/>
      <c r="AN23" s="15"/>
      <c r="AO23" s="15"/>
      <c r="AP23" s="15"/>
      <c r="AQ23" s="11"/>
      <c r="AR23" s="33"/>
      <c r="AS23" s="33"/>
      <c r="AT23" s="33"/>
      <c r="AU23" s="33"/>
      <c r="AV23" s="33"/>
      <c r="AW23" s="33"/>
      <c r="AX23" s="33"/>
      <c r="AY23" s="33"/>
      <c r="AZ23" s="33"/>
      <c r="BA23" s="33"/>
      <c r="BB23" s="11"/>
      <c r="BC23" s="11"/>
      <c r="BD23" s="16"/>
      <c r="BE23" s="8"/>
      <c r="BF23" s="16"/>
      <c r="BG23" s="16"/>
      <c r="BH23" s="16"/>
      <c r="BI23" s="16"/>
    </row>
    <row r="24" spans="1:61" ht="15" customHeight="1" x14ac:dyDescent="0.2">
      <c r="A24" s="7">
        <v>41275</v>
      </c>
      <c r="B24" s="8" t="s">
        <v>778</v>
      </c>
      <c r="C24" s="9" t="s">
        <v>779</v>
      </c>
      <c r="D24" s="8"/>
      <c r="E24" s="10" t="s">
        <v>780</v>
      </c>
      <c r="F24" s="11" t="s">
        <v>599</v>
      </c>
      <c r="G24" s="11" t="s">
        <v>701</v>
      </c>
      <c r="H24" s="11" t="s">
        <v>781</v>
      </c>
      <c r="I24" s="40" t="s">
        <v>2305</v>
      </c>
      <c r="J24" s="12"/>
      <c r="K24" s="12"/>
      <c r="L24" s="12"/>
      <c r="M24" s="12"/>
      <c r="N24" s="11"/>
      <c r="O24" s="33"/>
      <c r="P24" s="33"/>
      <c r="Q24" s="33"/>
      <c r="R24" s="33"/>
      <c r="S24" s="33"/>
      <c r="T24" s="33"/>
      <c r="U24" s="33"/>
      <c r="V24" s="11"/>
      <c r="W24" s="14"/>
      <c r="X24" s="14"/>
      <c r="Y24" s="14"/>
      <c r="Z24" s="14"/>
      <c r="AA24" s="14"/>
      <c r="AB24" s="14"/>
      <c r="AC24" s="14"/>
      <c r="AD24" s="14"/>
      <c r="AE24" s="14"/>
      <c r="AF24" s="14"/>
      <c r="AG24" s="14"/>
      <c r="AH24" s="14"/>
      <c r="AI24" s="11"/>
      <c r="AJ24" s="15"/>
      <c r="AK24" s="15"/>
      <c r="AL24" s="15"/>
      <c r="AM24" s="15"/>
      <c r="AN24" s="15"/>
      <c r="AO24" s="15"/>
      <c r="AP24" s="15"/>
      <c r="AQ24" s="11"/>
      <c r="AR24" s="33"/>
      <c r="AS24" s="33"/>
      <c r="AT24" s="33"/>
      <c r="AU24" s="33"/>
      <c r="AV24" s="33"/>
      <c r="AW24" s="33"/>
      <c r="AX24" s="33"/>
      <c r="AY24" s="33"/>
      <c r="AZ24" s="33"/>
      <c r="BA24" s="33"/>
      <c r="BB24" s="11"/>
      <c r="BC24" s="11"/>
      <c r="BD24" s="16"/>
      <c r="BE24" s="8"/>
      <c r="BF24" s="16"/>
      <c r="BG24" s="16"/>
      <c r="BH24" s="16"/>
      <c r="BI24" s="16"/>
    </row>
    <row r="25" spans="1:61" ht="15" customHeight="1" x14ac:dyDescent="0.2">
      <c r="A25" s="7">
        <v>41276</v>
      </c>
      <c r="B25" s="8" t="s">
        <v>782</v>
      </c>
      <c r="C25" s="9" t="s">
        <v>783</v>
      </c>
      <c r="D25" s="8"/>
      <c r="E25" s="10"/>
      <c r="F25" s="11"/>
      <c r="G25" s="11"/>
      <c r="H25" s="11"/>
      <c r="I25" s="40" t="s">
        <v>2291</v>
      </c>
      <c r="J25" s="12"/>
      <c r="K25" s="12"/>
      <c r="L25" s="12"/>
      <c r="M25" s="12"/>
      <c r="N25" s="11"/>
      <c r="O25" s="33"/>
      <c r="P25" s="33"/>
      <c r="Q25" s="33"/>
      <c r="R25" s="33"/>
      <c r="S25" s="33"/>
      <c r="T25" s="33"/>
      <c r="U25" s="33"/>
      <c r="V25" s="11"/>
      <c r="W25" s="14"/>
      <c r="X25" s="14"/>
      <c r="Y25" s="14"/>
      <c r="Z25" s="14"/>
      <c r="AA25" s="14"/>
      <c r="AB25" s="14"/>
      <c r="AC25" s="14"/>
      <c r="AD25" s="14"/>
      <c r="AE25" s="14"/>
      <c r="AF25" s="14"/>
      <c r="AG25" s="14"/>
      <c r="AH25" s="14"/>
      <c r="AI25" s="11"/>
      <c r="AJ25" s="15"/>
      <c r="AK25" s="15"/>
      <c r="AL25" s="15"/>
      <c r="AM25" s="15"/>
      <c r="AN25" s="15"/>
      <c r="AO25" s="15"/>
      <c r="AP25" s="15"/>
      <c r="AQ25" s="11"/>
      <c r="AR25" s="33"/>
      <c r="AS25" s="33"/>
      <c r="AT25" s="33"/>
      <c r="AU25" s="33"/>
      <c r="AV25" s="33"/>
      <c r="AW25" s="33"/>
      <c r="AX25" s="33"/>
      <c r="AY25" s="33"/>
      <c r="AZ25" s="33"/>
      <c r="BA25" s="33"/>
      <c r="BB25" s="11"/>
      <c r="BC25" s="11"/>
      <c r="BD25" s="16"/>
      <c r="BE25" s="8"/>
      <c r="BF25" s="16"/>
      <c r="BG25" s="16"/>
      <c r="BH25" s="16"/>
      <c r="BI25" s="16"/>
    </row>
    <row r="26" spans="1:61" ht="15" customHeight="1" x14ac:dyDescent="0.2">
      <c r="A26" s="7">
        <v>41285</v>
      </c>
      <c r="B26" s="8" t="s">
        <v>784</v>
      </c>
      <c r="C26" s="9" t="s">
        <v>785</v>
      </c>
      <c r="D26" s="8"/>
      <c r="E26" s="10" t="s">
        <v>786</v>
      </c>
      <c r="F26" s="11" t="s">
        <v>787</v>
      </c>
      <c r="G26" s="11" t="s">
        <v>701</v>
      </c>
      <c r="H26" s="11" t="s">
        <v>706</v>
      </c>
      <c r="I26" s="40" t="s">
        <v>2306</v>
      </c>
      <c r="J26" s="12"/>
      <c r="K26" s="12"/>
      <c r="L26" s="12"/>
      <c r="M26" s="12"/>
      <c r="N26" s="11"/>
      <c r="O26" s="33"/>
      <c r="P26" s="33"/>
      <c r="Q26" s="33"/>
      <c r="R26" s="33"/>
      <c r="S26" s="33"/>
      <c r="T26" s="33"/>
      <c r="U26" s="33"/>
      <c r="V26" s="11"/>
      <c r="W26" s="14"/>
      <c r="X26" s="14"/>
      <c r="Y26" s="14"/>
      <c r="Z26" s="14"/>
      <c r="AA26" s="14"/>
      <c r="AB26" s="14"/>
      <c r="AC26" s="14"/>
      <c r="AD26" s="14"/>
      <c r="AE26" s="14"/>
      <c r="AF26" s="14"/>
      <c r="AG26" s="14"/>
      <c r="AH26" s="14"/>
      <c r="AI26" s="11"/>
      <c r="AJ26" s="15"/>
      <c r="AK26" s="15"/>
      <c r="AL26" s="15"/>
      <c r="AM26" s="15"/>
      <c r="AN26" s="15"/>
      <c r="AO26" s="15"/>
      <c r="AP26" s="15"/>
      <c r="AQ26" s="11"/>
      <c r="AR26" s="33"/>
      <c r="AS26" s="33"/>
      <c r="AT26" s="33"/>
      <c r="AU26" s="33"/>
      <c r="AV26" s="33"/>
      <c r="AW26" s="33"/>
      <c r="AX26" s="33"/>
      <c r="AY26" s="33"/>
      <c r="AZ26" s="33"/>
      <c r="BA26" s="33"/>
      <c r="BB26" s="11"/>
      <c r="BC26" s="11"/>
      <c r="BD26" s="16"/>
      <c r="BE26" s="8"/>
      <c r="BF26" s="16"/>
      <c r="BG26" s="16"/>
      <c r="BH26" s="16"/>
      <c r="BI26" s="16"/>
    </row>
    <row r="27" spans="1:61" ht="15" customHeight="1" x14ac:dyDescent="0.2">
      <c r="A27" s="7">
        <v>41370</v>
      </c>
      <c r="B27" s="8" t="s">
        <v>788</v>
      </c>
      <c r="C27" s="9" t="s">
        <v>789</v>
      </c>
      <c r="D27" s="8"/>
      <c r="E27" s="10" t="s">
        <v>790</v>
      </c>
      <c r="F27" s="11" t="s">
        <v>599</v>
      </c>
      <c r="G27" s="11" t="s">
        <v>701</v>
      </c>
      <c r="H27" s="11" t="s">
        <v>756</v>
      </c>
      <c r="I27" s="40" t="s">
        <v>2307</v>
      </c>
      <c r="J27" s="12"/>
      <c r="K27" s="12"/>
      <c r="L27" s="12"/>
      <c r="M27" s="12"/>
      <c r="N27" s="11"/>
      <c r="O27" s="33"/>
      <c r="P27" s="33"/>
      <c r="Q27" s="33"/>
      <c r="R27" s="33"/>
      <c r="S27" s="33"/>
      <c r="T27" s="33"/>
      <c r="U27" s="33"/>
      <c r="V27" s="11"/>
      <c r="W27" s="14"/>
      <c r="X27" s="14"/>
      <c r="Y27" s="14"/>
      <c r="Z27" s="14"/>
      <c r="AA27" s="14"/>
      <c r="AB27" s="14"/>
      <c r="AC27" s="14"/>
      <c r="AD27" s="14"/>
      <c r="AE27" s="14"/>
      <c r="AF27" s="14"/>
      <c r="AG27" s="14"/>
      <c r="AH27" s="14"/>
      <c r="AI27" s="11"/>
      <c r="AJ27" s="15"/>
      <c r="AK27" s="15"/>
      <c r="AL27" s="15"/>
      <c r="AM27" s="15"/>
      <c r="AN27" s="15"/>
      <c r="AO27" s="15"/>
      <c r="AP27" s="15"/>
      <c r="AQ27" s="11"/>
      <c r="AR27" s="33"/>
      <c r="AS27" s="33"/>
      <c r="AT27" s="33"/>
      <c r="AU27" s="33"/>
      <c r="AV27" s="33"/>
      <c r="AW27" s="33"/>
      <c r="AX27" s="33"/>
      <c r="AY27" s="33"/>
      <c r="AZ27" s="33"/>
      <c r="BA27" s="33"/>
      <c r="BB27" s="11"/>
      <c r="BC27" s="11"/>
      <c r="BD27" s="16"/>
      <c r="BE27" s="8"/>
      <c r="BF27" s="16"/>
      <c r="BG27" s="16"/>
      <c r="BH27" s="16"/>
      <c r="BI27" s="16"/>
    </row>
    <row r="28" spans="1:61" ht="15" customHeight="1" x14ac:dyDescent="0.2">
      <c r="A28" s="7">
        <v>41373</v>
      </c>
      <c r="B28" s="8" t="s">
        <v>791</v>
      </c>
      <c r="C28" s="9" t="s">
        <v>792</v>
      </c>
      <c r="D28" s="8"/>
      <c r="E28" s="10" t="s">
        <v>793</v>
      </c>
      <c r="F28" s="11" t="s">
        <v>599</v>
      </c>
      <c r="G28" s="11" t="s">
        <v>701</v>
      </c>
      <c r="H28" s="11" t="s">
        <v>781</v>
      </c>
      <c r="I28" s="40" t="s">
        <v>2308</v>
      </c>
      <c r="J28" s="12"/>
      <c r="K28" s="12"/>
      <c r="L28" s="12"/>
      <c r="M28" s="12"/>
      <c r="N28" s="11"/>
      <c r="O28" s="33"/>
      <c r="P28" s="33"/>
      <c r="Q28" s="33"/>
      <c r="R28" s="33"/>
      <c r="S28" s="33"/>
      <c r="T28" s="33"/>
      <c r="U28" s="33"/>
      <c r="V28" s="11"/>
      <c r="W28" s="14"/>
      <c r="X28" s="14"/>
      <c r="Y28" s="14"/>
      <c r="Z28" s="14"/>
      <c r="AA28" s="14"/>
      <c r="AB28" s="14"/>
      <c r="AC28" s="14"/>
      <c r="AD28" s="14"/>
      <c r="AE28" s="14"/>
      <c r="AF28" s="14"/>
      <c r="AG28" s="14"/>
      <c r="AH28" s="14"/>
      <c r="AI28" s="11"/>
      <c r="AJ28" s="15"/>
      <c r="AK28" s="15"/>
      <c r="AL28" s="15"/>
      <c r="AM28" s="15"/>
      <c r="AN28" s="15"/>
      <c r="AO28" s="15"/>
      <c r="AP28" s="15"/>
      <c r="AQ28" s="11"/>
      <c r="AR28" s="33"/>
      <c r="AS28" s="33"/>
      <c r="AT28" s="33"/>
      <c r="AU28" s="33"/>
      <c r="AV28" s="33"/>
      <c r="AW28" s="33"/>
      <c r="AX28" s="33"/>
      <c r="AY28" s="33"/>
      <c r="AZ28" s="33"/>
      <c r="BA28" s="33"/>
      <c r="BB28" s="11"/>
      <c r="BC28" s="11"/>
      <c r="BD28" s="16"/>
      <c r="BE28" s="8"/>
      <c r="BF28" s="16"/>
      <c r="BG28" s="16"/>
      <c r="BH28" s="16"/>
      <c r="BI28" s="16"/>
    </row>
    <row r="29" spans="1:61" ht="15" customHeight="1" x14ac:dyDescent="0.2">
      <c r="A29" s="7">
        <v>41587</v>
      </c>
      <c r="B29" s="8" t="s">
        <v>794</v>
      </c>
      <c r="C29" s="9" t="s">
        <v>795</v>
      </c>
      <c r="D29" s="8" t="s">
        <v>796</v>
      </c>
      <c r="E29" s="10" t="s">
        <v>797</v>
      </c>
      <c r="F29" s="11" t="s">
        <v>735</v>
      </c>
      <c r="G29" s="11" t="s">
        <v>701</v>
      </c>
      <c r="H29" s="11" t="s">
        <v>715</v>
      </c>
      <c r="I29" s="40" t="s">
        <v>2309</v>
      </c>
      <c r="J29" s="12"/>
      <c r="K29" s="12"/>
      <c r="L29" s="12"/>
      <c r="M29" s="12"/>
      <c r="N29" s="11"/>
      <c r="O29" s="33"/>
      <c r="P29" s="33"/>
      <c r="Q29" s="33"/>
      <c r="R29" s="33"/>
      <c r="S29" s="33"/>
      <c r="T29" s="33"/>
      <c r="U29" s="33"/>
      <c r="V29" s="11"/>
      <c r="W29" s="14"/>
      <c r="X29" s="14"/>
      <c r="Y29" s="14"/>
      <c r="Z29" s="14"/>
      <c r="AA29" s="14"/>
      <c r="AB29" s="14"/>
      <c r="AC29" s="14"/>
      <c r="AD29" s="14"/>
      <c r="AE29" s="14"/>
      <c r="AF29" s="14"/>
      <c r="AG29" s="14"/>
      <c r="AH29" s="14"/>
      <c r="AI29" s="11"/>
      <c r="AJ29" s="15"/>
      <c r="AK29" s="15"/>
      <c r="AL29" s="15"/>
      <c r="AM29" s="15"/>
      <c r="AN29" s="15"/>
      <c r="AO29" s="15"/>
      <c r="AP29" s="15"/>
      <c r="AQ29" s="11"/>
      <c r="AR29" s="33"/>
      <c r="AS29" s="33"/>
      <c r="AT29" s="33"/>
      <c r="AU29" s="33"/>
      <c r="AV29" s="33"/>
      <c r="AW29" s="33"/>
      <c r="AX29" s="33"/>
      <c r="AY29" s="33"/>
      <c r="AZ29" s="33"/>
      <c r="BA29" s="33"/>
      <c r="BB29" s="11"/>
      <c r="BC29" s="11"/>
      <c r="BD29" s="16"/>
      <c r="BE29" s="8"/>
      <c r="BF29" s="16"/>
      <c r="BG29" s="16"/>
      <c r="BH29" s="16"/>
      <c r="BI29" s="16"/>
    </row>
    <row r="30" spans="1:61" ht="15" customHeight="1" x14ac:dyDescent="0.2">
      <c r="A30" s="7">
        <v>41590</v>
      </c>
      <c r="B30" s="8" t="s">
        <v>798</v>
      </c>
      <c r="C30" s="9" t="s">
        <v>799</v>
      </c>
      <c r="D30" s="8"/>
      <c r="E30" s="10" t="s">
        <v>800</v>
      </c>
      <c r="F30" s="11" t="s">
        <v>599</v>
      </c>
      <c r="G30" s="11" t="s">
        <v>701</v>
      </c>
      <c r="H30" s="11" t="s">
        <v>706</v>
      </c>
      <c r="I30" s="40" t="s">
        <v>2310</v>
      </c>
      <c r="J30" s="12"/>
      <c r="K30" s="12"/>
      <c r="L30" s="12"/>
      <c r="M30" s="12"/>
      <c r="N30" s="11"/>
      <c r="O30" s="33"/>
      <c r="P30" s="33"/>
      <c r="Q30" s="33"/>
      <c r="R30" s="33"/>
      <c r="S30" s="33"/>
      <c r="T30" s="33"/>
      <c r="U30" s="33"/>
      <c r="V30" s="11"/>
      <c r="W30" s="14"/>
      <c r="X30" s="14"/>
      <c r="Y30" s="14"/>
      <c r="Z30" s="14"/>
      <c r="AA30" s="14"/>
      <c r="AB30" s="14"/>
      <c r="AC30" s="14"/>
      <c r="AD30" s="14"/>
      <c r="AE30" s="14"/>
      <c r="AF30" s="14"/>
      <c r="AG30" s="14"/>
      <c r="AH30" s="14"/>
      <c r="AI30" s="11"/>
      <c r="AJ30" s="15"/>
      <c r="AK30" s="15"/>
      <c r="AL30" s="15"/>
      <c r="AM30" s="15"/>
      <c r="AN30" s="15"/>
      <c r="AO30" s="15"/>
      <c r="AP30" s="15"/>
      <c r="AQ30" s="11"/>
      <c r="AR30" s="33"/>
      <c r="AS30" s="33"/>
      <c r="AT30" s="33"/>
      <c r="AU30" s="33"/>
      <c r="AV30" s="33"/>
      <c r="AW30" s="33"/>
      <c r="AX30" s="33"/>
      <c r="AY30" s="33"/>
      <c r="AZ30" s="33"/>
      <c r="BA30" s="33"/>
      <c r="BB30" s="11"/>
      <c r="BC30" s="11"/>
      <c r="BD30" s="16"/>
      <c r="BE30" s="8"/>
      <c r="BF30" s="16"/>
      <c r="BG30" s="16"/>
      <c r="BH30" s="16"/>
      <c r="BI30" s="16"/>
    </row>
    <row r="31" spans="1:61" ht="15" customHeight="1" x14ac:dyDescent="0.2">
      <c r="A31" s="7">
        <v>41679</v>
      </c>
      <c r="B31" s="8" t="s">
        <v>801</v>
      </c>
      <c r="C31" s="9" t="s">
        <v>802</v>
      </c>
      <c r="D31" s="8"/>
      <c r="E31" s="10" t="s">
        <v>780</v>
      </c>
      <c r="F31" s="11" t="s">
        <v>599</v>
      </c>
      <c r="G31" s="11" t="s">
        <v>701</v>
      </c>
      <c r="H31" s="11" t="s">
        <v>803</v>
      </c>
      <c r="I31" s="40" t="s">
        <v>2311</v>
      </c>
      <c r="J31" s="12"/>
      <c r="K31" s="12"/>
      <c r="L31" s="12"/>
      <c r="M31" s="12"/>
      <c r="N31" s="11"/>
      <c r="O31" s="33"/>
      <c r="P31" s="33"/>
      <c r="Q31" s="33"/>
      <c r="R31" s="33"/>
      <c r="S31" s="33"/>
      <c r="T31" s="33"/>
      <c r="U31" s="33"/>
      <c r="V31" s="11"/>
      <c r="W31" s="14"/>
      <c r="X31" s="14"/>
      <c r="Y31" s="14"/>
      <c r="Z31" s="14"/>
      <c r="AA31" s="14"/>
      <c r="AB31" s="14"/>
      <c r="AC31" s="14"/>
      <c r="AD31" s="14"/>
      <c r="AE31" s="14"/>
      <c r="AF31" s="14"/>
      <c r="AG31" s="14"/>
      <c r="AH31" s="14"/>
      <c r="AI31" s="11"/>
      <c r="AJ31" s="15"/>
      <c r="AK31" s="15"/>
      <c r="AL31" s="15"/>
      <c r="AM31" s="15"/>
      <c r="AN31" s="15"/>
      <c r="AO31" s="15"/>
      <c r="AP31" s="15"/>
      <c r="AQ31" s="11"/>
      <c r="AR31" s="33"/>
      <c r="AS31" s="33"/>
      <c r="AT31" s="33"/>
      <c r="AU31" s="33"/>
      <c r="AV31" s="33"/>
      <c r="AW31" s="33"/>
      <c r="AX31" s="33"/>
      <c r="AY31" s="33"/>
      <c r="AZ31" s="33"/>
      <c r="BA31" s="33"/>
      <c r="BB31" s="11"/>
      <c r="BC31" s="11"/>
      <c r="BD31" s="16"/>
      <c r="BE31" s="8"/>
      <c r="BF31" s="16"/>
      <c r="BG31" s="16"/>
      <c r="BH31" s="16"/>
      <c r="BI31" s="16"/>
    </row>
    <row r="32" spans="1:61" ht="15" customHeight="1" x14ac:dyDescent="0.2">
      <c r="A32" s="7">
        <v>41682</v>
      </c>
      <c r="B32" s="8" t="s">
        <v>804</v>
      </c>
      <c r="C32" s="9" t="s">
        <v>805</v>
      </c>
      <c r="D32" s="8"/>
      <c r="E32" s="10" t="s">
        <v>806</v>
      </c>
      <c r="F32" s="11" t="s">
        <v>742</v>
      </c>
      <c r="G32" s="11" t="s">
        <v>701</v>
      </c>
      <c r="H32" s="11" t="s">
        <v>807</v>
      </c>
      <c r="I32" s="40" t="s">
        <v>2312</v>
      </c>
      <c r="J32" s="12"/>
      <c r="K32" s="12"/>
      <c r="L32" s="12"/>
      <c r="M32" s="12"/>
      <c r="N32" s="11"/>
      <c r="O32" s="33"/>
      <c r="P32" s="33"/>
      <c r="Q32" s="33"/>
      <c r="R32" s="33"/>
      <c r="S32" s="33"/>
      <c r="T32" s="33"/>
      <c r="U32" s="33"/>
      <c r="V32" s="11"/>
      <c r="W32" s="14"/>
      <c r="X32" s="14"/>
      <c r="Y32" s="14"/>
      <c r="Z32" s="14"/>
      <c r="AA32" s="14"/>
      <c r="AB32" s="14"/>
      <c r="AC32" s="14"/>
      <c r="AD32" s="14"/>
      <c r="AE32" s="14"/>
      <c r="AF32" s="14"/>
      <c r="AG32" s="14"/>
      <c r="AH32" s="14"/>
      <c r="AI32" s="11"/>
      <c r="AJ32" s="15"/>
      <c r="AK32" s="15"/>
      <c r="AL32" s="15"/>
      <c r="AM32" s="15"/>
      <c r="AN32" s="15"/>
      <c r="AO32" s="15"/>
      <c r="AP32" s="15"/>
      <c r="AQ32" s="11"/>
      <c r="AR32" s="33"/>
      <c r="AS32" s="33"/>
      <c r="AT32" s="33"/>
      <c r="AU32" s="33"/>
      <c r="AV32" s="33"/>
      <c r="AW32" s="33"/>
      <c r="AX32" s="33"/>
      <c r="AY32" s="33"/>
      <c r="AZ32" s="33"/>
      <c r="BA32" s="33"/>
      <c r="BB32" s="11"/>
      <c r="BC32" s="11"/>
      <c r="BD32" s="16"/>
      <c r="BE32" s="8"/>
      <c r="BF32" s="16"/>
      <c r="BG32" s="16"/>
      <c r="BH32" s="16"/>
      <c r="BI32" s="16"/>
    </row>
    <row r="33" spans="1:61" ht="15" customHeight="1" x14ac:dyDescent="0.2">
      <c r="A33" s="7">
        <v>41707</v>
      </c>
      <c r="B33" s="8" t="s">
        <v>808</v>
      </c>
      <c r="C33" s="9" t="s">
        <v>809</v>
      </c>
      <c r="D33" s="8"/>
      <c r="E33" s="10" t="s">
        <v>810</v>
      </c>
      <c r="F33" s="11" t="s">
        <v>599</v>
      </c>
      <c r="G33" s="11" t="s">
        <v>701</v>
      </c>
      <c r="H33" s="11" t="s">
        <v>807</v>
      </c>
      <c r="I33" s="40" t="s">
        <v>2313</v>
      </c>
      <c r="J33" s="12"/>
      <c r="K33" s="12"/>
      <c r="L33" s="12"/>
      <c r="M33" s="12"/>
      <c r="N33" s="11"/>
      <c r="O33" s="33"/>
      <c r="P33" s="33"/>
      <c r="Q33" s="33"/>
      <c r="R33" s="33"/>
      <c r="S33" s="33"/>
      <c r="T33" s="33"/>
      <c r="U33" s="33"/>
      <c r="V33" s="11"/>
      <c r="W33" s="14"/>
      <c r="X33" s="14"/>
      <c r="Y33" s="14"/>
      <c r="Z33" s="14"/>
      <c r="AA33" s="14"/>
      <c r="AB33" s="14"/>
      <c r="AC33" s="14"/>
      <c r="AD33" s="14"/>
      <c r="AE33" s="14"/>
      <c r="AF33" s="14"/>
      <c r="AG33" s="14"/>
      <c r="AH33" s="14"/>
      <c r="AI33" s="11"/>
      <c r="AJ33" s="15"/>
      <c r="AK33" s="15"/>
      <c r="AL33" s="15"/>
      <c r="AM33" s="15"/>
      <c r="AN33" s="15"/>
      <c r="AO33" s="15"/>
      <c r="AP33" s="15"/>
      <c r="AQ33" s="11"/>
      <c r="AR33" s="33"/>
      <c r="AS33" s="33"/>
      <c r="AT33" s="33"/>
      <c r="AU33" s="33"/>
      <c r="AV33" s="33"/>
      <c r="AW33" s="33"/>
      <c r="AX33" s="33"/>
      <c r="AY33" s="33"/>
      <c r="AZ33" s="33"/>
      <c r="BA33" s="33"/>
      <c r="BB33" s="11"/>
      <c r="BC33" s="11"/>
      <c r="BD33" s="16"/>
      <c r="BE33" s="8"/>
      <c r="BF33" s="16"/>
      <c r="BG33" s="16"/>
      <c r="BH33" s="16"/>
      <c r="BI33" s="16"/>
    </row>
    <row r="34" spans="1:61" ht="15" customHeight="1" x14ac:dyDescent="0.2">
      <c r="A34" s="7">
        <v>41709</v>
      </c>
      <c r="B34" s="8" t="s">
        <v>411</v>
      </c>
      <c r="C34" s="9" t="s">
        <v>811</v>
      </c>
      <c r="D34" s="8"/>
      <c r="E34" s="10"/>
      <c r="F34" s="11"/>
      <c r="G34" s="11"/>
      <c r="H34" s="11"/>
      <c r="I34" s="40" t="s">
        <v>2291</v>
      </c>
      <c r="J34" s="12"/>
      <c r="K34" s="12"/>
      <c r="L34" s="12"/>
      <c r="M34" s="12"/>
      <c r="N34" s="11"/>
      <c r="O34" s="33"/>
      <c r="P34" s="33"/>
      <c r="Q34" s="33"/>
      <c r="R34" s="33"/>
      <c r="S34" s="33"/>
      <c r="T34" s="33"/>
      <c r="U34" s="33"/>
      <c r="V34" s="11"/>
      <c r="W34" s="14"/>
      <c r="X34" s="14"/>
      <c r="Y34" s="14"/>
      <c r="Z34" s="14"/>
      <c r="AA34" s="14"/>
      <c r="AB34" s="14"/>
      <c r="AC34" s="14"/>
      <c r="AD34" s="14"/>
      <c r="AE34" s="14"/>
      <c r="AF34" s="14"/>
      <c r="AG34" s="14"/>
      <c r="AH34" s="14"/>
      <c r="AI34" s="11"/>
      <c r="AJ34" s="15"/>
      <c r="AK34" s="15"/>
      <c r="AL34" s="15"/>
      <c r="AM34" s="15"/>
      <c r="AN34" s="15"/>
      <c r="AO34" s="15"/>
      <c r="AP34" s="15"/>
      <c r="AQ34" s="11"/>
      <c r="AR34" s="33"/>
      <c r="AS34" s="33"/>
      <c r="AT34" s="33"/>
      <c r="AU34" s="33"/>
      <c r="AV34" s="33"/>
      <c r="AW34" s="33"/>
      <c r="AX34" s="33"/>
      <c r="AY34" s="33"/>
      <c r="AZ34" s="33"/>
      <c r="BA34" s="33"/>
      <c r="BB34" s="11"/>
      <c r="BC34" s="11"/>
      <c r="BD34" s="16"/>
      <c r="BE34" s="8"/>
      <c r="BF34" s="16"/>
      <c r="BG34" s="16"/>
      <c r="BH34" s="16"/>
      <c r="BI34" s="16"/>
    </row>
    <row r="35" spans="1:61" ht="15" customHeight="1" x14ac:dyDescent="0.2">
      <c r="A35" s="7">
        <v>41710</v>
      </c>
      <c r="B35" s="8" t="s">
        <v>812</v>
      </c>
      <c r="C35" s="9" t="s">
        <v>813</v>
      </c>
      <c r="D35" s="8"/>
      <c r="E35" s="10"/>
      <c r="F35" s="11"/>
      <c r="G35" s="11"/>
      <c r="H35" s="11"/>
      <c r="I35" s="40" t="s">
        <v>2291</v>
      </c>
      <c r="J35" s="12"/>
      <c r="K35" s="12"/>
      <c r="L35" s="12"/>
      <c r="M35" s="12"/>
      <c r="N35" s="11"/>
      <c r="O35" s="33"/>
      <c r="P35" s="33"/>
      <c r="Q35" s="33"/>
      <c r="R35" s="33"/>
      <c r="S35" s="33"/>
      <c r="T35" s="33"/>
      <c r="U35" s="33"/>
      <c r="V35" s="11"/>
      <c r="W35" s="14"/>
      <c r="X35" s="14"/>
      <c r="Y35" s="14"/>
      <c r="Z35" s="14"/>
      <c r="AA35" s="14"/>
      <c r="AB35" s="14"/>
      <c r="AC35" s="14"/>
      <c r="AD35" s="14"/>
      <c r="AE35" s="14"/>
      <c r="AF35" s="14"/>
      <c r="AG35" s="14"/>
      <c r="AH35" s="14"/>
      <c r="AI35" s="11"/>
      <c r="AJ35" s="15"/>
      <c r="AK35" s="15"/>
      <c r="AL35" s="15"/>
      <c r="AM35" s="15"/>
      <c r="AN35" s="15"/>
      <c r="AO35" s="15"/>
      <c r="AP35" s="15"/>
      <c r="AQ35" s="11"/>
      <c r="AR35" s="33"/>
      <c r="AS35" s="33"/>
      <c r="AT35" s="33"/>
      <c r="AU35" s="33"/>
      <c r="AV35" s="33"/>
      <c r="AW35" s="33"/>
      <c r="AX35" s="33"/>
      <c r="AY35" s="33"/>
      <c r="AZ35" s="33"/>
      <c r="BA35" s="33"/>
      <c r="BB35" s="11"/>
      <c r="BC35" s="11"/>
      <c r="BD35" s="16"/>
      <c r="BE35" s="8"/>
      <c r="BF35" s="16"/>
      <c r="BG35" s="16"/>
      <c r="BH35" s="16"/>
      <c r="BI35" s="16"/>
    </row>
    <row r="36" spans="1:61" ht="15" customHeight="1" x14ac:dyDescent="0.2">
      <c r="A36" s="7">
        <v>41798</v>
      </c>
      <c r="B36" s="8" t="s">
        <v>814</v>
      </c>
      <c r="C36" s="9" t="s">
        <v>815</v>
      </c>
      <c r="D36" s="8"/>
      <c r="E36" s="10" t="s">
        <v>816</v>
      </c>
      <c r="F36" s="11" t="s">
        <v>599</v>
      </c>
      <c r="G36" s="11" t="s">
        <v>701</v>
      </c>
      <c r="H36" s="11" t="s">
        <v>744</v>
      </c>
      <c r="I36" s="40" t="s">
        <v>2314</v>
      </c>
      <c r="J36" s="12"/>
      <c r="K36" s="12"/>
      <c r="L36" s="12"/>
      <c r="M36" s="12"/>
      <c r="N36" s="11"/>
      <c r="O36" s="33"/>
      <c r="P36" s="33"/>
      <c r="Q36" s="33"/>
      <c r="R36" s="33"/>
      <c r="S36" s="33"/>
      <c r="T36" s="33"/>
      <c r="U36" s="33"/>
      <c r="V36" s="11"/>
      <c r="W36" s="14"/>
      <c r="X36" s="14"/>
      <c r="Y36" s="14"/>
      <c r="Z36" s="14"/>
      <c r="AA36" s="14"/>
      <c r="AB36" s="14"/>
      <c r="AC36" s="14"/>
      <c r="AD36" s="14"/>
      <c r="AE36" s="14"/>
      <c r="AF36" s="14"/>
      <c r="AG36" s="14"/>
      <c r="AH36" s="14"/>
      <c r="AI36" s="11"/>
      <c r="AJ36" s="15"/>
      <c r="AK36" s="15"/>
      <c r="AL36" s="15"/>
      <c r="AM36" s="15"/>
      <c r="AN36" s="15"/>
      <c r="AO36" s="15"/>
      <c r="AP36" s="15"/>
      <c r="AQ36" s="11"/>
      <c r="AR36" s="33"/>
      <c r="AS36" s="33"/>
      <c r="AT36" s="33"/>
      <c r="AU36" s="33"/>
      <c r="AV36" s="33"/>
      <c r="AW36" s="33"/>
      <c r="AX36" s="33"/>
      <c r="AY36" s="33"/>
      <c r="AZ36" s="33"/>
      <c r="BA36" s="33"/>
      <c r="BB36" s="11"/>
      <c r="BC36" s="11"/>
      <c r="BD36" s="16"/>
      <c r="BE36" s="8"/>
      <c r="BF36" s="16"/>
      <c r="BG36" s="16"/>
      <c r="BH36" s="16"/>
      <c r="BI36" s="16"/>
    </row>
    <row r="37" spans="1:61" ht="15" customHeight="1" x14ac:dyDescent="0.2">
      <c r="A37" s="7">
        <v>41828</v>
      </c>
      <c r="B37" s="8" t="s">
        <v>817</v>
      </c>
      <c r="C37" s="9" t="s">
        <v>818</v>
      </c>
      <c r="D37" s="8"/>
      <c r="E37" s="10" t="s">
        <v>819</v>
      </c>
      <c r="F37" s="11" t="s">
        <v>787</v>
      </c>
      <c r="G37" s="11" t="s">
        <v>701</v>
      </c>
      <c r="H37" s="11" t="s">
        <v>756</v>
      </c>
      <c r="I37" s="40" t="s">
        <v>2315</v>
      </c>
      <c r="J37" s="12"/>
      <c r="K37" s="12"/>
      <c r="L37" s="12"/>
      <c r="M37" s="12"/>
      <c r="N37" s="11"/>
      <c r="O37" s="33"/>
      <c r="P37" s="33"/>
      <c r="Q37" s="33"/>
      <c r="R37" s="33"/>
      <c r="S37" s="33"/>
      <c r="T37" s="33"/>
      <c r="U37" s="33"/>
      <c r="V37" s="11"/>
      <c r="W37" s="14"/>
      <c r="X37" s="14"/>
      <c r="Y37" s="14"/>
      <c r="Z37" s="14"/>
      <c r="AA37" s="14"/>
      <c r="AB37" s="14"/>
      <c r="AC37" s="14"/>
      <c r="AD37" s="14"/>
      <c r="AE37" s="14"/>
      <c r="AF37" s="14"/>
      <c r="AG37" s="14"/>
      <c r="AH37" s="14"/>
      <c r="AI37" s="11"/>
      <c r="AJ37" s="15"/>
      <c r="AK37" s="15"/>
      <c r="AL37" s="15"/>
      <c r="AM37" s="15"/>
      <c r="AN37" s="15"/>
      <c r="AO37" s="15"/>
      <c r="AP37" s="15"/>
      <c r="AQ37" s="11"/>
      <c r="AR37" s="33"/>
      <c r="AS37" s="33"/>
      <c r="AT37" s="33"/>
      <c r="AU37" s="33"/>
      <c r="AV37" s="33"/>
      <c r="AW37" s="33"/>
      <c r="AX37" s="33"/>
      <c r="AY37" s="33"/>
      <c r="AZ37" s="33"/>
      <c r="BA37" s="33"/>
      <c r="BB37" s="11"/>
      <c r="BC37" s="11"/>
      <c r="BD37" s="16"/>
      <c r="BE37" s="8"/>
      <c r="BF37" s="16"/>
      <c r="BG37" s="16"/>
      <c r="BH37" s="16"/>
      <c r="BI37" s="16"/>
    </row>
    <row r="38" spans="1:61" ht="15" customHeight="1" x14ac:dyDescent="0.2">
      <c r="A38" s="7">
        <v>41860</v>
      </c>
      <c r="B38" s="8" t="s">
        <v>820</v>
      </c>
      <c r="C38" s="9" t="s">
        <v>821</v>
      </c>
      <c r="D38" s="8"/>
      <c r="E38" s="10" t="s">
        <v>822</v>
      </c>
      <c r="F38" s="11" t="s">
        <v>599</v>
      </c>
      <c r="G38" s="11" t="s">
        <v>701</v>
      </c>
      <c r="H38" s="11" t="s">
        <v>744</v>
      </c>
      <c r="I38" s="40" t="s">
        <v>2316</v>
      </c>
      <c r="J38" s="12"/>
      <c r="K38" s="12"/>
      <c r="L38" s="12"/>
      <c r="M38" s="12"/>
      <c r="N38" s="11"/>
      <c r="O38" s="33"/>
      <c r="P38" s="33"/>
      <c r="Q38" s="33"/>
      <c r="R38" s="33"/>
      <c r="S38" s="33"/>
      <c r="T38" s="33"/>
      <c r="U38" s="33"/>
      <c r="V38" s="11"/>
      <c r="W38" s="14"/>
      <c r="X38" s="14"/>
      <c r="Y38" s="14"/>
      <c r="Z38" s="14"/>
      <c r="AA38" s="14"/>
      <c r="AB38" s="14"/>
      <c r="AC38" s="14"/>
      <c r="AD38" s="14"/>
      <c r="AE38" s="14"/>
      <c r="AF38" s="14"/>
      <c r="AG38" s="14"/>
      <c r="AH38" s="14"/>
      <c r="AI38" s="11"/>
      <c r="AJ38" s="15"/>
      <c r="AK38" s="15"/>
      <c r="AL38" s="15"/>
      <c r="AM38" s="15"/>
      <c r="AN38" s="15"/>
      <c r="AO38" s="15"/>
      <c r="AP38" s="15"/>
      <c r="AQ38" s="11"/>
      <c r="AR38" s="33"/>
      <c r="AS38" s="33"/>
      <c r="AT38" s="33"/>
      <c r="AU38" s="33"/>
      <c r="AV38" s="33"/>
      <c r="AW38" s="33"/>
      <c r="AX38" s="33"/>
      <c r="AY38" s="33"/>
      <c r="AZ38" s="33"/>
      <c r="BA38" s="33"/>
      <c r="BB38" s="11"/>
      <c r="BC38" s="11"/>
      <c r="BD38" s="16"/>
      <c r="BE38" s="8"/>
      <c r="BF38" s="16"/>
      <c r="BG38" s="16"/>
      <c r="BH38" s="16"/>
      <c r="BI38" s="16"/>
    </row>
    <row r="39" spans="1:61" ht="15" customHeight="1" x14ac:dyDescent="0.2">
      <c r="A39" s="7">
        <v>41893</v>
      </c>
      <c r="B39" s="8" t="s">
        <v>823</v>
      </c>
      <c r="C39" s="9" t="s">
        <v>824</v>
      </c>
      <c r="D39" s="8"/>
      <c r="E39" s="10" t="s">
        <v>825</v>
      </c>
      <c r="F39" s="11" t="s">
        <v>599</v>
      </c>
      <c r="G39" s="11" t="s">
        <v>701</v>
      </c>
      <c r="H39" s="11" t="s">
        <v>706</v>
      </c>
      <c r="I39" s="40" t="s">
        <v>2317</v>
      </c>
      <c r="J39" s="12"/>
      <c r="K39" s="12"/>
      <c r="L39" s="12"/>
      <c r="M39" s="12"/>
      <c r="N39" s="11"/>
      <c r="O39" s="33"/>
      <c r="P39" s="33"/>
      <c r="Q39" s="33"/>
      <c r="R39" s="33"/>
      <c r="S39" s="33"/>
      <c r="T39" s="33"/>
      <c r="U39" s="33"/>
      <c r="V39" s="11"/>
      <c r="W39" s="14"/>
      <c r="X39" s="14"/>
      <c r="Y39" s="14"/>
      <c r="Z39" s="14"/>
      <c r="AA39" s="14"/>
      <c r="AB39" s="14"/>
      <c r="AC39" s="14"/>
      <c r="AD39" s="14"/>
      <c r="AE39" s="14"/>
      <c r="AF39" s="14"/>
      <c r="AG39" s="14"/>
      <c r="AH39" s="14"/>
      <c r="AI39" s="11"/>
      <c r="AJ39" s="15"/>
      <c r="AK39" s="15"/>
      <c r="AL39" s="15"/>
      <c r="AM39" s="15"/>
      <c r="AN39" s="15"/>
      <c r="AO39" s="15"/>
      <c r="AP39" s="15"/>
      <c r="AQ39" s="11"/>
      <c r="AR39" s="33"/>
      <c r="AS39" s="33"/>
      <c r="AT39" s="33"/>
      <c r="AU39" s="33"/>
      <c r="AV39" s="33"/>
      <c r="AW39" s="33"/>
      <c r="AX39" s="33"/>
      <c r="AY39" s="33"/>
      <c r="AZ39" s="33"/>
      <c r="BA39" s="33"/>
      <c r="BB39" s="11"/>
      <c r="BC39" s="11"/>
      <c r="BD39" s="16"/>
      <c r="BE39" s="8"/>
      <c r="BF39" s="16"/>
      <c r="BG39" s="16"/>
      <c r="BH39" s="16"/>
      <c r="BI39" s="16"/>
    </row>
    <row r="40" spans="1:61" ht="15" customHeight="1" x14ac:dyDescent="0.2">
      <c r="A40" s="7">
        <v>41894</v>
      </c>
      <c r="B40" s="8" t="s">
        <v>826</v>
      </c>
      <c r="C40" s="9" t="s">
        <v>827</v>
      </c>
      <c r="D40" s="8" t="s">
        <v>828</v>
      </c>
      <c r="E40" s="10"/>
      <c r="F40" s="11"/>
      <c r="G40" s="11"/>
      <c r="H40" s="11"/>
      <c r="I40" s="40" t="s">
        <v>2291</v>
      </c>
      <c r="J40" s="12"/>
      <c r="K40" s="12"/>
      <c r="L40" s="12"/>
      <c r="M40" s="12"/>
      <c r="N40" s="11"/>
      <c r="O40" s="33"/>
      <c r="P40" s="33"/>
      <c r="Q40" s="33"/>
      <c r="R40" s="33"/>
      <c r="S40" s="33"/>
      <c r="T40" s="33"/>
      <c r="U40" s="33"/>
      <c r="V40" s="11"/>
      <c r="W40" s="14"/>
      <c r="X40" s="14"/>
      <c r="Y40" s="14"/>
      <c r="Z40" s="14"/>
      <c r="AA40" s="14"/>
      <c r="AB40" s="14"/>
      <c r="AC40" s="14"/>
      <c r="AD40" s="14"/>
      <c r="AE40" s="14"/>
      <c r="AF40" s="14"/>
      <c r="AG40" s="14"/>
      <c r="AH40" s="14"/>
      <c r="AI40" s="11"/>
      <c r="AJ40" s="15"/>
      <c r="AK40" s="15"/>
      <c r="AL40" s="15"/>
      <c r="AM40" s="15"/>
      <c r="AN40" s="15"/>
      <c r="AO40" s="15"/>
      <c r="AP40" s="15"/>
      <c r="AQ40" s="11"/>
      <c r="AR40" s="33"/>
      <c r="AS40" s="33"/>
      <c r="AT40" s="33"/>
      <c r="AU40" s="33"/>
      <c r="AV40" s="33"/>
      <c r="AW40" s="33"/>
      <c r="AX40" s="33"/>
      <c r="AY40" s="33"/>
      <c r="AZ40" s="33"/>
      <c r="BA40" s="33"/>
      <c r="BB40" s="11"/>
      <c r="BC40" s="11"/>
      <c r="BD40" s="16"/>
      <c r="BE40" s="8"/>
      <c r="BF40" s="16"/>
      <c r="BG40" s="16"/>
      <c r="BH40" s="16"/>
      <c r="BI40" s="16"/>
    </row>
    <row r="41" spans="1:61" ht="15" customHeight="1" x14ac:dyDescent="0.2">
      <c r="A41" s="7">
        <v>41914</v>
      </c>
      <c r="B41" s="8" t="s">
        <v>829</v>
      </c>
      <c r="C41" s="9" t="s">
        <v>830</v>
      </c>
      <c r="D41" s="8"/>
      <c r="E41" s="10" t="s">
        <v>831</v>
      </c>
      <c r="F41" s="11" t="s">
        <v>832</v>
      </c>
      <c r="G41" s="11" t="s">
        <v>701</v>
      </c>
      <c r="H41" s="11" t="s">
        <v>715</v>
      </c>
      <c r="I41" s="40" t="s">
        <v>2318</v>
      </c>
      <c r="J41" s="12"/>
      <c r="K41" s="12"/>
      <c r="L41" s="12"/>
      <c r="M41" s="12"/>
      <c r="N41" s="11"/>
      <c r="O41" s="33"/>
      <c r="P41" s="33"/>
      <c r="Q41" s="33"/>
      <c r="R41" s="33"/>
      <c r="S41" s="33"/>
      <c r="T41" s="33"/>
      <c r="U41" s="33"/>
      <c r="V41" s="11"/>
      <c r="W41" s="14"/>
      <c r="X41" s="14"/>
      <c r="Y41" s="14"/>
      <c r="Z41" s="14"/>
      <c r="AA41" s="14"/>
      <c r="AB41" s="14"/>
      <c r="AC41" s="14"/>
      <c r="AD41" s="14"/>
      <c r="AE41" s="14"/>
      <c r="AF41" s="14"/>
      <c r="AG41" s="14"/>
      <c r="AH41" s="14"/>
      <c r="AI41" s="11"/>
      <c r="AJ41" s="15"/>
      <c r="AK41" s="15"/>
      <c r="AL41" s="15"/>
      <c r="AM41" s="15"/>
      <c r="AN41" s="15"/>
      <c r="AO41" s="15"/>
      <c r="AP41" s="15"/>
      <c r="AQ41" s="11"/>
      <c r="AR41" s="33"/>
      <c r="AS41" s="33"/>
      <c r="AT41" s="33"/>
      <c r="AU41" s="33"/>
      <c r="AV41" s="33"/>
      <c r="AW41" s="33"/>
      <c r="AX41" s="33"/>
      <c r="AY41" s="33"/>
      <c r="AZ41" s="33"/>
      <c r="BA41" s="33"/>
      <c r="BB41" s="11"/>
      <c r="BC41" s="11"/>
      <c r="BD41" s="16"/>
      <c r="BE41" s="8"/>
      <c r="BF41" s="16"/>
      <c r="BG41" s="16"/>
      <c r="BH41" s="16"/>
      <c r="BI41" s="16"/>
    </row>
    <row r="42" spans="1:61" ht="15" customHeight="1" x14ac:dyDescent="0.2">
      <c r="A42" s="7">
        <v>41918</v>
      </c>
      <c r="B42" s="8" t="s">
        <v>833</v>
      </c>
      <c r="C42" s="9" t="s">
        <v>834</v>
      </c>
      <c r="D42" s="8"/>
      <c r="E42" s="10" t="s">
        <v>835</v>
      </c>
      <c r="F42" s="11" t="s">
        <v>599</v>
      </c>
      <c r="G42" s="11" t="s">
        <v>701</v>
      </c>
      <c r="H42" s="11" t="s">
        <v>807</v>
      </c>
      <c r="I42" s="40" t="s">
        <v>2319</v>
      </c>
      <c r="J42" s="12"/>
      <c r="K42" s="12"/>
      <c r="L42" s="12"/>
      <c r="M42" s="12"/>
      <c r="N42" s="11"/>
      <c r="O42" s="33"/>
      <c r="P42" s="33"/>
      <c r="Q42" s="33"/>
      <c r="R42" s="33"/>
      <c r="S42" s="33"/>
      <c r="T42" s="33"/>
      <c r="U42" s="33"/>
      <c r="V42" s="11"/>
      <c r="W42" s="14"/>
      <c r="X42" s="14"/>
      <c r="Y42" s="14"/>
      <c r="Z42" s="14"/>
      <c r="AA42" s="14"/>
      <c r="AB42" s="14"/>
      <c r="AC42" s="14"/>
      <c r="AD42" s="14"/>
      <c r="AE42" s="14"/>
      <c r="AF42" s="14"/>
      <c r="AG42" s="14"/>
      <c r="AH42" s="14"/>
      <c r="AI42" s="11"/>
      <c r="AJ42" s="15"/>
      <c r="AK42" s="15"/>
      <c r="AL42" s="15"/>
      <c r="AM42" s="15"/>
      <c r="AN42" s="15"/>
      <c r="AO42" s="15"/>
      <c r="AP42" s="15"/>
      <c r="AQ42" s="11"/>
      <c r="AR42" s="33"/>
      <c r="AS42" s="33"/>
      <c r="AT42" s="33"/>
      <c r="AU42" s="33"/>
      <c r="AV42" s="33"/>
      <c r="AW42" s="33"/>
      <c r="AX42" s="33"/>
      <c r="AY42" s="33"/>
      <c r="AZ42" s="33"/>
      <c r="BA42" s="33"/>
      <c r="BB42" s="11"/>
      <c r="BC42" s="11"/>
      <c r="BD42" s="16"/>
      <c r="BE42" s="8"/>
      <c r="BF42" s="16"/>
      <c r="BG42" s="16"/>
      <c r="BH42" s="16"/>
      <c r="BI42" s="16"/>
    </row>
    <row r="43" spans="1:61" ht="15" customHeight="1" x14ac:dyDescent="0.2">
      <c r="A43" s="7">
        <v>41921</v>
      </c>
      <c r="B43" s="8" t="s">
        <v>836</v>
      </c>
      <c r="C43" s="9" t="s">
        <v>837</v>
      </c>
      <c r="D43" s="8"/>
      <c r="E43" s="10" t="s">
        <v>838</v>
      </c>
      <c r="F43" s="11" t="s">
        <v>599</v>
      </c>
      <c r="G43" s="11" t="s">
        <v>701</v>
      </c>
      <c r="H43" s="11" t="s">
        <v>744</v>
      </c>
      <c r="I43" s="40" t="s">
        <v>2320</v>
      </c>
      <c r="J43" s="12"/>
      <c r="K43" s="12"/>
      <c r="L43" s="12"/>
      <c r="M43" s="12"/>
      <c r="N43" s="11"/>
      <c r="O43" s="33"/>
      <c r="P43" s="33"/>
      <c r="Q43" s="33"/>
      <c r="R43" s="33"/>
      <c r="S43" s="33"/>
      <c r="T43" s="33"/>
      <c r="U43" s="33"/>
      <c r="V43" s="11"/>
      <c r="W43" s="14"/>
      <c r="X43" s="14"/>
      <c r="Y43" s="14"/>
      <c r="Z43" s="14"/>
      <c r="AA43" s="14"/>
      <c r="AB43" s="14"/>
      <c r="AC43" s="14"/>
      <c r="AD43" s="14"/>
      <c r="AE43" s="14"/>
      <c r="AF43" s="14"/>
      <c r="AG43" s="14"/>
      <c r="AH43" s="14"/>
      <c r="AI43" s="11"/>
      <c r="AJ43" s="15"/>
      <c r="AK43" s="15"/>
      <c r="AL43" s="15"/>
      <c r="AM43" s="15"/>
      <c r="AN43" s="15"/>
      <c r="AO43" s="15"/>
      <c r="AP43" s="15"/>
      <c r="AQ43" s="11"/>
      <c r="AR43" s="33"/>
      <c r="AS43" s="33"/>
      <c r="AT43" s="33"/>
      <c r="AU43" s="33"/>
      <c r="AV43" s="33"/>
      <c r="AW43" s="33"/>
      <c r="AX43" s="33"/>
      <c r="AY43" s="33"/>
      <c r="AZ43" s="33"/>
      <c r="BA43" s="33"/>
      <c r="BB43" s="11"/>
      <c r="BC43" s="11"/>
      <c r="BD43" s="16"/>
      <c r="BE43" s="8"/>
      <c r="BF43" s="16"/>
      <c r="BG43" s="16"/>
      <c r="BH43" s="16"/>
      <c r="BI43" s="16"/>
    </row>
    <row r="44" spans="1:61" ht="15" customHeight="1" x14ac:dyDescent="0.2">
      <c r="A44" s="7">
        <v>41921</v>
      </c>
      <c r="B44" s="8" t="s">
        <v>839</v>
      </c>
      <c r="C44" s="9" t="s">
        <v>840</v>
      </c>
      <c r="D44" s="8"/>
      <c r="E44" s="10" t="s">
        <v>780</v>
      </c>
      <c r="F44" s="11" t="s">
        <v>599</v>
      </c>
      <c r="G44" s="11" t="s">
        <v>701</v>
      </c>
      <c r="H44" s="11" t="s">
        <v>744</v>
      </c>
      <c r="I44" s="40" t="s">
        <v>2321</v>
      </c>
      <c r="J44" s="12"/>
      <c r="K44" s="12"/>
      <c r="L44" s="12"/>
      <c r="M44" s="12"/>
      <c r="N44" s="11"/>
      <c r="O44" s="33"/>
      <c r="P44" s="33"/>
      <c r="Q44" s="33"/>
      <c r="R44" s="33"/>
      <c r="S44" s="33"/>
      <c r="T44" s="33"/>
      <c r="U44" s="33"/>
      <c r="V44" s="11"/>
      <c r="W44" s="14"/>
      <c r="X44" s="14"/>
      <c r="Y44" s="14"/>
      <c r="Z44" s="14"/>
      <c r="AA44" s="14"/>
      <c r="AB44" s="14"/>
      <c r="AC44" s="14"/>
      <c r="AD44" s="14"/>
      <c r="AE44" s="14"/>
      <c r="AF44" s="14"/>
      <c r="AG44" s="14"/>
      <c r="AH44" s="14"/>
      <c r="AI44" s="11"/>
      <c r="AJ44" s="15"/>
      <c r="AK44" s="15"/>
      <c r="AL44" s="15"/>
      <c r="AM44" s="15"/>
      <c r="AN44" s="15"/>
      <c r="AO44" s="15"/>
      <c r="AP44" s="15"/>
      <c r="AQ44" s="11"/>
      <c r="AR44" s="33"/>
      <c r="AS44" s="33"/>
      <c r="AT44" s="33"/>
      <c r="AU44" s="33"/>
      <c r="AV44" s="33"/>
      <c r="AW44" s="33"/>
      <c r="AX44" s="33"/>
      <c r="AY44" s="33"/>
      <c r="AZ44" s="33"/>
      <c r="BA44" s="33"/>
      <c r="BB44" s="11"/>
      <c r="BC44" s="11"/>
      <c r="BD44" s="16"/>
      <c r="BE44" s="8"/>
      <c r="BF44" s="16"/>
      <c r="BG44" s="16"/>
      <c r="BH44" s="16"/>
      <c r="BI44" s="16"/>
    </row>
    <row r="45" spans="1:61" ht="15" customHeight="1" x14ac:dyDescent="0.2">
      <c r="A45" s="7">
        <v>41923</v>
      </c>
      <c r="B45" s="8" t="s">
        <v>841</v>
      </c>
      <c r="C45" s="9" t="s">
        <v>842</v>
      </c>
      <c r="D45" s="8"/>
      <c r="E45" s="10" t="s">
        <v>843</v>
      </c>
      <c r="F45" s="11" t="s">
        <v>844</v>
      </c>
      <c r="G45" s="11" t="s">
        <v>701</v>
      </c>
      <c r="H45" s="11" t="s">
        <v>744</v>
      </c>
      <c r="I45" s="40" t="s">
        <v>2322</v>
      </c>
      <c r="J45" s="12"/>
      <c r="K45" s="12"/>
      <c r="L45" s="12"/>
      <c r="M45" s="12"/>
      <c r="N45" s="11"/>
      <c r="O45" s="33"/>
      <c r="P45" s="33"/>
      <c r="Q45" s="33"/>
      <c r="R45" s="33"/>
      <c r="S45" s="33"/>
      <c r="T45" s="33"/>
      <c r="U45" s="33"/>
      <c r="V45" s="11"/>
      <c r="W45" s="14"/>
      <c r="X45" s="14"/>
      <c r="Y45" s="14"/>
      <c r="Z45" s="14"/>
      <c r="AA45" s="14"/>
      <c r="AB45" s="14"/>
      <c r="AC45" s="14"/>
      <c r="AD45" s="14"/>
      <c r="AE45" s="14"/>
      <c r="AF45" s="14"/>
      <c r="AG45" s="14"/>
      <c r="AH45" s="14"/>
      <c r="AI45" s="11"/>
      <c r="AJ45" s="15"/>
      <c r="AK45" s="15"/>
      <c r="AL45" s="15"/>
      <c r="AM45" s="15"/>
      <c r="AN45" s="15"/>
      <c r="AO45" s="15"/>
      <c r="AP45" s="15"/>
      <c r="AQ45" s="11"/>
      <c r="AR45" s="33"/>
      <c r="AS45" s="33"/>
      <c r="AT45" s="33"/>
      <c r="AU45" s="33"/>
      <c r="AV45" s="33"/>
      <c r="AW45" s="33"/>
      <c r="AX45" s="33"/>
      <c r="AY45" s="33"/>
      <c r="AZ45" s="33"/>
      <c r="BA45" s="33"/>
      <c r="BB45" s="11"/>
      <c r="BC45" s="11"/>
      <c r="BD45" s="16"/>
      <c r="BE45" s="8"/>
      <c r="BF45" s="16"/>
      <c r="BG45" s="16"/>
      <c r="BH45" s="16"/>
      <c r="BI45" s="16"/>
    </row>
    <row r="46" spans="1:61" ht="15" customHeight="1" x14ac:dyDescent="0.2">
      <c r="A46" s="7">
        <v>41924</v>
      </c>
      <c r="B46" s="8" t="s">
        <v>845</v>
      </c>
      <c r="C46" s="9" t="s">
        <v>846</v>
      </c>
      <c r="D46" s="8"/>
      <c r="E46" s="10" t="s">
        <v>847</v>
      </c>
      <c r="F46" s="11" t="s">
        <v>787</v>
      </c>
      <c r="G46" s="11" t="s">
        <v>701</v>
      </c>
      <c r="H46" s="11" t="s">
        <v>706</v>
      </c>
      <c r="I46" s="40" t="s">
        <v>2323</v>
      </c>
      <c r="J46" s="12"/>
      <c r="K46" s="12"/>
      <c r="L46" s="12"/>
      <c r="M46" s="12"/>
      <c r="N46" s="11"/>
      <c r="O46" s="33"/>
      <c r="P46" s="33"/>
      <c r="Q46" s="33"/>
      <c r="R46" s="33"/>
      <c r="S46" s="33"/>
      <c r="T46" s="33"/>
      <c r="U46" s="33"/>
      <c r="V46" s="11"/>
      <c r="W46" s="14"/>
      <c r="X46" s="14"/>
      <c r="Y46" s="14"/>
      <c r="Z46" s="14"/>
      <c r="AA46" s="14"/>
      <c r="AB46" s="14"/>
      <c r="AC46" s="14"/>
      <c r="AD46" s="14"/>
      <c r="AE46" s="14"/>
      <c r="AF46" s="14"/>
      <c r="AG46" s="14"/>
      <c r="AH46" s="14"/>
      <c r="AI46" s="11"/>
      <c r="AJ46" s="15"/>
      <c r="AK46" s="15"/>
      <c r="AL46" s="15"/>
      <c r="AM46" s="15"/>
      <c r="AN46" s="15"/>
      <c r="AO46" s="15"/>
      <c r="AP46" s="15"/>
      <c r="AQ46" s="11"/>
      <c r="AR46" s="33"/>
      <c r="AS46" s="33"/>
      <c r="AT46" s="33"/>
      <c r="AU46" s="33"/>
      <c r="AV46" s="33"/>
      <c r="AW46" s="33"/>
      <c r="AX46" s="33"/>
      <c r="AY46" s="33"/>
      <c r="AZ46" s="33"/>
      <c r="BA46" s="33"/>
      <c r="BB46" s="11"/>
      <c r="BC46" s="11"/>
      <c r="BD46" s="16"/>
      <c r="BE46" s="8"/>
      <c r="BF46" s="16"/>
      <c r="BG46" s="16"/>
      <c r="BH46" s="16"/>
      <c r="BI46" s="16"/>
    </row>
    <row r="47" spans="1:61" ht="15" customHeight="1" x14ac:dyDescent="0.2">
      <c r="A47" s="7">
        <v>41978</v>
      </c>
      <c r="B47" s="8" t="s">
        <v>848</v>
      </c>
      <c r="C47" s="9" t="s">
        <v>849</v>
      </c>
      <c r="D47" s="8"/>
      <c r="E47" s="10" t="s">
        <v>850</v>
      </c>
      <c r="F47" s="11" t="s">
        <v>742</v>
      </c>
      <c r="G47" s="11" t="s">
        <v>701</v>
      </c>
      <c r="H47" s="11" t="s">
        <v>851</v>
      </c>
      <c r="I47" s="40" t="s">
        <v>2324</v>
      </c>
      <c r="J47" s="12"/>
      <c r="K47" s="12"/>
      <c r="L47" s="12"/>
      <c r="M47" s="12"/>
      <c r="N47" s="11"/>
      <c r="O47" s="33"/>
      <c r="P47" s="33"/>
      <c r="Q47" s="33"/>
      <c r="R47" s="33"/>
      <c r="S47" s="33"/>
      <c r="T47" s="33"/>
      <c r="U47" s="33"/>
      <c r="V47" s="11"/>
      <c r="W47" s="14"/>
      <c r="X47" s="14"/>
      <c r="Y47" s="14"/>
      <c r="Z47" s="14"/>
      <c r="AA47" s="14"/>
      <c r="AB47" s="14"/>
      <c r="AC47" s="14"/>
      <c r="AD47" s="14"/>
      <c r="AE47" s="14"/>
      <c r="AF47" s="14"/>
      <c r="AG47" s="14"/>
      <c r="AH47" s="14"/>
      <c r="AI47" s="11"/>
      <c r="AJ47" s="15"/>
      <c r="AK47" s="15"/>
      <c r="AL47" s="15"/>
      <c r="AM47" s="15"/>
      <c r="AN47" s="15"/>
      <c r="AO47" s="15"/>
      <c r="AP47" s="15"/>
      <c r="AQ47" s="11"/>
      <c r="AR47" s="33"/>
      <c r="AS47" s="33"/>
      <c r="AT47" s="33"/>
      <c r="AU47" s="33"/>
      <c r="AV47" s="33"/>
      <c r="AW47" s="33"/>
      <c r="AX47" s="33"/>
      <c r="AY47" s="33"/>
      <c r="AZ47" s="33"/>
      <c r="BA47" s="33"/>
      <c r="BB47" s="11"/>
      <c r="BC47" s="11"/>
      <c r="BD47" s="16"/>
      <c r="BE47" s="8"/>
      <c r="BF47" s="16"/>
      <c r="BG47" s="16"/>
      <c r="BH47" s="16"/>
      <c r="BI47" s="16"/>
    </row>
    <row r="48" spans="1:61" ht="15" customHeight="1" x14ac:dyDescent="0.2">
      <c r="A48" s="7">
        <v>41980</v>
      </c>
      <c r="B48" s="8" t="s">
        <v>852</v>
      </c>
      <c r="C48" s="9" t="s">
        <v>853</v>
      </c>
      <c r="D48" s="8" t="s">
        <v>854</v>
      </c>
      <c r="E48" s="10" t="s">
        <v>780</v>
      </c>
      <c r="F48" s="11" t="s">
        <v>599</v>
      </c>
      <c r="G48" s="11" t="s">
        <v>701</v>
      </c>
      <c r="H48" s="11" t="s">
        <v>744</v>
      </c>
      <c r="I48" s="40" t="s">
        <v>2325</v>
      </c>
      <c r="J48" s="12"/>
      <c r="K48" s="12"/>
      <c r="L48" s="12"/>
      <c r="M48" s="12"/>
      <c r="N48" s="11"/>
      <c r="O48" s="33"/>
      <c r="P48" s="33"/>
      <c r="Q48" s="33"/>
      <c r="R48" s="33"/>
      <c r="S48" s="33"/>
      <c r="T48" s="33"/>
      <c r="U48" s="33"/>
      <c r="V48" s="11"/>
      <c r="W48" s="14"/>
      <c r="X48" s="14"/>
      <c r="Y48" s="14"/>
      <c r="Z48" s="14"/>
      <c r="AA48" s="14"/>
      <c r="AB48" s="14"/>
      <c r="AC48" s="14"/>
      <c r="AD48" s="14"/>
      <c r="AE48" s="14"/>
      <c r="AF48" s="14"/>
      <c r="AG48" s="14"/>
      <c r="AH48" s="14"/>
      <c r="AI48" s="11"/>
      <c r="AJ48" s="15"/>
      <c r="AK48" s="15"/>
      <c r="AL48" s="15"/>
      <c r="AM48" s="15"/>
      <c r="AN48" s="15"/>
      <c r="AO48" s="15"/>
      <c r="AP48" s="15"/>
      <c r="AQ48" s="11"/>
      <c r="AR48" s="33"/>
      <c r="AS48" s="33"/>
      <c r="AT48" s="33"/>
      <c r="AU48" s="33"/>
      <c r="AV48" s="33"/>
      <c r="AW48" s="33"/>
      <c r="AX48" s="33"/>
      <c r="AY48" s="33"/>
      <c r="AZ48" s="33"/>
      <c r="BA48" s="33"/>
      <c r="BB48" s="11"/>
      <c r="BC48" s="11"/>
      <c r="BD48" s="16"/>
      <c r="BE48" s="8"/>
      <c r="BF48" s="16"/>
      <c r="BG48" s="16"/>
      <c r="BH48" s="16"/>
      <c r="BI48" s="16"/>
    </row>
    <row r="49" spans="1:61" ht="15" customHeight="1" x14ac:dyDescent="0.2">
      <c r="A49" s="7">
        <v>41984</v>
      </c>
      <c r="B49" s="8" t="s">
        <v>855</v>
      </c>
      <c r="C49" s="9" t="s">
        <v>856</v>
      </c>
      <c r="D49" s="8"/>
      <c r="E49" s="10" t="s">
        <v>857</v>
      </c>
      <c r="F49" s="11" t="s">
        <v>599</v>
      </c>
      <c r="G49" s="11" t="s">
        <v>701</v>
      </c>
      <c r="H49" s="11" t="s">
        <v>706</v>
      </c>
      <c r="I49" s="40" t="s">
        <v>2326</v>
      </c>
      <c r="J49" s="12"/>
      <c r="K49" s="12"/>
      <c r="L49" s="12"/>
      <c r="M49" s="12"/>
      <c r="N49" s="11"/>
      <c r="O49" s="33"/>
      <c r="P49" s="33"/>
      <c r="Q49" s="33"/>
      <c r="R49" s="33"/>
      <c r="S49" s="33"/>
      <c r="T49" s="33"/>
      <c r="U49" s="33"/>
      <c r="V49" s="11"/>
      <c r="W49" s="14"/>
      <c r="X49" s="14"/>
      <c r="Y49" s="14"/>
      <c r="Z49" s="14"/>
      <c r="AA49" s="14"/>
      <c r="AB49" s="14"/>
      <c r="AC49" s="14"/>
      <c r="AD49" s="14"/>
      <c r="AE49" s="14"/>
      <c r="AF49" s="14"/>
      <c r="AG49" s="14"/>
      <c r="AH49" s="14"/>
      <c r="AI49" s="11"/>
      <c r="AJ49" s="15"/>
      <c r="AK49" s="15"/>
      <c r="AL49" s="15"/>
      <c r="AM49" s="15"/>
      <c r="AN49" s="15"/>
      <c r="AO49" s="15"/>
      <c r="AP49" s="15"/>
      <c r="AQ49" s="11"/>
      <c r="AR49" s="33"/>
      <c r="AS49" s="33"/>
      <c r="AT49" s="33"/>
      <c r="AU49" s="33"/>
      <c r="AV49" s="33"/>
      <c r="AW49" s="33"/>
      <c r="AX49" s="33"/>
      <c r="AY49" s="33"/>
      <c r="AZ49" s="33"/>
      <c r="BA49" s="33"/>
      <c r="BB49" s="11"/>
      <c r="BC49" s="11"/>
      <c r="BD49" s="16"/>
      <c r="BE49" s="8"/>
      <c r="BF49" s="16"/>
      <c r="BG49" s="16"/>
      <c r="BH49" s="16"/>
      <c r="BI49" s="16"/>
    </row>
    <row r="50" spans="1:61" ht="15" customHeight="1" x14ac:dyDescent="0.2">
      <c r="A50" s="7">
        <v>41985</v>
      </c>
      <c r="B50" s="8" t="s">
        <v>858</v>
      </c>
      <c r="C50" s="9" t="s">
        <v>859</v>
      </c>
      <c r="D50" s="8" t="s">
        <v>860</v>
      </c>
      <c r="E50" s="10" t="s">
        <v>861</v>
      </c>
      <c r="F50" s="11" t="s">
        <v>742</v>
      </c>
      <c r="G50" s="11" t="s">
        <v>862</v>
      </c>
      <c r="H50" s="11" t="s">
        <v>744</v>
      </c>
      <c r="I50" s="40" t="s">
        <v>2327</v>
      </c>
      <c r="J50" s="12"/>
      <c r="K50" s="12"/>
      <c r="L50" s="12"/>
      <c r="M50" s="12"/>
      <c r="N50" s="11"/>
      <c r="O50" s="33"/>
      <c r="P50" s="33"/>
      <c r="Q50" s="33"/>
      <c r="R50" s="33"/>
      <c r="S50" s="33"/>
      <c r="T50" s="33"/>
      <c r="U50" s="33"/>
      <c r="V50" s="11"/>
      <c r="W50" s="14"/>
      <c r="X50" s="14"/>
      <c r="Y50" s="14"/>
      <c r="Z50" s="14"/>
      <c r="AA50" s="14"/>
      <c r="AB50" s="14"/>
      <c r="AC50" s="14"/>
      <c r="AD50" s="14"/>
      <c r="AE50" s="14"/>
      <c r="AF50" s="14"/>
      <c r="AG50" s="14"/>
      <c r="AH50" s="14"/>
      <c r="AI50" s="11"/>
      <c r="AJ50" s="15"/>
      <c r="AK50" s="15"/>
      <c r="AL50" s="15"/>
      <c r="AM50" s="15"/>
      <c r="AN50" s="15"/>
      <c r="AO50" s="15"/>
      <c r="AP50" s="15"/>
      <c r="AQ50" s="11"/>
      <c r="AR50" s="33"/>
      <c r="AS50" s="33"/>
      <c r="AT50" s="33"/>
      <c r="AU50" s="33"/>
      <c r="AV50" s="33"/>
      <c r="AW50" s="33"/>
      <c r="AX50" s="33"/>
      <c r="AY50" s="33"/>
      <c r="AZ50" s="33"/>
      <c r="BA50" s="33"/>
      <c r="BB50" s="11"/>
      <c r="BC50" s="11"/>
      <c r="BD50" s="16"/>
      <c r="BE50" s="8"/>
      <c r="BF50" s="16"/>
      <c r="BG50" s="16"/>
      <c r="BH50" s="16"/>
      <c r="BI50" s="16"/>
    </row>
    <row r="51" spans="1:61" ht="15" customHeight="1" x14ac:dyDescent="0.2">
      <c r="A51" s="7">
        <v>42010</v>
      </c>
      <c r="B51" s="8" t="s">
        <v>863</v>
      </c>
      <c r="C51" s="9" t="s">
        <v>864</v>
      </c>
      <c r="D51" s="8"/>
      <c r="E51" s="10" t="s">
        <v>865</v>
      </c>
      <c r="F51" s="11" t="s">
        <v>599</v>
      </c>
      <c r="G51" s="11"/>
      <c r="H51" s="11" t="s">
        <v>715</v>
      </c>
      <c r="I51" s="40" t="s">
        <v>2328</v>
      </c>
      <c r="J51" s="12"/>
      <c r="K51" s="12"/>
      <c r="L51" s="12"/>
      <c r="M51" s="12"/>
      <c r="N51" s="11"/>
      <c r="O51" s="33"/>
      <c r="P51" s="33"/>
      <c r="Q51" s="33"/>
      <c r="R51" s="33"/>
      <c r="S51" s="33"/>
      <c r="T51" s="33"/>
      <c r="U51" s="33"/>
      <c r="V51" s="11"/>
      <c r="W51" s="14"/>
      <c r="X51" s="14"/>
      <c r="Y51" s="14"/>
      <c r="Z51" s="14"/>
      <c r="AA51" s="14"/>
      <c r="AB51" s="14"/>
      <c r="AC51" s="14"/>
      <c r="AD51" s="14"/>
      <c r="AE51" s="14"/>
      <c r="AF51" s="14"/>
      <c r="AG51" s="14"/>
      <c r="AH51" s="14"/>
      <c r="AI51" s="11"/>
      <c r="AJ51" s="15"/>
      <c r="AK51" s="15"/>
      <c r="AL51" s="15"/>
      <c r="AM51" s="15"/>
      <c r="AN51" s="15"/>
      <c r="AO51" s="15"/>
      <c r="AP51" s="15"/>
      <c r="AQ51" s="11"/>
      <c r="AR51" s="33"/>
      <c r="AS51" s="33"/>
      <c r="AT51" s="33"/>
      <c r="AU51" s="33"/>
      <c r="AV51" s="33"/>
      <c r="AW51" s="33"/>
      <c r="AX51" s="33"/>
      <c r="AY51" s="33"/>
      <c r="AZ51" s="33"/>
      <c r="BA51" s="33"/>
      <c r="BB51" s="11"/>
      <c r="BC51" s="11"/>
      <c r="BD51" s="16"/>
      <c r="BE51" s="8"/>
      <c r="BF51" s="16"/>
      <c r="BG51" s="16"/>
      <c r="BH51" s="16"/>
      <c r="BI51" s="16"/>
    </row>
    <row r="52" spans="1:61" ht="15" customHeight="1" x14ac:dyDescent="0.2">
      <c r="A52" s="7">
        <v>42010</v>
      </c>
      <c r="B52" s="8" t="s">
        <v>866</v>
      </c>
      <c r="C52" s="9" t="s">
        <v>867</v>
      </c>
      <c r="D52" s="8"/>
      <c r="E52" s="10" t="s">
        <v>868</v>
      </c>
      <c r="F52" s="11"/>
      <c r="G52" s="11" t="s">
        <v>701</v>
      </c>
      <c r="H52" s="11" t="s">
        <v>706</v>
      </c>
      <c r="I52" s="40" t="s">
        <v>2329</v>
      </c>
      <c r="J52" s="12"/>
      <c r="K52" s="12"/>
      <c r="L52" s="12"/>
      <c r="M52" s="12"/>
      <c r="N52" s="11"/>
      <c r="O52" s="33"/>
      <c r="P52" s="33"/>
      <c r="Q52" s="33"/>
      <c r="R52" s="33"/>
      <c r="S52" s="33"/>
      <c r="T52" s="33"/>
      <c r="U52" s="33"/>
      <c r="V52" s="11"/>
      <c r="W52" s="14"/>
      <c r="X52" s="14"/>
      <c r="Y52" s="14"/>
      <c r="Z52" s="14"/>
      <c r="AA52" s="14"/>
      <c r="AB52" s="14"/>
      <c r="AC52" s="14"/>
      <c r="AD52" s="14"/>
      <c r="AE52" s="14"/>
      <c r="AF52" s="14"/>
      <c r="AG52" s="14"/>
      <c r="AH52" s="14"/>
      <c r="AI52" s="11"/>
      <c r="AJ52" s="15"/>
      <c r="AK52" s="15"/>
      <c r="AL52" s="15"/>
      <c r="AM52" s="15"/>
      <c r="AN52" s="15"/>
      <c r="AO52" s="15"/>
      <c r="AP52" s="15"/>
      <c r="AQ52" s="11"/>
      <c r="AR52" s="33"/>
      <c r="AS52" s="33"/>
      <c r="AT52" s="33"/>
      <c r="AU52" s="33"/>
      <c r="AV52" s="33"/>
      <c r="AW52" s="33"/>
      <c r="AX52" s="33"/>
      <c r="AY52" s="33"/>
      <c r="AZ52" s="33"/>
      <c r="BA52" s="33"/>
      <c r="BB52" s="11"/>
      <c r="BC52" s="11"/>
      <c r="BD52" s="16"/>
      <c r="BE52" s="8"/>
      <c r="BF52" s="16"/>
      <c r="BG52" s="16"/>
      <c r="BH52" s="16"/>
      <c r="BI52" s="16"/>
    </row>
    <row r="53" spans="1:61" ht="15" customHeight="1" x14ac:dyDescent="0.2">
      <c r="A53" s="7">
        <v>42016</v>
      </c>
      <c r="B53" s="8" t="s">
        <v>869</v>
      </c>
      <c r="C53" s="9" t="s">
        <v>870</v>
      </c>
      <c r="D53" s="8"/>
      <c r="E53" s="10" t="s">
        <v>871</v>
      </c>
      <c r="F53" s="11" t="s">
        <v>599</v>
      </c>
      <c r="G53" s="11" t="s">
        <v>701</v>
      </c>
      <c r="H53" s="11" t="s">
        <v>706</v>
      </c>
      <c r="I53" s="40" t="s">
        <v>2330</v>
      </c>
      <c r="J53" s="12"/>
      <c r="K53" s="12"/>
      <c r="L53" s="12"/>
      <c r="M53" s="12"/>
      <c r="N53" s="11"/>
      <c r="O53" s="33"/>
      <c r="P53" s="33"/>
      <c r="Q53" s="33"/>
      <c r="R53" s="33"/>
      <c r="S53" s="33"/>
      <c r="T53" s="33"/>
      <c r="U53" s="33"/>
      <c r="V53" s="11"/>
      <c r="W53" s="14"/>
      <c r="X53" s="14"/>
      <c r="Y53" s="14"/>
      <c r="Z53" s="14"/>
      <c r="AA53" s="14"/>
      <c r="AB53" s="14"/>
      <c r="AC53" s="14"/>
      <c r="AD53" s="14"/>
      <c r="AE53" s="14"/>
      <c r="AF53" s="14"/>
      <c r="AG53" s="14"/>
      <c r="AH53" s="14"/>
      <c r="AI53" s="11"/>
      <c r="AJ53" s="15"/>
      <c r="AK53" s="15"/>
      <c r="AL53" s="15"/>
      <c r="AM53" s="15"/>
      <c r="AN53" s="15"/>
      <c r="AO53" s="15"/>
      <c r="AP53" s="15"/>
      <c r="AQ53" s="11"/>
      <c r="AR53" s="33"/>
      <c r="AS53" s="33"/>
      <c r="AT53" s="33"/>
      <c r="AU53" s="33"/>
      <c r="AV53" s="33"/>
      <c r="AW53" s="33"/>
      <c r="AX53" s="33"/>
      <c r="AY53" s="33"/>
      <c r="AZ53" s="33"/>
      <c r="BA53" s="33"/>
      <c r="BB53" s="11"/>
      <c r="BC53" s="11"/>
      <c r="BD53" s="16"/>
      <c r="BE53" s="8"/>
      <c r="BF53" s="16"/>
      <c r="BG53" s="16"/>
      <c r="BH53" s="16"/>
      <c r="BI53" s="16"/>
    </row>
    <row r="54" spans="1:61" ht="15" customHeight="1" x14ac:dyDescent="0.2">
      <c r="A54" s="7">
        <v>42100</v>
      </c>
      <c r="B54" s="8" t="s">
        <v>872</v>
      </c>
      <c r="C54" s="9" t="s">
        <v>873</v>
      </c>
      <c r="D54" s="8" t="s">
        <v>874</v>
      </c>
      <c r="E54" s="10" t="s">
        <v>875</v>
      </c>
      <c r="F54" s="11" t="s">
        <v>787</v>
      </c>
      <c r="G54" s="11" t="s">
        <v>701</v>
      </c>
      <c r="H54" s="11" t="s">
        <v>702</v>
      </c>
      <c r="I54" s="40" t="s">
        <v>2331</v>
      </c>
      <c r="J54" s="12"/>
      <c r="K54" s="12"/>
      <c r="L54" s="12"/>
      <c r="M54" s="12"/>
      <c r="N54" s="11"/>
      <c r="O54" s="33"/>
      <c r="P54" s="33"/>
      <c r="Q54" s="33"/>
      <c r="R54" s="33"/>
      <c r="S54" s="33"/>
      <c r="T54" s="33"/>
      <c r="U54" s="33"/>
      <c r="V54" s="11"/>
      <c r="W54" s="14"/>
      <c r="X54" s="14"/>
      <c r="Y54" s="14"/>
      <c r="Z54" s="14"/>
      <c r="AA54" s="14"/>
      <c r="AB54" s="14"/>
      <c r="AC54" s="14"/>
      <c r="AD54" s="14"/>
      <c r="AE54" s="14"/>
      <c r="AF54" s="14"/>
      <c r="AG54" s="14"/>
      <c r="AH54" s="14"/>
      <c r="AI54" s="11"/>
      <c r="AJ54" s="15"/>
      <c r="AK54" s="15"/>
      <c r="AL54" s="15"/>
      <c r="AM54" s="15"/>
      <c r="AN54" s="15"/>
      <c r="AO54" s="15"/>
      <c r="AP54" s="15"/>
      <c r="AQ54" s="11"/>
      <c r="AR54" s="33"/>
      <c r="AS54" s="33"/>
      <c r="AT54" s="33"/>
      <c r="AU54" s="33"/>
      <c r="AV54" s="33"/>
      <c r="AW54" s="33"/>
      <c r="AX54" s="33"/>
      <c r="AY54" s="33"/>
      <c r="AZ54" s="33"/>
      <c r="BA54" s="33"/>
      <c r="BB54" s="11"/>
      <c r="BC54" s="11"/>
      <c r="BD54" s="16"/>
      <c r="BE54" s="8"/>
      <c r="BF54" s="16"/>
      <c r="BG54" s="16"/>
      <c r="BH54" s="16"/>
      <c r="BI54" s="16"/>
    </row>
    <row r="55" spans="1:61" ht="15" customHeight="1" x14ac:dyDescent="0.2">
      <c r="A55" s="7">
        <v>42132</v>
      </c>
      <c r="B55" s="8" t="s">
        <v>876</v>
      </c>
      <c r="C55" s="9" t="s">
        <v>877</v>
      </c>
      <c r="D55" s="8"/>
      <c r="E55" s="10" t="s">
        <v>878</v>
      </c>
      <c r="F55" s="11" t="s">
        <v>599</v>
      </c>
      <c r="G55" s="11" t="s">
        <v>701</v>
      </c>
      <c r="H55" s="11" t="s">
        <v>715</v>
      </c>
      <c r="I55" s="40" t="s">
        <v>2332</v>
      </c>
      <c r="J55" s="12"/>
      <c r="K55" s="12"/>
      <c r="L55" s="12"/>
      <c r="M55" s="12"/>
      <c r="N55" s="11"/>
      <c r="O55" s="33"/>
      <c r="P55" s="33"/>
      <c r="Q55" s="33"/>
      <c r="R55" s="33"/>
      <c r="S55" s="33"/>
      <c r="T55" s="33"/>
      <c r="U55" s="33"/>
      <c r="V55" s="11"/>
      <c r="W55" s="14"/>
      <c r="X55" s="14"/>
      <c r="Y55" s="14"/>
      <c r="Z55" s="14"/>
      <c r="AA55" s="14"/>
      <c r="AB55" s="14"/>
      <c r="AC55" s="14"/>
      <c r="AD55" s="14"/>
      <c r="AE55" s="14"/>
      <c r="AF55" s="14"/>
      <c r="AG55" s="14"/>
      <c r="AH55" s="14"/>
      <c r="AI55" s="11"/>
      <c r="AJ55" s="15"/>
      <c r="AK55" s="15"/>
      <c r="AL55" s="15"/>
      <c r="AM55" s="15"/>
      <c r="AN55" s="15"/>
      <c r="AO55" s="15"/>
      <c r="AP55" s="15"/>
      <c r="AQ55" s="11"/>
      <c r="AR55" s="33"/>
      <c r="AS55" s="33"/>
      <c r="AT55" s="33"/>
      <c r="AU55" s="33"/>
      <c r="AV55" s="33"/>
      <c r="AW55" s="33"/>
      <c r="AX55" s="33"/>
      <c r="AY55" s="33"/>
      <c r="AZ55" s="33"/>
      <c r="BA55" s="33"/>
      <c r="BB55" s="11"/>
      <c r="BC55" s="11"/>
      <c r="BD55" s="16"/>
      <c r="BE55" s="8"/>
      <c r="BF55" s="16"/>
      <c r="BG55" s="16"/>
      <c r="BH55" s="16"/>
      <c r="BI55" s="16"/>
    </row>
    <row r="56" spans="1:61" ht="15" customHeight="1" x14ac:dyDescent="0.2">
      <c r="A56" s="7">
        <v>42134</v>
      </c>
      <c r="B56" s="8" t="s">
        <v>879</v>
      </c>
      <c r="C56" s="9" t="s">
        <v>880</v>
      </c>
      <c r="D56" s="8" t="s">
        <v>881</v>
      </c>
      <c r="E56" s="10" t="s">
        <v>882</v>
      </c>
      <c r="F56" s="11" t="s">
        <v>735</v>
      </c>
      <c r="G56" s="11" t="s">
        <v>701</v>
      </c>
      <c r="H56" s="11" t="s">
        <v>706</v>
      </c>
      <c r="I56" s="40" t="s">
        <v>2333</v>
      </c>
      <c r="J56" s="12"/>
      <c r="K56" s="12"/>
      <c r="L56" s="12"/>
      <c r="M56" s="12"/>
      <c r="N56" s="11"/>
      <c r="O56" s="33"/>
      <c r="P56" s="33"/>
      <c r="Q56" s="33"/>
      <c r="R56" s="33"/>
      <c r="S56" s="33"/>
      <c r="T56" s="33"/>
      <c r="U56" s="33"/>
      <c r="V56" s="11"/>
      <c r="W56" s="14"/>
      <c r="X56" s="14"/>
      <c r="Y56" s="14"/>
      <c r="Z56" s="14"/>
      <c r="AA56" s="14"/>
      <c r="AB56" s="14"/>
      <c r="AC56" s="14"/>
      <c r="AD56" s="14"/>
      <c r="AE56" s="14"/>
      <c r="AF56" s="14"/>
      <c r="AG56" s="14"/>
      <c r="AH56" s="14"/>
      <c r="AI56" s="11"/>
      <c r="AJ56" s="15"/>
      <c r="AK56" s="15"/>
      <c r="AL56" s="15"/>
      <c r="AM56" s="15"/>
      <c r="AN56" s="15"/>
      <c r="AO56" s="15"/>
      <c r="AP56" s="15"/>
      <c r="AQ56" s="11"/>
      <c r="AR56" s="33"/>
      <c r="AS56" s="33"/>
      <c r="AT56" s="33"/>
      <c r="AU56" s="33"/>
      <c r="AV56" s="33"/>
      <c r="AW56" s="33"/>
      <c r="AX56" s="33"/>
      <c r="AY56" s="33"/>
      <c r="AZ56" s="33"/>
      <c r="BA56" s="33"/>
      <c r="BB56" s="11"/>
      <c r="BC56" s="11"/>
      <c r="BD56" s="16"/>
      <c r="BE56" s="8"/>
      <c r="BF56" s="16"/>
      <c r="BG56" s="16"/>
      <c r="BH56" s="16"/>
      <c r="BI56" s="16"/>
    </row>
    <row r="57" spans="1:61" ht="15" customHeight="1" x14ac:dyDescent="0.2">
      <c r="A57" s="7">
        <v>42157</v>
      </c>
      <c r="B57" s="8" t="s">
        <v>883</v>
      </c>
      <c r="C57" s="9" t="s">
        <v>884</v>
      </c>
      <c r="D57" s="8" t="s">
        <v>885</v>
      </c>
      <c r="E57" s="10" t="s">
        <v>886</v>
      </c>
      <c r="F57" s="11" t="s">
        <v>599</v>
      </c>
      <c r="G57" s="11" t="s">
        <v>701</v>
      </c>
      <c r="H57" s="11" t="s">
        <v>744</v>
      </c>
      <c r="I57" s="40" t="s">
        <v>2334</v>
      </c>
      <c r="J57" s="12"/>
      <c r="K57" s="12"/>
      <c r="L57" s="12"/>
      <c r="M57" s="12"/>
      <c r="N57" s="11"/>
      <c r="O57" s="33"/>
      <c r="P57" s="33"/>
      <c r="Q57" s="33"/>
      <c r="R57" s="33"/>
      <c r="S57" s="33"/>
      <c r="T57" s="33"/>
      <c r="U57" s="33"/>
      <c r="V57" s="11"/>
      <c r="W57" s="14"/>
      <c r="X57" s="14"/>
      <c r="Y57" s="14"/>
      <c r="Z57" s="14"/>
      <c r="AA57" s="14"/>
      <c r="AB57" s="14"/>
      <c r="AC57" s="14"/>
      <c r="AD57" s="14"/>
      <c r="AE57" s="14"/>
      <c r="AF57" s="14"/>
      <c r="AG57" s="14"/>
      <c r="AH57" s="14"/>
      <c r="AI57" s="11"/>
      <c r="AJ57" s="15"/>
      <c r="AK57" s="15"/>
      <c r="AL57" s="15"/>
      <c r="AM57" s="15"/>
      <c r="AN57" s="15"/>
      <c r="AO57" s="15"/>
      <c r="AP57" s="15"/>
      <c r="AQ57" s="11"/>
      <c r="AR57" s="33"/>
      <c r="AS57" s="33"/>
      <c r="AT57" s="33"/>
      <c r="AU57" s="33"/>
      <c r="AV57" s="33"/>
      <c r="AW57" s="33"/>
      <c r="AX57" s="33"/>
      <c r="AY57" s="33"/>
      <c r="AZ57" s="33"/>
      <c r="BA57" s="33"/>
      <c r="BB57" s="11"/>
      <c r="BC57" s="11"/>
      <c r="BD57" s="16"/>
      <c r="BE57" s="8"/>
      <c r="BF57" s="16"/>
      <c r="BG57" s="16"/>
      <c r="BH57" s="16"/>
      <c r="BI57" s="16"/>
    </row>
    <row r="58" spans="1:61" ht="15" customHeight="1" x14ac:dyDescent="0.2">
      <c r="A58" s="7">
        <v>42189</v>
      </c>
      <c r="B58" s="8" t="s">
        <v>887</v>
      </c>
      <c r="C58" s="9" t="s">
        <v>888</v>
      </c>
      <c r="D58" s="8"/>
      <c r="E58" s="10" t="s">
        <v>889</v>
      </c>
      <c r="F58" s="11" t="s">
        <v>787</v>
      </c>
      <c r="G58" s="11" t="s">
        <v>701</v>
      </c>
      <c r="H58" s="11" t="s">
        <v>706</v>
      </c>
      <c r="I58" s="40" t="s">
        <v>2335</v>
      </c>
      <c r="J58" s="12"/>
      <c r="K58" s="12"/>
      <c r="L58" s="12"/>
      <c r="M58" s="12"/>
      <c r="N58" s="11"/>
      <c r="O58" s="33"/>
      <c r="P58" s="33"/>
      <c r="Q58" s="33"/>
      <c r="R58" s="33"/>
      <c r="S58" s="33"/>
      <c r="T58" s="33"/>
      <c r="U58" s="33"/>
      <c r="V58" s="11"/>
      <c r="W58" s="14"/>
      <c r="X58" s="14"/>
      <c r="Y58" s="14"/>
      <c r="Z58" s="14"/>
      <c r="AA58" s="14"/>
      <c r="AB58" s="14"/>
      <c r="AC58" s="14"/>
      <c r="AD58" s="14"/>
      <c r="AE58" s="14"/>
      <c r="AF58" s="14"/>
      <c r="AG58" s="14"/>
      <c r="AH58" s="14"/>
      <c r="AI58" s="11"/>
      <c r="AJ58" s="15"/>
      <c r="AK58" s="15"/>
      <c r="AL58" s="15"/>
      <c r="AM58" s="15"/>
      <c r="AN58" s="15"/>
      <c r="AO58" s="15"/>
      <c r="AP58" s="15"/>
      <c r="AQ58" s="11"/>
      <c r="AR58" s="33"/>
      <c r="AS58" s="33"/>
      <c r="AT58" s="33"/>
      <c r="AU58" s="33"/>
      <c r="AV58" s="33"/>
      <c r="AW58" s="33"/>
      <c r="AX58" s="33"/>
      <c r="AY58" s="33"/>
      <c r="AZ58" s="33"/>
      <c r="BA58" s="33"/>
      <c r="BB58" s="11"/>
      <c r="BC58" s="11"/>
      <c r="BD58" s="16"/>
      <c r="BE58" s="8"/>
      <c r="BF58" s="16"/>
      <c r="BG58" s="16"/>
      <c r="BH58" s="16"/>
      <c r="BI58" s="16"/>
    </row>
    <row r="59" spans="1:61" ht="15" customHeight="1" x14ac:dyDescent="0.2">
      <c r="A59" s="7">
        <v>42197</v>
      </c>
      <c r="B59" s="8" t="s">
        <v>890</v>
      </c>
      <c r="C59" s="9" t="s">
        <v>891</v>
      </c>
      <c r="D59" s="8"/>
      <c r="E59" s="10" t="s">
        <v>892</v>
      </c>
      <c r="F59" s="11" t="s">
        <v>742</v>
      </c>
      <c r="G59" s="11" t="s">
        <v>701</v>
      </c>
      <c r="H59" s="11" t="s">
        <v>744</v>
      </c>
      <c r="I59" s="40" t="s">
        <v>2336</v>
      </c>
      <c r="J59" s="12"/>
      <c r="K59" s="12"/>
      <c r="L59" s="12"/>
      <c r="M59" s="12"/>
      <c r="N59" s="11"/>
      <c r="O59" s="33"/>
      <c r="P59" s="33"/>
      <c r="Q59" s="33"/>
      <c r="R59" s="33"/>
      <c r="S59" s="33"/>
      <c r="T59" s="33"/>
      <c r="U59" s="33"/>
      <c r="V59" s="11"/>
      <c r="W59" s="14"/>
      <c r="X59" s="14"/>
      <c r="Y59" s="14"/>
      <c r="Z59" s="14"/>
      <c r="AA59" s="14"/>
      <c r="AB59" s="14"/>
      <c r="AC59" s="14"/>
      <c r="AD59" s="14"/>
      <c r="AE59" s="14"/>
      <c r="AF59" s="14"/>
      <c r="AG59" s="14"/>
      <c r="AH59" s="14"/>
      <c r="AI59" s="11"/>
      <c r="AJ59" s="15"/>
      <c r="AK59" s="15"/>
      <c r="AL59" s="15"/>
      <c r="AM59" s="15"/>
      <c r="AN59" s="15"/>
      <c r="AO59" s="15"/>
      <c r="AP59" s="15"/>
      <c r="AQ59" s="11"/>
      <c r="AR59" s="33"/>
      <c r="AS59" s="33"/>
      <c r="AT59" s="33"/>
      <c r="AU59" s="33"/>
      <c r="AV59" s="33"/>
      <c r="AW59" s="33"/>
      <c r="AX59" s="33"/>
      <c r="AY59" s="33"/>
      <c r="AZ59" s="33"/>
      <c r="BA59" s="33"/>
      <c r="BB59" s="11"/>
      <c r="BC59" s="11"/>
      <c r="BD59" s="16"/>
      <c r="BE59" s="8"/>
      <c r="BF59" s="16"/>
      <c r="BG59" s="16"/>
      <c r="BH59" s="16"/>
      <c r="BI59" s="16"/>
    </row>
    <row r="60" spans="1:61" ht="15" customHeight="1" x14ac:dyDescent="0.2">
      <c r="A60" s="7">
        <v>42251</v>
      </c>
      <c r="B60" s="8" t="s">
        <v>893</v>
      </c>
      <c r="C60" s="9" t="s">
        <v>894</v>
      </c>
      <c r="D60" s="8"/>
      <c r="E60" s="10"/>
      <c r="F60" s="11"/>
      <c r="G60" s="11"/>
      <c r="H60" s="11"/>
      <c r="I60" s="40" t="s">
        <v>2291</v>
      </c>
      <c r="J60" s="12"/>
      <c r="K60" s="12"/>
      <c r="L60" s="12"/>
      <c r="M60" s="12"/>
      <c r="N60" s="11"/>
      <c r="O60" s="33"/>
      <c r="P60" s="33"/>
      <c r="Q60" s="33"/>
      <c r="R60" s="33"/>
      <c r="S60" s="33"/>
      <c r="T60" s="33"/>
      <c r="U60" s="33"/>
      <c r="V60" s="11"/>
      <c r="W60" s="14"/>
      <c r="X60" s="14"/>
      <c r="Y60" s="14"/>
      <c r="Z60" s="14"/>
      <c r="AA60" s="14"/>
      <c r="AB60" s="14"/>
      <c r="AC60" s="14"/>
      <c r="AD60" s="14"/>
      <c r="AE60" s="14"/>
      <c r="AF60" s="14"/>
      <c r="AG60" s="14"/>
      <c r="AH60" s="14"/>
      <c r="AI60" s="11"/>
      <c r="AJ60" s="15"/>
      <c r="AK60" s="15"/>
      <c r="AL60" s="15"/>
      <c r="AM60" s="15"/>
      <c r="AN60" s="15"/>
      <c r="AO60" s="15"/>
      <c r="AP60" s="15"/>
      <c r="AQ60" s="11"/>
      <c r="AR60" s="33"/>
      <c r="AS60" s="33"/>
      <c r="AT60" s="33"/>
      <c r="AU60" s="33"/>
      <c r="AV60" s="33"/>
      <c r="AW60" s="33"/>
      <c r="AX60" s="33"/>
      <c r="AY60" s="33"/>
      <c r="AZ60" s="33"/>
      <c r="BA60" s="33"/>
      <c r="BB60" s="11"/>
      <c r="BC60" s="11"/>
      <c r="BD60" s="16"/>
      <c r="BE60" s="8"/>
      <c r="BF60" s="16"/>
      <c r="BG60" s="16"/>
      <c r="BH60" s="16"/>
      <c r="BI60" s="16"/>
    </row>
    <row r="61" spans="1:61" ht="15" customHeight="1" x14ac:dyDescent="0.2">
      <c r="A61" s="7">
        <v>42258</v>
      </c>
      <c r="B61" s="8" t="s">
        <v>895</v>
      </c>
      <c r="C61" s="9" t="s">
        <v>896</v>
      </c>
      <c r="D61" s="8"/>
      <c r="E61" s="10" t="s">
        <v>897</v>
      </c>
      <c r="F61" s="11" t="s">
        <v>742</v>
      </c>
      <c r="G61" s="11" t="s">
        <v>701</v>
      </c>
      <c r="H61" s="11" t="s">
        <v>756</v>
      </c>
      <c r="I61" s="40" t="s">
        <v>2337</v>
      </c>
      <c r="J61" s="12"/>
      <c r="K61" s="12"/>
      <c r="L61" s="12"/>
      <c r="M61" s="12"/>
      <c r="N61" s="11"/>
      <c r="O61" s="33"/>
      <c r="P61" s="33"/>
      <c r="Q61" s="33"/>
      <c r="R61" s="33"/>
      <c r="S61" s="33"/>
      <c r="T61" s="33"/>
      <c r="U61" s="33"/>
      <c r="V61" s="11"/>
      <c r="W61" s="14"/>
      <c r="X61" s="14"/>
      <c r="Y61" s="14"/>
      <c r="Z61" s="14"/>
      <c r="AA61" s="14"/>
      <c r="AB61" s="14"/>
      <c r="AC61" s="14"/>
      <c r="AD61" s="14"/>
      <c r="AE61" s="14"/>
      <c r="AF61" s="14"/>
      <c r="AG61" s="14"/>
      <c r="AH61" s="14"/>
      <c r="AI61" s="11"/>
      <c r="AJ61" s="15"/>
      <c r="AK61" s="15"/>
      <c r="AL61" s="15"/>
      <c r="AM61" s="15"/>
      <c r="AN61" s="15"/>
      <c r="AO61" s="15"/>
      <c r="AP61" s="15"/>
      <c r="AQ61" s="11"/>
      <c r="AR61" s="33"/>
      <c r="AS61" s="33"/>
      <c r="AT61" s="33"/>
      <c r="AU61" s="33"/>
      <c r="AV61" s="33"/>
      <c r="AW61" s="33"/>
      <c r="AX61" s="33"/>
      <c r="AY61" s="33"/>
      <c r="AZ61" s="33"/>
      <c r="BA61" s="33"/>
      <c r="BB61" s="11"/>
      <c r="BC61" s="11"/>
      <c r="BD61" s="16"/>
      <c r="BE61" s="8"/>
      <c r="BF61" s="16"/>
      <c r="BG61" s="16"/>
      <c r="BH61" s="16"/>
      <c r="BI61" s="16"/>
    </row>
    <row r="62" spans="1:61" ht="15" customHeight="1" x14ac:dyDescent="0.2">
      <c r="A62" s="7">
        <v>42283</v>
      </c>
      <c r="B62" s="8" t="s">
        <v>898</v>
      </c>
      <c r="C62" s="9" t="s">
        <v>899</v>
      </c>
      <c r="D62" s="8"/>
      <c r="E62" s="10" t="s">
        <v>900</v>
      </c>
      <c r="F62" s="11" t="s">
        <v>710</v>
      </c>
      <c r="G62" s="11" t="s">
        <v>701</v>
      </c>
      <c r="H62" s="11" t="s">
        <v>715</v>
      </c>
      <c r="I62" s="40" t="s">
        <v>2338</v>
      </c>
      <c r="J62" s="12"/>
      <c r="K62" s="12"/>
      <c r="L62" s="12"/>
      <c r="M62" s="12"/>
      <c r="N62" s="11"/>
      <c r="O62" s="33"/>
      <c r="P62" s="33"/>
      <c r="Q62" s="33"/>
      <c r="R62" s="33"/>
      <c r="S62" s="33"/>
      <c r="T62" s="33"/>
      <c r="U62" s="33"/>
      <c r="V62" s="11"/>
      <c r="W62" s="14"/>
      <c r="X62" s="14"/>
      <c r="Y62" s="14"/>
      <c r="Z62" s="14"/>
      <c r="AA62" s="14"/>
      <c r="AB62" s="14"/>
      <c r="AC62" s="14"/>
      <c r="AD62" s="14"/>
      <c r="AE62" s="14"/>
      <c r="AF62" s="14"/>
      <c r="AG62" s="14"/>
      <c r="AH62" s="14"/>
      <c r="AI62" s="11"/>
      <c r="AJ62" s="15"/>
      <c r="AK62" s="15"/>
      <c r="AL62" s="15"/>
      <c r="AM62" s="15"/>
      <c r="AN62" s="15"/>
      <c r="AO62" s="15"/>
      <c r="AP62" s="15"/>
      <c r="AQ62" s="11"/>
      <c r="AR62" s="33"/>
      <c r="AS62" s="33"/>
      <c r="AT62" s="33"/>
      <c r="AU62" s="33"/>
      <c r="AV62" s="33"/>
      <c r="AW62" s="33"/>
      <c r="AX62" s="33"/>
      <c r="AY62" s="33"/>
      <c r="AZ62" s="33"/>
      <c r="BA62" s="33"/>
      <c r="BB62" s="11"/>
      <c r="BC62" s="11"/>
      <c r="BD62" s="16"/>
      <c r="BE62" s="8"/>
      <c r="BF62" s="16"/>
      <c r="BG62" s="16"/>
      <c r="BH62" s="16"/>
      <c r="BI62" s="16"/>
    </row>
    <row r="63" spans="1:61" ht="15" customHeight="1" x14ac:dyDescent="0.2">
      <c r="A63" s="7">
        <v>42284</v>
      </c>
      <c r="B63" s="8" t="s">
        <v>901</v>
      </c>
      <c r="C63" s="9" t="s">
        <v>902</v>
      </c>
      <c r="D63" s="8" t="s">
        <v>903</v>
      </c>
      <c r="E63" s="10" t="s">
        <v>904</v>
      </c>
      <c r="F63" s="11" t="s">
        <v>599</v>
      </c>
      <c r="G63" s="11" t="s">
        <v>701</v>
      </c>
      <c r="H63" s="11" t="s">
        <v>706</v>
      </c>
      <c r="I63" s="40" t="s">
        <v>2339</v>
      </c>
      <c r="J63" s="12"/>
      <c r="K63" s="12"/>
      <c r="L63" s="12"/>
      <c r="M63" s="12"/>
      <c r="N63" s="11"/>
      <c r="O63" s="33"/>
      <c r="P63" s="33"/>
      <c r="Q63" s="33"/>
      <c r="R63" s="33"/>
      <c r="S63" s="33"/>
      <c r="T63" s="33"/>
      <c r="U63" s="33"/>
      <c r="V63" s="11"/>
      <c r="W63" s="14"/>
      <c r="X63" s="14"/>
      <c r="Y63" s="14"/>
      <c r="Z63" s="14"/>
      <c r="AA63" s="14"/>
      <c r="AB63" s="14"/>
      <c r="AC63" s="14"/>
      <c r="AD63" s="14"/>
      <c r="AE63" s="14"/>
      <c r="AF63" s="14"/>
      <c r="AG63" s="14"/>
      <c r="AH63" s="14"/>
      <c r="AI63" s="11"/>
      <c r="AJ63" s="15"/>
      <c r="AK63" s="15"/>
      <c r="AL63" s="15"/>
      <c r="AM63" s="15"/>
      <c r="AN63" s="15"/>
      <c r="AO63" s="15"/>
      <c r="AP63" s="15"/>
      <c r="AQ63" s="11"/>
      <c r="AR63" s="33"/>
      <c r="AS63" s="33"/>
      <c r="AT63" s="33"/>
      <c r="AU63" s="33"/>
      <c r="AV63" s="33"/>
      <c r="AW63" s="33"/>
      <c r="AX63" s="33"/>
      <c r="AY63" s="33"/>
      <c r="AZ63" s="33"/>
      <c r="BA63" s="33"/>
      <c r="BB63" s="11"/>
      <c r="BC63" s="11"/>
      <c r="BD63" s="16"/>
      <c r="BE63" s="8"/>
      <c r="BF63" s="16"/>
      <c r="BG63" s="16"/>
      <c r="BH63" s="16"/>
      <c r="BI63" s="16"/>
    </row>
    <row r="64" spans="1:61" ht="15" customHeight="1" x14ac:dyDescent="0.2">
      <c r="A64" s="7">
        <v>42342</v>
      </c>
      <c r="B64" s="8" t="s">
        <v>905</v>
      </c>
      <c r="C64" s="9" t="s">
        <v>906</v>
      </c>
      <c r="D64" s="8"/>
      <c r="E64" s="10" t="s">
        <v>907</v>
      </c>
      <c r="F64" s="11" t="s">
        <v>599</v>
      </c>
      <c r="G64" s="11" t="s">
        <v>701</v>
      </c>
      <c r="H64" s="11" t="s">
        <v>715</v>
      </c>
      <c r="I64" s="40" t="s">
        <v>2340</v>
      </c>
      <c r="J64" s="12"/>
      <c r="K64" s="12"/>
      <c r="L64" s="12"/>
      <c r="M64" s="12"/>
      <c r="N64" s="11"/>
      <c r="O64" s="33"/>
      <c r="P64" s="33"/>
      <c r="Q64" s="33"/>
      <c r="R64" s="33"/>
      <c r="S64" s="33"/>
      <c r="T64" s="33"/>
      <c r="U64" s="33"/>
      <c r="V64" s="11"/>
      <c r="W64" s="14"/>
      <c r="X64" s="14"/>
      <c r="Y64" s="14"/>
      <c r="Z64" s="14"/>
      <c r="AA64" s="14"/>
      <c r="AB64" s="14"/>
      <c r="AC64" s="14"/>
      <c r="AD64" s="14"/>
      <c r="AE64" s="14"/>
      <c r="AF64" s="14"/>
      <c r="AG64" s="14"/>
      <c r="AH64" s="14"/>
      <c r="AI64" s="11"/>
      <c r="AJ64" s="15"/>
      <c r="AK64" s="15"/>
      <c r="AL64" s="15"/>
      <c r="AM64" s="15"/>
      <c r="AN64" s="15"/>
      <c r="AO64" s="15"/>
      <c r="AP64" s="15"/>
      <c r="AQ64" s="11"/>
      <c r="AR64" s="33"/>
      <c r="AS64" s="33"/>
      <c r="AT64" s="33"/>
      <c r="AU64" s="33"/>
      <c r="AV64" s="33"/>
      <c r="AW64" s="33"/>
      <c r="AX64" s="33"/>
      <c r="AY64" s="33"/>
      <c r="AZ64" s="33"/>
      <c r="BA64" s="33"/>
      <c r="BB64" s="11"/>
      <c r="BC64" s="11"/>
      <c r="BD64" s="16"/>
      <c r="BE64" s="8"/>
      <c r="BF64" s="16"/>
      <c r="BG64" s="16"/>
      <c r="BH64" s="16"/>
      <c r="BI64" s="16"/>
    </row>
    <row r="65" spans="1:61" ht="15" customHeight="1" x14ac:dyDescent="0.2">
      <c r="A65" s="7">
        <v>42371</v>
      </c>
      <c r="B65" s="8" t="s">
        <v>908</v>
      </c>
      <c r="C65" s="9" t="s">
        <v>909</v>
      </c>
      <c r="D65" s="8"/>
      <c r="E65" s="10"/>
      <c r="F65" s="11"/>
      <c r="G65" s="11"/>
      <c r="H65" s="11"/>
      <c r="I65" s="40" t="s">
        <v>2291</v>
      </c>
      <c r="J65" s="12"/>
      <c r="K65" s="12"/>
      <c r="L65" s="12"/>
      <c r="M65" s="12"/>
      <c r="N65" s="11"/>
      <c r="O65" s="33"/>
      <c r="P65" s="33"/>
      <c r="Q65" s="33"/>
      <c r="R65" s="33"/>
      <c r="S65" s="33"/>
      <c r="T65" s="33"/>
      <c r="U65" s="33"/>
      <c r="V65" s="11"/>
      <c r="W65" s="14"/>
      <c r="X65" s="14"/>
      <c r="Y65" s="14"/>
      <c r="Z65" s="14"/>
      <c r="AA65" s="14"/>
      <c r="AB65" s="14"/>
      <c r="AC65" s="14"/>
      <c r="AD65" s="14"/>
      <c r="AE65" s="14"/>
      <c r="AF65" s="14"/>
      <c r="AG65" s="14"/>
      <c r="AH65" s="14"/>
      <c r="AI65" s="11"/>
      <c r="AJ65" s="15"/>
      <c r="AK65" s="15"/>
      <c r="AL65" s="15"/>
      <c r="AM65" s="15"/>
      <c r="AN65" s="15"/>
      <c r="AO65" s="15"/>
      <c r="AP65" s="15"/>
      <c r="AQ65" s="11"/>
      <c r="AR65" s="33"/>
      <c r="AS65" s="33"/>
      <c r="AT65" s="33"/>
      <c r="AU65" s="33"/>
      <c r="AV65" s="33"/>
      <c r="AW65" s="33"/>
      <c r="AX65" s="33"/>
      <c r="AY65" s="33"/>
      <c r="AZ65" s="33"/>
      <c r="BA65" s="33"/>
      <c r="BB65" s="11"/>
      <c r="BC65" s="11"/>
      <c r="BD65" s="16"/>
      <c r="BE65" s="8"/>
      <c r="BF65" s="16"/>
      <c r="BG65" s="16"/>
      <c r="BH65" s="16"/>
      <c r="BI65" s="16"/>
    </row>
    <row r="66" spans="1:61" ht="15" customHeight="1" x14ac:dyDescent="0.2">
      <c r="A66" s="7">
        <v>42381</v>
      </c>
      <c r="B66" s="8" t="s">
        <v>910</v>
      </c>
      <c r="C66" s="9" t="s">
        <v>911</v>
      </c>
      <c r="D66" s="8"/>
      <c r="E66" s="10" t="s">
        <v>912</v>
      </c>
      <c r="F66" s="11"/>
      <c r="G66" s="11" t="s">
        <v>862</v>
      </c>
      <c r="H66" s="11" t="s">
        <v>706</v>
      </c>
      <c r="I66" s="40" t="s">
        <v>2341</v>
      </c>
      <c r="J66" s="12"/>
      <c r="K66" s="12"/>
      <c r="L66" s="12"/>
      <c r="M66" s="12"/>
      <c r="N66" s="11"/>
      <c r="O66" s="33"/>
      <c r="P66" s="33"/>
      <c r="Q66" s="33"/>
      <c r="R66" s="33"/>
      <c r="S66" s="33"/>
      <c r="T66" s="33"/>
      <c r="U66" s="33"/>
      <c r="V66" s="11"/>
      <c r="W66" s="14"/>
      <c r="X66" s="14"/>
      <c r="Y66" s="14"/>
      <c r="Z66" s="14"/>
      <c r="AA66" s="14"/>
      <c r="AB66" s="14"/>
      <c r="AC66" s="14"/>
      <c r="AD66" s="14"/>
      <c r="AE66" s="14"/>
      <c r="AF66" s="14"/>
      <c r="AG66" s="14"/>
      <c r="AH66" s="14"/>
      <c r="AI66" s="11"/>
      <c r="AJ66" s="15"/>
      <c r="AK66" s="15"/>
      <c r="AL66" s="15"/>
      <c r="AM66" s="15"/>
      <c r="AN66" s="15"/>
      <c r="AO66" s="15"/>
      <c r="AP66" s="15"/>
      <c r="AQ66" s="11"/>
      <c r="AR66" s="33"/>
      <c r="AS66" s="33"/>
      <c r="AT66" s="33"/>
      <c r="AU66" s="33"/>
      <c r="AV66" s="33"/>
      <c r="AW66" s="33"/>
      <c r="AX66" s="33"/>
      <c r="AY66" s="33"/>
      <c r="AZ66" s="33"/>
      <c r="BA66" s="33"/>
      <c r="BB66" s="11"/>
      <c r="BC66" s="11"/>
      <c r="BD66" s="16"/>
      <c r="BE66" s="8"/>
      <c r="BF66" s="16"/>
      <c r="BG66" s="16"/>
      <c r="BH66" s="16"/>
      <c r="BI66" s="16"/>
    </row>
    <row r="67" spans="1:61" ht="15" customHeight="1" x14ac:dyDescent="0.2">
      <c r="A67" s="7">
        <v>42405</v>
      </c>
      <c r="B67" s="8" t="s">
        <v>913</v>
      </c>
      <c r="C67" s="9" t="s">
        <v>914</v>
      </c>
      <c r="D67" s="8"/>
      <c r="E67" s="10" t="s">
        <v>915</v>
      </c>
      <c r="F67" s="11" t="s">
        <v>742</v>
      </c>
      <c r="G67" s="11" t="s">
        <v>701</v>
      </c>
      <c r="H67" s="11" t="s">
        <v>715</v>
      </c>
      <c r="I67" s="40" t="s">
        <v>2342</v>
      </c>
      <c r="J67" s="12"/>
      <c r="K67" s="12"/>
      <c r="L67" s="12"/>
      <c r="M67" s="12"/>
      <c r="N67" s="11"/>
      <c r="O67" s="33"/>
      <c r="P67" s="33"/>
      <c r="Q67" s="33"/>
      <c r="R67" s="33"/>
      <c r="S67" s="33"/>
      <c r="T67" s="33"/>
      <c r="U67" s="33"/>
      <c r="V67" s="11"/>
      <c r="W67" s="14"/>
      <c r="X67" s="14"/>
      <c r="Y67" s="14"/>
      <c r="Z67" s="14"/>
      <c r="AA67" s="14"/>
      <c r="AB67" s="14"/>
      <c r="AC67" s="14"/>
      <c r="AD67" s="14"/>
      <c r="AE67" s="14"/>
      <c r="AF67" s="14"/>
      <c r="AG67" s="14"/>
      <c r="AH67" s="14"/>
      <c r="AI67" s="11"/>
      <c r="AJ67" s="15"/>
      <c r="AK67" s="15"/>
      <c r="AL67" s="15"/>
      <c r="AM67" s="15"/>
      <c r="AN67" s="15"/>
      <c r="AO67" s="15"/>
      <c r="AP67" s="15"/>
      <c r="AQ67" s="11"/>
      <c r="AR67" s="33"/>
      <c r="AS67" s="33"/>
      <c r="AT67" s="33"/>
      <c r="AU67" s="33"/>
      <c r="AV67" s="33"/>
      <c r="AW67" s="33"/>
      <c r="AX67" s="33"/>
      <c r="AY67" s="33"/>
      <c r="AZ67" s="33"/>
      <c r="BA67" s="33"/>
      <c r="BB67" s="11"/>
      <c r="BC67" s="11"/>
      <c r="BD67" s="16"/>
      <c r="BE67" s="8"/>
      <c r="BF67" s="16"/>
      <c r="BG67" s="16"/>
      <c r="BH67" s="16"/>
      <c r="BI67" s="16"/>
    </row>
    <row r="68" spans="1:61" ht="15" customHeight="1" x14ac:dyDescent="0.2">
      <c r="A68" s="7">
        <v>42408</v>
      </c>
      <c r="B68" s="8" t="s">
        <v>916</v>
      </c>
      <c r="C68" s="9" t="s">
        <v>917</v>
      </c>
      <c r="D68" s="8"/>
      <c r="E68" s="10" t="s">
        <v>918</v>
      </c>
      <c r="F68" s="11" t="s">
        <v>919</v>
      </c>
      <c r="G68" s="11" t="s">
        <v>701</v>
      </c>
      <c r="H68" s="11" t="s">
        <v>747</v>
      </c>
      <c r="I68" s="40" t="s">
        <v>2343</v>
      </c>
      <c r="J68" s="12"/>
      <c r="K68" s="12"/>
      <c r="L68" s="12"/>
      <c r="M68" s="12"/>
      <c r="N68" s="11"/>
      <c r="O68" s="33"/>
      <c r="P68" s="33"/>
      <c r="Q68" s="33"/>
      <c r="R68" s="33"/>
      <c r="S68" s="33"/>
      <c r="T68" s="33"/>
      <c r="U68" s="33"/>
      <c r="V68" s="11"/>
      <c r="W68" s="14"/>
      <c r="X68" s="14"/>
      <c r="Y68" s="14"/>
      <c r="Z68" s="14"/>
      <c r="AA68" s="14"/>
      <c r="AB68" s="14"/>
      <c r="AC68" s="14"/>
      <c r="AD68" s="14"/>
      <c r="AE68" s="14"/>
      <c r="AF68" s="14"/>
      <c r="AG68" s="14"/>
      <c r="AH68" s="14"/>
      <c r="AI68" s="11"/>
      <c r="AJ68" s="15"/>
      <c r="AK68" s="15"/>
      <c r="AL68" s="15"/>
      <c r="AM68" s="15"/>
      <c r="AN68" s="15"/>
      <c r="AO68" s="15"/>
      <c r="AP68" s="15"/>
      <c r="AQ68" s="11"/>
      <c r="AR68" s="33"/>
      <c r="AS68" s="33"/>
      <c r="AT68" s="33"/>
      <c r="AU68" s="33"/>
      <c r="AV68" s="33"/>
      <c r="AW68" s="33"/>
      <c r="AX68" s="33"/>
      <c r="AY68" s="33"/>
      <c r="AZ68" s="33"/>
      <c r="BA68" s="33"/>
      <c r="BB68" s="11"/>
      <c r="BC68" s="11"/>
      <c r="BD68" s="16"/>
      <c r="BE68" s="8"/>
      <c r="BF68" s="16"/>
      <c r="BG68" s="16"/>
      <c r="BH68" s="16"/>
      <c r="BI68" s="16"/>
    </row>
    <row r="69" spans="1:61" ht="15" customHeight="1" x14ac:dyDescent="0.2">
      <c r="A69" s="7">
        <v>42412</v>
      </c>
      <c r="B69" s="8" t="s">
        <v>920</v>
      </c>
      <c r="C69" s="9" t="s">
        <v>921</v>
      </c>
      <c r="D69" s="8"/>
      <c r="E69" s="10" t="s">
        <v>922</v>
      </c>
      <c r="F69" s="11"/>
      <c r="G69" s="11" t="s">
        <v>862</v>
      </c>
      <c r="H69" s="11" t="s">
        <v>744</v>
      </c>
      <c r="I69" s="40" t="s">
        <v>2344</v>
      </c>
      <c r="J69" s="12"/>
      <c r="K69" s="12"/>
      <c r="L69" s="12"/>
      <c r="M69" s="12"/>
      <c r="N69" s="11"/>
      <c r="O69" s="33"/>
      <c r="P69" s="33"/>
      <c r="Q69" s="33"/>
      <c r="R69" s="33"/>
      <c r="S69" s="33"/>
      <c r="T69" s="33"/>
      <c r="U69" s="33"/>
      <c r="V69" s="11"/>
      <c r="W69" s="14"/>
      <c r="X69" s="14"/>
      <c r="Y69" s="14"/>
      <c r="Z69" s="14"/>
      <c r="AA69" s="14"/>
      <c r="AB69" s="14"/>
      <c r="AC69" s="14"/>
      <c r="AD69" s="14"/>
      <c r="AE69" s="14"/>
      <c r="AF69" s="14"/>
      <c r="AG69" s="14"/>
      <c r="AH69" s="14"/>
      <c r="AI69" s="11"/>
      <c r="AJ69" s="15"/>
      <c r="AK69" s="15"/>
      <c r="AL69" s="15"/>
      <c r="AM69" s="15"/>
      <c r="AN69" s="15"/>
      <c r="AO69" s="15"/>
      <c r="AP69" s="15"/>
      <c r="AQ69" s="11"/>
      <c r="AR69" s="33"/>
      <c r="AS69" s="33"/>
      <c r="AT69" s="33"/>
      <c r="AU69" s="33"/>
      <c r="AV69" s="33"/>
      <c r="AW69" s="33"/>
      <c r="AX69" s="33"/>
      <c r="AY69" s="33"/>
      <c r="AZ69" s="33"/>
      <c r="BA69" s="33"/>
      <c r="BB69" s="11"/>
      <c r="BC69" s="11"/>
      <c r="BD69" s="16"/>
      <c r="BE69" s="8"/>
      <c r="BF69" s="16"/>
      <c r="BG69" s="16"/>
      <c r="BH69" s="16"/>
      <c r="BI69" s="16"/>
    </row>
    <row r="70" spans="1:61" ht="15" customHeight="1" x14ac:dyDescent="0.2">
      <c r="A70" s="7">
        <v>42491</v>
      </c>
      <c r="B70" s="8" t="s">
        <v>923</v>
      </c>
      <c r="C70" s="9"/>
      <c r="D70" s="8"/>
      <c r="E70" s="10"/>
      <c r="F70" s="11"/>
      <c r="G70" s="11"/>
      <c r="H70" s="11"/>
      <c r="I70" s="40" t="s">
        <v>2291</v>
      </c>
      <c r="J70" s="12"/>
      <c r="K70" s="12"/>
      <c r="L70" s="12"/>
      <c r="M70" s="12"/>
      <c r="N70" s="11"/>
      <c r="O70" s="33"/>
      <c r="P70" s="33"/>
      <c r="Q70" s="33"/>
      <c r="R70" s="33"/>
      <c r="S70" s="33"/>
      <c r="T70" s="33"/>
      <c r="U70" s="33"/>
      <c r="V70" s="11"/>
      <c r="W70" s="14"/>
      <c r="X70" s="14"/>
      <c r="Y70" s="14"/>
      <c r="Z70" s="14"/>
      <c r="AA70" s="14"/>
      <c r="AB70" s="14"/>
      <c r="AC70" s="14"/>
      <c r="AD70" s="14"/>
      <c r="AE70" s="14"/>
      <c r="AF70" s="14"/>
      <c r="AG70" s="14"/>
      <c r="AH70" s="14"/>
      <c r="AI70" s="11"/>
      <c r="AJ70" s="15"/>
      <c r="AK70" s="15"/>
      <c r="AL70" s="15"/>
      <c r="AM70" s="15"/>
      <c r="AN70" s="15"/>
      <c r="AO70" s="15"/>
      <c r="AP70" s="15"/>
      <c r="AQ70" s="11"/>
      <c r="AR70" s="33"/>
      <c r="AS70" s="33"/>
      <c r="AT70" s="33"/>
      <c r="AU70" s="33"/>
      <c r="AV70" s="33"/>
      <c r="AW70" s="33"/>
      <c r="AX70" s="33"/>
      <c r="AY70" s="33"/>
      <c r="AZ70" s="33"/>
      <c r="BA70" s="33"/>
      <c r="BB70" s="11"/>
      <c r="BC70" s="11"/>
      <c r="BD70" s="16"/>
      <c r="BE70" s="8"/>
      <c r="BF70" s="16"/>
      <c r="BG70" s="16"/>
      <c r="BH70" s="16"/>
      <c r="BI70" s="16"/>
    </row>
    <row r="71" spans="1:61" ht="15" customHeight="1" x14ac:dyDescent="0.2">
      <c r="A71" s="7">
        <v>42533</v>
      </c>
      <c r="B71" s="8" t="s">
        <v>924</v>
      </c>
      <c r="C71" s="9" t="s">
        <v>925</v>
      </c>
      <c r="D71" s="8" t="s">
        <v>926</v>
      </c>
      <c r="E71" s="10" t="s">
        <v>927</v>
      </c>
      <c r="F71" s="11" t="s">
        <v>735</v>
      </c>
      <c r="G71" s="11" t="s">
        <v>701</v>
      </c>
      <c r="H71" s="11" t="s">
        <v>702</v>
      </c>
      <c r="I71" s="40" t="s">
        <v>2345</v>
      </c>
      <c r="J71" s="12"/>
      <c r="K71" s="12"/>
      <c r="L71" s="12"/>
      <c r="M71" s="12"/>
      <c r="N71" s="11"/>
      <c r="O71" s="33"/>
      <c r="P71" s="33"/>
      <c r="Q71" s="33"/>
      <c r="R71" s="33"/>
      <c r="S71" s="33"/>
      <c r="T71" s="33"/>
      <c r="U71" s="33"/>
      <c r="V71" s="11"/>
      <c r="W71" s="14"/>
      <c r="X71" s="14"/>
      <c r="Y71" s="14"/>
      <c r="Z71" s="14"/>
      <c r="AA71" s="14"/>
      <c r="AB71" s="14"/>
      <c r="AC71" s="14"/>
      <c r="AD71" s="14"/>
      <c r="AE71" s="14"/>
      <c r="AF71" s="14"/>
      <c r="AG71" s="14"/>
      <c r="AH71" s="14"/>
      <c r="AI71" s="11"/>
      <c r="AJ71" s="15"/>
      <c r="AK71" s="15"/>
      <c r="AL71" s="15"/>
      <c r="AM71" s="15"/>
      <c r="AN71" s="15"/>
      <c r="AO71" s="15"/>
      <c r="AP71" s="15"/>
      <c r="AQ71" s="11"/>
      <c r="AR71" s="33"/>
      <c r="AS71" s="33"/>
      <c r="AT71" s="33"/>
      <c r="AU71" s="33"/>
      <c r="AV71" s="33"/>
      <c r="AW71" s="33"/>
      <c r="AX71" s="33"/>
      <c r="AY71" s="33"/>
      <c r="AZ71" s="33"/>
      <c r="BA71" s="33"/>
      <c r="BB71" s="11"/>
      <c r="BC71" s="11"/>
      <c r="BD71" s="16"/>
      <c r="BE71" s="8"/>
      <c r="BF71" s="16"/>
      <c r="BG71" s="16"/>
      <c r="BH71" s="16"/>
      <c r="BI71" s="16"/>
    </row>
    <row r="72" spans="1:61" ht="15" customHeight="1" x14ac:dyDescent="0.2">
      <c r="A72" s="7">
        <v>42558</v>
      </c>
      <c r="B72" s="8" t="s">
        <v>928</v>
      </c>
      <c r="C72" s="9" t="s">
        <v>929</v>
      </c>
      <c r="D72" s="8"/>
      <c r="E72" s="10" t="s">
        <v>930</v>
      </c>
      <c r="F72" s="11"/>
      <c r="G72" s="11" t="s">
        <v>701</v>
      </c>
      <c r="H72" s="11" t="s">
        <v>706</v>
      </c>
      <c r="I72" s="40" t="s">
        <v>2346</v>
      </c>
      <c r="J72" s="12"/>
      <c r="K72" s="12"/>
      <c r="L72" s="12"/>
      <c r="M72" s="12"/>
      <c r="N72" s="11"/>
      <c r="O72" s="33"/>
      <c r="P72" s="33"/>
      <c r="Q72" s="33"/>
      <c r="R72" s="33"/>
      <c r="S72" s="33"/>
      <c r="T72" s="33"/>
      <c r="U72" s="33"/>
      <c r="V72" s="11"/>
      <c r="W72" s="14"/>
      <c r="X72" s="14"/>
      <c r="Y72" s="14"/>
      <c r="Z72" s="14"/>
      <c r="AA72" s="14"/>
      <c r="AB72" s="14"/>
      <c r="AC72" s="14"/>
      <c r="AD72" s="14"/>
      <c r="AE72" s="14"/>
      <c r="AF72" s="14"/>
      <c r="AG72" s="14"/>
      <c r="AH72" s="14"/>
      <c r="AI72" s="11"/>
      <c r="AJ72" s="15"/>
      <c r="AK72" s="15"/>
      <c r="AL72" s="15"/>
      <c r="AM72" s="15"/>
      <c r="AN72" s="15"/>
      <c r="AO72" s="15"/>
      <c r="AP72" s="15"/>
      <c r="AQ72" s="11"/>
      <c r="AR72" s="33"/>
      <c r="AS72" s="33"/>
      <c r="AT72" s="33"/>
      <c r="AU72" s="33"/>
      <c r="AV72" s="33"/>
      <c r="AW72" s="33"/>
      <c r="AX72" s="33"/>
      <c r="AY72" s="33"/>
      <c r="AZ72" s="33"/>
      <c r="BA72" s="33"/>
      <c r="BB72" s="11"/>
      <c r="BC72" s="11"/>
      <c r="BD72" s="16"/>
      <c r="BE72" s="8"/>
      <c r="BF72" s="16"/>
      <c r="BG72" s="16"/>
      <c r="BH72" s="16"/>
      <c r="BI72" s="16"/>
    </row>
    <row r="73" spans="1:61" ht="15" customHeight="1" x14ac:dyDescent="0.2">
      <c r="A73" s="7">
        <v>42589</v>
      </c>
      <c r="B73" s="8" t="s">
        <v>931</v>
      </c>
      <c r="C73" s="9" t="s">
        <v>932</v>
      </c>
      <c r="D73" s="8"/>
      <c r="E73" s="10" t="s">
        <v>933</v>
      </c>
      <c r="F73" s="11" t="s">
        <v>780</v>
      </c>
      <c r="G73" s="11" t="s">
        <v>701</v>
      </c>
      <c r="H73" s="11" t="s">
        <v>756</v>
      </c>
      <c r="I73" s="40" t="s">
        <v>2347</v>
      </c>
      <c r="J73" s="12"/>
      <c r="K73" s="12"/>
      <c r="L73" s="12"/>
      <c r="M73" s="12"/>
      <c r="N73" s="11"/>
      <c r="O73" s="33"/>
      <c r="P73" s="33"/>
      <c r="Q73" s="33"/>
      <c r="R73" s="33"/>
      <c r="S73" s="33"/>
      <c r="T73" s="33"/>
      <c r="U73" s="33"/>
      <c r="V73" s="11"/>
      <c r="W73" s="14"/>
      <c r="X73" s="14"/>
      <c r="Y73" s="14"/>
      <c r="Z73" s="14"/>
      <c r="AA73" s="14"/>
      <c r="AB73" s="14"/>
      <c r="AC73" s="14"/>
      <c r="AD73" s="14"/>
      <c r="AE73" s="14"/>
      <c r="AF73" s="14"/>
      <c r="AG73" s="14"/>
      <c r="AH73" s="14"/>
      <c r="AI73" s="11"/>
      <c r="AJ73" s="15"/>
      <c r="AK73" s="15"/>
      <c r="AL73" s="15"/>
      <c r="AM73" s="15"/>
      <c r="AN73" s="15"/>
      <c r="AO73" s="15"/>
      <c r="AP73" s="15"/>
      <c r="AQ73" s="11"/>
      <c r="AR73" s="33"/>
      <c r="AS73" s="33"/>
      <c r="AT73" s="33"/>
      <c r="AU73" s="33"/>
      <c r="AV73" s="33"/>
      <c r="AW73" s="33"/>
      <c r="AX73" s="33"/>
      <c r="AY73" s="33"/>
      <c r="AZ73" s="33"/>
      <c r="BA73" s="33"/>
      <c r="BB73" s="11"/>
      <c r="BC73" s="11"/>
      <c r="BD73" s="16"/>
      <c r="BE73" s="8"/>
      <c r="BF73" s="16"/>
      <c r="BG73" s="16"/>
      <c r="BH73" s="16"/>
      <c r="BI73" s="16"/>
    </row>
    <row r="74" spans="1:61" ht="15" customHeight="1" x14ac:dyDescent="0.2">
      <c r="A74" s="7">
        <v>42624</v>
      </c>
      <c r="B74" s="8" t="s">
        <v>934</v>
      </c>
      <c r="C74" s="9" t="s">
        <v>935</v>
      </c>
      <c r="D74" s="8"/>
      <c r="E74" s="10" t="s">
        <v>936</v>
      </c>
      <c r="F74" s="11" t="s">
        <v>787</v>
      </c>
      <c r="G74" s="11" t="s">
        <v>701</v>
      </c>
      <c r="H74" s="11" t="s">
        <v>747</v>
      </c>
      <c r="I74" s="40" t="s">
        <v>2348</v>
      </c>
      <c r="J74" s="12"/>
      <c r="K74" s="12"/>
      <c r="L74" s="12"/>
      <c r="M74" s="12"/>
      <c r="N74" s="11"/>
      <c r="O74" s="33"/>
      <c r="P74" s="33"/>
      <c r="Q74" s="33"/>
      <c r="R74" s="33"/>
      <c r="S74" s="33"/>
      <c r="T74" s="33"/>
      <c r="U74" s="33"/>
      <c r="V74" s="11"/>
      <c r="W74" s="14"/>
      <c r="X74" s="14"/>
      <c r="Y74" s="14"/>
      <c r="Z74" s="14"/>
      <c r="AA74" s="14"/>
      <c r="AB74" s="14"/>
      <c r="AC74" s="14"/>
      <c r="AD74" s="14"/>
      <c r="AE74" s="14"/>
      <c r="AF74" s="14"/>
      <c r="AG74" s="14"/>
      <c r="AH74" s="14"/>
      <c r="AI74" s="11"/>
      <c r="AJ74" s="15"/>
      <c r="AK74" s="15"/>
      <c r="AL74" s="15"/>
      <c r="AM74" s="15"/>
      <c r="AN74" s="15"/>
      <c r="AO74" s="15"/>
      <c r="AP74" s="15"/>
      <c r="AQ74" s="11"/>
      <c r="AR74" s="33"/>
      <c r="AS74" s="33"/>
      <c r="AT74" s="33"/>
      <c r="AU74" s="33"/>
      <c r="AV74" s="33"/>
      <c r="AW74" s="33"/>
      <c r="AX74" s="33"/>
      <c r="AY74" s="33"/>
      <c r="AZ74" s="33"/>
      <c r="BA74" s="33"/>
      <c r="BB74" s="11"/>
      <c r="BC74" s="11"/>
      <c r="BD74" s="16"/>
      <c r="BE74" s="8"/>
      <c r="BF74" s="16"/>
      <c r="BG74" s="16"/>
      <c r="BH74" s="16"/>
      <c r="BI74" s="16"/>
    </row>
    <row r="75" spans="1:61" ht="15" customHeight="1" x14ac:dyDescent="0.2">
      <c r="A75" s="7">
        <v>42705</v>
      </c>
      <c r="B75" s="8" t="s">
        <v>937</v>
      </c>
      <c r="C75" s="9" t="s">
        <v>938</v>
      </c>
      <c r="D75" s="8"/>
      <c r="E75" s="10" t="s">
        <v>939</v>
      </c>
      <c r="F75" s="11"/>
      <c r="G75" s="11" t="s">
        <v>701</v>
      </c>
      <c r="H75" s="11" t="s">
        <v>940</v>
      </c>
      <c r="I75" s="40" t="s">
        <v>2349</v>
      </c>
      <c r="J75" s="12"/>
      <c r="K75" s="12"/>
      <c r="L75" s="12"/>
      <c r="M75" s="12"/>
      <c r="N75" s="11"/>
      <c r="O75" s="33"/>
      <c r="P75" s="33"/>
      <c r="Q75" s="33"/>
      <c r="R75" s="33"/>
      <c r="S75" s="33"/>
      <c r="T75" s="33"/>
      <c r="U75" s="33"/>
      <c r="V75" s="11"/>
      <c r="W75" s="14"/>
      <c r="X75" s="14"/>
      <c r="Y75" s="14"/>
      <c r="Z75" s="14"/>
      <c r="AA75" s="14"/>
      <c r="AB75" s="14"/>
      <c r="AC75" s="14"/>
      <c r="AD75" s="14"/>
      <c r="AE75" s="14"/>
      <c r="AF75" s="14"/>
      <c r="AG75" s="14"/>
      <c r="AH75" s="14"/>
      <c r="AI75" s="11"/>
      <c r="AJ75" s="15"/>
      <c r="AK75" s="15"/>
      <c r="AL75" s="15"/>
      <c r="AM75" s="15"/>
      <c r="AN75" s="15"/>
      <c r="AO75" s="15"/>
      <c r="AP75" s="15"/>
      <c r="AQ75" s="11"/>
      <c r="AR75" s="33"/>
      <c r="AS75" s="33"/>
      <c r="AT75" s="33"/>
      <c r="AU75" s="33"/>
      <c r="AV75" s="33"/>
      <c r="AW75" s="33"/>
      <c r="AX75" s="33"/>
      <c r="AY75" s="33"/>
      <c r="AZ75" s="33"/>
      <c r="BA75" s="33"/>
      <c r="BB75" s="11"/>
      <c r="BC75" s="11"/>
      <c r="BD75" s="16"/>
      <c r="BE75" s="8"/>
      <c r="BF75" s="16"/>
      <c r="BG75" s="16"/>
      <c r="BH75" s="16"/>
      <c r="BI75" s="16"/>
    </row>
    <row r="76" spans="1:61" ht="15" customHeight="1" x14ac:dyDescent="0.2">
      <c r="A76" s="7">
        <v>42711</v>
      </c>
      <c r="B76" s="8" t="s">
        <v>941</v>
      </c>
      <c r="C76" s="9" t="s">
        <v>942</v>
      </c>
      <c r="D76" s="8"/>
      <c r="E76" s="10" t="s">
        <v>943</v>
      </c>
      <c r="F76" s="11" t="s">
        <v>599</v>
      </c>
      <c r="G76" s="11" t="s">
        <v>701</v>
      </c>
      <c r="H76" s="11" t="s">
        <v>715</v>
      </c>
      <c r="I76" s="40" t="s">
        <v>2350</v>
      </c>
      <c r="J76" s="12"/>
      <c r="K76" s="12"/>
      <c r="L76" s="12"/>
      <c r="M76" s="12"/>
      <c r="N76" s="11"/>
      <c r="O76" s="33"/>
      <c r="P76" s="33"/>
      <c r="Q76" s="33"/>
      <c r="R76" s="33"/>
      <c r="S76" s="33"/>
      <c r="T76" s="33"/>
      <c r="U76" s="33"/>
      <c r="V76" s="11"/>
      <c r="W76" s="14"/>
      <c r="X76" s="14"/>
      <c r="Y76" s="14"/>
      <c r="Z76" s="14"/>
      <c r="AA76" s="14"/>
      <c r="AB76" s="14"/>
      <c r="AC76" s="14"/>
      <c r="AD76" s="14"/>
      <c r="AE76" s="14"/>
      <c r="AF76" s="14"/>
      <c r="AG76" s="14"/>
      <c r="AH76" s="14"/>
      <c r="AI76" s="11"/>
      <c r="AJ76" s="15"/>
      <c r="AK76" s="15"/>
      <c r="AL76" s="15"/>
      <c r="AM76" s="15"/>
      <c r="AN76" s="15"/>
      <c r="AO76" s="15"/>
      <c r="AP76" s="15"/>
      <c r="AQ76" s="11"/>
      <c r="AR76" s="33"/>
      <c r="AS76" s="33"/>
      <c r="AT76" s="33"/>
      <c r="AU76" s="33"/>
      <c r="AV76" s="33"/>
      <c r="AW76" s="33"/>
      <c r="AX76" s="33"/>
      <c r="AY76" s="33"/>
      <c r="AZ76" s="33"/>
      <c r="BA76" s="33"/>
      <c r="BB76" s="11"/>
      <c r="BC76" s="11"/>
      <c r="BD76" s="16"/>
      <c r="BE76" s="8"/>
      <c r="BF76" s="16"/>
      <c r="BG76" s="16"/>
      <c r="BH76" s="16"/>
      <c r="BI76" s="16"/>
    </row>
    <row r="77" spans="1:61" ht="15" customHeight="1" x14ac:dyDescent="0.2">
      <c r="A77" s="7">
        <v>42742</v>
      </c>
      <c r="B77" s="8" t="s">
        <v>324</v>
      </c>
      <c r="C77" s="9" t="s">
        <v>944</v>
      </c>
      <c r="D77" s="8" t="s">
        <v>945</v>
      </c>
      <c r="E77" s="10" t="s">
        <v>946</v>
      </c>
      <c r="F77" s="11" t="s">
        <v>787</v>
      </c>
      <c r="G77" s="11" t="s">
        <v>862</v>
      </c>
      <c r="H77" s="11" t="s">
        <v>715</v>
      </c>
      <c r="I77" s="40" t="s">
        <v>2351</v>
      </c>
      <c r="J77" s="12"/>
      <c r="K77" s="12"/>
      <c r="L77" s="12"/>
      <c r="M77" s="12"/>
      <c r="N77" s="11"/>
      <c r="O77" s="33"/>
      <c r="P77" s="33"/>
      <c r="Q77" s="33"/>
      <c r="R77" s="33"/>
      <c r="S77" s="33"/>
      <c r="T77" s="33"/>
      <c r="U77" s="33"/>
      <c r="V77" s="11"/>
      <c r="W77" s="14"/>
      <c r="X77" s="14"/>
      <c r="Y77" s="14"/>
      <c r="Z77" s="14"/>
      <c r="AA77" s="14"/>
      <c r="AB77" s="14"/>
      <c r="AC77" s="14"/>
      <c r="AD77" s="14"/>
      <c r="AE77" s="14"/>
      <c r="AF77" s="14"/>
      <c r="AG77" s="14"/>
      <c r="AH77" s="14"/>
      <c r="AI77" s="11"/>
      <c r="AJ77" s="15"/>
      <c r="AK77" s="15"/>
      <c r="AL77" s="15"/>
      <c r="AM77" s="15"/>
      <c r="AN77" s="15"/>
      <c r="AO77" s="15"/>
      <c r="AP77" s="15"/>
      <c r="AQ77" s="11"/>
      <c r="AR77" s="33"/>
      <c r="AS77" s="33"/>
      <c r="AT77" s="33"/>
      <c r="AU77" s="33"/>
      <c r="AV77" s="33"/>
      <c r="AW77" s="33"/>
      <c r="AX77" s="33"/>
      <c r="AY77" s="33"/>
      <c r="AZ77" s="33"/>
      <c r="BA77" s="33"/>
      <c r="BB77" s="11"/>
      <c r="BC77" s="11"/>
      <c r="BD77" s="16"/>
      <c r="BE77" s="8"/>
      <c r="BF77" s="16"/>
      <c r="BG77" s="16"/>
      <c r="BH77" s="16"/>
      <c r="BI77" s="16"/>
    </row>
    <row r="78" spans="1:61" ht="15" customHeight="1" x14ac:dyDescent="0.2">
      <c r="A78" s="7">
        <v>42777</v>
      </c>
      <c r="B78" s="8" t="s">
        <v>947</v>
      </c>
      <c r="C78" s="9" t="s">
        <v>948</v>
      </c>
      <c r="D78" s="8"/>
      <c r="E78" s="10" t="s">
        <v>949</v>
      </c>
      <c r="F78" s="11" t="s">
        <v>787</v>
      </c>
      <c r="G78" s="11" t="s">
        <v>701</v>
      </c>
      <c r="H78" s="11" t="s">
        <v>747</v>
      </c>
      <c r="I78" s="40" t="s">
        <v>2352</v>
      </c>
      <c r="J78" s="12"/>
      <c r="K78" s="12"/>
      <c r="L78" s="12"/>
      <c r="M78" s="12"/>
      <c r="N78" s="11"/>
      <c r="O78" s="33"/>
      <c r="P78" s="33"/>
      <c r="Q78" s="33"/>
      <c r="R78" s="33"/>
      <c r="S78" s="33"/>
      <c r="T78" s="33"/>
      <c r="U78" s="33"/>
      <c r="V78" s="11"/>
      <c r="W78" s="14"/>
      <c r="X78" s="14"/>
      <c r="Y78" s="14"/>
      <c r="Z78" s="14"/>
      <c r="AA78" s="14"/>
      <c r="AB78" s="14"/>
      <c r="AC78" s="14"/>
      <c r="AD78" s="14"/>
      <c r="AE78" s="14"/>
      <c r="AF78" s="14"/>
      <c r="AG78" s="14"/>
      <c r="AH78" s="14"/>
      <c r="AI78" s="11"/>
      <c r="AJ78" s="15"/>
      <c r="AK78" s="15"/>
      <c r="AL78" s="15"/>
      <c r="AM78" s="15"/>
      <c r="AN78" s="15"/>
      <c r="AO78" s="15"/>
      <c r="AP78" s="15"/>
      <c r="AQ78" s="11"/>
      <c r="AR78" s="33"/>
      <c r="AS78" s="33"/>
      <c r="AT78" s="33"/>
      <c r="AU78" s="33"/>
      <c r="AV78" s="33"/>
      <c r="AW78" s="33"/>
      <c r="AX78" s="33"/>
      <c r="AY78" s="33"/>
      <c r="AZ78" s="33"/>
      <c r="BA78" s="33"/>
      <c r="BB78" s="11"/>
      <c r="BC78" s="11"/>
      <c r="BD78" s="16"/>
      <c r="BE78" s="8"/>
      <c r="BF78" s="16"/>
      <c r="BG78" s="16"/>
      <c r="BH78" s="16"/>
      <c r="BI78" s="16"/>
    </row>
    <row r="79" spans="1:61" ht="15" customHeight="1" x14ac:dyDescent="0.2">
      <c r="A79" s="7">
        <v>42798</v>
      </c>
      <c r="B79" s="8" t="s">
        <v>950</v>
      </c>
      <c r="C79" s="9" t="s">
        <v>951</v>
      </c>
      <c r="D79" s="8" t="s">
        <v>952</v>
      </c>
      <c r="E79" s="10" t="s">
        <v>953</v>
      </c>
      <c r="F79" s="11" t="s">
        <v>787</v>
      </c>
      <c r="G79" s="11" t="s">
        <v>701</v>
      </c>
      <c r="H79" s="11" t="s">
        <v>747</v>
      </c>
      <c r="I79" s="40" t="s">
        <v>2353</v>
      </c>
      <c r="J79" s="12"/>
      <c r="K79" s="12"/>
      <c r="L79" s="12"/>
      <c r="M79" s="12"/>
      <c r="N79" s="11"/>
      <c r="O79" s="33"/>
      <c r="P79" s="33"/>
      <c r="Q79" s="33"/>
      <c r="R79" s="33"/>
      <c r="S79" s="33"/>
      <c r="T79" s="33"/>
      <c r="U79" s="33"/>
      <c r="V79" s="11"/>
      <c r="W79" s="14"/>
      <c r="X79" s="14"/>
      <c r="Y79" s="14"/>
      <c r="Z79" s="14"/>
      <c r="AA79" s="14"/>
      <c r="AB79" s="14"/>
      <c r="AC79" s="14"/>
      <c r="AD79" s="14"/>
      <c r="AE79" s="14"/>
      <c r="AF79" s="14"/>
      <c r="AG79" s="14"/>
      <c r="AH79" s="14"/>
      <c r="AI79" s="11"/>
      <c r="AJ79" s="15"/>
      <c r="AK79" s="15"/>
      <c r="AL79" s="15"/>
      <c r="AM79" s="15"/>
      <c r="AN79" s="15"/>
      <c r="AO79" s="15"/>
      <c r="AP79" s="15"/>
      <c r="AQ79" s="11"/>
      <c r="AR79" s="33"/>
      <c r="AS79" s="33"/>
      <c r="AT79" s="33"/>
      <c r="AU79" s="33"/>
      <c r="AV79" s="33"/>
      <c r="AW79" s="33"/>
      <c r="AX79" s="33"/>
      <c r="AY79" s="33"/>
      <c r="AZ79" s="33"/>
      <c r="BA79" s="33"/>
      <c r="BB79" s="11"/>
      <c r="BC79" s="11"/>
      <c r="BD79" s="16"/>
      <c r="BE79" s="8"/>
      <c r="BF79" s="16"/>
      <c r="BG79" s="16"/>
      <c r="BH79" s="16"/>
      <c r="BI79" s="16"/>
    </row>
    <row r="80" spans="1:61" ht="15" customHeight="1" x14ac:dyDescent="0.2">
      <c r="A80" s="7">
        <v>42827</v>
      </c>
      <c r="B80" s="8" t="s">
        <v>954</v>
      </c>
      <c r="C80" s="9" t="s">
        <v>955</v>
      </c>
      <c r="D80" s="8" t="s">
        <v>956</v>
      </c>
      <c r="E80" s="10" t="s">
        <v>957</v>
      </c>
      <c r="F80" s="11" t="s">
        <v>787</v>
      </c>
      <c r="G80" s="11" t="s">
        <v>701</v>
      </c>
      <c r="H80" s="11" t="s">
        <v>756</v>
      </c>
      <c r="I80" s="40" t="s">
        <v>2354</v>
      </c>
      <c r="J80" s="12"/>
      <c r="K80" s="12"/>
      <c r="L80" s="12"/>
      <c r="M80" s="12"/>
      <c r="N80" s="11"/>
      <c r="O80" s="33"/>
      <c r="P80" s="33"/>
      <c r="Q80" s="33"/>
      <c r="R80" s="33"/>
      <c r="S80" s="33"/>
      <c r="T80" s="33"/>
      <c r="U80" s="33"/>
      <c r="V80" s="11"/>
      <c r="W80" s="14"/>
      <c r="X80" s="14"/>
      <c r="Y80" s="14"/>
      <c r="Z80" s="14"/>
      <c r="AA80" s="14"/>
      <c r="AB80" s="14"/>
      <c r="AC80" s="14"/>
      <c r="AD80" s="14"/>
      <c r="AE80" s="14"/>
      <c r="AF80" s="14"/>
      <c r="AG80" s="14"/>
      <c r="AH80" s="14"/>
      <c r="AI80" s="11"/>
      <c r="AJ80" s="15"/>
      <c r="AK80" s="15"/>
      <c r="AL80" s="15"/>
      <c r="AM80" s="15"/>
      <c r="AN80" s="15"/>
      <c r="AO80" s="15"/>
      <c r="AP80" s="15"/>
      <c r="AQ80" s="11"/>
      <c r="AR80" s="33"/>
      <c r="AS80" s="33"/>
      <c r="AT80" s="33"/>
      <c r="AU80" s="33"/>
      <c r="AV80" s="33"/>
      <c r="AW80" s="33"/>
      <c r="AX80" s="33"/>
      <c r="AY80" s="33"/>
      <c r="AZ80" s="33"/>
      <c r="BA80" s="33"/>
      <c r="BB80" s="11"/>
      <c r="BC80" s="11"/>
      <c r="BD80" s="16"/>
      <c r="BE80" s="8"/>
      <c r="BF80" s="16"/>
      <c r="BG80" s="16"/>
      <c r="BH80" s="16"/>
      <c r="BI80" s="16"/>
    </row>
    <row r="81" spans="1:61" ht="15" customHeight="1" x14ac:dyDescent="0.2">
      <c r="A81" s="7">
        <v>42828</v>
      </c>
      <c r="B81" s="8" t="s">
        <v>958</v>
      </c>
      <c r="C81" s="9" t="s">
        <v>959</v>
      </c>
      <c r="D81" s="8"/>
      <c r="E81" s="10" t="s">
        <v>960</v>
      </c>
      <c r="F81" s="11" t="s">
        <v>780</v>
      </c>
      <c r="G81" s="11" t="s">
        <v>961</v>
      </c>
      <c r="H81" s="11" t="s">
        <v>702</v>
      </c>
      <c r="I81" s="40" t="s">
        <v>2355</v>
      </c>
      <c r="J81" s="12"/>
      <c r="K81" s="12"/>
      <c r="L81" s="12"/>
      <c r="M81" s="12"/>
      <c r="N81" s="11"/>
      <c r="O81" s="33"/>
      <c r="P81" s="33"/>
      <c r="Q81" s="33"/>
      <c r="R81" s="33"/>
      <c r="S81" s="33"/>
      <c r="T81" s="33"/>
      <c r="U81" s="33"/>
      <c r="V81" s="11"/>
      <c r="W81" s="14"/>
      <c r="X81" s="14"/>
      <c r="Y81" s="14"/>
      <c r="Z81" s="14"/>
      <c r="AA81" s="14"/>
      <c r="AB81" s="14"/>
      <c r="AC81" s="14"/>
      <c r="AD81" s="14"/>
      <c r="AE81" s="14"/>
      <c r="AF81" s="14"/>
      <c r="AG81" s="14"/>
      <c r="AH81" s="14"/>
      <c r="AI81" s="11"/>
      <c r="AJ81" s="15"/>
      <c r="AK81" s="15"/>
      <c r="AL81" s="15"/>
      <c r="AM81" s="15"/>
      <c r="AN81" s="15"/>
      <c r="AO81" s="15"/>
      <c r="AP81" s="15"/>
      <c r="AQ81" s="11"/>
      <c r="AR81" s="33"/>
      <c r="AS81" s="33"/>
      <c r="AT81" s="33"/>
      <c r="AU81" s="33"/>
      <c r="AV81" s="33"/>
      <c r="AW81" s="33"/>
      <c r="AX81" s="33"/>
      <c r="AY81" s="33"/>
      <c r="AZ81" s="33"/>
      <c r="BA81" s="33"/>
      <c r="BB81" s="11"/>
      <c r="BC81" s="11"/>
      <c r="BD81" s="16"/>
      <c r="BE81" s="8"/>
      <c r="BF81" s="16"/>
      <c r="BG81" s="16"/>
      <c r="BH81" s="16"/>
      <c r="BI81" s="16"/>
    </row>
    <row r="82" spans="1:61" ht="15" customHeight="1" x14ac:dyDescent="0.2">
      <c r="A82" s="7">
        <v>42829</v>
      </c>
      <c r="B82" s="8" t="s">
        <v>962</v>
      </c>
      <c r="C82" s="9" t="s">
        <v>963</v>
      </c>
      <c r="D82" s="8"/>
      <c r="E82" s="10" t="s">
        <v>964</v>
      </c>
      <c r="F82" s="11" t="s">
        <v>599</v>
      </c>
      <c r="G82" s="11" t="s">
        <v>701</v>
      </c>
      <c r="H82" s="11" t="s">
        <v>807</v>
      </c>
      <c r="I82" s="40" t="s">
        <v>2356</v>
      </c>
      <c r="J82" s="12"/>
      <c r="K82" s="12"/>
      <c r="L82" s="12"/>
      <c r="M82" s="12"/>
      <c r="N82" s="11"/>
      <c r="O82" s="33"/>
      <c r="P82" s="33"/>
      <c r="Q82" s="33"/>
      <c r="R82" s="33"/>
      <c r="S82" s="33"/>
      <c r="T82" s="33"/>
      <c r="U82" s="33"/>
      <c r="V82" s="11"/>
      <c r="W82" s="14"/>
      <c r="X82" s="14"/>
      <c r="Y82" s="14"/>
      <c r="Z82" s="14"/>
      <c r="AA82" s="14"/>
      <c r="AB82" s="14"/>
      <c r="AC82" s="14"/>
      <c r="AD82" s="14"/>
      <c r="AE82" s="14"/>
      <c r="AF82" s="14"/>
      <c r="AG82" s="14"/>
      <c r="AH82" s="14"/>
      <c r="AI82" s="11"/>
      <c r="AJ82" s="15"/>
      <c r="AK82" s="15"/>
      <c r="AL82" s="15"/>
      <c r="AM82" s="15"/>
      <c r="AN82" s="15"/>
      <c r="AO82" s="15"/>
      <c r="AP82" s="15"/>
      <c r="AQ82" s="11"/>
      <c r="AR82" s="33"/>
      <c r="AS82" s="33"/>
      <c r="AT82" s="33"/>
      <c r="AU82" s="33"/>
      <c r="AV82" s="33"/>
      <c r="AW82" s="33"/>
      <c r="AX82" s="33"/>
      <c r="AY82" s="33"/>
      <c r="AZ82" s="33"/>
      <c r="BA82" s="33"/>
      <c r="BB82" s="11"/>
      <c r="BC82" s="11"/>
      <c r="BD82" s="16"/>
      <c r="BE82" s="8"/>
      <c r="BF82" s="16"/>
      <c r="BG82" s="16"/>
      <c r="BH82" s="16"/>
      <c r="BI82" s="16"/>
    </row>
    <row r="83" spans="1:61" ht="15" customHeight="1" x14ac:dyDescent="0.2">
      <c r="A83" s="7">
        <v>42862</v>
      </c>
      <c r="B83" s="8" t="s">
        <v>965</v>
      </c>
      <c r="C83" s="9" t="s">
        <v>966</v>
      </c>
      <c r="D83" s="8"/>
      <c r="E83" s="10" t="s">
        <v>780</v>
      </c>
      <c r="F83" s="11" t="s">
        <v>599</v>
      </c>
      <c r="G83" s="11" t="s">
        <v>701</v>
      </c>
      <c r="H83" s="11" t="s">
        <v>747</v>
      </c>
      <c r="I83" s="40" t="s">
        <v>2357</v>
      </c>
      <c r="J83" s="12"/>
      <c r="K83" s="12"/>
      <c r="L83" s="12"/>
      <c r="M83" s="12"/>
      <c r="N83" s="11"/>
      <c r="O83" s="33"/>
      <c r="P83" s="33"/>
      <c r="Q83" s="33"/>
      <c r="R83" s="33"/>
      <c r="S83" s="33"/>
      <c r="T83" s="33"/>
      <c r="U83" s="33"/>
      <c r="V83" s="11"/>
      <c r="W83" s="14"/>
      <c r="X83" s="14"/>
      <c r="Y83" s="14"/>
      <c r="Z83" s="14"/>
      <c r="AA83" s="14"/>
      <c r="AB83" s="14"/>
      <c r="AC83" s="14"/>
      <c r="AD83" s="14"/>
      <c r="AE83" s="14"/>
      <c r="AF83" s="14"/>
      <c r="AG83" s="14"/>
      <c r="AH83" s="14"/>
      <c r="AI83" s="11"/>
      <c r="AJ83" s="15"/>
      <c r="AK83" s="15"/>
      <c r="AL83" s="15"/>
      <c r="AM83" s="15"/>
      <c r="AN83" s="15"/>
      <c r="AO83" s="15"/>
      <c r="AP83" s="15"/>
      <c r="AQ83" s="11"/>
      <c r="AR83" s="33"/>
      <c r="AS83" s="33"/>
      <c r="AT83" s="33"/>
      <c r="AU83" s="33"/>
      <c r="AV83" s="33"/>
      <c r="AW83" s="33"/>
      <c r="AX83" s="33"/>
      <c r="AY83" s="33"/>
      <c r="AZ83" s="33"/>
      <c r="BA83" s="33"/>
      <c r="BB83" s="11"/>
      <c r="BC83" s="11"/>
      <c r="BD83" s="16"/>
      <c r="BE83" s="8"/>
      <c r="BF83" s="16"/>
      <c r="BG83" s="16"/>
      <c r="BH83" s="16"/>
      <c r="BI83" s="16"/>
    </row>
    <row r="84" spans="1:61" ht="15" customHeight="1" x14ac:dyDescent="0.2">
      <c r="A84" s="7">
        <v>42892</v>
      </c>
      <c r="B84" s="8" t="s">
        <v>967</v>
      </c>
      <c r="C84" s="9" t="s">
        <v>968</v>
      </c>
      <c r="D84" s="8"/>
      <c r="E84" s="10" t="s">
        <v>969</v>
      </c>
      <c r="F84" s="11" t="s">
        <v>787</v>
      </c>
      <c r="G84" s="11" t="s">
        <v>701</v>
      </c>
      <c r="H84" s="11" t="s">
        <v>706</v>
      </c>
      <c r="I84" s="40" t="s">
        <v>2358</v>
      </c>
      <c r="J84" s="12"/>
      <c r="K84" s="12"/>
      <c r="L84" s="12"/>
      <c r="M84" s="12"/>
      <c r="N84" s="11"/>
      <c r="O84" s="33"/>
      <c r="P84" s="33"/>
      <c r="Q84" s="33"/>
      <c r="R84" s="33"/>
      <c r="S84" s="33"/>
      <c r="T84" s="33"/>
      <c r="U84" s="33"/>
      <c r="V84" s="11"/>
      <c r="W84" s="14"/>
      <c r="X84" s="14"/>
      <c r="Y84" s="14"/>
      <c r="Z84" s="14"/>
      <c r="AA84" s="14"/>
      <c r="AB84" s="14"/>
      <c r="AC84" s="14"/>
      <c r="AD84" s="14"/>
      <c r="AE84" s="14"/>
      <c r="AF84" s="14"/>
      <c r="AG84" s="14"/>
      <c r="AH84" s="14"/>
      <c r="AI84" s="11"/>
      <c r="AJ84" s="15"/>
      <c r="AK84" s="15"/>
      <c r="AL84" s="15"/>
      <c r="AM84" s="15"/>
      <c r="AN84" s="15"/>
      <c r="AO84" s="15"/>
      <c r="AP84" s="15"/>
      <c r="AQ84" s="11"/>
      <c r="AR84" s="33"/>
      <c r="AS84" s="33"/>
      <c r="AT84" s="33"/>
      <c r="AU84" s="33"/>
      <c r="AV84" s="33"/>
      <c r="AW84" s="33"/>
      <c r="AX84" s="33"/>
      <c r="AY84" s="33"/>
      <c r="AZ84" s="33"/>
      <c r="BA84" s="33"/>
      <c r="BB84" s="11"/>
      <c r="BC84" s="11"/>
      <c r="BD84" s="16"/>
      <c r="BE84" s="8"/>
      <c r="BF84" s="16"/>
      <c r="BG84" s="16"/>
      <c r="BH84" s="16"/>
      <c r="BI84" s="16"/>
    </row>
    <row r="85" spans="1:61" ht="15" customHeight="1" x14ac:dyDescent="0.2">
      <c r="A85" s="7">
        <v>42898</v>
      </c>
      <c r="B85" s="8" t="s">
        <v>970</v>
      </c>
      <c r="C85" s="9" t="s">
        <v>971</v>
      </c>
      <c r="D85" s="8"/>
      <c r="E85" s="10" t="s">
        <v>972</v>
      </c>
      <c r="F85" s="11" t="s">
        <v>973</v>
      </c>
      <c r="G85" s="11" t="s">
        <v>701</v>
      </c>
      <c r="H85" s="11" t="s">
        <v>747</v>
      </c>
      <c r="I85" s="40" t="s">
        <v>2359</v>
      </c>
      <c r="J85" s="12"/>
      <c r="K85" s="12"/>
      <c r="L85" s="12"/>
      <c r="M85" s="12"/>
      <c r="N85" s="11"/>
      <c r="O85" s="33"/>
      <c r="P85" s="33"/>
      <c r="Q85" s="33"/>
      <c r="R85" s="33"/>
      <c r="S85" s="33"/>
      <c r="T85" s="33"/>
      <c r="U85" s="33"/>
      <c r="V85" s="11"/>
      <c r="W85" s="14"/>
      <c r="X85" s="14"/>
      <c r="Y85" s="14"/>
      <c r="Z85" s="14"/>
      <c r="AA85" s="14"/>
      <c r="AB85" s="14"/>
      <c r="AC85" s="14"/>
      <c r="AD85" s="14"/>
      <c r="AE85" s="14"/>
      <c r="AF85" s="14"/>
      <c r="AG85" s="14"/>
      <c r="AH85" s="14"/>
      <c r="AI85" s="11"/>
      <c r="AJ85" s="15"/>
      <c r="AK85" s="15"/>
      <c r="AL85" s="15"/>
      <c r="AM85" s="15"/>
      <c r="AN85" s="15"/>
      <c r="AO85" s="15"/>
      <c r="AP85" s="15"/>
      <c r="AQ85" s="11"/>
      <c r="AR85" s="33"/>
      <c r="AS85" s="33"/>
      <c r="AT85" s="33"/>
      <c r="AU85" s="33"/>
      <c r="AV85" s="33"/>
      <c r="AW85" s="33"/>
      <c r="AX85" s="33"/>
      <c r="AY85" s="33"/>
      <c r="AZ85" s="33"/>
      <c r="BA85" s="33"/>
      <c r="BB85" s="11"/>
      <c r="BC85" s="11"/>
      <c r="BD85" s="16"/>
      <c r="BE85" s="8"/>
      <c r="BF85" s="16"/>
      <c r="BG85" s="16"/>
      <c r="BH85" s="16"/>
      <c r="BI85" s="16"/>
    </row>
    <row r="86" spans="1:61" ht="15" customHeight="1" x14ac:dyDescent="0.2">
      <c r="A86" s="7">
        <v>42926</v>
      </c>
      <c r="B86" s="8" t="s">
        <v>974</v>
      </c>
      <c r="C86" s="9" t="s">
        <v>975</v>
      </c>
      <c r="D86" s="8"/>
      <c r="E86" s="10" t="s">
        <v>976</v>
      </c>
      <c r="F86" s="11" t="s">
        <v>735</v>
      </c>
      <c r="G86" s="11" t="s">
        <v>977</v>
      </c>
      <c r="H86" s="11" t="s">
        <v>744</v>
      </c>
      <c r="I86" s="40" t="s">
        <v>2360</v>
      </c>
      <c r="J86" s="12"/>
      <c r="K86" s="12"/>
      <c r="L86" s="12"/>
      <c r="M86" s="12"/>
      <c r="N86" s="11"/>
      <c r="O86" s="33"/>
      <c r="P86" s="33"/>
      <c r="Q86" s="33"/>
      <c r="R86" s="33"/>
      <c r="S86" s="33"/>
      <c r="T86" s="33"/>
      <c r="U86" s="33"/>
      <c r="V86" s="11"/>
      <c r="W86" s="14"/>
      <c r="X86" s="14"/>
      <c r="Y86" s="14"/>
      <c r="Z86" s="14"/>
      <c r="AA86" s="14"/>
      <c r="AB86" s="14"/>
      <c r="AC86" s="14"/>
      <c r="AD86" s="14"/>
      <c r="AE86" s="14"/>
      <c r="AF86" s="14"/>
      <c r="AG86" s="14"/>
      <c r="AH86" s="14"/>
      <c r="AI86" s="11"/>
      <c r="AJ86" s="15"/>
      <c r="AK86" s="15"/>
      <c r="AL86" s="15"/>
      <c r="AM86" s="15"/>
      <c r="AN86" s="15"/>
      <c r="AO86" s="15"/>
      <c r="AP86" s="15"/>
      <c r="AQ86" s="11"/>
      <c r="AR86" s="33"/>
      <c r="AS86" s="33"/>
      <c r="AT86" s="33"/>
      <c r="AU86" s="33"/>
      <c r="AV86" s="33"/>
      <c r="AW86" s="33"/>
      <c r="AX86" s="33"/>
      <c r="AY86" s="33"/>
      <c r="AZ86" s="33"/>
      <c r="BA86" s="33"/>
      <c r="BB86" s="11"/>
      <c r="BC86" s="11"/>
      <c r="BD86" s="16"/>
      <c r="BE86" s="8"/>
      <c r="BF86" s="16"/>
      <c r="BG86" s="16"/>
      <c r="BH86" s="16"/>
      <c r="BI86" s="16"/>
    </row>
    <row r="87" spans="1:61" ht="15" customHeight="1" x14ac:dyDescent="0.2">
      <c r="A87" s="7">
        <v>42927</v>
      </c>
      <c r="B87" s="8" t="s">
        <v>978</v>
      </c>
      <c r="C87" s="9" t="s">
        <v>979</v>
      </c>
      <c r="D87" s="8"/>
      <c r="E87" s="10" t="s">
        <v>980</v>
      </c>
      <c r="F87" s="11"/>
      <c r="G87" s="11" t="s">
        <v>701</v>
      </c>
      <c r="H87" s="11" t="s">
        <v>706</v>
      </c>
      <c r="I87" s="40" t="s">
        <v>2361</v>
      </c>
      <c r="J87" s="12"/>
      <c r="K87" s="12"/>
      <c r="L87" s="12"/>
      <c r="M87" s="12"/>
      <c r="N87" s="11"/>
      <c r="O87" s="33"/>
      <c r="P87" s="33"/>
      <c r="Q87" s="33"/>
      <c r="R87" s="33"/>
      <c r="S87" s="33"/>
      <c r="T87" s="33"/>
      <c r="U87" s="33"/>
      <c r="V87" s="11"/>
      <c r="W87" s="14"/>
      <c r="X87" s="14"/>
      <c r="Y87" s="14"/>
      <c r="Z87" s="14"/>
      <c r="AA87" s="14"/>
      <c r="AB87" s="14"/>
      <c r="AC87" s="14"/>
      <c r="AD87" s="14"/>
      <c r="AE87" s="14"/>
      <c r="AF87" s="14"/>
      <c r="AG87" s="14"/>
      <c r="AH87" s="14"/>
      <c r="AI87" s="11"/>
      <c r="AJ87" s="15"/>
      <c r="AK87" s="15"/>
      <c r="AL87" s="15"/>
      <c r="AM87" s="15"/>
      <c r="AN87" s="15"/>
      <c r="AO87" s="15"/>
      <c r="AP87" s="15"/>
      <c r="AQ87" s="11"/>
      <c r="AR87" s="33"/>
      <c r="AS87" s="33"/>
      <c r="AT87" s="33"/>
      <c r="AU87" s="33"/>
      <c r="AV87" s="33"/>
      <c r="AW87" s="33"/>
      <c r="AX87" s="33"/>
      <c r="AY87" s="33"/>
      <c r="AZ87" s="33"/>
      <c r="BA87" s="33"/>
      <c r="BB87" s="11"/>
      <c r="BC87" s="11"/>
      <c r="BD87" s="16"/>
      <c r="BE87" s="8"/>
      <c r="BF87" s="16"/>
      <c r="BG87" s="16"/>
      <c r="BH87" s="16"/>
      <c r="BI87" s="16"/>
    </row>
    <row r="88" spans="1:61" ht="15" customHeight="1" x14ac:dyDescent="0.2">
      <c r="A88" s="7">
        <v>42928</v>
      </c>
      <c r="B88" s="8" t="s">
        <v>981</v>
      </c>
      <c r="C88" s="9" t="s">
        <v>982</v>
      </c>
      <c r="D88" s="8"/>
      <c r="E88" s="10"/>
      <c r="F88" s="11" t="s">
        <v>742</v>
      </c>
      <c r="G88" s="11" t="s">
        <v>701</v>
      </c>
      <c r="H88" s="11" t="s">
        <v>715</v>
      </c>
      <c r="I88" s="40" t="s">
        <v>2362</v>
      </c>
      <c r="J88" s="12"/>
      <c r="K88" s="12"/>
      <c r="L88" s="12"/>
      <c r="M88" s="12"/>
      <c r="N88" s="11"/>
      <c r="O88" s="33"/>
      <c r="P88" s="33"/>
      <c r="Q88" s="33"/>
      <c r="R88" s="33"/>
      <c r="S88" s="33"/>
      <c r="T88" s="33"/>
      <c r="U88" s="33"/>
      <c r="V88" s="11"/>
      <c r="W88" s="14"/>
      <c r="X88" s="14"/>
      <c r="Y88" s="14"/>
      <c r="Z88" s="14"/>
      <c r="AA88" s="14"/>
      <c r="AB88" s="14"/>
      <c r="AC88" s="14"/>
      <c r="AD88" s="14"/>
      <c r="AE88" s="14"/>
      <c r="AF88" s="14"/>
      <c r="AG88" s="14"/>
      <c r="AH88" s="14"/>
      <c r="AI88" s="11"/>
      <c r="AJ88" s="15"/>
      <c r="AK88" s="15"/>
      <c r="AL88" s="15"/>
      <c r="AM88" s="15"/>
      <c r="AN88" s="15"/>
      <c r="AO88" s="15"/>
      <c r="AP88" s="15"/>
      <c r="AQ88" s="11"/>
      <c r="AR88" s="33"/>
      <c r="AS88" s="33"/>
      <c r="AT88" s="33"/>
      <c r="AU88" s="33"/>
      <c r="AV88" s="33"/>
      <c r="AW88" s="33"/>
      <c r="AX88" s="33"/>
      <c r="AY88" s="33"/>
      <c r="AZ88" s="33"/>
      <c r="BA88" s="33"/>
      <c r="BB88" s="11"/>
      <c r="BC88" s="11"/>
      <c r="BD88" s="16"/>
      <c r="BE88" s="8"/>
      <c r="BF88" s="16"/>
      <c r="BG88" s="16"/>
      <c r="BH88" s="16"/>
      <c r="BI88" s="16"/>
    </row>
    <row r="89" spans="1:61" ht="15" customHeight="1" x14ac:dyDescent="0.2">
      <c r="A89" s="7">
        <v>43010</v>
      </c>
      <c r="B89" s="8" t="s">
        <v>983</v>
      </c>
      <c r="C89" s="9" t="s">
        <v>984</v>
      </c>
      <c r="D89" s="8"/>
      <c r="E89" s="10" t="s">
        <v>985</v>
      </c>
      <c r="F89" s="11" t="s">
        <v>787</v>
      </c>
      <c r="G89" s="11" t="s">
        <v>701</v>
      </c>
      <c r="H89" s="11" t="s">
        <v>706</v>
      </c>
      <c r="I89" s="40" t="s">
        <v>2363</v>
      </c>
      <c r="J89" s="12"/>
      <c r="K89" s="12"/>
      <c r="L89" s="12"/>
      <c r="M89" s="12"/>
      <c r="N89" s="11"/>
      <c r="O89" s="33"/>
      <c r="P89" s="33"/>
      <c r="Q89" s="33"/>
      <c r="R89" s="33"/>
      <c r="S89" s="33"/>
      <c r="T89" s="33"/>
      <c r="U89" s="33"/>
      <c r="V89" s="11"/>
      <c r="W89" s="14"/>
      <c r="X89" s="14"/>
      <c r="Y89" s="14"/>
      <c r="Z89" s="14"/>
      <c r="AA89" s="14"/>
      <c r="AB89" s="14"/>
      <c r="AC89" s="14"/>
      <c r="AD89" s="14"/>
      <c r="AE89" s="14"/>
      <c r="AF89" s="14"/>
      <c r="AG89" s="14"/>
      <c r="AH89" s="14"/>
      <c r="AI89" s="11"/>
      <c r="AJ89" s="15"/>
      <c r="AK89" s="15"/>
      <c r="AL89" s="15"/>
      <c r="AM89" s="15"/>
      <c r="AN89" s="15"/>
      <c r="AO89" s="15"/>
      <c r="AP89" s="15"/>
      <c r="AQ89" s="11"/>
      <c r="AR89" s="33"/>
      <c r="AS89" s="33"/>
      <c r="AT89" s="33"/>
      <c r="AU89" s="33"/>
      <c r="AV89" s="33"/>
      <c r="AW89" s="33"/>
      <c r="AX89" s="33"/>
      <c r="AY89" s="33"/>
      <c r="AZ89" s="33"/>
      <c r="BA89" s="33"/>
      <c r="BB89" s="11"/>
      <c r="BC89" s="11"/>
      <c r="BD89" s="16"/>
      <c r="BE89" s="8"/>
      <c r="BF89" s="16"/>
      <c r="BG89" s="16"/>
      <c r="BH89" s="16"/>
      <c r="BI89" s="16"/>
    </row>
    <row r="90" spans="1:61" ht="15" customHeight="1" x14ac:dyDescent="0.2">
      <c r="A90" s="7">
        <v>43012</v>
      </c>
      <c r="B90" s="8" t="s">
        <v>986</v>
      </c>
      <c r="C90" s="9" t="s">
        <v>987</v>
      </c>
      <c r="D90" s="8"/>
      <c r="E90" s="10" t="s">
        <v>988</v>
      </c>
      <c r="F90" s="11" t="s">
        <v>780</v>
      </c>
      <c r="G90" s="11" t="s">
        <v>701</v>
      </c>
      <c r="H90" s="11" t="s">
        <v>807</v>
      </c>
      <c r="I90" s="40" t="s">
        <v>2364</v>
      </c>
      <c r="J90" s="12"/>
      <c r="K90" s="12"/>
      <c r="L90" s="12"/>
      <c r="M90" s="12"/>
      <c r="N90" s="11"/>
      <c r="O90" s="33"/>
      <c r="P90" s="33"/>
      <c r="Q90" s="33"/>
      <c r="R90" s="33"/>
      <c r="S90" s="33"/>
      <c r="T90" s="33"/>
      <c r="U90" s="33"/>
      <c r="V90" s="11"/>
      <c r="W90" s="14"/>
      <c r="X90" s="14"/>
      <c r="Y90" s="14"/>
      <c r="Z90" s="14"/>
      <c r="AA90" s="14"/>
      <c r="AB90" s="14"/>
      <c r="AC90" s="14"/>
      <c r="AD90" s="14"/>
      <c r="AE90" s="14"/>
      <c r="AF90" s="14"/>
      <c r="AG90" s="14"/>
      <c r="AH90" s="14"/>
      <c r="AI90" s="11"/>
      <c r="AJ90" s="15"/>
      <c r="AK90" s="15"/>
      <c r="AL90" s="15"/>
      <c r="AM90" s="15"/>
      <c r="AN90" s="15"/>
      <c r="AO90" s="15"/>
      <c r="AP90" s="15"/>
      <c r="AQ90" s="11"/>
      <c r="AR90" s="33"/>
      <c r="AS90" s="33"/>
      <c r="AT90" s="33"/>
      <c r="AU90" s="33"/>
      <c r="AV90" s="33"/>
      <c r="AW90" s="33"/>
      <c r="AX90" s="33"/>
      <c r="AY90" s="33"/>
      <c r="AZ90" s="33"/>
      <c r="BA90" s="33"/>
      <c r="BB90" s="11"/>
      <c r="BC90" s="11"/>
      <c r="BD90" s="16"/>
      <c r="BE90" s="8"/>
      <c r="BF90" s="16"/>
      <c r="BG90" s="16"/>
      <c r="BH90" s="16"/>
      <c r="BI90" s="16"/>
    </row>
    <row r="91" spans="1:61" ht="15" customHeight="1" x14ac:dyDescent="0.2">
      <c r="A91" s="7">
        <v>43018</v>
      </c>
      <c r="B91" s="8" t="s">
        <v>989</v>
      </c>
      <c r="C91" s="9" t="s">
        <v>990</v>
      </c>
      <c r="D91" s="8"/>
      <c r="E91" s="10" t="s">
        <v>991</v>
      </c>
      <c r="F91" s="11" t="s">
        <v>710</v>
      </c>
      <c r="G91" s="11" t="s">
        <v>701</v>
      </c>
      <c r="H91" s="11" t="s">
        <v>744</v>
      </c>
      <c r="I91" s="40" t="s">
        <v>2365</v>
      </c>
      <c r="J91" s="12"/>
      <c r="K91" s="12"/>
      <c r="L91" s="12"/>
      <c r="M91" s="12"/>
      <c r="N91" s="11"/>
      <c r="O91" s="33"/>
      <c r="P91" s="33"/>
      <c r="Q91" s="33"/>
      <c r="R91" s="33"/>
      <c r="S91" s="33"/>
      <c r="T91" s="33"/>
      <c r="U91" s="33"/>
      <c r="V91" s="11"/>
      <c r="W91" s="14"/>
      <c r="X91" s="14"/>
      <c r="Y91" s="14"/>
      <c r="Z91" s="14"/>
      <c r="AA91" s="14"/>
      <c r="AB91" s="14"/>
      <c r="AC91" s="14"/>
      <c r="AD91" s="14"/>
      <c r="AE91" s="14"/>
      <c r="AF91" s="14"/>
      <c r="AG91" s="14"/>
      <c r="AH91" s="14"/>
      <c r="AI91" s="11"/>
      <c r="AJ91" s="15"/>
      <c r="AK91" s="15"/>
      <c r="AL91" s="15"/>
      <c r="AM91" s="15"/>
      <c r="AN91" s="15"/>
      <c r="AO91" s="15"/>
      <c r="AP91" s="15"/>
      <c r="AQ91" s="11"/>
      <c r="AR91" s="33"/>
      <c r="AS91" s="33"/>
      <c r="AT91" s="33"/>
      <c r="AU91" s="33"/>
      <c r="AV91" s="33"/>
      <c r="AW91" s="33"/>
      <c r="AX91" s="33"/>
      <c r="AY91" s="33"/>
      <c r="AZ91" s="33"/>
      <c r="BA91" s="33"/>
      <c r="BB91" s="11"/>
      <c r="BC91" s="11"/>
      <c r="BD91" s="16"/>
      <c r="BE91" s="8"/>
      <c r="BF91" s="16"/>
      <c r="BG91" s="16"/>
      <c r="BH91" s="16"/>
      <c r="BI91" s="16"/>
    </row>
    <row r="92" spans="1:61" ht="15" customHeight="1" x14ac:dyDescent="0.2">
      <c r="A92" s="7">
        <v>43018</v>
      </c>
      <c r="B92" s="8" t="s">
        <v>992</v>
      </c>
      <c r="C92" s="9" t="s">
        <v>993</v>
      </c>
      <c r="D92" s="8"/>
      <c r="E92" s="10" t="s">
        <v>780</v>
      </c>
      <c r="F92" s="11" t="s">
        <v>735</v>
      </c>
      <c r="G92" s="11" t="s">
        <v>701</v>
      </c>
      <c r="H92" s="11"/>
      <c r="I92" s="40" t="s">
        <v>2366</v>
      </c>
      <c r="J92" s="12"/>
      <c r="K92" s="12"/>
      <c r="L92" s="12"/>
      <c r="M92" s="12"/>
      <c r="N92" s="11"/>
      <c r="O92" s="33"/>
      <c r="P92" s="33"/>
      <c r="Q92" s="33"/>
      <c r="R92" s="33"/>
      <c r="S92" s="33"/>
      <c r="T92" s="33"/>
      <c r="U92" s="33"/>
      <c r="V92" s="11"/>
      <c r="W92" s="14"/>
      <c r="X92" s="14"/>
      <c r="Y92" s="14"/>
      <c r="Z92" s="14"/>
      <c r="AA92" s="14"/>
      <c r="AB92" s="14"/>
      <c r="AC92" s="14"/>
      <c r="AD92" s="14"/>
      <c r="AE92" s="14"/>
      <c r="AF92" s="14"/>
      <c r="AG92" s="14"/>
      <c r="AH92" s="14"/>
      <c r="AI92" s="11"/>
      <c r="AJ92" s="15"/>
      <c r="AK92" s="15"/>
      <c r="AL92" s="15"/>
      <c r="AM92" s="15"/>
      <c r="AN92" s="15"/>
      <c r="AO92" s="15"/>
      <c r="AP92" s="15"/>
      <c r="AQ92" s="11"/>
      <c r="AR92" s="33"/>
      <c r="AS92" s="33"/>
      <c r="AT92" s="33"/>
      <c r="AU92" s="33"/>
      <c r="AV92" s="33"/>
      <c r="AW92" s="33"/>
      <c r="AX92" s="33"/>
      <c r="AY92" s="33"/>
      <c r="AZ92" s="33"/>
      <c r="BA92" s="33"/>
      <c r="BB92" s="11"/>
      <c r="BC92" s="11"/>
      <c r="BD92" s="16"/>
      <c r="BE92" s="8"/>
      <c r="BF92" s="16"/>
      <c r="BG92" s="16"/>
      <c r="BH92" s="16"/>
      <c r="BI92" s="16"/>
    </row>
    <row r="93" spans="1:61" ht="15" customHeight="1" x14ac:dyDescent="0.2">
      <c r="A93" s="7">
        <v>43048</v>
      </c>
      <c r="B93" s="8" t="s">
        <v>994</v>
      </c>
      <c r="C93" s="9" t="s">
        <v>995</v>
      </c>
      <c r="D93" s="8"/>
      <c r="E93" s="10" t="s">
        <v>996</v>
      </c>
      <c r="F93" s="11" t="s">
        <v>735</v>
      </c>
      <c r="G93" s="11" t="s">
        <v>977</v>
      </c>
      <c r="H93" s="11" t="s">
        <v>744</v>
      </c>
      <c r="I93" s="40" t="s">
        <v>2367</v>
      </c>
      <c r="J93" s="12"/>
      <c r="K93" s="12"/>
      <c r="L93" s="12"/>
      <c r="M93" s="12"/>
      <c r="N93" s="11"/>
      <c r="O93" s="33"/>
      <c r="P93" s="33"/>
      <c r="Q93" s="33"/>
      <c r="R93" s="33"/>
      <c r="S93" s="33"/>
      <c r="T93" s="33"/>
      <c r="U93" s="33"/>
      <c r="V93" s="11"/>
      <c r="W93" s="14"/>
      <c r="X93" s="14"/>
      <c r="Y93" s="14"/>
      <c r="Z93" s="14"/>
      <c r="AA93" s="14"/>
      <c r="AB93" s="14"/>
      <c r="AC93" s="14"/>
      <c r="AD93" s="14"/>
      <c r="AE93" s="14"/>
      <c r="AF93" s="14"/>
      <c r="AG93" s="14"/>
      <c r="AH93" s="14"/>
      <c r="AI93" s="11"/>
      <c r="AJ93" s="15"/>
      <c r="AK93" s="15"/>
      <c r="AL93" s="15"/>
      <c r="AM93" s="15"/>
      <c r="AN93" s="15"/>
      <c r="AO93" s="15"/>
      <c r="AP93" s="15"/>
      <c r="AQ93" s="11"/>
      <c r="AR93" s="33"/>
      <c r="AS93" s="33"/>
      <c r="AT93" s="33"/>
      <c r="AU93" s="33"/>
      <c r="AV93" s="33"/>
      <c r="AW93" s="33"/>
      <c r="AX93" s="33"/>
      <c r="AY93" s="33"/>
      <c r="AZ93" s="33"/>
      <c r="BA93" s="33"/>
      <c r="BB93" s="11"/>
      <c r="BC93" s="11"/>
      <c r="BD93" s="16"/>
      <c r="BE93" s="8"/>
      <c r="BF93" s="16"/>
      <c r="BG93" s="16"/>
      <c r="BH93" s="16"/>
      <c r="BI93" s="16"/>
    </row>
    <row r="94" spans="1:61" ht="15" customHeight="1" x14ac:dyDescent="0.2">
      <c r="A94" s="7">
        <v>43079</v>
      </c>
      <c r="B94" s="8" t="s">
        <v>997</v>
      </c>
      <c r="C94" s="9" t="s">
        <v>998</v>
      </c>
      <c r="D94" s="8"/>
      <c r="E94" s="10" t="s">
        <v>999</v>
      </c>
      <c r="F94" s="11" t="s">
        <v>599</v>
      </c>
      <c r="G94" s="11" t="s">
        <v>701</v>
      </c>
      <c r="H94" s="11" t="s">
        <v>744</v>
      </c>
      <c r="I94" s="40" t="s">
        <v>2368</v>
      </c>
      <c r="J94" s="12"/>
      <c r="K94" s="12"/>
      <c r="L94" s="12"/>
      <c r="M94" s="12"/>
      <c r="N94" s="11"/>
      <c r="O94" s="33"/>
      <c r="P94" s="33"/>
      <c r="Q94" s="33"/>
      <c r="R94" s="33"/>
      <c r="S94" s="33"/>
      <c r="T94" s="33"/>
      <c r="U94" s="33"/>
      <c r="V94" s="11"/>
      <c r="W94" s="14"/>
      <c r="X94" s="14"/>
      <c r="Y94" s="14"/>
      <c r="Z94" s="14"/>
      <c r="AA94" s="14"/>
      <c r="AB94" s="14"/>
      <c r="AC94" s="14"/>
      <c r="AD94" s="14"/>
      <c r="AE94" s="14"/>
      <c r="AF94" s="14"/>
      <c r="AG94" s="14"/>
      <c r="AH94" s="14"/>
      <c r="AI94" s="11"/>
      <c r="AJ94" s="15"/>
      <c r="AK94" s="15"/>
      <c r="AL94" s="15"/>
      <c r="AM94" s="15"/>
      <c r="AN94" s="15"/>
      <c r="AO94" s="15"/>
      <c r="AP94" s="15"/>
      <c r="AQ94" s="11"/>
      <c r="AR94" s="33"/>
      <c r="AS94" s="33"/>
      <c r="AT94" s="33"/>
      <c r="AU94" s="33"/>
      <c r="AV94" s="33"/>
      <c r="AW94" s="33"/>
      <c r="AX94" s="33"/>
      <c r="AY94" s="33"/>
      <c r="AZ94" s="33"/>
      <c r="BA94" s="33"/>
      <c r="BB94" s="11"/>
      <c r="BC94" s="11"/>
      <c r="BD94" s="16"/>
      <c r="BE94" s="8"/>
      <c r="BF94" s="16"/>
      <c r="BG94" s="16"/>
      <c r="BH94" s="16"/>
      <c r="BI94" s="16"/>
    </row>
    <row r="95" spans="1:61" ht="15" customHeight="1" x14ac:dyDescent="0.2">
      <c r="A95" s="7">
        <v>43101</v>
      </c>
      <c r="B95" s="8" t="s">
        <v>1000</v>
      </c>
      <c r="C95" s="9" t="s">
        <v>1001</v>
      </c>
      <c r="D95" s="8"/>
      <c r="E95" s="10" t="s">
        <v>780</v>
      </c>
      <c r="F95" s="11" t="s">
        <v>742</v>
      </c>
      <c r="G95" s="11" t="s">
        <v>701</v>
      </c>
      <c r="H95" s="11" t="s">
        <v>715</v>
      </c>
      <c r="I95" s="40" t="s">
        <v>2369</v>
      </c>
      <c r="J95" s="12"/>
      <c r="K95" s="12"/>
      <c r="L95" s="12"/>
      <c r="M95" s="12"/>
      <c r="N95" s="11"/>
      <c r="O95" s="33"/>
      <c r="P95" s="33"/>
      <c r="Q95" s="33"/>
      <c r="R95" s="33"/>
      <c r="S95" s="33"/>
      <c r="T95" s="33"/>
      <c r="U95" s="33"/>
      <c r="V95" s="11"/>
      <c r="W95" s="14"/>
      <c r="X95" s="14"/>
      <c r="Y95" s="14"/>
      <c r="Z95" s="14"/>
      <c r="AA95" s="14"/>
      <c r="AB95" s="14"/>
      <c r="AC95" s="14"/>
      <c r="AD95" s="14"/>
      <c r="AE95" s="14"/>
      <c r="AF95" s="14"/>
      <c r="AG95" s="14"/>
      <c r="AH95" s="14"/>
      <c r="AI95" s="11"/>
      <c r="AJ95" s="15"/>
      <c r="AK95" s="15"/>
      <c r="AL95" s="15"/>
      <c r="AM95" s="15"/>
      <c r="AN95" s="15"/>
      <c r="AO95" s="15"/>
      <c r="AP95" s="15"/>
      <c r="AQ95" s="11"/>
      <c r="AR95" s="33"/>
      <c r="AS95" s="33"/>
      <c r="AT95" s="33"/>
      <c r="AU95" s="33"/>
      <c r="AV95" s="33"/>
      <c r="AW95" s="33"/>
      <c r="AX95" s="33"/>
      <c r="AY95" s="33"/>
      <c r="AZ95" s="33"/>
      <c r="BA95" s="33"/>
      <c r="BB95" s="11"/>
      <c r="BC95" s="11"/>
      <c r="BD95" s="16"/>
      <c r="BE95" s="8"/>
      <c r="BF95" s="16"/>
      <c r="BG95" s="16"/>
      <c r="BH95" s="16"/>
      <c r="BI95" s="16"/>
    </row>
    <row r="96" spans="1:61" ht="15" customHeight="1" x14ac:dyDescent="0.2">
      <c r="A96" s="7">
        <v>43102</v>
      </c>
      <c r="B96" s="8" t="s">
        <v>1002</v>
      </c>
      <c r="C96" s="9" t="s">
        <v>1003</v>
      </c>
      <c r="D96" s="8"/>
      <c r="E96" s="10" t="s">
        <v>1004</v>
      </c>
      <c r="F96" s="11"/>
      <c r="G96" s="11" t="s">
        <v>701</v>
      </c>
      <c r="H96" s="11" t="s">
        <v>715</v>
      </c>
      <c r="I96" s="40" t="s">
        <v>2370</v>
      </c>
      <c r="J96" s="12"/>
      <c r="K96" s="12"/>
      <c r="L96" s="12"/>
      <c r="M96" s="12"/>
      <c r="N96" s="11"/>
      <c r="O96" s="33"/>
      <c r="P96" s="33"/>
      <c r="Q96" s="33"/>
      <c r="R96" s="33"/>
      <c r="S96" s="33"/>
      <c r="T96" s="33"/>
      <c r="U96" s="33"/>
      <c r="V96" s="11"/>
      <c r="W96" s="14"/>
      <c r="X96" s="14"/>
      <c r="Y96" s="14"/>
      <c r="Z96" s="14"/>
      <c r="AA96" s="14"/>
      <c r="AB96" s="14"/>
      <c r="AC96" s="14"/>
      <c r="AD96" s="14"/>
      <c r="AE96" s="14"/>
      <c r="AF96" s="14"/>
      <c r="AG96" s="14"/>
      <c r="AH96" s="14"/>
      <c r="AI96" s="11"/>
      <c r="AJ96" s="15"/>
      <c r="AK96" s="15"/>
      <c r="AL96" s="15"/>
      <c r="AM96" s="15"/>
      <c r="AN96" s="15"/>
      <c r="AO96" s="15"/>
      <c r="AP96" s="15"/>
      <c r="AQ96" s="11"/>
      <c r="AR96" s="33"/>
      <c r="AS96" s="33"/>
      <c r="AT96" s="33"/>
      <c r="AU96" s="33"/>
      <c r="AV96" s="33"/>
      <c r="AW96" s="33"/>
      <c r="AX96" s="33"/>
      <c r="AY96" s="33"/>
      <c r="AZ96" s="33"/>
      <c r="BA96" s="33"/>
      <c r="BB96" s="11"/>
      <c r="BC96" s="11"/>
      <c r="BD96" s="16"/>
      <c r="BE96" s="8"/>
      <c r="BF96" s="16"/>
      <c r="BG96" s="16"/>
      <c r="BH96" s="16"/>
      <c r="BI96" s="16"/>
    </row>
    <row r="97" spans="1:61" ht="15" customHeight="1" x14ac:dyDescent="0.2">
      <c r="A97" s="7">
        <v>43108</v>
      </c>
      <c r="B97" s="8" t="s">
        <v>1005</v>
      </c>
      <c r="C97" s="9" t="s">
        <v>1006</v>
      </c>
      <c r="D97" s="8"/>
      <c r="E97" s="10" t="s">
        <v>1007</v>
      </c>
      <c r="F97" s="11" t="s">
        <v>1008</v>
      </c>
      <c r="G97" s="11" t="s">
        <v>701</v>
      </c>
      <c r="H97" s="11" t="s">
        <v>747</v>
      </c>
      <c r="I97" s="40" t="s">
        <v>2371</v>
      </c>
      <c r="J97" s="12"/>
      <c r="K97" s="12"/>
      <c r="L97" s="12"/>
      <c r="M97" s="12"/>
      <c r="N97" s="11"/>
      <c r="O97" s="33"/>
      <c r="P97" s="33"/>
      <c r="Q97" s="33"/>
      <c r="R97" s="33"/>
      <c r="S97" s="33"/>
      <c r="T97" s="33"/>
      <c r="U97" s="33"/>
      <c r="V97" s="11"/>
      <c r="W97" s="14"/>
      <c r="X97" s="14"/>
      <c r="Y97" s="14"/>
      <c r="Z97" s="14"/>
      <c r="AA97" s="14"/>
      <c r="AB97" s="14"/>
      <c r="AC97" s="14"/>
      <c r="AD97" s="14"/>
      <c r="AE97" s="14"/>
      <c r="AF97" s="14"/>
      <c r="AG97" s="14"/>
      <c r="AH97" s="14"/>
      <c r="AI97" s="11"/>
      <c r="AJ97" s="15"/>
      <c r="AK97" s="15"/>
      <c r="AL97" s="15"/>
      <c r="AM97" s="15"/>
      <c r="AN97" s="15"/>
      <c r="AO97" s="15"/>
      <c r="AP97" s="15"/>
      <c r="AQ97" s="11"/>
      <c r="AR97" s="33"/>
      <c r="AS97" s="33"/>
      <c r="AT97" s="33"/>
      <c r="AU97" s="33"/>
      <c r="AV97" s="33"/>
      <c r="AW97" s="33"/>
      <c r="AX97" s="33"/>
      <c r="AY97" s="33"/>
      <c r="AZ97" s="33"/>
      <c r="BA97" s="33"/>
      <c r="BB97" s="11"/>
      <c r="BC97" s="11"/>
      <c r="BD97" s="16"/>
      <c r="BE97" s="8"/>
      <c r="BF97" s="16"/>
      <c r="BG97" s="16"/>
      <c r="BH97" s="16"/>
      <c r="BI97" s="16"/>
    </row>
    <row r="98" spans="1:61" ht="15" customHeight="1" x14ac:dyDescent="0.2">
      <c r="A98" s="7">
        <v>43110</v>
      </c>
      <c r="B98" s="8" t="s">
        <v>1009</v>
      </c>
      <c r="C98" s="9" t="s">
        <v>1010</v>
      </c>
      <c r="D98" s="8"/>
      <c r="E98" s="10" t="s">
        <v>1011</v>
      </c>
      <c r="F98" s="11" t="s">
        <v>1008</v>
      </c>
      <c r="G98" s="11" t="s">
        <v>701</v>
      </c>
      <c r="H98" s="11" t="s">
        <v>747</v>
      </c>
      <c r="I98" s="40" t="s">
        <v>2372</v>
      </c>
      <c r="J98" s="12"/>
      <c r="K98" s="12"/>
      <c r="L98" s="12"/>
      <c r="M98" s="12"/>
      <c r="N98" s="11"/>
      <c r="O98" s="33"/>
      <c r="P98" s="33"/>
      <c r="Q98" s="33"/>
      <c r="R98" s="33"/>
      <c r="S98" s="33"/>
      <c r="T98" s="33"/>
      <c r="U98" s="33"/>
      <c r="V98" s="11"/>
      <c r="W98" s="14"/>
      <c r="X98" s="14"/>
      <c r="Y98" s="14"/>
      <c r="Z98" s="14"/>
      <c r="AA98" s="14"/>
      <c r="AB98" s="14"/>
      <c r="AC98" s="14"/>
      <c r="AD98" s="14"/>
      <c r="AE98" s="14"/>
      <c r="AF98" s="14"/>
      <c r="AG98" s="14"/>
      <c r="AH98" s="14"/>
      <c r="AI98" s="11"/>
      <c r="AJ98" s="15"/>
      <c r="AK98" s="15"/>
      <c r="AL98" s="15"/>
      <c r="AM98" s="15"/>
      <c r="AN98" s="15"/>
      <c r="AO98" s="15"/>
      <c r="AP98" s="15"/>
      <c r="AQ98" s="11"/>
      <c r="AR98" s="33"/>
      <c r="AS98" s="33"/>
      <c r="AT98" s="33"/>
      <c r="AU98" s="33"/>
      <c r="AV98" s="33"/>
      <c r="AW98" s="33"/>
      <c r="AX98" s="33"/>
      <c r="AY98" s="33"/>
      <c r="AZ98" s="33"/>
      <c r="BA98" s="33"/>
      <c r="BB98" s="11"/>
      <c r="BC98" s="11"/>
      <c r="BD98" s="16"/>
      <c r="BE98" s="8"/>
      <c r="BF98" s="16"/>
      <c r="BG98" s="16"/>
      <c r="BH98" s="16"/>
      <c r="BI98" s="16"/>
    </row>
    <row r="99" spans="1:61" ht="15" customHeight="1" x14ac:dyDescent="0.2">
      <c r="A99" s="7">
        <v>43139</v>
      </c>
      <c r="B99" s="8" t="s">
        <v>1012</v>
      </c>
      <c r="C99" s="9" t="s">
        <v>1013</v>
      </c>
      <c r="D99" s="8"/>
      <c r="E99" s="10" t="s">
        <v>780</v>
      </c>
      <c r="F99" s="11"/>
      <c r="G99" s="11" t="s">
        <v>701</v>
      </c>
      <c r="H99" s="11" t="s">
        <v>744</v>
      </c>
      <c r="I99" s="40" t="s">
        <v>2373</v>
      </c>
      <c r="J99" s="12"/>
      <c r="K99" s="12"/>
      <c r="L99" s="12"/>
      <c r="M99" s="12"/>
      <c r="N99" s="11"/>
      <c r="O99" s="33"/>
      <c r="P99" s="33"/>
      <c r="Q99" s="33"/>
      <c r="R99" s="33"/>
      <c r="S99" s="33"/>
      <c r="T99" s="33"/>
      <c r="U99" s="33"/>
      <c r="V99" s="11"/>
      <c r="W99" s="14"/>
      <c r="X99" s="14"/>
      <c r="Y99" s="14"/>
      <c r="Z99" s="14"/>
      <c r="AA99" s="14"/>
      <c r="AB99" s="14"/>
      <c r="AC99" s="14"/>
      <c r="AD99" s="14"/>
      <c r="AE99" s="14"/>
      <c r="AF99" s="14"/>
      <c r="AG99" s="14"/>
      <c r="AH99" s="14"/>
      <c r="AI99" s="11"/>
      <c r="AJ99" s="15"/>
      <c r="AK99" s="15"/>
      <c r="AL99" s="15"/>
      <c r="AM99" s="15"/>
      <c r="AN99" s="15"/>
      <c r="AO99" s="15"/>
      <c r="AP99" s="15"/>
      <c r="AQ99" s="11"/>
      <c r="AR99" s="33"/>
      <c r="AS99" s="33"/>
      <c r="AT99" s="33"/>
      <c r="AU99" s="33"/>
      <c r="AV99" s="33"/>
      <c r="AW99" s="33"/>
      <c r="AX99" s="33"/>
      <c r="AY99" s="33"/>
      <c r="AZ99" s="33"/>
      <c r="BA99" s="33"/>
      <c r="BB99" s="11"/>
      <c r="BC99" s="11"/>
      <c r="BD99" s="16"/>
      <c r="BE99" s="8"/>
      <c r="BF99" s="16"/>
      <c r="BG99" s="16"/>
      <c r="BH99" s="16"/>
      <c r="BI99" s="16"/>
    </row>
    <row r="100" spans="1:61" ht="15" customHeight="1" x14ac:dyDescent="0.2">
      <c r="A100" s="7">
        <v>43139</v>
      </c>
      <c r="B100" s="8" t="s">
        <v>1014</v>
      </c>
      <c r="C100" s="9" t="s">
        <v>1015</v>
      </c>
      <c r="D100" s="8"/>
      <c r="E100" s="10" t="s">
        <v>1016</v>
      </c>
      <c r="F100" s="11"/>
      <c r="G100" s="11" t="s">
        <v>701</v>
      </c>
      <c r="H100" s="11" t="s">
        <v>706</v>
      </c>
      <c r="I100" s="40" t="s">
        <v>2374</v>
      </c>
      <c r="J100" s="12"/>
      <c r="K100" s="12"/>
      <c r="L100" s="12"/>
      <c r="M100" s="12"/>
      <c r="N100" s="11"/>
      <c r="O100" s="33"/>
      <c r="P100" s="33"/>
      <c r="Q100" s="33"/>
      <c r="R100" s="33"/>
      <c r="S100" s="33"/>
      <c r="T100" s="33"/>
      <c r="U100" s="33"/>
      <c r="V100" s="11"/>
      <c r="W100" s="14"/>
      <c r="X100" s="14"/>
      <c r="Y100" s="14"/>
      <c r="Z100" s="14"/>
      <c r="AA100" s="14"/>
      <c r="AB100" s="14"/>
      <c r="AC100" s="14"/>
      <c r="AD100" s="14"/>
      <c r="AE100" s="14"/>
      <c r="AF100" s="14"/>
      <c r="AG100" s="14"/>
      <c r="AH100" s="14"/>
      <c r="AI100" s="11"/>
      <c r="AJ100" s="15"/>
      <c r="AK100" s="15"/>
      <c r="AL100" s="15"/>
      <c r="AM100" s="15"/>
      <c r="AN100" s="15"/>
      <c r="AO100" s="15"/>
      <c r="AP100" s="15"/>
      <c r="AQ100" s="11"/>
      <c r="AR100" s="33"/>
      <c r="AS100" s="33"/>
      <c r="AT100" s="33"/>
      <c r="AU100" s="33"/>
      <c r="AV100" s="33"/>
      <c r="AW100" s="33"/>
      <c r="AX100" s="33"/>
      <c r="AY100" s="33"/>
      <c r="AZ100" s="33"/>
      <c r="BA100" s="33"/>
      <c r="BB100" s="11"/>
      <c r="BC100" s="11"/>
      <c r="BD100" s="16"/>
      <c r="BE100" s="8"/>
      <c r="BF100" s="16"/>
      <c r="BG100" s="16"/>
      <c r="BH100" s="16"/>
      <c r="BI100" s="16"/>
    </row>
    <row r="101" spans="1:61" ht="15" customHeight="1" x14ac:dyDescent="0.2">
      <c r="A101" s="7">
        <v>43142</v>
      </c>
      <c r="B101" s="8" t="s">
        <v>1017</v>
      </c>
      <c r="C101" s="9" t="s">
        <v>1018</v>
      </c>
      <c r="D101" s="8"/>
      <c r="E101" s="10" t="s">
        <v>1019</v>
      </c>
      <c r="F101" s="11"/>
      <c r="G101" s="11"/>
      <c r="H101" s="11" t="s">
        <v>744</v>
      </c>
      <c r="I101" s="40" t="s">
        <v>2375</v>
      </c>
      <c r="J101" s="12"/>
      <c r="K101" s="12"/>
      <c r="L101" s="12"/>
      <c r="M101" s="12"/>
      <c r="N101" s="11"/>
      <c r="O101" s="33"/>
      <c r="P101" s="33"/>
      <c r="Q101" s="33"/>
      <c r="R101" s="33"/>
      <c r="S101" s="33"/>
      <c r="T101" s="33"/>
      <c r="U101" s="33"/>
      <c r="V101" s="11"/>
      <c r="W101" s="14"/>
      <c r="X101" s="14"/>
      <c r="Y101" s="14"/>
      <c r="Z101" s="14"/>
      <c r="AA101" s="14"/>
      <c r="AB101" s="14"/>
      <c r="AC101" s="14"/>
      <c r="AD101" s="14"/>
      <c r="AE101" s="14"/>
      <c r="AF101" s="14"/>
      <c r="AG101" s="14"/>
      <c r="AH101" s="14"/>
      <c r="AI101" s="11"/>
      <c r="AJ101" s="15"/>
      <c r="AK101" s="15"/>
      <c r="AL101" s="15"/>
      <c r="AM101" s="15"/>
      <c r="AN101" s="15"/>
      <c r="AO101" s="15"/>
      <c r="AP101" s="15"/>
      <c r="AQ101" s="11"/>
      <c r="AR101" s="33"/>
      <c r="AS101" s="33"/>
      <c r="AT101" s="33"/>
      <c r="AU101" s="33"/>
      <c r="AV101" s="33"/>
      <c r="AW101" s="33"/>
      <c r="AX101" s="33"/>
      <c r="AY101" s="33"/>
      <c r="AZ101" s="33"/>
      <c r="BA101" s="33"/>
      <c r="BB101" s="11"/>
      <c r="BC101" s="11"/>
      <c r="BD101" s="16"/>
      <c r="BE101" s="8"/>
      <c r="BF101" s="16"/>
      <c r="BG101" s="16"/>
      <c r="BH101" s="16"/>
      <c r="BI101" s="16"/>
    </row>
    <row r="102" spans="1:61" ht="15" customHeight="1" x14ac:dyDescent="0.2">
      <c r="A102" s="7">
        <v>43164</v>
      </c>
      <c r="B102" s="8" t="s">
        <v>1020</v>
      </c>
      <c r="C102" s="9" t="s">
        <v>1021</v>
      </c>
      <c r="D102" s="8"/>
      <c r="E102" s="10" t="s">
        <v>1022</v>
      </c>
      <c r="F102" s="11" t="s">
        <v>599</v>
      </c>
      <c r="G102" s="11" t="s">
        <v>701</v>
      </c>
      <c r="H102" s="11" t="s">
        <v>744</v>
      </c>
      <c r="I102" s="40" t="s">
        <v>2376</v>
      </c>
      <c r="J102" s="12"/>
      <c r="K102" s="12"/>
      <c r="L102" s="12"/>
      <c r="M102" s="12"/>
      <c r="N102" s="11"/>
      <c r="O102" s="33"/>
      <c r="P102" s="33"/>
      <c r="Q102" s="33"/>
      <c r="R102" s="33"/>
      <c r="S102" s="33"/>
      <c r="T102" s="33"/>
      <c r="U102" s="33"/>
      <c r="V102" s="11"/>
      <c r="W102" s="14"/>
      <c r="X102" s="14"/>
      <c r="Y102" s="14"/>
      <c r="Z102" s="14"/>
      <c r="AA102" s="14"/>
      <c r="AB102" s="14"/>
      <c r="AC102" s="14"/>
      <c r="AD102" s="14"/>
      <c r="AE102" s="14"/>
      <c r="AF102" s="14"/>
      <c r="AG102" s="14"/>
      <c r="AH102" s="14"/>
      <c r="AI102" s="11"/>
      <c r="AJ102" s="15"/>
      <c r="AK102" s="15"/>
      <c r="AL102" s="15"/>
      <c r="AM102" s="15"/>
      <c r="AN102" s="15"/>
      <c r="AO102" s="15"/>
      <c r="AP102" s="15"/>
      <c r="AQ102" s="11"/>
      <c r="AR102" s="33"/>
      <c r="AS102" s="33"/>
      <c r="AT102" s="33"/>
      <c r="AU102" s="33"/>
      <c r="AV102" s="33"/>
      <c r="AW102" s="33"/>
      <c r="AX102" s="33"/>
      <c r="AY102" s="33"/>
      <c r="AZ102" s="33"/>
      <c r="BA102" s="33"/>
      <c r="BB102" s="11"/>
      <c r="BC102" s="11"/>
      <c r="BD102" s="16"/>
      <c r="BE102" s="8"/>
      <c r="BF102" s="16"/>
      <c r="BG102" s="16"/>
      <c r="BH102" s="16"/>
      <c r="BI102" s="16"/>
    </row>
    <row r="103" spans="1:61" ht="15" customHeight="1" x14ac:dyDescent="0.2">
      <c r="A103" s="7">
        <v>43169</v>
      </c>
      <c r="B103" s="8" t="s">
        <v>1023</v>
      </c>
      <c r="C103" s="9" t="s">
        <v>1024</v>
      </c>
      <c r="D103" s="8"/>
      <c r="E103" s="10" t="s">
        <v>1025</v>
      </c>
      <c r="F103" s="11" t="s">
        <v>735</v>
      </c>
      <c r="G103" s="11" t="s">
        <v>977</v>
      </c>
      <c r="H103" s="11" t="s">
        <v>744</v>
      </c>
      <c r="I103" s="40" t="s">
        <v>2377</v>
      </c>
      <c r="J103" s="12"/>
      <c r="K103" s="12"/>
      <c r="L103" s="12"/>
      <c r="M103" s="12"/>
      <c r="N103" s="11"/>
      <c r="O103" s="33"/>
      <c r="P103" s="33"/>
      <c r="Q103" s="33"/>
      <c r="R103" s="33"/>
      <c r="S103" s="33"/>
      <c r="T103" s="33"/>
      <c r="U103" s="33"/>
      <c r="V103" s="11"/>
      <c r="W103" s="14"/>
      <c r="X103" s="14"/>
      <c r="Y103" s="14"/>
      <c r="Z103" s="14"/>
      <c r="AA103" s="14"/>
      <c r="AB103" s="14"/>
      <c r="AC103" s="14"/>
      <c r="AD103" s="14"/>
      <c r="AE103" s="14"/>
      <c r="AF103" s="14"/>
      <c r="AG103" s="14"/>
      <c r="AH103" s="14"/>
      <c r="AI103" s="11"/>
      <c r="AJ103" s="15"/>
      <c r="AK103" s="15"/>
      <c r="AL103" s="15"/>
      <c r="AM103" s="15"/>
      <c r="AN103" s="15"/>
      <c r="AO103" s="15"/>
      <c r="AP103" s="15"/>
      <c r="AQ103" s="11"/>
      <c r="AR103" s="33"/>
      <c r="AS103" s="33"/>
      <c r="AT103" s="33"/>
      <c r="AU103" s="33"/>
      <c r="AV103" s="33"/>
      <c r="AW103" s="33"/>
      <c r="AX103" s="33"/>
      <c r="AY103" s="33"/>
      <c r="AZ103" s="33"/>
      <c r="BA103" s="33"/>
      <c r="BB103" s="11"/>
      <c r="BC103" s="11"/>
      <c r="BD103" s="16"/>
      <c r="BE103" s="8"/>
      <c r="BF103" s="16"/>
      <c r="BG103" s="16"/>
      <c r="BH103" s="16"/>
      <c r="BI103" s="16"/>
    </row>
    <row r="104" spans="1:61" ht="15" customHeight="1" x14ac:dyDescent="0.2">
      <c r="A104" s="7">
        <v>43200</v>
      </c>
      <c r="B104" s="8" t="s">
        <v>1026</v>
      </c>
      <c r="C104" s="9" t="s">
        <v>1027</v>
      </c>
      <c r="D104" s="8"/>
      <c r="E104" s="10" t="s">
        <v>1028</v>
      </c>
      <c r="F104" s="11" t="s">
        <v>787</v>
      </c>
      <c r="G104" s="11" t="s">
        <v>701</v>
      </c>
      <c r="H104" s="11" t="s">
        <v>747</v>
      </c>
      <c r="I104" s="40" t="s">
        <v>2378</v>
      </c>
      <c r="J104" s="12"/>
      <c r="K104" s="12"/>
      <c r="L104" s="12"/>
      <c r="M104" s="12"/>
      <c r="N104" s="11"/>
      <c r="O104" s="33"/>
      <c r="P104" s="33"/>
      <c r="Q104" s="33"/>
      <c r="R104" s="33"/>
      <c r="S104" s="33"/>
      <c r="T104" s="33"/>
      <c r="U104" s="33"/>
      <c r="V104" s="11"/>
      <c r="W104" s="14"/>
      <c r="X104" s="14"/>
      <c r="Y104" s="14"/>
      <c r="Z104" s="14"/>
      <c r="AA104" s="14"/>
      <c r="AB104" s="14"/>
      <c r="AC104" s="14"/>
      <c r="AD104" s="14"/>
      <c r="AE104" s="14"/>
      <c r="AF104" s="14"/>
      <c r="AG104" s="14"/>
      <c r="AH104" s="14"/>
      <c r="AI104" s="11"/>
      <c r="AJ104" s="15"/>
      <c r="AK104" s="15"/>
      <c r="AL104" s="15"/>
      <c r="AM104" s="15"/>
      <c r="AN104" s="15"/>
      <c r="AO104" s="15"/>
      <c r="AP104" s="15"/>
      <c r="AQ104" s="11"/>
      <c r="AR104" s="33"/>
      <c r="AS104" s="33"/>
      <c r="AT104" s="33"/>
      <c r="AU104" s="33"/>
      <c r="AV104" s="33"/>
      <c r="AW104" s="33"/>
      <c r="AX104" s="33"/>
      <c r="AY104" s="33"/>
      <c r="AZ104" s="33"/>
      <c r="BA104" s="33"/>
      <c r="BB104" s="11"/>
      <c r="BC104" s="11"/>
      <c r="BD104" s="16"/>
      <c r="BE104" s="8"/>
      <c r="BF104" s="16"/>
      <c r="BG104" s="16"/>
      <c r="BH104" s="16"/>
      <c r="BI104" s="16"/>
    </row>
    <row r="105" spans="1:61" ht="15" customHeight="1" x14ac:dyDescent="0.2">
      <c r="A105" s="7">
        <v>43200</v>
      </c>
      <c r="B105" s="8" t="s">
        <v>1029</v>
      </c>
      <c r="C105" s="9" t="s">
        <v>1030</v>
      </c>
      <c r="D105" s="8" t="s">
        <v>1031</v>
      </c>
      <c r="E105" s="10" t="s">
        <v>1032</v>
      </c>
      <c r="F105" s="11" t="s">
        <v>787</v>
      </c>
      <c r="G105" s="11" t="s">
        <v>701</v>
      </c>
      <c r="H105" s="11" t="s">
        <v>744</v>
      </c>
      <c r="I105" s="40" t="s">
        <v>2378</v>
      </c>
      <c r="J105" s="12"/>
      <c r="K105" s="12"/>
      <c r="L105" s="12"/>
      <c r="M105" s="12"/>
      <c r="N105" s="11"/>
      <c r="O105" s="33"/>
      <c r="P105" s="33"/>
      <c r="Q105" s="33"/>
      <c r="R105" s="33"/>
      <c r="S105" s="33"/>
      <c r="T105" s="33"/>
      <c r="U105" s="33"/>
      <c r="V105" s="11"/>
      <c r="W105" s="14"/>
      <c r="X105" s="14"/>
      <c r="Y105" s="14"/>
      <c r="Z105" s="14"/>
      <c r="AA105" s="14"/>
      <c r="AB105" s="14"/>
      <c r="AC105" s="14"/>
      <c r="AD105" s="14"/>
      <c r="AE105" s="14"/>
      <c r="AF105" s="14"/>
      <c r="AG105" s="14"/>
      <c r="AH105" s="14"/>
      <c r="AI105" s="11"/>
      <c r="AJ105" s="15"/>
      <c r="AK105" s="15"/>
      <c r="AL105" s="15"/>
      <c r="AM105" s="15"/>
      <c r="AN105" s="15"/>
      <c r="AO105" s="15"/>
      <c r="AP105" s="15"/>
      <c r="AQ105" s="11"/>
      <c r="AR105" s="33"/>
      <c r="AS105" s="33"/>
      <c r="AT105" s="33"/>
      <c r="AU105" s="33"/>
      <c r="AV105" s="33"/>
      <c r="AW105" s="33"/>
      <c r="AX105" s="33"/>
      <c r="AY105" s="33"/>
      <c r="AZ105" s="33"/>
      <c r="BA105" s="33"/>
      <c r="BB105" s="11"/>
      <c r="BC105" s="11"/>
      <c r="BD105" s="16"/>
      <c r="BE105" s="8"/>
      <c r="BF105" s="16"/>
      <c r="BG105" s="16"/>
      <c r="BH105" s="16"/>
      <c r="BI105" s="16"/>
    </row>
    <row r="106" spans="1:61" ht="15" customHeight="1" x14ac:dyDescent="0.2">
      <c r="A106" s="7">
        <v>43200</v>
      </c>
      <c r="B106" s="8" t="s">
        <v>1033</v>
      </c>
      <c r="C106" s="9" t="s">
        <v>1034</v>
      </c>
      <c r="D106" s="8" t="s">
        <v>1035</v>
      </c>
      <c r="E106" s="10" t="s">
        <v>1036</v>
      </c>
      <c r="F106" s="11" t="s">
        <v>787</v>
      </c>
      <c r="G106" s="11" t="s">
        <v>701</v>
      </c>
      <c r="H106" s="11" t="s">
        <v>706</v>
      </c>
      <c r="I106" s="40" t="s">
        <v>2379</v>
      </c>
      <c r="J106" s="12"/>
      <c r="K106" s="12"/>
      <c r="L106" s="12"/>
      <c r="M106" s="12"/>
      <c r="N106" s="11"/>
      <c r="O106" s="33"/>
      <c r="P106" s="33"/>
      <c r="Q106" s="33"/>
      <c r="R106" s="33"/>
      <c r="S106" s="33"/>
      <c r="T106" s="33"/>
      <c r="U106" s="33"/>
      <c r="V106" s="11"/>
      <c r="W106" s="14"/>
      <c r="X106" s="14"/>
      <c r="Y106" s="14"/>
      <c r="Z106" s="14"/>
      <c r="AA106" s="14"/>
      <c r="AB106" s="14"/>
      <c r="AC106" s="14"/>
      <c r="AD106" s="14"/>
      <c r="AE106" s="14"/>
      <c r="AF106" s="14"/>
      <c r="AG106" s="14"/>
      <c r="AH106" s="14"/>
      <c r="AI106" s="11"/>
      <c r="AJ106" s="15"/>
      <c r="AK106" s="15"/>
      <c r="AL106" s="15"/>
      <c r="AM106" s="15"/>
      <c r="AN106" s="15"/>
      <c r="AO106" s="15"/>
      <c r="AP106" s="15"/>
      <c r="AQ106" s="11"/>
      <c r="AR106" s="33"/>
      <c r="AS106" s="33"/>
      <c r="AT106" s="33"/>
      <c r="AU106" s="33"/>
      <c r="AV106" s="33"/>
      <c r="AW106" s="33"/>
      <c r="AX106" s="33"/>
      <c r="AY106" s="33"/>
      <c r="AZ106" s="33"/>
      <c r="BA106" s="33"/>
      <c r="BB106" s="11"/>
      <c r="BC106" s="11"/>
      <c r="BD106" s="16"/>
      <c r="BE106" s="8"/>
      <c r="BF106" s="16"/>
      <c r="BG106" s="16"/>
      <c r="BH106" s="16"/>
      <c r="BI106" s="16"/>
    </row>
    <row r="107" spans="1:61" ht="15" customHeight="1" x14ac:dyDescent="0.2">
      <c r="A107" s="7">
        <v>43200</v>
      </c>
      <c r="B107" s="8" t="s">
        <v>1037</v>
      </c>
      <c r="C107" s="9" t="s">
        <v>1038</v>
      </c>
      <c r="D107" s="8" t="s">
        <v>1031</v>
      </c>
      <c r="E107" s="10" t="s">
        <v>1039</v>
      </c>
      <c r="F107" s="11" t="s">
        <v>787</v>
      </c>
      <c r="G107" s="11" t="s">
        <v>1040</v>
      </c>
      <c r="H107" s="11" t="s">
        <v>747</v>
      </c>
      <c r="I107" s="40" t="s">
        <v>2378</v>
      </c>
      <c r="J107" s="12"/>
      <c r="K107" s="12"/>
      <c r="L107" s="12"/>
      <c r="M107" s="12"/>
      <c r="N107" s="11"/>
      <c r="O107" s="33"/>
      <c r="P107" s="33"/>
      <c r="Q107" s="33"/>
      <c r="R107" s="33"/>
      <c r="S107" s="33"/>
      <c r="T107" s="33"/>
      <c r="U107" s="33"/>
      <c r="V107" s="11"/>
      <c r="W107" s="14"/>
      <c r="X107" s="14"/>
      <c r="Y107" s="14"/>
      <c r="Z107" s="14"/>
      <c r="AA107" s="14"/>
      <c r="AB107" s="14"/>
      <c r="AC107" s="14"/>
      <c r="AD107" s="14"/>
      <c r="AE107" s="14"/>
      <c r="AF107" s="14"/>
      <c r="AG107" s="14"/>
      <c r="AH107" s="14"/>
      <c r="AI107" s="11"/>
      <c r="AJ107" s="15"/>
      <c r="AK107" s="15"/>
      <c r="AL107" s="15"/>
      <c r="AM107" s="15"/>
      <c r="AN107" s="15"/>
      <c r="AO107" s="15"/>
      <c r="AP107" s="15"/>
      <c r="AQ107" s="11"/>
      <c r="AR107" s="33"/>
      <c r="AS107" s="33"/>
      <c r="AT107" s="33"/>
      <c r="AU107" s="33"/>
      <c r="AV107" s="33"/>
      <c r="AW107" s="33"/>
      <c r="AX107" s="33"/>
      <c r="AY107" s="33"/>
      <c r="AZ107" s="33"/>
      <c r="BA107" s="33"/>
      <c r="BB107" s="11"/>
      <c r="BC107" s="11"/>
      <c r="BD107" s="16"/>
      <c r="BE107" s="8"/>
      <c r="BF107" s="16"/>
      <c r="BG107" s="16"/>
      <c r="BH107" s="16"/>
      <c r="BI107" s="16"/>
    </row>
    <row r="108" spans="1:61" ht="15" customHeight="1" x14ac:dyDescent="0.2">
      <c r="A108" s="7">
        <v>43200</v>
      </c>
      <c r="B108" s="8" t="s">
        <v>1041</v>
      </c>
      <c r="C108" s="9" t="s">
        <v>1042</v>
      </c>
      <c r="D108" s="8"/>
      <c r="E108" s="10" t="s">
        <v>1043</v>
      </c>
      <c r="F108" s="11" t="s">
        <v>787</v>
      </c>
      <c r="G108" s="11" t="s">
        <v>1040</v>
      </c>
      <c r="H108" s="11" t="s">
        <v>747</v>
      </c>
      <c r="I108" s="40" t="s">
        <v>2378</v>
      </c>
      <c r="J108" s="12"/>
      <c r="K108" s="12"/>
      <c r="L108" s="12"/>
      <c r="M108" s="12"/>
      <c r="N108" s="11"/>
      <c r="O108" s="33"/>
      <c r="P108" s="33"/>
      <c r="Q108" s="33"/>
      <c r="R108" s="33"/>
      <c r="S108" s="33"/>
      <c r="T108" s="33"/>
      <c r="U108" s="33"/>
      <c r="V108" s="11"/>
      <c r="W108" s="14"/>
      <c r="X108" s="14"/>
      <c r="Y108" s="14"/>
      <c r="Z108" s="14"/>
      <c r="AA108" s="14"/>
      <c r="AB108" s="14"/>
      <c r="AC108" s="14"/>
      <c r="AD108" s="14"/>
      <c r="AE108" s="14"/>
      <c r="AF108" s="14"/>
      <c r="AG108" s="14"/>
      <c r="AH108" s="14"/>
      <c r="AI108" s="11"/>
      <c r="AJ108" s="15"/>
      <c r="AK108" s="15"/>
      <c r="AL108" s="15"/>
      <c r="AM108" s="15"/>
      <c r="AN108" s="15"/>
      <c r="AO108" s="15"/>
      <c r="AP108" s="15"/>
      <c r="AQ108" s="11"/>
      <c r="AR108" s="33"/>
      <c r="AS108" s="33"/>
      <c r="AT108" s="33"/>
      <c r="AU108" s="33"/>
      <c r="AV108" s="33"/>
      <c r="AW108" s="33"/>
      <c r="AX108" s="33"/>
      <c r="AY108" s="33"/>
      <c r="AZ108" s="33"/>
      <c r="BA108" s="33"/>
      <c r="BB108" s="11"/>
      <c r="BC108" s="11"/>
      <c r="BD108" s="16"/>
      <c r="BE108" s="8"/>
      <c r="BF108" s="16"/>
      <c r="BG108" s="16"/>
      <c r="BH108" s="16"/>
      <c r="BI108" s="16"/>
    </row>
    <row r="109" spans="1:61" ht="15" customHeight="1" x14ac:dyDescent="0.2">
      <c r="A109" s="7">
        <v>43200</v>
      </c>
      <c r="B109" s="8" t="s">
        <v>1044</v>
      </c>
      <c r="C109" s="9" t="s">
        <v>1045</v>
      </c>
      <c r="D109" s="8" t="s">
        <v>1046</v>
      </c>
      <c r="E109" s="10" t="s">
        <v>1047</v>
      </c>
      <c r="F109" s="11" t="s">
        <v>787</v>
      </c>
      <c r="G109" s="11" t="s">
        <v>1040</v>
      </c>
      <c r="H109" s="11" t="s">
        <v>747</v>
      </c>
      <c r="I109" s="40" t="s">
        <v>2380</v>
      </c>
      <c r="J109" s="12"/>
      <c r="K109" s="12"/>
      <c r="L109" s="12"/>
      <c r="M109" s="12"/>
      <c r="N109" s="11"/>
      <c r="O109" s="33"/>
      <c r="P109" s="33"/>
      <c r="Q109" s="33"/>
      <c r="R109" s="33"/>
      <c r="S109" s="33"/>
      <c r="T109" s="33"/>
      <c r="U109" s="33"/>
      <c r="V109" s="11"/>
      <c r="W109" s="14"/>
      <c r="X109" s="14"/>
      <c r="Y109" s="14"/>
      <c r="Z109" s="14"/>
      <c r="AA109" s="14"/>
      <c r="AB109" s="14"/>
      <c r="AC109" s="14"/>
      <c r="AD109" s="14"/>
      <c r="AE109" s="14"/>
      <c r="AF109" s="14"/>
      <c r="AG109" s="14"/>
      <c r="AH109" s="14"/>
      <c r="AI109" s="11"/>
      <c r="AJ109" s="15"/>
      <c r="AK109" s="15"/>
      <c r="AL109" s="15"/>
      <c r="AM109" s="15"/>
      <c r="AN109" s="15"/>
      <c r="AO109" s="15"/>
      <c r="AP109" s="15"/>
      <c r="AQ109" s="11"/>
      <c r="AR109" s="33"/>
      <c r="AS109" s="33"/>
      <c r="AT109" s="33"/>
      <c r="AU109" s="33"/>
      <c r="AV109" s="33"/>
      <c r="AW109" s="33"/>
      <c r="AX109" s="33"/>
      <c r="AY109" s="33"/>
      <c r="AZ109" s="33"/>
      <c r="BA109" s="33"/>
      <c r="BB109" s="11"/>
      <c r="BC109" s="11"/>
      <c r="BD109" s="16"/>
      <c r="BE109" s="8"/>
      <c r="BF109" s="16"/>
      <c r="BG109" s="16"/>
      <c r="BH109" s="16"/>
      <c r="BI109" s="16"/>
    </row>
    <row r="110" spans="1:61" ht="15" customHeight="1" x14ac:dyDescent="0.2">
      <c r="A110" s="7">
        <v>43202</v>
      </c>
      <c r="B110" s="8" t="s">
        <v>1048</v>
      </c>
      <c r="C110" s="9" t="s">
        <v>1049</v>
      </c>
      <c r="D110" s="8"/>
      <c r="E110" s="10" t="s">
        <v>1050</v>
      </c>
      <c r="F110" s="11" t="s">
        <v>787</v>
      </c>
      <c r="G110" s="11" t="s">
        <v>701</v>
      </c>
      <c r="H110" s="11" t="s">
        <v>706</v>
      </c>
      <c r="I110" s="40" t="s">
        <v>2381</v>
      </c>
      <c r="J110" s="12"/>
      <c r="K110" s="12"/>
      <c r="L110" s="12"/>
      <c r="M110" s="12"/>
      <c r="N110" s="11"/>
      <c r="O110" s="33"/>
      <c r="P110" s="33"/>
      <c r="Q110" s="33"/>
      <c r="R110" s="33"/>
      <c r="S110" s="33"/>
      <c r="T110" s="33"/>
      <c r="U110" s="33"/>
      <c r="V110" s="11"/>
      <c r="W110" s="14"/>
      <c r="X110" s="14"/>
      <c r="Y110" s="14"/>
      <c r="Z110" s="14"/>
      <c r="AA110" s="14"/>
      <c r="AB110" s="14"/>
      <c r="AC110" s="14"/>
      <c r="AD110" s="14"/>
      <c r="AE110" s="14"/>
      <c r="AF110" s="14"/>
      <c r="AG110" s="14"/>
      <c r="AH110" s="14"/>
      <c r="AI110" s="11"/>
      <c r="AJ110" s="15"/>
      <c r="AK110" s="15"/>
      <c r="AL110" s="15"/>
      <c r="AM110" s="15"/>
      <c r="AN110" s="15"/>
      <c r="AO110" s="15"/>
      <c r="AP110" s="15"/>
      <c r="AQ110" s="11"/>
      <c r="AR110" s="33"/>
      <c r="AS110" s="33"/>
      <c r="AT110" s="33"/>
      <c r="AU110" s="33"/>
      <c r="AV110" s="33"/>
      <c r="AW110" s="33"/>
      <c r="AX110" s="33"/>
      <c r="AY110" s="33"/>
      <c r="AZ110" s="33"/>
      <c r="BA110" s="33"/>
      <c r="BB110" s="11"/>
      <c r="BC110" s="11"/>
      <c r="BD110" s="16"/>
      <c r="BE110" s="8"/>
      <c r="BF110" s="16"/>
      <c r="BG110" s="16"/>
      <c r="BH110" s="16"/>
      <c r="BI110" s="16"/>
    </row>
    <row r="111" spans="1:61" ht="15" customHeight="1" x14ac:dyDescent="0.2">
      <c r="A111" s="7">
        <v>43226</v>
      </c>
      <c r="B111" s="8" t="s">
        <v>1051</v>
      </c>
      <c r="C111" s="9" t="s">
        <v>1052</v>
      </c>
      <c r="D111" s="8"/>
      <c r="E111" s="10" t="s">
        <v>927</v>
      </c>
      <c r="F111" s="11" t="s">
        <v>1053</v>
      </c>
      <c r="G111" s="11" t="s">
        <v>701</v>
      </c>
      <c r="H111" s="11" t="s">
        <v>706</v>
      </c>
      <c r="I111" s="40" t="s">
        <v>2382</v>
      </c>
      <c r="J111" s="12"/>
      <c r="K111" s="12"/>
      <c r="L111" s="12"/>
      <c r="M111" s="12"/>
      <c r="N111" s="11"/>
      <c r="O111" s="33"/>
      <c r="P111" s="33"/>
      <c r="Q111" s="33"/>
      <c r="R111" s="33"/>
      <c r="S111" s="33"/>
      <c r="T111" s="33"/>
      <c r="U111" s="33"/>
      <c r="V111" s="11"/>
      <c r="W111" s="14"/>
      <c r="X111" s="14"/>
      <c r="Y111" s="14"/>
      <c r="Z111" s="14"/>
      <c r="AA111" s="14"/>
      <c r="AB111" s="14"/>
      <c r="AC111" s="14"/>
      <c r="AD111" s="14"/>
      <c r="AE111" s="14"/>
      <c r="AF111" s="14"/>
      <c r="AG111" s="14"/>
      <c r="AH111" s="14"/>
      <c r="AI111" s="11"/>
      <c r="AJ111" s="15"/>
      <c r="AK111" s="15"/>
      <c r="AL111" s="15"/>
      <c r="AM111" s="15"/>
      <c r="AN111" s="15"/>
      <c r="AO111" s="15"/>
      <c r="AP111" s="15"/>
      <c r="AQ111" s="11"/>
      <c r="AR111" s="33"/>
      <c r="AS111" s="33"/>
      <c r="AT111" s="33"/>
      <c r="AU111" s="33"/>
      <c r="AV111" s="33"/>
      <c r="AW111" s="33"/>
      <c r="AX111" s="33"/>
      <c r="AY111" s="33"/>
      <c r="AZ111" s="33"/>
      <c r="BA111" s="33"/>
      <c r="BB111" s="11"/>
      <c r="BC111" s="11"/>
      <c r="BD111" s="16"/>
      <c r="BE111" s="8"/>
      <c r="BF111" s="16"/>
      <c r="BG111" s="16"/>
      <c r="BH111" s="16"/>
      <c r="BI111" s="16"/>
    </row>
    <row r="112" spans="1:61" ht="15" customHeight="1" x14ac:dyDescent="0.2">
      <c r="A112" s="7">
        <v>43226</v>
      </c>
      <c r="B112" s="8" t="s">
        <v>1054</v>
      </c>
      <c r="C112" s="9" t="s">
        <v>1055</v>
      </c>
      <c r="D112" s="8"/>
      <c r="E112" s="10" t="s">
        <v>1056</v>
      </c>
      <c r="F112" s="11" t="s">
        <v>599</v>
      </c>
      <c r="G112" s="11"/>
      <c r="H112" s="11" t="s">
        <v>715</v>
      </c>
      <c r="I112" s="40" t="s">
        <v>2383</v>
      </c>
      <c r="J112" s="12"/>
      <c r="K112" s="12"/>
      <c r="L112" s="12"/>
      <c r="M112" s="12"/>
      <c r="N112" s="11"/>
      <c r="O112" s="33"/>
      <c r="P112" s="33"/>
      <c r="Q112" s="33"/>
      <c r="R112" s="33"/>
      <c r="S112" s="33"/>
      <c r="T112" s="33"/>
      <c r="U112" s="33"/>
      <c r="V112" s="11"/>
      <c r="W112" s="14"/>
      <c r="X112" s="14"/>
      <c r="Y112" s="14"/>
      <c r="Z112" s="14"/>
      <c r="AA112" s="14"/>
      <c r="AB112" s="14"/>
      <c r="AC112" s="14"/>
      <c r="AD112" s="14"/>
      <c r="AE112" s="14"/>
      <c r="AF112" s="14"/>
      <c r="AG112" s="14"/>
      <c r="AH112" s="14"/>
      <c r="AI112" s="11"/>
      <c r="AJ112" s="15"/>
      <c r="AK112" s="15"/>
      <c r="AL112" s="15"/>
      <c r="AM112" s="15"/>
      <c r="AN112" s="15"/>
      <c r="AO112" s="15"/>
      <c r="AP112" s="15"/>
      <c r="AQ112" s="11"/>
      <c r="AR112" s="33"/>
      <c r="AS112" s="33"/>
      <c r="AT112" s="33"/>
      <c r="AU112" s="33"/>
      <c r="AV112" s="33"/>
      <c r="AW112" s="33"/>
      <c r="AX112" s="33"/>
      <c r="AY112" s="33"/>
      <c r="AZ112" s="33"/>
      <c r="BA112" s="33"/>
      <c r="BB112" s="11"/>
      <c r="BC112" s="11"/>
      <c r="BD112" s="16"/>
      <c r="BE112" s="8"/>
      <c r="BF112" s="16"/>
      <c r="BG112" s="16"/>
      <c r="BH112" s="16"/>
      <c r="BI112" s="16"/>
    </row>
    <row r="113" spans="1:61" ht="15" customHeight="1" x14ac:dyDescent="0.2">
      <c r="A113" s="7">
        <v>43231</v>
      </c>
      <c r="B113" s="8" t="s">
        <v>1057</v>
      </c>
      <c r="C113" s="9" t="s">
        <v>1058</v>
      </c>
      <c r="D113" s="8"/>
      <c r="E113" s="10"/>
      <c r="F113" s="11" t="s">
        <v>599</v>
      </c>
      <c r="G113" s="11" t="s">
        <v>701</v>
      </c>
      <c r="H113" s="11" t="s">
        <v>744</v>
      </c>
      <c r="I113" s="40" t="s">
        <v>2384</v>
      </c>
      <c r="J113" s="12"/>
      <c r="K113" s="12"/>
      <c r="L113" s="12"/>
      <c r="M113" s="12"/>
      <c r="N113" s="11"/>
      <c r="O113" s="33"/>
      <c r="P113" s="33"/>
      <c r="Q113" s="33"/>
      <c r="R113" s="33"/>
      <c r="S113" s="33"/>
      <c r="T113" s="33"/>
      <c r="U113" s="33"/>
      <c r="V113" s="11"/>
      <c r="W113" s="14"/>
      <c r="X113" s="14"/>
      <c r="Y113" s="14"/>
      <c r="Z113" s="14"/>
      <c r="AA113" s="14"/>
      <c r="AB113" s="14"/>
      <c r="AC113" s="14"/>
      <c r="AD113" s="14"/>
      <c r="AE113" s="14"/>
      <c r="AF113" s="14"/>
      <c r="AG113" s="14"/>
      <c r="AH113" s="14"/>
      <c r="AI113" s="11"/>
      <c r="AJ113" s="15"/>
      <c r="AK113" s="15"/>
      <c r="AL113" s="15"/>
      <c r="AM113" s="15"/>
      <c r="AN113" s="15"/>
      <c r="AO113" s="15"/>
      <c r="AP113" s="15"/>
      <c r="AQ113" s="11"/>
      <c r="AR113" s="33"/>
      <c r="AS113" s="33"/>
      <c r="AT113" s="33"/>
      <c r="AU113" s="33"/>
      <c r="AV113" s="33"/>
      <c r="AW113" s="33"/>
      <c r="AX113" s="33"/>
      <c r="AY113" s="33"/>
      <c r="AZ113" s="33"/>
      <c r="BA113" s="33"/>
      <c r="BB113" s="11"/>
      <c r="BC113" s="11"/>
      <c r="BD113" s="16"/>
      <c r="BE113" s="8"/>
      <c r="BF113" s="16"/>
      <c r="BG113" s="16"/>
      <c r="BH113" s="16"/>
      <c r="BI113" s="16"/>
    </row>
    <row r="114" spans="1:61" ht="15" customHeight="1" x14ac:dyDescent="0.2">
      <c r="A114" s="7">
        <v>43258</v>
      </c>
      <c r="B114" s="8" t="s">
        <v>1059</v>
      </c>
      <c r="C114" s="9" t="s">
        <v>1060</v>
      </c>
      <c r="D114" s="8"/>
      <c r="E114" s="10" t="s">
        <v>1061</v>
      </c>
      <c r="F114" s="11" t="s">
        <v>599</v>
      </c>
      <c r="G114" s="11" t="s">
        <v>701</v>
      </c>
      <c r="H114" s="11" t="s">
        <v>747</v>
      </c>
      <c r="I114" s="40" t="s">
        <v>2385</v>
      </c>
      <c r="J114" s="12"/>
      <c r="K114" s="12"/>
      <c r="L114" s="12"/>
      <c r="M114" s="12"/>
      <c r="N114" s="11"/>
      <c r="O114" s="33"/>
      <c r="P114" s="33"/>
      <c r="Q114" s="33"/>
      <c r="R114" s="33"/>
      <c r="S114" s="33"/>
      <c r="T114" s="33"/>
      <c r="U114" s="33"/>
      <c r="V114" s="11"/>
      <c r="W114" s="14"/>
      <c r="X114" s="14"/>
      <c r="Y114" s="14"/>
      <c r="Z114" s="14"/>
      <c r="AA114" s="14"/>
      <c r="AB114" s="14"/>
      <c r="AC114" s="14"/>
      <c r="AD114" s="14"/>
      <c r="AE114" s="14"/>
      <c r="AF114" s="14"/>
      <c r="AG114" s="14"/>
      <c r="AH114" s="14"/>
      <c r="AI114" s="11"/>
      <c r="AJ114" s="15"/>
      <c r="AK114" s="15"/>
      <c r="AL114" s="15"/>
      <c r="AM114" s="15"/>
      <c r="AN114" s="15"/>
      <c r="AO114" s="15"/>
      <c r="AP114" s="15"/>
      <c r="AQ114" s="11"/>
      <c r="AR114" s="33"/>
      <c r="AS114" s="33"/>
      <c r="AT114" s="33"/>
      <c r="AU114" s="33"/>
      <c r="AV114" s="33"/>
      <c r="AW114" s="33"/>
      <c r="AX114" s="33"/>
      <c r="AY114" s="33"/>
      <c r="AZ114" s="33"/>
      <c r="BA114" s="33"/>
      <c r="BB114" s="11"/>
      <c r="BC114" s="11"/>
      <c r="BD114" s="16"/>
      <c r="BE114" s="8"/>
      <c r="BF114" s="16"/>
      <c r="BG114" s="16"/>
      <c r="BH114" s="16"/>
      <c r="BI114" s="16"/>
    </row>
    <row r="115" spans="1:61" ht="15" customHeight="1" x14ac:dyDescent="0.2">
      <c r="A115" s="7">
        <v>43260</v>
      </c>
      <c r="B115" s="8" t="s">
        <v>1062</v>
      </c>
      <c r="C115" s="9" t="s">
        <v>1063</v>
      </c>
      <c r="D115" s="8" t="s">
        <v>1064</v>
      </c>
      <c r="E115" s="10" t="s">
        <v>1065</v>
      </c>
      <c r="F115" s="11" t="s">
        <v>735</v>
      </c>
      <c r="G115" s="11" t="s">
        <v>701</v>
      </c>
      <c r="H115" s="11" t="s">
        <v>744</v>
      </c>
      <c r="I115" s="40" t="s">
        <v>2386</v>
      </c>
      <c r="J115" s="12"/>
      <c r="K115" s="12"/>
      <c r="L115" s="12"/>
      <c r="M115" s="12"/>
      <c r="N115" s="11"/>
      <c r="O115" s="33"/>
      <c r="P115" s="33"/>
      <c r="Q115" s="33"/>
      <c r="R115" s="33"/>
      <c r="S115" s="33"/>
      <c r="T115" s="33"/>
      <c r="U115" s="33"/>
      <c r="V115" s="11"/>
      <c r="W115" s="14"/>
      <c r="X115" s="14"/>
      <c r="Y115" s="14"/>
      <c r="Z115" s="14"/>
      <c r="AA115" s="14"/>
      <c r="AB115" s="14"/>
      <c r="AC115" s="14"/>
      <c r="AD115" s="14"/>
      <c r="AE115" s="14"/>
      <c r="AF115" s="14"/>
      <c r="AG115" s="14"/>
      <c r="AH115" s="14"/>
      <c r="AI115" s="11"/>
      <c r="AJ115" s="15"/>
      <c r="AK115" s="15"/>
      <c r="AL115" s="15"/>
      <c r="AM115" s="15"/>
      <c r="AN115" s="15"/>
      <c r="AO115" s="15"/>
      <c r="AP115" s="15"/>
      <c r="AQ115" s="11"/>
      <c r="AR115" s="33"/>
      <c r="AS115" s="33"/>
      <c r="AT115" s="33"/>
      <c r="AU115" s="33"/>
      <c r="AV115" s="33"/>
      <c r="AW115" s="33"/>
      <c r="AX115" s="33"/>
      <c r="AY115" s="33"/>
      <c r="AZ115" s="33"/>
      <c r="BA115" s="33"/>
      <c r="BB115" s="11"/>
      <c r="BC115" s="11"/>
      <c r="BD115" s="16"/>
      <c r="BE115" s="8"/>
      <c r="BF115" s="16"/>
      <c r="BG115" s="16"/>
      <c r="BH115" s="16"/>
      <c r="BI115" s="16"/>
    </row>
    <row r="116" spans="1:61" ht="15" customHeight="1" x14ac:dyDescent="0.2">
      <c r="A116" s="7">
        <v>43260</v>
      </c>
      <c r="B116" s="8" t="s">
        <v>1066</v>
      </c>
      <c r="C116" s="9" t="s">
        <v>1067</v>
      </c>
      <c r="D116" s="8"/>
      <c r="E116" s="10" t="s">
        <v>1068</v>
      </c>
      <c r="F116" s="11" t="s">
        <v>735</v>
      </c>
      <c r="G116" s="11" t="s">
        <v>701</v>
      </c>
      <c r="H116" s="11" t="s">
        <v>744</v>
      </c>
      <c r="I116" s="40" t="s">
        <v>2386</v>
      </c>
      <c r="J116" s="12"/>
      <c r="K116" s="12"/>
      <c r="L116" s="12"/>
      <c r="M116" s="12"/>
      <c r="N116" s="11"/>
      <c r="O116" s="33"/>
      <c r="P116" s="33"/>
      <c r="Q116" s="33"/>
      <c r="R116" s="33"/>
      <c r="S116" s="33"/>
      <c r="T116" s="33"/>
      <c r="U116" s="33"/>
      <c r="V116" s="11"/>
      <c r="W116" s="14"/>
      <c r="X116" s="14"/>
      <c r="Y116" s="14"/>
      <c r="Z116" s="14"/>
      <c r="AA116" s="14"/>
      <c r="AB116" s="14"/>
      <c r="AC116" s="14"/>
      <c r="AD116" s="14"/>
      <c r="AE116" s="14"/>
      <c r="AF116" s="14"/>
      <c r="AG116" s="14"/>
      <c r="AH116" s="14"/>
      <c r="AI116" s="11"/>
      <c r="AJ116" s="15"/>
      <c r="AK116" s="15"/>
      <c r="AL116" s="15"/>
      <c r="AM116" s="15"/>
      <c r="AN116" s="15"/>
      <c r="AO116" s="15"/>
      <c r="AP116" s="15"/>
      <c r="AQ116" s="11"/>
      <c r="AR116" s="33"/>
      <c r="AS116" s="33"/>
      <c r="AT116" s="33"/>
      <c r="AU116" s="33"/>
      <c r="AV116" s="33"/>
      <c r="AW116" s="33"/>
      <c r="AX116" s="33"/>
      <c r="AY116" s="33"/>
      <c r="AZ116" s="33"/>
      <c r="BA116" s="33"/>
      <c r="BB116" s="11"/>
      <c r="BC116" s="11"/>
      <c r="BD116" s="16"/>
      <c r="BE116" s="8"/>
      <c r="BF116" s="16"/>
      <c r="BG116" s="16"/>
      <c r="BH116" s="16"/>
      <c r="BI116" s="16"/>
    </row>
    <row r="117" spans="1:61" ht="15" customHeight="1" x14ac:dyDescent="0.2">
      <c r="A117" s="7">
        <v>43260</v>
      </c>
      <c r="B117" s="8" t="s">
        <v>1069</v>
      </c>
      <c r="C117" s="9" t="s">
        <v>1070</v>
      </c>
      <c r="D117" s="8" t="s">
        <v>1064</v>
      </c>
      <c r="E117" s="10" t="s">
        <v>780</v>
      </c>
      <c r="F117" s="11" t="s">
        <v>735</v>
      </c>
      <c r="G117" s="11" t="s">
        <v>701</v>
      </c>
      <c r="H117" s="11" t="s">
        <v>744</v>
      </c>
      <c r="I117" s="40" t="s">
        <v>2386</v>
      </c>
      <c r="J117" s="12"/>
      <c r="K117" s="12"/>
      <c r="L117" s="12"/>
      <c r="M117" s="12"/>
      <c r="N117" s="11"/>
      <c r="O117" s="33"/>
      <c r="P117" s="33"/>
      <c r="Q117" s="33"/>
      <c r="R117" s="33"/>
      <c r="S117" s="33"/>
      <c r="T117" s="33"/>
      <c r="U117" s="33"/>
      <c r="V117" s="11"/>
      <c r="W117" s="14"/>
      <c r="X117" s="14"/>
      <c r="Y117" s="14"/>
      <c r="Z117" s="14"/>
      <c r="AA117" s="14"/>
      <c r="AB117" s="14"/>
      <c r="AC117" s="14"/>
      <c r="AD117" s="14"/>
      <c r="AE117" s="14"/>
      <c r="AF117" s="14"/>
      <c r="AG117" s="14"/>
      <c r="AH117" s="14"/>
      <c r="AI117" s="11"/>
      <c r="AJ117" s="15"/>
      <c r="AK117" s="15"/>
      <c r="AL117" s="15"/>
      <c r="AM117" s="15"/>
      <c r="AN117" s="15"/>
      <c r="AO117" s="15"/>
      <c r="AP117" s="15"/>
      <c r="AQ117" s="11"/>
      <c r="AR117" s="33"/>
      <c r="AS117" s="33"/>
      <c r="AT117" s="33"/>
      <c r="AU117" s="33"/>
      <c r="AV117" s="33"/>
      <c r="AW117" s="33"/>
      <c r="AX117" s="33"/>
      <c r="AY117" s="33"/>
      <c r="AZ117" s="33"/>
      <c r="BA117" s="33"/>
      <c r="BB117" s="11"/>
      <c r="BC117" s="11"/>
      <c r="BD117" s="16"/>
      <c r="BE117" s="8"/>
      <c r="BF117" s="16"/>
      <c r="BG117" s="16"/>
      <c r="BH117" s="16"/>
      <c r="BI117" s="16"/>
    </row>
    <row r="118" spans="1:61" ht="15" customHeight="1" x14ac:dyDescent="0.2">
      <c r="A118" s="7">
        <v>43287</v>
      </c>
      <c r="B118" s="8" t="s">
        <v>1071</v>
      </c>
      <c r="C118" s="9" t="s">
        <v>1072</v>
      </c>
      <c r="D118" s="8" t="s">
        <v>1073</v>
      </c>
      <c r="E118" s="10" t="s">
        <v>1074</v>
      </c>
      <c r="F118" s="11" t="s">
        <v>787</v>
      </c>
      <c r="G118" s="11" t="s">
        <v>701</v>
      </c>
      <c r="H118" s="11" t="s">
        <v>744</v>
      </c>
      <c r="I118" s="40" t="s">
        <v>2387</v>
      </c>
      <c r="J118" s="12"/>
      <c r="K118" s="12"/>
      <c r="L118" s="12"/>
      <c r="M118" s="12"/>
      <c r="N118" s="11"/>
      <c r="O118" s="33"/>
      <c r="P118" s="33"/>
      <c r="Q118" s="33"/>
      <c r="R118" s="33"/>
      <c r="S118" s="33"/>
      <c r="T118" s="33"/>
      <c r="U118" s="33"/>
      <c r="V118" s="11"/>
      <c r="W118" s="14"/>
      <c r="X118" s="14"/>
      <c r="Y118" s="14"/>
      <c r="Z118" s="14"/>
      <c r="AA118" s="14"/>
      <c r="AB118" s="14"/>
      <c r="AC118" s="14"/>
      <c r="AD118" s="14"/>
      <c r="AE118" s="14"/>
      <c r="AF118" s="14"/>
      <c r="AG118" s="14"/>
      <c r="AH118" s="14"/>
      <c r="AI118" s="11"/>
      <c r="AJ118" s="15"/>
      <c r="AK118" s="15"/>
      <c r="AL118" s="15"/>
      <c r="AM118" s="15"/>
      <c r="AN118" s="15"/>
      <c r="AO118" s="15"/>
      <c r="AP118" s="15"/>
      <c r="AQ118" s="11"/>
      <c r="AR118" s="33"/>
      <c r="AS118" s="33"/>
      <c r="AT118" s="33"/>
      <c r="AU118" s="33"/>
      <c r="AV118" s="33"/>
      <c r="AW118" s="33"/>
      <c r="AX118" s="33"/>
      <c r="AY118" s="33"/>
      <c r="AZ118" s="33"/>
      <c r="BA118" s="33"/>
      <c r="BB118" s="11"/>
      <c r="BC118" s="11"/>
      <c r="BD118" s="16"/>
      <c r="BE118" s="8"/>
      <c r="BF118" s="16"/>
      <c r="BG118" s="16"/>
      <c r="BH118" s="16"/>
      <c r="BI118" s="16"/>
    </row>
    <row r="119" spans="1:61" ht="15" customHeight="1" x14ac:dyDescent="0.2">
      <c r="A119" s="7">
        <v>43287</v>
      </c>
      <c r="B119" s="8" t="s">
        <v>1075</v>
      </c>
      <c r="C119" s="9" t="s">
        <v>1076</v>
      </c>
      <c r="D119" s="8"/>
      <c r="E119" s="10" t="s">
        <v>1077</v>
      </c>
      <c r="F119" s="11"/>
      <c r="G119" s="11" t="s">
        <v>701</v>
      </c>
      <c r="H119" s="11" t="s">
        <v>706</v>
      </c>
      <c r="I119" s="40" t="s">
        <v>2388</v>
      </c>
      <c r="J119" s="12"/>
      <c r="K119" s="12"/>
      <c r="L119" s="12"/>
      <c r="M119" s="12"/>
      <c r="N119" s="11"/>
      <c r="O119" s="33"/>
      <c r="P119" s="33"/>
      <c r="Q119" s="33"/>
      <c r="R119" s="33"/>
      <c r="S119" s="33"/>
      <c r="T119" s="33"/>
      <c r="U119" s="33"/>
      <c r="V119" s="11"/>
      <c r="W119" s="14"/>
      <c r="X119" s="14"/>
      <c r="Y119" s="14"/>
      <c r="Z119" s="14"/>
      <c r="AA119" s="14"/>
      <c r="AB119" s="14"/>
      <c r="AC119" s="14"/>
      <c r="AD119" s="14"/>
      <c r="AE119" s="14"/>
      <c r="AF119" s="14"/>
      <c r="AG119" s="14"/>
      <c r="AH119" s="14"/>
      <c r="AI119" s="11"/>
      <c r="AJ119" s="15"/>
      <c r="AK119" s="15"/>
      <c r="AL119" s="15"/>
      <c r="AM119" s="15"/>
      <c r="AN119" s="15"/>
      <c r="AO119" s="15"/>
      <c r="AP119" s="15"/>
      <c r="AQ119" s="11"/>
      <c r="AR119" s="33"/>
      <c r="AS119" s="33"/>
      <c r="AT119" s="33"/>
      <c r="AU119" s="33"/>
      <c r="AV119" s="33"/>
      <c r="AW119" s="33"/>
      <c r="AX119" s="33"/>
      <c r="AY119" s="33"/>
      <c r="AZ119" s="33"/>
      <c r="BA119" s="33"/>
      <c r="BB119" s="11"/>
      <c r="BC119" s="11"/>
      <c r="BD119" s="16"/>
      <c r="BE119" s="8"/>
      <c r="BF119" s="16"/>
      <c r="BG119" s="16"/>
      <c r="BH119" s="16"/>
      <c r="BI119" s="16"/>
    </row>
    <row r="120" spans="1:61" ht="15" customHeight="1" x14ac:dyDescent="0.2">
      <c r="A120" s="7">
        <v>43293</v>
      </c>
      <c r="B120" s="8" t="s">
        <v>1078</v>
      </c>
      <c r="C120" s="9" t="s">
        <v>1079</v>
      </c>
      <c r="D120" s="8"/>
      <c r="E120" s="10" t="s">
        <v>1061</v>
      </c>
      <c r="F120" s="11"/>
      <c r="G120" s="11"/>
      <c r="H120" s="11" t="s">
        <v>706</v>
      </c>
      <c r="I120" s="40" t="s">
        <v>2389</v>
      </c>
      <c r="J120" s="12"/>
      <c r="K120" s="12"/>
      <c r="L120" s="12"/>
      <c r="M120" s="12"/>
      <c r="N120" s="11"/>
      <c r="O120" s="33"/>
      <c r="P120" s="33"/>
      <c r="Q120" s="33"/>
      <c r="R120" s="33"/>
      <c r="S120" s="33"/>
      <c r="T120" s="33"/>
      <c r="U120" s="33"/>
      <c r="V120" s="11"/>
      <c r="W120" s="14"/>
      <c r="X120" s="14"/>
      <c r="Y120" s="14"/>
      <c r="Z120" s="14"/>
      <c r="AA120" s="14"/>
      <c r="AB120" s="14"/>
      <c r="AC120" s="14"/>
      <c r="AD120" s="14"/>
      <c r="AE120" s="14"/>
      <c r="AF120" s="14"/>
      <c r="AG120" s="14"/>
      <c r="AH120" s="14"/>
      <c r="AI120" s="11"/>
      <c r="AJ120" s="15"/>
      <c r="AK120" s="15"/>
      <c r="AL120" s="15"/>
      <c r="AM120" s="15"/>
      <c r="AN120" s="15"/>
      <c r="AO120" s="15"/>
      <c r="AP120" s="15"/>
      <c r="AQ120" s="11"/>
      <c r="AR120" s="33"/>
      <c r="AS120" s="33"/>
      <c r="AT120" s="33"/>
      <c r="AU120" s="33"/>
      <c r="AV120" s="33"/>
      <c r="AW120" s="33"/>
      <c r="AX120" s="33"/>
      <c r="AY120" s="33"/>
      <c r="AZ120" s="33"/>
      <c r="BA120" s="33"/>
      <c r="BB120" s="11"/>
      <c r="BC120" s="11"/>
      <c r="BD120" s="16"/>
      <c r="BE120" s="8"/>
      <c r="BF120" s="16"/>
      <c r="BG120" s="16"/>
      <c r="BH120" s="16"/>
      <c r="BI120" s="16"/>
    </row>
    <row r="121" spans="1:61" ht="15" customHeight="1" x14ac:dyDescent="0.2">
      <c r="A121" s="7">
        <v>43318</v>
      </c>
      <c r="B121" s="8" t="s">
        <v>1080</v>
      </c>
      <c r="C121" s="9" t="s">
        <v>1081</v>
      </c>
      <c r="D121" s="8"/>
      <c r="E121" s="10" t="s">
        <v>780</v>
      </c>
      <c r="F121" s="11" t="s">
        <v>599</v>
      </c>
      <c r="G121" s="11" t="s">
        <v>701</v>
      </c>
      <c r="H121" s="11" t="s">
        <v>744</v>
      </c>
      <c r="I121" s="40" t="s">
        <v>2390</v>
      </c>
      <c r="J121" s="12"/>
      <c r="K121" s="12"/>
      <c r="L121" s="12"/>
      <c r="M121" s="12"/>
      <c r="N121" s="11"/>
      <c r="O121" s="33"/>
      <c r="P121" s="33"/>
      <c r="Q121" s="33"/>
      <c r="R121" s="33"/>
      <c r="S121" s="33"/>
      <c r="T121" s="33"/>
      <c r="U121" s="33"/>
      <c r="V121" s="11"/>
      <c r="W121" s="14"/>
      <c r="X121" s="14"/>
      <c r="Y121" s="14"/>
      <c r="Z121" s="14"/>
      <c r="AA121" s="14"/>
      <c r="AB121" s="14"/>
      <c r="AC121" s="14"/>
      <c r="AD121" s="14"/>
      <c r="AE121" s="14"/>
      <c r="AF121" s="14"/>
      <c r="AG121" s="14"/>
      <c r="AH121" s="14"/>
      <c r="AI121" s="11"/>
      <c r="AJ121" s="15"/>
      <c r="AK121" s="15"/>
      <c r="AL121" s="15"/>
      <c r="AM121" s="15"/>
      <c r="AN121" s="15"/>
      <c r="AO121" s="15"/>
      <c r="AP121" s="15"/>
      <c r="AQ121" s="11"/>
      <c r="AR121" s="33"/>
      <c r="AS121" s="33"/>
      <c r="AT121" s="33"/>
      <c r="AU121" s="33"/>
      <c r="AV121" s="33"/>
      <c r="AW121" s="33"/>
      <c r="AX121" s="33"/>
      <c r="AY121" s="33"/>
      <c r="AZ121" s="33"/>
      <c r="BA121" s="33"/>
      <c r="BB121" s="11"/>
      <c r="BC121" s="11"/>
      <c r="BD121" s="16"/>
      <c r="BE121" s="8"/>
      <c r="BF121" s="16"/>
      <c r="BG121" s="16"/>
      <c r="BH121" s="16"/>
      <c r="BI121" s="16"/>
    </row>
    <row r="122" spans="1:61" ht="15" customHeight="1" x14ac:dyDescent="0.2">
      <c r="A122" s="7">
        <v>43344</v>
      </c>
      <c r="B122" s="8" t="s">
        <v>1082</v>
      </c>
      <c r="C122" s="9" t="s">
        <v>1083</v>
      </c>
      <c r="D122" s="8"/>
      <c r="E122" s="10"/>
      <c r="F122" s="11" t="s">
        <v>787</v>
      </c>
      <c r="G122" s="11" t="s">
        <v>701</v>
      </c>
      <c r="H122" s="11" t="s">
        <v>706</v>
      </c>
      <c r="I122" s="40" t="s">
        <v>2391</v>
      </c>
      <c r="J122" s="12"/>
      <c r="K122" s="12"/>
      <c r="L122" s="12"/>
      <c r="M122" s="12"/>
      <c r="N122" s="11"/>
      <c r="O122" s="33"/>
      <c r="P122" s="33"/>
      <c r="Q122" s="33"/>
      <c r="R122" s="33"/>
      <c r="S122" s="33"/>
      <c r="T122" s="33"/>
      <c r="U122" s="33"/>
      <c r="V122" s="11"/>
      <c r="W122" s="14"/>
      <c r="X122" s="14"/>
      <c r="Y122" s="14"/>
      <c r="Z122" s="14"/>
      <c r="AA122" s="14"/>
      <c r="AB122" s="14"/>
      <c r="AC122" s="14"/>
      <c r="AD122" s="14"/>
      <c r="AE122" s="14"/>
      <c r="AF122" s="14"/>
      <c r="AG122" s="14"/>
      <c r="AH122" s="14"/>
      <c r="AI122" s="11"/>
      <c r="AJ122" s="15"/>
      <c r="AK122" s="15"/>
      <c r="AL122" s="15"/>
      <c r="AM122" s="15"/>
      <c r="AN122" s="15"/>
      <c r="AO122" s="15"/>
      <c r="AP122" s="15"/>
      <c r="AQ122" s="11"/>
      <c r="AR122" s="33"/>
      <c r="AS122" s="33"/>
      <c r="AT122" s="33"/>
      <c r="AU122" s="33"/>
      <c r="AV122" s="33"/>
      <c r="AW122" s="33"/>
      <c r="AX122" s="33"/>
      <c r="AY122" s="33"/>
      <c r="AZ122" s="33"/>
      <c r="BA122" s="33"/>
      <c r="BB122" s="11"/>
      <c r="BC122" s="11"/>
      <c r="BD122" s="16"/>
      <c r="BE122" s="8"/>
      <c r="BF122" s="16"/>
      <c r="BG122" s="16"/>
      <c r="BH122" s="16"/>
      <c r="BI122" s="16"/>
    </row>
    <row r="123" spans="1:61" ht="15" customHeight="1" x14ac:dyDescent="0.2">
      <c r="A123" s="7">
        <v>43380</v>
      </c>
      <c r="B123" s="8" t="s">
        <v>1084</v>
      </c>
      <c r="C123" s="9" t="s">
        <v>1085</v>
      </c>
      <c r="D123" s="8"/>
      <c r="E123" s="10" t="s">
        <v>1086</v>
      </c>
      <c r="F123" s="11" t="s">
        <v>599</v>
      </c>
      <c r="G123" s="11" t="s">
        <v>701</v>
      </c>
      <c r="H123" s="11" t="s">
        <v>715</v>
      </c>
      <c r="I123" s="40" t="s">
        <v>2392</v>
      </c>
      <c r="J123" s="12"/>
      <c r="K123" s="12"/>
      <c r="L123" s="12"/>
      <c r="M123" s="12"/>
      <c r="N123" s="11"/>
      <c r="O123" s="33"/>
      <c r="P123" s="33"/>
      <c r="Q123" s="33"/>
      <c r="R123" s="33"/>
      <c r="S123" s="33"/>
      <c r="T123" s="33"/>
      <c r="U123" s="33"/>
      <c r="V123" s="11"/>
      <c r="W123" s="14"/>
      <c r="X123" s="14"/>
      <c r="Y123" s="14"/>
      <c r="Z123" s="14"/>
      <c r="AA123" s="14"/>
      <c r="AB123" s="14"/>
      <c r="AC123" s="14"/>
      <c r="AD123" s="14"/>
      <c r="AE123" s="14"/>
      <c r="AF123" s="14"/>
      <c r="AG123" s="14"/>
      <c r="AH123" s="14"/>
      <c r="AI123" s="11"/>
      <c r="AJ123" s="15"/>
      <c r="AK123" s="15"/>
      <c r="AL123" s="15"/>
      <c r="AM123" s="15"/>
      <c r="AN123" s="15"/>
      <c r="AO123" s="15"/>
      <c r="AP123" s="15"/>
      <c r="AQ123" s="11"/>
      <c r="AR123" s="33"/>
      <c r="AS123" s="33"/>
      <c r="AT123" s="33"/>
      <c r="AU123" s="33"/>
      <c r="AV123" s="33"/>
      <c r="AW123" s="33"/>
      <c r="AX123" s="33"/>
      <c r="AY123" s="33"/>
      <c r="AZ123" s="33"/>
      <c r="BA123" s="33"/>
      <c r="BB123" s="11"/>
      <c r="BC123" s="11"/>
      <c r="BD123" s="16"/>
      <c r="BE123" s="8"/>
      <c r="BF123" s="16"/>
      <c r="BG123" s="16"/>
      <c r="BH123" s="16"/>
      <c r="BI123" s="16"/>
    </row>
    <row r="124" spans="1:61" ht="15" customHeight="1" x14ac:dyDescent="0.2">
      <c r="A124" s="7">
        <v>43411</v>
      </c>
      <c r="B124" s="8" t="s">
        <v>1087</v>
      </c>
      <c r="C124" s="9" t="s">
        <v>1088</v>
      </c>
      <c r="D124" s="8"/>
      <c r="E124" s="10" t="s">
        <v>1050</v>
      </c>
      <c r="F124" s="11" t="s">
        <v>787</v>
      </c>
      <c r="G124" s="11" t="s">
        <v>961</v>
      </c>
      <c r="H124" s="11" t="s">
        <v>744</v>
      </c>
      <c r="I124" s="40" t="s">
        <v>2393</v>
      </c>
      <c r="J124" s="12"/>
      <c r="K124" s="12"/>
      <c r="L124" s="12"/>
      <c r="M124" s="12"/>
      <c r="N124" s="11"/>
      <c r="O124" s="33"/>
      <c r="P124" s="33"/>
      <c r="Q124" s="33"/>
      <c r="R124" s="33"/>
      <c r="S124" s="33"/>
      <c r="T124" s="33"/>
      <c r="U124" s="33"/>
      <c r="V124" s="11"/>
      <c r="W124" s="14"/>
      <c r="X124" s="14"/>
      <c r="Y124" s="14"/>
      <c r="Z124" s="14"/>
      <c r="AA124" s="14"/>
      <c r="AB124" s="14"/>
      <c r="AC124" s="14"/>
      <c r="AD124" s="14"/>
      <c r="AE124" s="14"/>
      <c r="AF124" s="14"/>
      <c r="AG124" s="14"/>
      <c r="AH124" s="14"/>
      <c r="AI124" s="11"/>
      <c r="AJ124" s="15"/>
      <c r="AK124" s="15"/>
      <c r="AL124" s="15"/>
      <c r="AM124" s="15"/>
      <c r="AN124" s="15"/>
      <c r="AO124" s="15"/>
      <c r="AP124" s="15"/>
      <c r="AQ124" s="11"/>
      <c r="AR124" s="33"/>
      <c r="AS124" s="33"/>
      <c r="AT124" s="33"/>
      <c r="AU124" s="33"/>
      <c r="AV124" s="33"/>
      <c r="AW124" s="33"/>
      <c r="AX124" s="33"/>
      <c r="AY124" s="33"/>
      <c r="AZ124" s="33"/>
      <c r="BA124" s="33"/>
      <c r="BB124" s="11"/>
      <c r="BC124" s="11"/>
      <c r="BD124" s="16"/>
      <c r="BE124" s="8"/>
      <c r="BF124" s="16"/>
      <c r="BG124" s="16"/>
      <c r="BH124" s="16"/>
      <c r="BI124" s="16"/>
    </row>
    <row r="125" spans="1:61" ht="15" customHeight="1" x14ac:dyDescent="0.2">
      <c r="A125" s="7">
        <v>43435</v>
      </c>
      <c r="B125" s="8" t="s">
        <v>1089</v>
      </c>
      <c r="C125" s="9" t="s">
        <v>1090</v>
      </c>
      <c r="D125" s="8"/>
      <c r="E125" s="10" t="s">
        <v>1091</v>
      </c>
      <c r="F125" s="11" t="s">
        <v>787</v>
      </c>
      <c r="G125" s="11" t="s">
        <v>701</v>
      </c>
      <c r="H125" s="11" t="s">
        <v>747</v>
      </c>
      <c r="I125" s="40" t="s">
        <v>2394</v>
      </c>
      <c r="J125" s="12"/>
      <c r="K125" s="12"/>
      <c r="L125" s="12"/>
      <c r="M125" s="12"/>
      <c r="N125" s="11"/>
      <c r="O125" s="33"/>
      <c r="P125" s="33"/>
      <c r="Q125" s="33"/>
      <c r="R125" s="33"/>
      <c r="S125" s="33"/>
      <c r="T125" s="33"/>
      <c r="U125" s="33"/>
      <c r="V125" s="11"/>
      <c r="W125" s="14"/>
      <c r="X125" s="14"/>
      <c r="Y125" s="14"/>
      <c r="Z125" s="14"/>
      <c r="AA125" s="14"/>
      <c r="AB125" s="14"/>
      <c r="AC125" s="14"/>
      <c r="AD125" s="14"/>
      <c r="AE125" s="14"/>
      <c r="AF125" s="14"/>
      <c r="AG125" s="14"/>
      <c r="AH125" s="14"/>
      <c r="AI125" s="11"/>
      <c r="AJ125" s="15"/>
      <c r="AK125" s="15"/>
      <c r="AL125" s="15"/>
      <c r="AM125" s="15"/>
      <c r="AN125" s="15"/>
      <c r="AO125" s="15"/>
      <c r="AP125" s="15"/>
      <c r="AQ125" s="11"/>
      <c r="AR125" s="33"/>
      <c r="AS125" s="33"/>
      <c r="AT125" s="33"/>
      <c r="AU125" s="33"/>
      <c r="AV125" s="33"/>
      <c r="AW125" s="33"/>
      <c r="AX125" s="33"/>
      <c r="AY125" s="33"/>
      <c r="AZ125" s="33"/>
      <c r="BA125" s="33"/>
      <c r="BB125" s="11"/>
      <c r="BC125" s="11"/>
      <c r="BD125" s="16"/>
      <c r="BE125" s="8"/>
      <c r="BF125" s="16"/>
      <c r="BG125" s="16"/>
      <c r="BH125" s="16"/>
      <c r="BI125" s="16"/>
    </row>
    <row r="126" spans="1:61" ht="15" customHeight="1" x14ac:dyDescent="0.2">
      <c r="A126" s="7">
        <v>43436</v>
      </c>
      <c r="B126" s="8" t="s">
        <v>1092</v>
      </c>
      <c r="C126" s="9" t="s">
        <v>1093</v>
      </c>
      <c r="D126" s="8"/>
      <c r="E126" s="10" t="s">
        <v>1094</v>
      </c>
      <c r="F126" s="11" t="s">
        <v>787</v>
      </c>
      <c r="G126" s="11" t="s">
        <v>961</v>
      </c>
      <c r="H126" s="11" t="s">
        <v>747</v>
      </c>
      <c r="I126" s="40" t="s">
        <v>2395</v>
      </c>
      <c r="J126" s="12"/>
      <c r="K126" s="12"/>
      <c r="L126" s="12"/>
      <c r="M126" s="12"/>
      <c r="N126" s="11"/>
      <c r="O126" s="33"/>
      <c r="P126" s="33"/>
      <c r="Q126" s="33"/>
      <c r="R126" s="33"/>
      <c r="S126" s="33"/>
      <c r="T126" s="33"/>
      <c r="U126" s="33"/>
      <c r="V126" s="11"/>
      <c r="W126" s="14"/>
      <c r="X126" s="14"/>
      <c r="Y126" s="14"/>
      <c r="Z126" s="14"/>
      <c r="AA126" s="14"/>
      <c r="AB126" s="14"/>
      <c r="AC126" s="14"/>
      <c r="AD126" s="14"/>
      <c r="AE126" s="14"/>
      <c r="AF126" s="14"/>
      <c r="AG126" s="14"/>
      <c r="AH126" s="14"/>
      <c r="AI126" s="11"/>
      <c r="AJ126" s="15"/>
      <c r="AK126" s="15"/>
      <c r="AL126" s="15"/>
      <c r="AM126" s="15"/>
      <c r="AN126" s="15"/>
      <c r="AO126" s="15"/>
      <c r="AP126" s="15"/>
      <c r="AQ126" s="11"/>
      <c r="AR126" s="33"/>
      <c r="AS126" s="33"/>
      <c r="AT126" s="33"/>
      <c r="AU126" s="33"/>
      <c r="AV126" s="33"/>
      <c r="AW126" s="33"/>
      <c r="AX126" s="33"/>
      <c r="AY126" s="33"/>
      <c r="AZ126" s="33"/>
      <c r="BA126" s="33"/>
      <c r="BB126" s="11"/>
      <c r="BC126" s="11"/>
      <c r="BD126" s="16"/>
      <c r="BE126" s="8"/>
      <c r="BF126" s="16"/>
      <c r="BG126" s="16"/>
      <c r="BH126" s="16"/>
      <c r="BI126" s="16"/>
    </row>
    <row r="127" spans="1:61" ht="15" customHeight="1" x14ac:dyDescent="0.2">
      <c r="A127" s="7">
        <v>43436</v>
      </c>
      <c r="B127" s="8" t="s">
        <v>1095</v>
      </c>
      <c r="C127" s="9" t="s">
        <v>1096</v>
      </c>
      <c r="D127" s="8"/>
      <c r="E127" s="10"/>
      <c r="F127" s="11" t="s">
        <v>735</v>
      </c>
      <c r="G127" s="11" t="s">
        <v>701</v>
      </c>
      <c r="H127" s="11" t="s">
        <v>744</v>
      </c>
      <c r="I127" s="40" t="s">
        <v>2396</v>
      </c>
      <c r="J127" s="12"/>
      <c r="K127" s="12"/>
      <c r="L127" s="12"/>
      <c r="M127" s="12"/>
      <c r="N127" s="11"/>
      <c r="O127" s="33"/>
      <c r="P127" s="33"/>
      <c r="Q127" s="33"/>
      <c r="R127" s="33"/>
      <c r="S127" s="33"/>
      <c r="T127" s="33"/>
      <c r="U127" s="33"/>
      <c r="V127" s="11"/>
      <c r="W127" s="14"/>
      <c r="X127" s="14"/>
      <c r="Y127" s="14"/>
      <c r="Z127" s="14"/>
      <c r="AA127" s="14"/>
      <c r="AB127" s="14"/>
      <c r="AC127" s="14"/>
      <c r="AD127" s="14"/>
      <c r="AE127" s="14"/>
      <c r="AF127" s="14"/>
      <c r="AG127" s="14"/>
      <c r="AH127" s="14"/>
      <c r="AI127" s="11"/>
      <c r="AJ127" s="15"/>
      <c r="AK127" s="15"/>
      <c r="AL127" s="15"/>
      <c r="AM127" s="15"/>
      <c r="AN127" s="15"/>
      <c r="AO127" s="15"/>
      <c r="AP127" s="15"/>
      <c r="AQ127" s="11"/>
      <c r="AR127" s="33"/>
      <c r="AS127" s="33"/>
      <c r="AT127" s="33"/>
      <c r="AU127" s="33"/>
      <c r="AV127" s="33"/>
      <c r="AW127" s="33"/>
      <c r="AX127" s="33"/>
      <c r="AY127" s="33"/>
      <c r="AZ127" s="33"/>
      <c r="BA127" s="33"/>
      <c r="BB127" s="11"/>
      <c r="BC127" s="11"/>
      <c r="BD127" s="16"/>
      <c r="BE127" s="8"/>
      <c r="BF127" s="16"/>
      <c r="BG127" s="16"/>
      <c r="BH127" s="16"/>
      <c r="BI127" s="16"/>
    </row>
    <row r="128" spans="1:61" ht="15" customHeight="1" x14ac:dyDescent="0.2">
      <c r="A128" s="7">
        <v>43438</v>
      </c>
      <c r="B128" s="8" t="s">
        <v>1097</v>
      </c>
      <c r="C128" s="9" t="s">
        <v>1098</v>
      </c>
      <c r="D128" s="8"/>
      <c r="E128" s="10" t="s">
        <v>1099</v>
      </c>
      <c r="F128" s="11" t="s">
        <v>1100</v>
      </c>
      <c r="G128" s="11" t="s">
        <v>961</v>
      </c>
      <c r="H128" s="11" t="s">
        <v>747</v>
      </c>
      <c r="I128" s="40" t="s">
        <v>2397</v>
      </c>
      <c r="J128" s="12"/>
      <c r="K128" s="12"/>
      <c r="L128" s="12"/>
      <c r="M128" s="12"/>
      <c r="N128" s="11"/>
      <c r="O128" s="33"/>
      <c r="P128" s="33"/>
      <c r="Q128" s="33"/>
      <c r="R128" s="33"/>
      <c r="S128" s="33"/>
      <c r="T128" s="33"/>
      <c r="U128" s="33"/>
      <c r="V128" s="11"/>
      <c r="W128" s="14"/>
      <c r="X128" s="14"/>
      <c r="Y128" s="14"/>
      <c r="Z128" s="14"/>
      <c r="AA128" s="14"/>
      <c r="AB128" s="14"/>
      <c r="AC128" s="14"/>
      <c r="AD128" s="14"/>
      <c r="AE128" s="14"/>
      <c r="AF128" s="14"/>
      <c r="AG128" s="14"/>
      <c r="AH128" s="14"/>
      <c r="AI128" s="11"/>
      <c r="AJ128" s="15"/>
      <c r="AK128" s="15"/>
      <c r="AL128" s="15"/>
      <c r="AM128" s="15"/>
      <c r="AN128" s="15"/>
      <c r="AO128" s="15"/>
      <c r="AP128" s="15"/>
      <c r="AQ128" s="11"/>
      <c r="AR128" s="33"/>
      <c r="AS128" s="33"/>
      <c r="AT128" s="33"/>
      <c r="AU128" s="33"/>
      <c r="AV128" s="33"/>
      <c r="AW128" s="33"/>
      <c r="AX128" s="33"/>
      <c r="AY128" s="33"/>
      <c r="AZ128" s="33"/>
      <c r="BA128" s="33"/>
      <c r="BB128" s="11"/>
      <c r="BC128" s="11"/>
      <c r="BD128" s="16"/>
      <c r="BE128" s="8"/>
      <c r="BF128" s="16"/>
      <c r="BG128" s="16"/>
      <c r="BH128" s="16"/>
      <c r="BI128" s="16"/>
    </row>
    <row r="129" spans="1:61" ht="15" customHeight="1" x14ac:dyDescent="0.2">
      <c r="A129" s="7">
        <v>43438</v>
      </c>
      <c r="B129" s="8" t="s">
        <v>1101</v>
      </c>
      <c r="C129" s="9" t="s">
        <v>1102</v>
      </c>
      <c r="D129" s="8"/>
      <c r="E129" s="10" t="s">
        <v>1103</v>
      </c>
      <c r="F129" s="11"/>
      <c r="G129" s="11" t="s">
        <v>701</v>
      </c>
      <c r="H129" s="11" t="s">
        <v>940</v>
      </c>
      <c r="I129" s="40" t="s">
        <v>2398</v>
      </c>
      <c r="J129" s="12"/>
      <c r="K129" s="12"/>
      <c r="L129" s="12"/>
      <c r="M129" s="12"/>
      <c r="N129" s="11"/>
      <c r="O129" s="33"/>
      <c r="P129" s="33"/>
      <c r="Q129" s="33"/>
      <c r="R129" s="33"/>
      <c r="S129" s="33"/>
      <c r="T129" s="33"/>
      <c r="U129" s="33"/>
      <c r="V129" s="11"/>
      <c r="W129" s="14"/>
      <c r="X129" s="14"/>
      <c r="Y129" s="14"/>
      <c r="Z129" s="14"/>
      <c r="AA129" s="14"/>
      <c r="AB129" s="14"/>
      <c r="AC129" s="14"/>
      <c r="AD129" s="14"/>
      <c r="AE129" s="14"/>
      <c r="AF129" s="14"/>
      <c r="AG129" s="14"/>
      <c r="AH129" s="14"/>
      <c r="AI129" s="11"/>
      <c r="AJ129" s="15"/>
      <c r="AK129" s="15"/>
      <c r="AL129" s="15"/>
      <c r="AM129" s="15"/>
      <c r="AN129" s="15"/>
      <c r="AO129" s="15"/>
      <c r="AP129" s="15"/>
      <c r="AQ129" s="11"/>
      <c r="AR129" s="33"/>
      <c r="AS129" s="33"/>
      <c r="AT129" s="33"/>
      <c r="AU129" s="33"/>
      <c r="AV129" s="33"/>
      <c r="AW129" s="33"/>
      <c r="AX129" s="33"/>
      <c r="AY129" s="33"/>
      <c r="AZ129" s="33"/>
      <c r="BA129" s="33"/>
      <c r="BB129" s="11"/>
      <c r="BC129" s="11"/>
      <c r="BD129" s="16"/>
      <c r="BE129" s="8"/>
      <c r="BF129" s="16"/>
      <c r="BG129" s="16"/>
      <c r="BH129" s="16"/>
      <c r="BI129" s="16"/>
    </row>
    <row r="130" spans="1:61" ht="15" customHeight="1" x14ac:dyDescent="0.2">
      <c r="A130" s="7">
        <v>43441</v>
      </c>
      <c r="B130" s="8" t="s">
        <v>1104</v>
      </c>
      <c r="C130" s="9" t="s">
        <v>1105</v>
      </c>
      <c r="D130" s="8"/>
      <c r="E130" s="10" t="s">
        <v>1074</v>
      </c>
      <c r="F130" s="11" t="s">
        <v>787</v>
      </c>
      <c r="G130" s="11" t="s">
        <v>701</v>
      </c>
      <c r="H130" s="11" t="s">
        <v>744</v>
      </c>
      <c r="I130" s="40" t="s">
        <v>2399</v>
      </c>
      <c r="J130" s="12"/>
      <c r="K130" s="12"/>
      <c r="L130" s="12"/>
      <c r="M130" s="12"/>
      <c r="N130" s="11"/>
      <c r="O130" s="33"/>
      <c r="P130" s="33"/>
      <c r="Q130" s="33"/>
      <c r="R130" s="33"/>
      <c r="S130" s="33"/>
      <c r="T130" s="33"/>
      <c r="U130" s="33"/>
      <c r="V130" s="11"/>
      <c r="W130" s="14"/>
      <c r="X130" s="14"/>
      <c r="Y130" s="14"/>
      <c r="Z130" s="14"/>
      <c r="AA130" s="14"/>
      <c r="AB130" s="14"/>
      <c r="AC130" s="14"/>
      <c r="AD130" s="14"/>
      <c r="AE130" s="14"/>
      <c r="AF130" s="14"/>
      <c r="AG130" s="14"/>
      <c r="AH130" s="14"/>
      <c r="AI130" s="11"/>
      <c r="AJ130" s="15"/>
      <c r="AK130" s="15"/>
      <c r="AL130" s="15"/>
      <c r="AM130" s="15"/>
      <c r="AN130" s="15"/>
      <c r="AO130" s="15"/>
      <c r="AP130" s="15"/>
      <c r="AQ130" s="11"/>
      <c r="AR130" s="33"/>
      <c r="AS130" s="33"/>
      <c r="AT130" s="33"/>
      <c r="AU130" s="33"/>
      <c r="AV130" s="33"/>
      <c r="AW130" s="33"/>
      <c r="AX130" s="33"/>
      <c r="AY130" s="33"/>
      <c r="AZ130" s="33"/>
      <c r="BA130" s="33"/>
      <c r="BB130" s="11"/>
      <c r="BC130" s="11"/>
      <c r="BD130" s="16"/>
      <c r="BE130" s="8"/>
      <c r="BF130" s="16"/>
      <c r="BG130" s="16"/>
      <c r="BH130" s="16"/>
      <c r="BI130" s="16"/>
    </row>
    <row r="131" spans="1:61" ht="15" customHeight="1" x14ac:dyDescent="0.2">
      <c r="A131" s="7">
        <v>43446</v>
      </c>
      <c r="B131" s="8" t="s">
        <v>1106</v>
      </c>
      <c r="C131" s="9" t="s">
        <v>1107</v>
      </c>
      <c r="D131" s="8"/>
      <c r="E131" s="10" t="s">
        <v>1108</v>
      </c>
      <c r="F131" s="11" t="s">
        <v>742</v>
      </c>
      <c r="G131" s="11"/>
      <c r="H131" s="11" t="s">
        <v>715</v>
      </c>
      <c r="I131" s="40" t="s">
        <v>2400</v>
      </c>
      <c r="J131" s="12"/>
      <c r="K131" s="12"/>
      <c r="L131" s="12"/>
      <c r="M131" s="12"/>
      <c r="N131" s="11"/>
      <c r="O131" s="33"/>
      <c r="P131" s="33"/>
      <c r="Q131" s="33"/>
      <c r="R131" s="33"/>
      <c r="S131" s="33"/>
      <c r="T131" s="33"/>
      <c r="U131" s="33"/>
      <c r="V131" s="11"/>
      <c r="W131" s="14"/>
      <c r="X131" s="14"/>
      <c r="Y131" s="14"/>
      <c r="Z131" s="14"/>
      <c r="AA131" s="14"/>
      <c r="AB131" s="14"/>
      <c r="AC131" s="14"/>
      <c r="AD131" s="14"/>
      <c r="AE131" s="14"/>
      <c r="AF131" s="14"/>
      <c r="AG131" s="14"/>
      <c r="AH131" s="14"/>
      <c r="AI131" s="11"/>
      <c r="AJ131" s="15"/>
      <c r="AK131" s="15"/>
      <c r="AL131" s="15"/>
      <c r="AM131" s="15"/>
      <c r="AN131" s="15"/>
      <c r="AO131" s="15"/>
      <c r="AP131" s="15"/>
      <c r="AQ131" s="11"/>
      <c r="AR131" s="33"/>
      <c r="AS131" s="33"/>
      <c r="AT131" s="33"/>
      <c r="AU131" s="33"/>
      <c r="AV131" s="33"/>
      <c r="AW131" s="33"/>
      <c r="AX131" s="33"/>
      <c r="AY131" s="33"/>
      <c r="AZ131" s="33"/>
      <c r="BA131" s="33"/>
      <c r="BB131" s="11"/>
      <c r="BC131" s="11"/>
      <c r="BD131" s="16"/>
      <c r="BE131" s="8"/>
      <c r="BF131" s="16"/>
      <c r="BG131" s="16"/>
      <c r="BH131" s="16"/>
      <c r="BI131" s="16"/>
    </row>
    <row r="132" spans="1:61" ht="15" customHeight="1" x14ac:dyDescent="0.2">
      <c r="A132" s="7">
        <v>43473</v>
      </c>
      <c r="B132" s="8" t="s">
        <v>1109</v>
      </c>
      <c r="C132" s="9" t="s">
        <v>1110</v>
      </c>
      <c r="D132" s="8"/>
      <c r="E132" s="10" t="s">
        <v>780</v>
      </c>
      <c r="F132" s="11"/>
      <c r="G132" s="11" t="s">
        <v>701</v>
      </c>
      <c r="H132" s="11" t="s">
        <v>744</v>
      </c>
      <c r="I132" s="40" t="s">
        <v>2401</v>
      </c>
      <c r="J132" s="12"/>
      <c r="K132" s="12"/>
      <c r="L132" s="12"/>
      <c r="M132" s="12"/>
      <c r="N132" s="11"/>
      <c r="O132" s="33"/>
      <c r="P132" s="33"/>
      <c r="Q132" s="33"/>
      <c r="R132" s="33"/>
      <c r="S132" s="33"/>
      <c r="T132" s="33"/>
      <c r="U132" s="33"/>
      <c r="V132" s="11"/>
      <c r="W132" s="14"/>
      <c r="X132" s="14"/>
      <c r="Y132" s="14"/>
      <c r="Z132" s="14"/>
      <c r="AA132" s="14"/>
      <c r="AB132" s="14"/>
      <c r="AC132" s="14"/>
      <c r="AD132" s="14"/>
      <c r="AE132" s="14"/>
      <c r="AF132" s="14"/>
      <c r="AG132" s="14"/>
      <c r="AH132" s="14"/>
      <c r="AI132" s="11"/>
      <c r="AJ132" s="15"/>
      <c r="AK132" s="15"/>
      <c r="AL132" s="15"/>
      <c r="AM132" s="15"/>
      <c r="AN132" s="15"/>
      <c r="AO132" s="15"/>
      <c r="AP132" s="15"/>
      <c r="AQ132" s="11"/>
      <c r="AR132" s="33"/>
      <c r="AS132" s="33"/>
      <c r="AT132" s="33"/>
      <c r="AU132" s="33"/>
      <c r="AV132" s="33"/>
      <c r="AW132" s="33"/>
      <c r="AX132" s="33"/>
      <c r="AY132" s="33"/>
      <c r="AZ132" s="33"/>
      <c r="BA132" s="33"/>
      <c r="BB132" s="11"/>
      <c r="BC132" s="11"/>
      <c r="BD132" s="16"/>
      <c r="BE132" s="8"/>
      <c r="BF132" s="16"/>
      <c r="BG132" s="16"/>
      <c r="BH132" s="16"/>
      <c r="BI132" s="16"/>
    </row>
    <row r="133" spans="1:61" ht="15" customHeight="1" x14ac:dyDescent="0.2">
      <c r="A133" s="7">
        <v>43500</v>
      </c>
      <c r="B133" s="8" t="s">
        <v>1111</v>
      </c>
      <c r="C133" s="9" t="s">
        <v>1112</v>
      </c>
      <c r="D133" s="8" t="s">
        <v>1113</v>
      </c>
      <c r="E133" s="10" t="s">
        <v>1114</v>
      </c>
      <c r="F133" s="11" t="s">
        <v>742</v>
      </c>
      <c r="G133" s="11" t="s">
        <v>701</v>
      </c>
      <c r="H133" s="11" t="s">
        <v>706</v>
      </c>
      <c r="I133" s="40" t="s">
        <v>2402</v>
      </c>
      <c r="J133" s="12"/>
      <c r="K133" s="12"/>
      <c r="L133" s="12"/>
      <c r="M133" s="12"/>
      <c r="N133" s="11"/>
      <c r="O133" s="33"/>
      <c r="P133" s="33"/>
      <c r="Q133" s="33"/>
      <c r="R133" s="33"/>
      <c r="S133" s="33"/>
      <c r="T133" s="33"/>
      <c r="U133" s="33"/>
      <c r="V133" s="11"/>
      <c r="W133" s="14"/>
      <c r="X133" s="14"/>
      <c r="Y133" s="14"/>
      <c r="Z133" s="14"/>
      <c r="AA133" s="14"/>
      <c r="AB133" s="14"/>
      <c r="AC133" s="14"/>
      <c r="AD133" s="14"/>
      <c r="AE133" s="14"/>
      <c r="AF133" s="14"/>
      <c r="AG133" s="14"/>
      <c r="AH133" s="14"/>
      <c r="AI133" s="11"/>
      <c r="AJ133" s="15"/>
      <c r="AK133" s="15"/>
      <c r="AL133" s="15"/>
      <c r="AM133" s="15"/>
      <c r="AN133" s="15"/>
      <c r="AO133" s="15"/>
      <c r="AP133" s="15"/>
      <c r="AQ133" s="11"/>
      <c r="AR133" s="33"/>
      <c r="AS133" s="33"/>
      <c r="AT133" s="33"/>
      <c r="AU133" s="33"/>
      <c r="AV133" s="33"/>
      <c r="AW133" s="33"/>
      <c r="AX133" s="33"/>
      <c r="AY133" s="33"/>
      <c r="AZ133" s="33"/>
      <c r="BA133" s="33"/>
      <c r="BB133" s="11"/>
      <c r="BC133" s="11"/>
      <c r="BD133" s="16"/>
      <c r="BE133" s="8"/>
      <c r="BF133" s="16"/>
      <c r="BG133" s="16"/>
      <c r="BH133" s="16"/>
      <c r="BI133" s="16"/>
    </row>
    <row r="134" spans="1:61" ht="15" customHeight="1" x14ac:dyDescent="0.2">
      <c r="A134" s="7">
        <v>43506</v>
      </c>
      <c r="B134" s="8" t="s">
        <v>1115</v>
      </c>
      <c r="C134" s="9" t="s">
        <v>1116</v>
      </c>
      <c r="D134" s="8"/>
      <c r="E134" s="10" t="s">
        <v>1117</v>
      </c>
      <c r="F134" s="11" t="s">
        <v>599</v>
      </c>
      <c r="G134" s="11" t="s">
        <v>701</v>
      </c>
      <c r="H134" s="11" t="s">
        <v>744</v>
      </c>
      <c r="I134" s="40" t="s">
        <v>2403</v>
      </c>
      <c r="J134" s="12"/>
      <c r="K134" s="12"/>
      <c r="L134" s="12"/>
      <c r="M134" s="12"/>
      <c r="N134" s="11"/>
      <c r="O134" s="33"/>
      <c r="P134" s="33"/>
      <c r="Q134" s="33"/>
      <c r="R134" s="33"/>
      <c r="S134" s="33"/>
      <c r="T134" s="33"/>
      <c r="U134" s="33"/>
      <c r="V134" s="11"/>
      <c r="W134" s="14"/>
      <c r="X134" s="14"/>
      <c r="Y134" s="14"/>
      <c r="Z134" s="14"/>
      <c r="AA134" s="14"/>
      <c r="AB134" s="14"/>
      <c r="AC134" s="14"/>
      <c r="AD134" s="14"/>
      <c r="AE134" s="14"/>
      <c r="AF134" s="14"/>
      <c r="AG134" s="14"/>
      <c r="AH134" s="14"/>
      <c r="AI134" s="11"/>
      <c r="AJ134" s="15"/>
      <c r="AK134" s="15"/>
      <c r="AL134" s="15"/>
      <c r="AM134" s="15"/>
      <c r="AN134" s="15"/>
      <c r="AO134" s="15"/>
      <c r="AP134" s="15"/>
      <c r="AQ134" s="11"/>
      <c r="AR134" s="33"/>
      <c r="AS134" s="33"/>
      <c r="AT134" s="33"/>
      <c r="AU134" s="33"/>
      <c r="AV134" s="33"/>
      <c r="AW134" s="33"/>
      <c r="AX134" s="33"/>
      <c r="AY134" s="33"/>
      <c r="AZ134" s="33"/>
      <c r="BA134" s="33"/>
      <c r="BB134" s="11"/>
      <c r="BC134" s="11"/>
      <c r="BD134" s="16"/>
      <c r="BE134" s="8"/>
      <c r="BF134" s="16"/>
      <c r="BG134" s="16"/>
      <c r="BH134" s="16"/>
      <c r="BI134" s="16"/>
    </row>
    <row r="135" spans="1:61" ht="15" customHeight="1" x14ac:dyDescent="0.2">
      <c r="A135" s="7">
        <v>43533</v>
      </c>
      <c r="B135" s="8" t="s">
        <v>1118</v>
      </c>
      <c r="C135" s="9" t="s">
        <v>1119</v>
      </c>
      <c r="D135" s="8"/>
      <c r="E135" s="10" t="s">
        <v>599</v>
      </c>
      <c r="F135" s="11" t="s">
        <v>599</v>
      </c>
      <c r="G135" s="11" t="s">
        <v>701</v>
      </c>
      <c r="H135" s="11" t="s">
        <v>747</v>
      </c>
      <c r="I135" s="40" t="s">
        <v>2404</v>
      </c>
      <c r="J135" s="12"/>
      <c r="K135" s="12"/>
      <c r="L135" s="12"/>
      <c r="M135" s="12"/>
      <c r="N135" s="11"/>
      <c r="O135" s="33"/>
      <c r="P135" s="33"/>
      <c r="Q135" s="33"/>
      <c r="R135" s="33"/>
      <c r="S135" s="33"/>
      <c r="T135" s="33"/>
      <c r="U135" s="33"/>
      <c r="V135" s="11"/>
      <c r="W135" s="14"/>
      <c r="X135" s="14"/>
      <c r="Y135" s="14"/>
      <c r="Z135" s="14"/>
      <c r="AA135" s="14"/>
      <c r="AB135" s="14"/>
      <c r="AC135" s="14"/>
      <c r="AD135" s="14"/>
      <c r="AE135" s="14"/>
      <c r="AF135" s="14"/>
      <c r="AG135" s="14"/>
      <c r="AH135" s="14"/>
      <c r="AI135" s="11"/>
      <c r="AJ135" s="15"/>
      <c r="AK135" s="15"/>
      <c r="AL135" s="15"/>
      <c r="AM135" s="15"/>
      <c r="AN135" s="15"/>
      <c r="AO135" s="15"/>
      <c r="AP135" s="15"/>
      <c r="AQ135" s="11"/>
      <c r="AR135" s="33"/>
      <c r="AS135" s="33"/>
      <c r="AT135" s="33"/>
      <c r="AU135" s="33"/>
      <c r="AV135" s="33"/>
      <c r="AW135" s="33"/>
      <c r="AX135" s="33"/>
      <c r="AY135" s="33"/>
      <c r="AZ135" s="33"/>
      <c r="BA135" s="33"/>
      <c r="BB135" s="11"/>
      <c r="BC135" s="11"/>
      <c r="BD135" s="16"/>
      <c r="BE135" s="8"/>
      <c r="BF135" s="16"/>
      <c r="BG135" s="16"/>
      <c r="BH135" s="16"/>
      <c r="BI135" s="16"/>
    </row>
    <row r="136" spans="1:61" ht="15" customHeight="1" x14ac:dyDescent="0.2">
      <c r="A136" s="7">
        <v>43534</v>
      </c>
      <c r="B136" s="8" t="s">
        <v>1120</v>
      </c>
      <c r="C136" s="9" t="s">
        <v>1121</v>
      </c>
      <c r="D136" s="8"/>
      <c r="E136" s="10"/>
      <c r="F136" s="11" t="s">
        <v>599</v>
      </c>
      <c r="G136" s="11"/>
      <c r="H136" s="11"/>
      <c r="I136" s="40" t="s">
        <v>2405</v>
      </c>
      <c r="J136" s="12"/>
      <c r="K136" s="12"/>
      <c r="L136" s="12"/>
      <c r="M136" s="12"/>
      <c r="N136" s="11"/>
      <c r="O136" s="33"/>
      <c r="P136" s="33"/>
      <c r="Q136" s="33"/>
      <c r="R136" s="33"/>
      <c r="S136" s="33"/>
      <c r="T136" s="33"/>
      <c r="U136" s="33"/>
      <c r="V136" s="11"/>
      <c r="W136" s="14"/>
      <c r="X136" s="14"/>
      <c r="Y136" s="14"/>
      <c r="Z136" s="14"/>
      <c r="AA136" s="14"/>
      <c r="AB136" s="14"/>
      <c r="AC136" s="14"/>
      <c r="AD136" s="14"/>
      <c r="AE136" s="14"/>
      <c r="AF136" s="14"/>
      <c r="AG136" s="14"/>
      <c r="AH136" s="14"/>
      <c r="AI136" s="11"/>
      <c r="AJ136" s="15"/>
      <c r="AK136" s="15"/>
      <c r="AL136" s="15"/>
      <c r="AM136" s="15"/>
      <c r="AN136" s="15"/>
      <c r="AO136" s="15"/>
      <c r="AP136" s="15"/>
      <c r="AQ136" s="11"/>
      <c r="AR136" s="33"/>
      <c r="AS136" s="33"/>
      <c r="AT136" s="33"/>
      <c r="AU136" s="33"/>
      <c r="AV136" s="33"/>
      <c r="AW136" s="33"/>
      <c r="AX136" s="33"/>
      <c r="AY136" s="33"/>
      <c r="AZ136" s="33"/>
      <c r="BA136" s="33"/>
      <c r="BB136" s="11"/>
      <c r="BC136" s="11"/>
      <c r="BD136" s="16"/>
      <c r="BE136" s="8"/>
      <c r="BF136" s="16"/>
      <c r="BG136" s="16"/>
      <c r="BH136" s="16"/>
      <c r="BI136" s="16"/>
    </row>
    <row r="137" spans="1:61" ht="15" customHeight="1" x14ac:dyDescent="0.2">
      <c r="A137" s="7">
        <v>43534</v>
      </c>
      <c r="B137" s="8" t="s">
        <v>1122</v>
      </c>
      <c r="C137" s="9" t="s">
        <v>1123</v>
      </c>
      <c r="D137" s="8"/>
      <c r="E137" s="10"/>
      <c r="F137" s="11" t="s">
        <v>599</v>
      </c>
      <c r="G137" s="11" t="s">
        <v>701</v>
      </c>
      <c r="H137" s="11"/>
      <c r="I137" s="40" t="s">
        <v>2405</v>
      </c>
      <c r="J137" s="12"/>
      <c r="K137" s="12"/>
      <c r="L137" s="12"/>
      <c r="M137" s="12"/>
      <c r="N137" s="11"/>
      <c r="O137" s="33"/>
      <c r="P137" s="33"/>
      <c r="Q137" s="33"/>
      <c r="R137" s="33"/>
      <c r="S137" s="33"/>
      <c r="T137" s="33"/>
      <c r="U137" s="33"/>
      <c r="V137" s="11"/>
      <c r="W137" s="14"/>
      <c r="X137" s="14"/>
      <c r="Y137" s="14"/>
      <c r="Z137" s="14"/>
      <c r="AA137" s="14"/>
      <c r="AB137" s="14"/>
      <c r="AC137" s="14"/>
      <c r="AD137" s="14"/>
      <c r="AE137" s="14"/>
      <c r="AF137" s="14"/>
      <c r="AG137" s="14"/>
      <c r="AH137" s="14"/>
      <c r="AI137" s="11"/>
      <c r="AJ137" s="15"/>
      <c r="AK137" s="15"/>
      <c r="AL137" s="15"/>
      <c r="AM137" s="15"/>
      <c r="AN137" s="15"/>
      <c r="AO137" s="15"/>
      <c r="AP137" s="15"/>
      <c r="AQ137" s="11"/>
      <c r="AR137" s="33"/>
      <c r="AS137" s="33"/>
      <c r="AT137" s="33"/>
      <c r="AU137" s="33"/>
      <c r="AV137" s="33"/>
      <c r="AW137" s="33"/>
      <c r="AX137" s="33"/>
      <c r="AY137" s="33"/>
      <c r="AZ137" s="33"/>
      <c r="BA137" s="33"/>
      <c r="BB137" s="11"/>
      <c r="BC137" s="11"/>
      <c r="BD137" s="16"/>
      <c r="BE137" s="8"/>
      <c r="BF137" s="16"/>
      <c r="BG137" s="16"/>
      <c r="BH137" s="16"/>
      <c r="BI137" s="16"/>
    </row>
    <row r="138" spans="1:61" ht="15" customHeight="1" x14ac:dyDescent="0.2">
      <c r="A138" s="7">
        <v>43534</v>
      </c>
      <c r="B138" s="8" t="s">
        <v>1124</v>
      </c>
      <c r="C138" s="9" t="s">
        <v>1125</v>
      </c>
      <c r="D138" s="8"/>
      <c r="E138" s="10" t="s">
        <v>1126</v>
      </c>
      <c r="F138" s="11" t="s">
        <v>1127</v>
      </c>
      <c r="G138" s="11" t="s">
        <v>701</v>
      </c>
      <c r="H138" s="11" t="s">
        <v>747</v>
      </c>
      <c r="I138" s="40" t="s">
        <v>2406</v>
      </c>
      <c r="J138" s="12"/>
      <c r="K138" s="12"/>
      <c r="L138" s="12"/>
      <c r="M138" s="12"/>
      <c r="N138" s="11"/>
      <c r="O138" s="33"/>
      <c r="P138" s="33"/>
      <c r="Q138" s="33"/>
      <c r="R138" s="33"/>
      <c r="S138" s="33"/>
      <c r="T138" s="33"/>
      <c r="U138" s="33"/>
      <c r="V138" s="11"/>
      <c r="W138" s="14"/>
      <c r="X138" s="14"/>
      <c r="Y138" s="14"/>
      <c r="Z138" s="14"/>
      <c r="AA138" s="14"/>
      <c r="AB138" s="14"/>
      <c r="AC138" s="14"/>
      <c r="AD138" s="14"/>
      <c r="AE138" s="14"/>
      <c r="AF138" s="14"/>
      <c r="AG138" s="14"/>
      <c r="AH138" s="14"/>
      <c r="AI138" s="11"/>
      <c r="AJ138" s="15"/>
      <c r="AK138" s="15"/>
      <c r="AL138" s="15"/>
      <c r="AM138" s="15"/>
      <c r="AN138" s="15"/>
      <c r="AO138" s="15"/>
      <c r="AP138" s="15"/>
      <c r="AQ138" s="11"/>
      <c r="AR138" s="33"/>
      <c r="AS138" s="33"/>
      <c r="AT138" s="33"/>
      <c r="AU138" s="33"/>
      <c r="AV138" s="33"/>
      <c r="AW138" s="33"/>
      <c r="AX138" s="33"/>
      <c r="AY138" s="33"/>
      <c r="AZ138" s="33"/>
      <c r="BA138" s="33"/>
      <c r="BB138" s="11"/>
      <c r="BC138" s="11"/>
      <c r="BD138" s="16"/>
      <c r="BE138" s="8"/>
      <c r="BF138" s="16"/>
      <c r="BG138" s="16"/>
      <c r="BH138" s="16"/>
      <c r="BI138" s="16"/>
    </row>
    <row r="139" spans="1:61" ht="15" customHeight="1" x14ac:dyDescent="0.2">
      <c r="A139" s="7">
        <v>43559</v>
      </c>
      <c r="B139" s="8" t="s">
        <v>1128</v>
      </c>
      <c r="C139" s="9" t="s">
        <v>1129</v>
      </c>
      <c r="D139" s="8"/>
      <c r="E139" s="10" t="s">
        <v>1130</v>
      </c>
      <c r="F139" s="11" t="s">
        <v>599</v>
      </c>
      <c r="G139" s="11" t="s">
        <v>862</v>
      </c>
      <c r="H139" s="11" t="s">
        <v>744</v>
      </c>
      <c r="I139" s="40" t="s">
        <v>2407</v>
      </c>
      <c r="J139" s="12"/>
      <c r="K139" s="12"/>
      <c r="L139" s="12"/>
      <c r="M139" s="12"/>
      <c r="N139" s="11"/>
      <c r="O139" s="33"/>
      <c r="P139" s="33"/>
      <c r="Q139" s="33"/>
      <c r="R139" s="33"/>
      <c r="S139" s="33"/>
      <c r="T139" s="33"/>
      <c r="U139" s="33"/>
      <c r="V139" s="11"/>
      <c r="W139" s="14"/>
      <c r="X139" s="14"/>
      <c r="Y139" s="14"/>
      <c r="Z139" s="14"/>
      <c r="AA139" s="14"/>
      <c r="AB139" s="14"/>
      <c r="AC139" s="14"/>
      <c r="AD139" s="14"/>
      <c r="AE139" s="14"/>
      <c r="AF139" s="14"/>
      <c r="AG139" s="14"/>
      <c r="AH139" s="14"/>
      <c r="AI139" s="11"/>
      <c r="AJ139" s="15"/>
      <c r="AK139" s="15"/>
      <c r="AL139" s="15"/>
      <c r="AM139" s="15"/>
      <c r="AN139" s="15"/>
      <c r="AO139" s="15"/>
      <c r="AP139" s="15"/>
      <c r="AQ139" s="11"/>
      <c r="AR139" s="33"/>
      <c r="AS139" s="33"/>
      <c r="AT139" s="33"/>
      <c r="AU139" s="33"/>
      <c r="AV139" s="33"/>
      <c r="AW139" s="33"/>
      <c r="AX139" s="33"/>
      <c r="AY139" s="33"/>
      <c r="AZ139" s="33"/>
      <c r="BA139" s="33"/>
      <c r="BB139" s="11"/>
      <c r="BC139" s="11"/>
      <c r="BD139" s="16"/>
      <c r="BE139" s="8"/>
      <c r="BF139" s="16"/>
      <c r="BG139" s="16"/>
      <c r="BH139" s="16"/>
      <c r="BI139" s="16"/>
    </row>
    <row r="140" spans="1:61" ht="15" customHeight="1" x14ac:dyDescent="0.2">
      <c r="A140" s="7">
        <v>43565</v>
      </c>
      <c r="B140" s="8" t="s">
        <v>1131</v>
      </c>
      <c r="C140" s="9" t="s">
        <v>1132</v>
      </c>
      <c r="D140" s="8"/>
      <c r="E140" s="10" t="s">
        <v>1133</v>
      </c>
      <c r="F140" s="11" t="s">
        <v>742</v>
      </c>
      <c r="G140" s="11" t="s">
        <v>701</v>
      </c>
      <c r="H140" s="11" t="s">
        <v>706</v>
      </c>
      <c r="I140" s="40" t="s">
        <v>2408</v>
      </c>
      <c r="J140" s="12"/>
      <c r="K140" s="12"/>
      <c r="L140" s="12"/>
      <c r="M140" s="12"/>
      <c r="N140" s="11"/>
      <c r="O140" s="33"/>
      <c r="P140" s="33"/>
      <c r="Q140" s="33"/>
      <c r="R140" s="33"/>
      <c r="S140" s="33"/>
      <c r="T140" s="33"/>
      <c r="U140" s="33"/>
      <c r="V140" s="11"/>
      <c r="W140" s="14"/>
      <c r="X140" s="14"/>
      <c r="Y140" s="14"/>
      <c r="Z140" s="14"/>
      <c r="AA140" s="14"/>
      <c r="AB140" s="14"/>
      <c r="AC140" s="14"/>
      <c r="AD140" s="14"/>
      <c r="AE140" s="14"/>
      <c r="AF140" s="14"/>
      <c r="AG140" s="14"/>
      <c r="AH140" s="14"/>
      <c r="AI140" s="11"/>
      <c r="AJ140" s="15"/>
      <c r="AK140" s="15"/>
      <c r="AL140" s="15"/>
      <c r="AM140" s="15"/>
      <c r="AN140" s="15"/>
      <c r="AO140" s="15"/>
      <c r="AP140" s="15"/>
      <c r="AQ140" s="11"/>
      <c r="AR140" s="33"/>
      <c r="AS140" s="33"/>
      <c r="AT140" s="33"/>
      <c r="AU140" s="33"/>
      <c r="AV140" s="33"/>
      <c r="AW140" s="33"/>
      <c r="AX140" s="33"/>
      <c r="AY140" s="33"/>
      <c r="AZ140" s="33"/>
      <c r="BA140" s="33"/>
      <c r="BB140" s="11"/>
      <c r="BC140" s="11"/>
      <c r="BD140" s="16"/>
      <c r="BE140" s="8"/>
      <c r="BF140" s="16"/>
      <c r="BG140" s="16"/>
      <c r="BH140" s="16"/>
      <c r="BI140" s="16"/>
    </row>
    <row r="141" spans="1:61" ht="15" customHeight="1" x14ac:dyDescent="0.2">
      <c r="A141" s="7">
        <v>43567</v>
      </c>
      <c r="B141" s="8" t="s">
        <v>1134</v>
      </c>
      <c r="C141" s="9" t="s">
        <v>1135</v>
      </c>
      <c r="D141" s="8"/>
      <c r="E141" s="10" t="s">
        <v>1136</v>
      </c>
      <c r="F141" s="11" t="s">
        <v>599</v>
      </c>
      <c r="G141" s="11" t="s">
        <v>711</v>
      </c>
      <c r="H141" s="11" t="s">
        <v>1137</v>
      </c>
      <c r="I141" s="40" t="s">
        <v>2409</v>
      </c>
      <c r="J141" s="12"/>
      <c r="K141" s="12"/>
      <c r="L141" s="12"/>
      <c r="M141" s="12"/>
      <c r="N141" s="11"/>
      <c r="O141" s="33"/>
      <c r="P141" s="33"/>
      <c r="Q141" s="33"/>
      <c r="R141" s="33"/>
      <c r="S141" s="33"/>
      <c r="T141" s="33"/>
      <c r="U141" s="33"/>
      <c r="V141" s="11"/>
      <c r="W141" s="14"/>
      <c r="X141" s="14"/>
      <c r="Y141" s="14"/>
      <c r="Z141" s="14"/>
      <c r="AA141" s="14"/>
      <c r="AB141" s="14"/>
      <c r="AC141" s="14"/>
      <c r="AD141" s="14"/>
      <c r="AE141" s="14"/>
      <c r="AF141" s="14"/>
      <c r="AG141" s="14"/>
      <c r="AH141" s="14"/>
      <c r="AI141" s="11"/>
      <c r="AJ141" s="15"/>
      <c r="AK141" s="15"/>
      <c r="AL141" s="15"/>
      <c r="AM141" s="15"/>
      <c r="AN141" s="15"/>
      <c r="AO141" s="15"/>
      <c r="AP141" s="15"/>
      <c r="AQ141" s="11"/>
      <c r="AR141" s="33"/>
      <c r="AS141" s="33"/>
      <c r="AT141" s="33"/>
      <c r="AU141" s="33"/>
      <c r="AV141" s="33"/>
      <c r="AW141" s="33"/>
      <c r="AX141" s="33"/>
      <c r="AY141" s="33"/>
      <c r="AZ141" s="33"/>
      <c r="BA141" s="33"/>
      <c r="BB141" s="11"/>
      <c r="BC141" s="11"/>
      <c r="BD141" s="16"/>
      <c r="BE141" s="8"/>
      <c r="BF141" s="16"/>
      <c r="BG141" s="16"/>
      <c r="BH141" s="16"/>
      <c r="BI141" s="16"/>
    </row>
    <row r="142" spans="1:61" ht="15" customHeight="1" x14ac:dyDescent="0.2">
      <c r="A142" s="7">
        <v>43567</v>
      </c>
      <c r="B142" s="8" t="s">
        <v>1138</v>
      </c>
      <c r="C142" s="9" t="s">
        <v>1139</v>
      </c>
      <c r="D142" s="8"/>
      <c r="E142" s="10" t="s">
        <v>1140</v>
      </c>
      <c r="F142" s="11" t="s">
        <v>742</v>
      </c>
      <c r="G142" s="11" t="s">
        <v>862</v>
      </c>
      <c r="H142" s="11" t="s">
        <v>744</v>
      </c>
      <c r="I142" s="40" t="s">
        <v>2410</v>
      </c>
      <c r="J142" s="12"/>
      <c r="K142" s="12"/>
      <c r="L142" s="12"/>
      <c r="M142" s="12"/>
      <c r="N142" s="11"/>
      <c r="O142" s="33"/>
      <c r="P142" s="33"/>
      <c r="Q142" s="33"/>
      <c r="R142" s="33"/>
      <c r="S142" s="33"/>
      <c r="T142" s="33"/>
      <c r="U142" s="33"/>
      <c r="V142" s="11"/>
      <c r="W142" s="14"/>
      <c r="X142" s="14"/>
      <c r="Y142" s="14"/>
      <c r="Z142" s="14"/>
      <c r="AA142" s="14"/>
      <c r="AB142" s="14"/>
      <c r="AC142" s="14"/>
      <c r="AD142" s="14"/>
      <c r="AE142" s="14"/>
      <c r="AF142" s="14"/>
      <c r="AG142" s="14"/>
      <c r="AH142" s="14"/>
      <c r="AI142" s="11"/>
      <c r="AJ142" s="15"/>
      <c r="AK142" s="15"/>
      <c r="AL142" s="15"/>
      <c r="AM142" s="15"/>
      <c r="AN142" s="15"/>
      <c r="AO142" s="15"/>
      <c r="AP142" s="15"/>
      <c r="AQ142" s="11"/>
      <c r="AR142" s="33"/>
      <c r="AS142" s="33"/>
      <c r="AT142" s="33"/>
      <c r="AU142" s="33"/>
      <c r="AV142" s="33"/>
      <c r="AW142" s="33"/>
      <c r="AX142" s="33"/>
      <c r="AY142" s="33"/>
      <c r="AZ142" s="33"/>
      <c r="BA142" s="33"/>
      <c r="BB142" s="11"/>
      <c r="BC142" s="11"/>
      <c r="BD142" s="16"/>
      <c r="BE142" s="8"/>
      <c r="BF142" s="16"/>
      <c r="BG142" s="16"/>
      <c r="BH142" s="16"/>
      <c r="BI142" s="16"/>
    </row>
    <row r="143" spans="1:61" ht="15" customHeight="1" x14ac:dyDescent="0.2">
      <c r="A143" s="7">
        <v>43588</v>
      </c>
      <c r="B143" s="8" t="s">
        <v>1141</v>
      </c>
      <c r="C143" s="9" t="s">
        <v>1142</v>
      </c>
      <c r="D143" s="8"/>
      <c r="E143" s="10" t="s">
        <v>1143</v>
      </c>
      <c r="F143" s="11" t="s">
        <v>599</v>
      </c>
      <c r="G143" s="11" t="s">
        <v>701</v>
      </c>
      <c r="H143" s="11" t="s">
        <v>1137</v>
      </c>
      <c r="I143" s="40" t="s">
        <v>2411</v>
      </c>
      <c r="J143" s="12"/>
      <c r="K143" s="12"/>
      <c r="L143" s="12"/>
      <c r="M143" s="12"/>
      <c r="N143" s="11"/>
      <c r="O143" s="33"/>
      <c r="P143" s="33"/>
      <c r="Q143" s="33"/>
      <c r="R143" s="33"/>
      <c r="S143" s="33"/>
      <c r="T143" s="33"/>
      <c r="U143" s="33"/>
      <c r="V143" s="11"/>
      <c r="W143" s="14"/>
      <c r="X143" s="14"/>
      <c r="Y143" s="14"/>
      <c r="Z143" s="14"/>
      <c r="AA143" s="14"/>
      <c r="AB143" s="14"/>
      <c r="AC143" s="14"/>
      <c r="AD143" s="14"/>
      <c r="AE143" s="14"/>
      <c r="AF143" s="14"/>
      <c r="AG143" s="14"/>
      <c r="AH143" s="14"/>
      <c r="AI143" s="11"/>
      <c r="AJ143" s="15"/>
      <c r="AK143" s="15"/>
      <c r="AL143" s="15"/>
      <c r="AM143" s="15"/>
      <c r="AN143" s="15"/>
      <c r="AO143" s="15"/>
      <c r="AP143" s="15"/>
      <c r="AQ143" s="11"/>
      <c r="AR143" s="33"/>
      <c r="AS143" s="33"/>
      <c r="AT143" s="33"/>
      <c r="AU143" s="33"/>
      <c r="AV143" s="33"/>
      <c r="AW143" s="33"/>
      <c r="AX143" s="33"/>
      <c r="AY143" s="33"/>
      <c r="AZ143" s="33"/>
      <c r="BA143" s="33"/>
      <c r="BB143" s="11"/>
      <c r="BC143" s="11"/>
      <c r="BD143" s="16"/>
      <c r="BE143" s="8"/>
      <c r="BF143" s="16"/>
      <c r="BG143" s="16"/>
      <c r="BH143" s="16"/>
      <c r="BI143" s="16"/>
    </row>
    <row r="144" spans="1:61" ht="15" customHeight="1" x14ac:dyDescent="0.2">
      <c r="A144" s="7">
        <v>43593</v>
      </c>
      <c r="B144" s="8" t="s">
        <v>1144</v>
      </c>
      <c r="C144" s="9" t="s">
        <v>1145</v>
      </c>
      <c r="D144" s="8"/>
      <c r="E144" s="10"/>
      <c r="F144" s="11" t="s">
        <v>787</v>
      </c>
      <c r="G144" s="11"/>
      <c r="H144" s="11" t="s">
        <v>744</v>
      </c>
      <c r="I144" s="40" t="s">
        <v>2412</v>
      </c>
      <c r="J144" s="12"/>
      <c r="K144" s="12"/>
      <c r="L144" s="12"/>
      <c r="M144" s="12"/>
      <c r="N144" s="11"/>
      <c r="O144" s="33"/>
      <c r="P144" s="33"/>
      <c r="Q144" s="33"/>
      <c r="R144" s="33"/>
      <c r="S144" s="33"/>
      <c r="T144" s="33"/>
      <c r="U144" s="33"/>
      <c r="V144" s="11"/>
      <c r="W144" s="14"/>
      <c r="X144" s="14"/>
      <c r="Y144" s="14"/>
      <c r="Z144" s="14"/>
      <c r="AA144" s="14"/>
      <c r="AB144" s="14"/>
      <c r="AC144" s="14"/>
      <c r="AD144" s="14"/>
      <c r="AE144" s="14"/>
      <c r="AF144" s="14"/>
      <c r="AG144" s="14"/>
      <c r="AH144" s="14"/>
      <c r="AI144" s="11"/>
      <c r="AJ144" s="15"/>
      <c r="AK144" s="15"/>
      <c r="AL144" s="15"/>
      <c r="AM144" s="15"/>
      <c r="AN144" s="15"/>
      <c r="AO144" s="15"/>
      <c r="AP144" s="15"/>
      <c r="AQ144" s="11"/>
      <c r="AR144" s="33"/>
      <c r="AS144" s="33"/>
      <c r="AT144" s="33"/>
      <c r="AU144" s="33"/>
      <c r="AV144" s="33"/>
      <c r="AW144" s="33"/>
      <c r="AX144" s="33"/>
      <c r="AY144" s="33"/>
      <c r="AZ144" s="33"/>
      <c r="BA144" s="33"/>
      <c r="BB144" s="11"/>
      <c r="BC144" s="11"/>
      <c r="BD144" s="16"/>
      <c r="BE144" s="8"/>
      <c r="BF144" s="16"/>
      <c r="BG144" s="16"/>
      <c r="BH144" s="16"/>
      <c r="BI144" s="16"/>
    </row>
    <row r="145" spans="1:61" ht="15" customHeight="1" x14ac:dyDescent="0.2">
      <c r="A145" s="7">
        <v>43594</v>
      </c>
      <c r="B145" s="8" t="s">
        <v>1146</v>
      </c>
      <c r="C145" s="9" t="s">
        <v>1147</v>
      </c>
      <c r="D145" s="8"/>
      <c r="E145" s="10"/>
      <c r="F145" s="11" t="s">
        <v>599</v>
      </c>
      <c r="G145" s="11" t="s">
        <v>701</v>
      </c>
      <c r="H145" s="11" t="s">
        <v>747</v>
      </c>
      <c r="I145" s="40" t="s">
        <v>2413</v>
      </c>
      <c r="J145" s="12"/>
      <c r="K145" s="12"/>
      <c r="L145" s="12"/>
      <c r="M145" s="12"/>
      <c r="N145" s="11"/>
      <c r="O145" s="33"/>
      <c r="P145" s="33"/>
      <c r="Q145" s="33"/>
      <c r="R145" s="33"/>
      <c r="S145" s="33"/>
      <c r="T145" s="33"/>
      <c r="U145" s="33"/>
      <c r="V145" s="11"/>
      <c r="W145" s="14"/>
      <c r="X145" s="14"/>
      <c r="Y145" s="14"/>
      <c r="Z145" s="14"/>
      <c r="AA145" s="14"/>
      <c r="AB145" s="14"/>
      <c r="AC145" s="14"/>
      <c r="AD145" s="14"/>
      <c r="AE145" s="14"/>
      <c r="AF145" s="14"/>
      <c r="AG145" s="14"/>
      <c r="AH145" s="14"/>
      <c r="AI145" s="11"/>
      <c r="AJ145" s="15"/>
      <c r="AK145" s="15"/>
      <c r="AL145" s="15"/>
      <c r="AM145" s="15"/>
      <c r="AN145" s="15"/>
      <c r="AO145" s="15"/>
      <c r="AP145" s="15"/>
      <c r="AQ145" s="11"/>
      <c r="AR145" s="33"/>
      <c r="AS145" s="33"/>
      <c r="AT145" s="33"/>
      <c r="AU145" s="33"/>
      <c r="AV145" s="33"/>
      <c r="AW145" s="33"/>
      <c r="AX145" s="33"/>
      <c r="AY145" s="33"/>
      <c r="AZ145" s="33"/>
      <c r="BA145" s="33"/>
      <c r="BB145" s="11"/>
      <c r="BC145" s="11"/>
      <c r="BD145" s="16"/>
      <c r="BE145" s="8"/>
      <c r="BF145" s="16"/>
      <c r="BG145" s="16"/>
      <c r="BH145" s="16"/>
      <c r="BI145" s="16"/>
    </row>
    <row r="146" spans="1:61" ht="15" customHeight="1" x14ac:dyDescent="0.2">
      <c r="A146" s="7">
        <v>43594</v>
      </c>
      <c r="B146" s="8" t="s">
        <v>1148</v>
      </c>
      <c r="C146" s="9" t="s">
        <v>1149</v>
      </c>
      <c r="D146" s="8"/>
      <c r="E146" s="10"/>
      <c r="F146" s="11" t="s">
        <v>599</v>
      </c>
      <c r="G146" s="11"/>
      <c r="H146" s="11" t="s">
        <v>744</v>
      </c>
      <c r="I146" s="40" t="s">
        <v>2291</v>
      </c>
      <c r="J146" s="12"/>
      <c r="K146" s="12"/>
      <c r="L146" s="12"/>
      <c r="M146" s="12"/>
      <c r="N146" s="11"/>
      <c r="O146" s="33"/>
      <c r="P146" s="33"/>
      <c r="Q146" s="33"/>
      <c r="R146" s="33"/>
      <c r="S146" s="33"/>
      <c r="T146" s="33"/>
      <c r="U146" s="33"/>
      <c r="V146" s="11"/>
      <c r="W146" s="14"/>
      <c r="X146" s="14"/>
      <c r="Y146" s="14"/>
      <c r="Z146" s="14"/>
      <c r="AA146" s="14"/>
      <c r="AB146" s="14"/>
      <c r="AC146" s="14"/>
      <c r="AD146" s="14"/>
      <c r="AE146" s="14"/>
      <c r="AF146" s="14"/>
      <c r="AG146" s="14"/>
      <c r="AH146" s="14"/>
      <c r="AI146" s="11"/>
      <c r="AJ146" s="15"/>
      <c r="AK146" s="15"/>
      <c r="AL146" s="15"/>
      <c r="AM146" s="15"/>
      <c r="AN146" s="15"/>
      <c r="AO146" s="15"/>
      <c r="AP146" s="15"/>
      <c r="AQ146" s="11"/>
      <c r="AR146" s="33"/>
      <c r="AS146" s="33"/>
      <c r="AT146" s="33"/>
      <c r="AU146" s="33"/>
      <c r="AV146" s="33"/>
      <c r="AW146" s="33"/>
      <c r="AX146" s="33"/>
      <c r="AY146" s="33"/>
      <c r="AZ146" s="33"/>
      <c r="BA146" s="33"/>
      <c r="BB146" s="11"/>
      <c r="BC146" s="11"/>
      <c r="BD146" s="16"/>
      <c r="BE146" s="8"/>
      <c r="BF146" s="16"/>
      <c r="BG146" s="16"/>
      <c r="BH146" s="16"/>
      <c r="BI146" s="16"/>
    </row>
    <row r="147" spans="1:61" ht="15" customHeight="1" x14ac:dyDescent="0.2">
      <c r="A147" s="7">
        <v>43596</v>
      </c>
      <c r="B147" s="8" t="s">
        <v>1150</v>
      </c>
      <c r="C147" s="9" t="s">
        <v>1151</v>
      </c>
      <c r="D147" s="8"/>
      <c r="E147" s="10"/>
      <c r="F147" s="11" t="s">
        <v>787</v>
      </c>
      <c r="G147" s="11"/>
      <c r="H147" s="11" t="s">
        <v>781</v>
      </c>
      <c r="I147" s="40" t="s">
        <v>2414</v>
      </c>
      <c r="J147" s="12"/>
      <c r="K147" s="12"/>
      <c r="L147" s="12"/>
      <c r="M147" s="12"/>
      <c r="N147" s="11"/>
      <c r="O147" s="33"/>
      <c r="P147" s="33"/>
      <c r="Q147" s="33"/>
      <c r="R147" s="33"/>
      <c r="S147" s="33"/>
      <c r="T147" s="33"/>
      <c r="U147" s="33"/>
      <c r="V147" s="11"/>
      <c r="W147" s="14"/>
      <c r="X147" s="14"/>
      <c r="Y147" s="14"/>
      <c r="Z147" s="14"/>
      <c r="AA147" s="14"/>
      <c r="AB147" s="14"/>
      <c r="AC147" s="14"/>
      <c r="AD147" s="14"/>
      <c r="AE147" s="14"/>
      <c r="AF147" s="14"/>
      <c r="AG147" s="14"/>
      <c r="AH147" s="14"/>
      <c r="AI147" s="11"/>
      <c r="AJ147" s="15"/>
      <c r="AK147" s="15"/>
      <c r="AL147" s="15"/>
      <c r="AM147" s="15"/>
      <c r="AN147" s="15"/>
      <c r="AO147" s="15"/>
      <c r="AP147" s="15"/>
      <c r="AQ147" s="11"/>
      <c r="AR147" s="33"/>
      <c r="AS147" s="33"/>
      <c r="AT147" s="33"/>
      <c r="AU147" s="33"/>
      <c r="AV147" s="33"/>
      <c r="AW147" s="33"/>
      <c r="AX147" s="33"/>
      <c r="AY147" s="33"/>
      <c r="AZ147" s="33"/>
      <c r="BA147" s="33"/>
      <c r="BB147" s="11"/>
      <c r="BC147" s="11"/>
      <c r="BD147" s="16"/>
      <c r="BE147" s="8"/>
      <c r="BF147" s="16"/>
      <c r="BG147" s="16"/>
      <c r="BH147" s="16"/>
      <c r="BI147" s="16"/>
    </row>
    <row r="148" spans="1:61" ht="15" customHeight="1" x14ac:dyDescent="0.2">
      <c r="A148" s="7">
        <v>43618</v>
      </c>
      <c r="B148" s="8" t="s">
        <v>1152</v>
      </c>
      <c r="C148" s="9" t="s">
        <v>1153</v>
      </c>
      <c r="D148" s="8"/>
      <c r="E148" s="10" t="s">
        <v>1154</v>
      </c>
      <c r="F148" s="11" t="s">
        <v>599</v>
      </c>
      <c r="G148" s="11" t="s">
        <v>701</v>
      </c>
      <c r="H148" s="11" t="s">
        <v>744</v>
      </c>
      <c r="I148" s="40" t="s">
        <v>2415</v>
      </c>
      <c r="J148" s="12"/>
      <c r="K148" s="12"/>
      <c r="L148" s="12"/>
      <c r="M148" s="12"/>
      <c r="N148" s="11"/>
      <c r="O148" s="33"/>
      <c r="P148" s="33"/>
      <c r="Q148" s="33"/>
      <c r="R148" s="33"/>
      <c r="S148" s="33"/>
      <c r="T148" s="33"/>
      <c r="U148" s="33"/>
      <c r="V148" s="11"/>
      <c r="W148" s="14"/>
      <c r="X148" s="14"/>
      <c r="Y148" s="14"/>
      <c r="Z148" s="14"/>
      <c r="AA148" s="14"/>
      <c r="AB148" s="14"/>
      <c r="AC148" s="14"/>
      <c r="AD148" s="14"/>
      <c r="AE148" s="14"/>
      <c r="AF148" s="14"/>
      <c r="AG148" s="14"/>
      <c r="AH148" s="14"/>
      <c r="AI148" s="11"/>
      <c r="AJ148" s="15"/>
      <c r="AK148" s="15"/>
      <c r="AL148" s="15"/>
      <c r="AM148" s="15"/>
      <c r="AN148" s="15"/>
      <c r="AO148" s="15"/>
      <c r="AP148" s="15"/>
      <c r="AQ148" s="11"/>
      <c r="AR148" s="33"/>
      <c r="AS148" s="33"/>
      <c r="AT148" s="33"/>
      <c r="AU148" s="33"/>
      <c r="AV148" s="33"/>
      <c r="AW148" s="33"/>
      <c r="AX148" s="33"/>
      <c r="AY148" s="33"/>
      <c r="AZ148" s="33"/>
      <c r="BA148" s="33"/>
      <c r="BB148" s="11"/>
      <c r="BC148" s="11"/>
      <c r="BD148" s="16"/>
      <c r="BE148" s="8"/>
      <c r="BF148" s="16"/>
      <c r="BG148" s="16"/>
      <c r="BH148" s="16"/>
      <c r="BI148" s="16"/>
    </row>
    <row r="149" spans="1:61" ht="15" customHeight="1" x14ac:dyDescent="0.2">
      <c r="A149" s="7">
        <v>43619</v>
      </c>
      <c r="B149" s="8" t="s">
        <v>1155</v>
      </c>
      <c r="C149" s="9" t="s">
        <v>1156</v>
      </c>
      <c r="D149" s="8"/>
      <c r="E149" s="10" t="s">
        <v>1157</v>
      </c>
      <c r="F149" s="11"/>
      <c r="G149" s="11"/>
      <c r="H149" s="11" t="s">
        <v>715</v>
      </c>
      <c r="I149" s="40" t="s">
        <v>2416</v>
      </c>
      <c r="J149" s="12"/>
      <c r="K149" s="12"/>
      <c r="L149" s="12"/>
      <c r="M149" s="12"/>
      <c r="N149" s="11"/>
      <c r="O149" s="33"/>
      <c r="P149" s="33"/>
      <c r="Q149" s="33"/>
      <c r="R149" s="33"/>
      <c r="S149" s="33"/>
      <c r="T149" s="33"/>
      <c r="U149" s="33"/>
      <c r="V149" s="11"/>
      <c r="W149" s="14"/>
      <c r="X149" s="14"/>
      <c r="Y149" s="14"/>
      <c r="Z149" s="14"/>
      <c r="AA149" s="14"/>
      <c r="AB149" s="14"/>
      <c r="AC149" s="14"/>
      <c r="AD149" s="14"/>
      <c r="AE149" s="14"/>
      <c r="AF149" s="14"/>
      <c r="AG149" s="14"/>
      <c r="AH149" s="14"/>
      <c r="AI149" s="11"/>
      <c r="AJ149" s="15"/>
      <c r="AK149" s="15"/>
      <c r="AL149" s="15"/>
      <c r="AM149" s="15"/>
      <c r="AN149" s="15"/>
      <c r="AO149" s="15"/>
      <c r="AP149" s="15"/>
      <c r="AQ149" s="11"/>
      <c r="AR149" s="33"/>
      <c r="AS149" s="33"/>
      <c r="AT149" s="33"/>
      <c r="AU149" s="33"/>
      <c r="AV149" s="33"/>
      <c r="AW149" s="33"/>
      <c r="AX149" s="33"/>
      <c r="AY149" s="33"/>
      <c r="AZ149" s="33"/>
      <c r="BA149" s="33"/>
      <c r="BB149" s="11"/>
      <c r="BC149" s="11"/>
      <c r="BD149" s="16"/>
      <c r="BE149" s="8"/>
      <c r="BF149" s="16"/>
      <c r="BG149" s="16"/>
      <c r="BH149" s="16"/>
      <c r="BI149" s="16"/>
    </row>
    <row r="150" spans="1:61" ht="15" customHeight="1" x14ac:dyDescent="0.2">
      <c r="A150" s="7">
        <v>43621</v>
      </c>
      <c r="B150" s="8" t="s">
        <v>1158</v>
      </c>
      <c r="C150" s="9" t="s">
        <v>1159</v>
      </c>
      <c r="D150" s="8"/>
      <c r="E150" s="10" t="s">
        <v>1160</v>
      </c>
      <c r="F150" s="11" t="s">
        <v>599</v>
      </c>
      <c r="G150" s="11" t="s">
        <v>701</v>
      </c>
      <c r="H150" s="11" t="s">
        <v>744</v>
      </c>
      <c r="I150" s="40" t="s">
        <v>2417</v>
      </c>
      <c r="J150" s="12"/>
      <c r="K150" s="12"/>
      <c r="L150" s="12"/>
      <c r="M150" s="12"/>
      <c r="N150" s="11"/>
      <c r="O150" s="33"/>
      <c r="P150" s="33"/>
      <c r="Q150" s="33"/>
      <c r="R150" s="33"/>
      <c r="S150" s="33"/>
      <c r="T150" s="33"/>
      <c r="U150" s="33"/>
      <c r="V150" s="11"/>
      <c r="W150" s="14"/>
      <c r="X150" s="14"/>
      <c r="Y150" s="14"/>
      <c r="Z150" s="14"/>
      <c r="AA150" s="14"/>
      <c r="AB150" s="14"/>
      <c r="AC150" s="14"/>
      <c r="AD150" s="14"/>
      <c r="AE150" s="14"/>
      <c r="AF150" s="14"/>
      <c r="AG150" s="14"/>
      <c r="AH150" s="14"/>
      <c r="AI150" s="11"/>
      <c r="AJ150" s="15"/>
      <c r="AK150" s="15"/>
      <c r="AL150" s="15"/>
      <c r="AM150" s="15"/>
      <c r="AN150" s="15"/>
      <c r="AO150" s="15"/>
      <c r="AP150" s="15"/>
      <c r="AQ150" s="11"/>
      <c r="AR150" s="33"/>
      <c r="AS150" s="33"/>
      <c r="AT150" s="33"/>
      <c r="AU150" s="33"/>
      <c r="AV150" s="33"/>
      <c r="AW150" s="33"/>
      <c r="AX150" s="33"/>
      <c r="AY150" s="33"/>
      <c r="AZ150" s="33"/>
      <c r="BA150" s="33"/>
      <c r="BB150" s="11"/>
      <c r="BC150" s="11"/>
      <c r="BD150" s="16"/>
      <c r="BE150" s="8"/>
      <c r="BF150" s="16"/>
      <c r="BG150" s="16"/>
      <c r="BH150" s="16"/>
      <c r="BI150" s="16"/>
    </row>
    <row r="151" spans="1:61" ht="15" customHeight="1" x14ac:dyDescent="0.2">
      <c r="A151" s="7">
        <v>43628</v>
      </c>
      <c r="B151" s="8" t="s">
        <v>1161</v>
      </c>
      <c r="C151" s="9" t="s">
        <v>1162</v>
      </c>
      <c r="D151" s="8"/>
      <c r="E151" s="10" t="s">
        <v>1163</v>
      </c>
      <c r="F151" s="11" t="s">
        <v>865</v>
      </c>
      <c r="G151" s="11" t="s">
        <v>701</v>
      </c>
      <c r="H151" s="11" t="s">
        <v>744</v>
      </c>
      <c r="I151" s="40" t="s">
        <v>2418</v>
      </c>
      <c r="J151" s="12"/>
      <c r="K151" s="12"/>
      <c r="L151" s="12"/>
      <c r="M151" s="12"/>
      <c r="N151" s="11"/>
      <c r="O151" s="33"/>
      <c r="P151" s="33"/>
      <c r="Q151" s="33"/>
      <c r="R151" s="33"/>
      <c r="S151" s="33"/>
      <c r="T151" s="33"/>
      <c r="U151" s="33"/>
      <c r="V151" s="11"/>
      <c r="W151" s="14"/>
      <c r="X151" s="14"/>
      <c r="Y151" s="14"/>
      <c r="Z151" s="14"/>
      <c r="AA151" s="14"/>
      <c r="AB151" s="14"/>
      <c r="AC151" s="14"/>
      <c r="AD151" s="14"/>
      <c r="AE151" s="14"/>
      <c r="AF151" s="14"/>
      <c r="AG151" s="14"/>
      <c r="AH151" s="14"/>
      <c r="AI151" s="11"/>
      <c r="AJ151" s="15"/>
      <c r="AK151" s="15"/>
      <c r="AL151" s="15"/>
      <c r="AM151" s="15"/>
      <c r="AN151" s="15"/>
      <c r="AO151" s="15"/>
      <c r="AP151" s="15"/>
      <c r="AQ151" s="11"/>
      <c r="AR151" s="33"/>
      <c r="AS151" s="33"/>
      <c r="AT151" s="33"/>
      <c r="AU151" s="33"/>
      <c r="AV151" s="33"/>
      <c r="AW151" s="33"/>
      <c r="AX151" s="33"/>
      <c r="AY151" s="33"/>
      <c r="AZ151" s="33"/>
      <c r="BA151" s="33"/>
      <c r="BB151" s="11"/>
      <c r="BC151" s="11"/>
      <c r="BD151" s="16"/>
      <c r="BE151" s="8"/>
      <c r="BF151" s="16"/>
      <c r="BG151" s="16"/>
      <c r="BH151" s="16"/>
      <c r="BI151" s="16"/>
    </row>
    <row r="152" spans="1:61" ht="15" customHeight="1" x14ac:dyDescent="0.2">
      <c r="A152" s="7">
        <v>43654</v>
      </c>
      <c r="B152" s="8" t="s">
        <v>1164</v>
      </c>
      <c r="C152" s="9" t="s">
        <v>1165</v>
      </c>
      <c r="D152" s="8"/>
      <c r="E152" s="10" t="s">
        <v>1166</v>
      </c>
      <c r="F152" s="11" t="s">
        <v>599</v>
      </c>
      <c r="G152" s="11" t="s">
        <v>701</v>
      </c>
      <c r="H152" s="11" t="s">
        <v>715</v>
      </c>
      <c r="I152" s="40" t="s">
        <v>2419</v>
      </c>
      <c r="J152" s="12"/>
      <c r="K152" s="12"/>
      <c r="L152" s="12"/>
      <c r="M152" s="12"/>
      <c r="N152" s="11"/>
      <c r="O152" s="33"/>
      <c r="P152" s="33"/>
      <c r="Q152" s="33"/>
      <c r="R152" s="33"/>
      <c r="S152" s="33"/>
      <c r="T152" s="33"/>
      <c r="U152" s="33"/>
      <c r="V152" s="11"/>
      <c r="W152" s="14"/>
      <c r="X152" s="14"/>
      <c r="Y152" s="14"/>
      <c r="Z152" s="14"/>
      <c r="AA152" s="14"/>
      <c r="AB152" s="14"/>
      <c r="AC152" s="14"/>
      <c r="AD152" s="14"/>
      <c r="AE152" s="14"/>
      <c r="AF152" s="14"/>
      <c r="AG152" s="14"/>
      <c r="AH152" s="14"/>
      <c r="AI152" s="11"/>
      <c r="AJ152" s="15"/>
      <c r="AK152" s="15"/>
      <c r="AL152" s="15"/>
      <c r="AM152" s="15"/>
      <c r="AN152" s="15"/>
      <c r="AO152" s="15"/>
      <c r="AP152" s="15"/>
      <c r="AQ152" s="11"/>
      <c r="AR152" s="33"/>
      <c r="AS152" s="33"/>
      <c r="AT152" s="33"/>
      <c r="AU152" s="33"/>
      <c r="AV152" s="33"/>
      <c r="AW152" s="33"/>
      <c r="AX152" s="33"/>
      <c r="AY152" s="33"/>
      <c r="AZ152" s="33"/>
      <c r="BA152" s="33"/>
      <c r="BB152" s="11"/>
      <c r="BC152" s="11"/>
      <c r="BD152" s="16"/>
      <c r="BE152" s="8"/>
      <c r="BF152" s="16"/>
      <c r="BG152" s="16"/>
      <c r="BH152" s="16"/>
      <c r="BI152" s="16"/>
    </row>
    <row r="153" spans="1:61" ht="15" customHeight="1" x14ac:dyDescent="0.2">
      <c r="A153" s="7">
        <v>43654</v>
      </c>
      <c r="B153" s="8" t="s">
        <v>1167</v>
      </c>
      <c r="C153" s="9" t="s">
        <v>1168</v>
      </c>
      <c r="D153" s="8"/>
      <c r="E153" s="10" t="s">
        <v>1169</v>
      </c>
      <c r="F153" s="11" t="s">
        <v>742</v>
      </c>
      <c r="G153" s="11" t="s">
        <v>961</v>
      </c>
      <c r="H153" s="11" t="s">
        <v>715</v>
      </c>
      <c r="I153" s="40" t="s">
        <v>2420</v>
      </c>
      <c r="J153" s="12"/>
      <c r="K153" s="12"/>
      <c r="L153" s="12"/>
      <c r="M153" s="12"/>
      <c r="N153" s="11"/>
      <c r="O153" s="33"/>
      <c r="P153" s="33"/>
      <c r="Q153" s="33"/>
      <c r="R153" s="33"/>
      <c r="S153" s="33"/>
      <c r="T153" s="33"/>
      <c r="U153" s="33"/>
      <c r="V153" s="11"/>
      <c r="W153" s="14"/>
      <c r="X153" s="14"/>
      <c r="Y153" s="14"/>
      <c r="Z153" s="14"/>
      <c r="AA153" s="14"/>
      <c r="AB153" s="14"/>
      <c r="AC153" s="14"/>
      <c r="AD153" s="14"/>
      <c r="AE153" s="14"/>
      <c r="AF153" s="14"/>
      <c r="AG153" s="14"/>
      <c r="AH153" s="14"/>
      <c r="AI153" s="11"/>
      <c r="AJ153" s="15"/>
      <c r="AK153" s="15"/>
      <c r="AL153" s="15"/>
      <c r="AM153" s="15"/>
      <c r="AN153" s="15"/>
      <c r="AO153" s="15"/>
      <c r="AP153" s="15"/>
      <c r="AQ153" s="11"/>
      <c r="AR153" s="33"/>
      <c r="AS153" s="33"/>
      <c r="AT153" s="33"/>
      <c r="AU153" s="33"/>
      <c r="AV153" s="33"/>
      <c r="AW153" s="33"/>
      <c r="AX153" s="33"/>
      <c r="AY153" s="33"/>
      <c r="AZ153" s="33"/>
      <c r="BA153" s="33"/>
      <c r="BB153" s="11"/>
      <c r="BC153" s="11"/>
      <c r="BD153" s="16"/>
      <c r="BE153" s="8"/>
      <c r="BF153" s="16"/>
      <c r="BG153" s="16"/>
      <c r="BH153" s="16"/>
      <c r="BI153" s="16"/>
    </row>
    <row r="154" spans="1:61" ht="15" customHeight="1" x14ac:dyDescent="0.2">
      <c r="A154" s="7">
        <v>43657</v>
      </c>
      <c r="B154" s="8" t="s">
        <v>1170</v>
      </c>
      <c r="C154" s="9" t="s">
        <v>1171</v>
      </c>
      <c r="D154" s="8"/>
      <c r="E154" s="10" t="s">
        <v>1172</v>
      </c>
      <c r="F154" s="11" t="s">
        <v>735</v>
      </c>
      <c r="G154" s="11" t="s">
        <v>701</v>
      </c>
      <c r="H154" s="11" t="s">
        <v>706</v>
      </c>
      <c r="I154" s="40" t="s">
        <v>2421</v>
      </c>
      <c r="J154" s="12"/>
      <c r="K154" s="12"/>
      <c r="L154" s="12"/>
      <c r="M154" s="12"/>
      <c r="N154" s="11"/>
      <c r="O154" s="33"/>
      <c r="P154" s="33"/>
      <c r="Q154" s="33"/>
      <c r="R154" s="33"/>
      <c r="S154" s="33"/>
      <c r="T154" s="33"/>
      <c r="U154" s="33"/>
      <c r="V154" s="11"/>
      <c r="W154" s="14"/>
      <c r="X154" s="14"/>
      <c r="Y154" s="14"/>
      <c r="Z154" s="14"/>
      <c r="AA154" s="14"/>
      <c r="AB154" s="14"/>
      <c r="AC154" s="14"/>
      <c r="AD154" s="14"/>
      <c r="AE154" s="14"/>
      <c r="AF154" s="14"/>
      <c r="AG154" s="14"/>
      <c r="AH154" s="14"/>
      <c r="AI154" s="11"/>
      <c r="AJ154" s="15"/>
      <c r="AK154" s="15"/>
      <c r="AL154" s="15"/>
      <c r="AM154" s="15"/>
      <c r="AN154" s="15"/>
      <c r="AO154" s="15"/>
      <c r="AP154" s="15"/>
      <c r="AQ154" s="11"/>
      <c r="AR154" s="33"/>
      <c r="AS154" s="33"/>
      <c r="AT154" s="33"/>
      <c r="AU154" s="33"/>
      <c r="AV154" s="33"/>
      <c r="AW154" s="33"/>
      <c r="AX154" s="33"/>
      <c r="AY154" s="33"/>
      <c r="AZ154" s="33"/>
      <c r="BA154" s="33"/>
      <c r="BB154" s="11"/>
      <c r="BC154" s="11"/>
      <c r="BD154" s="16"/>
      <c r="BE154" s="8"/>
      <c r="BF154" s="16"/>
      <c r="BG154" s="16"/>
      <c r="BH154" s="16"/>
      <c r="BI154" s="16"/>
    </row>
    <row r="155" spans="1:61" ht="15" customHeight="1" x14ac:dyDescent="0.2">
      <c r="A155" s="7">
        <v>43658</v>
      </c>
      <c r="B155" s="8" t="s">
        <v>1173</v>
      </c>
      <c r="C155" s="9" t="s">
        <v>1174</v>
      </c>
      <c r="D155" s="8"/>
      <c r="E155" s="10" t="s">
        <v>1175</v>
      </c>
      <c r="F155" s="11" t="s">
        <v>599</v>
      </c>
      <c r="G155" s="11" t="s">
        <v>701</v>
      </c>
      <c r="H155" s="11" t="s">
        <v>706</v>
      </c>
      <c r="I155" s="40" t="s">
        <v>2422</v>
      </c>
      <c r="J155" s="12"/>
      <c r="K155" s="12"/>
      <c r="L155" s="12"/>
      <c r="M155" s="12"/>
      <c r="N155" s="11"/>
      <c r="O155" s="33"/>
      <c r="P155" s="33"/>
      <c r="Q155" s="33"/>
      <c r="R155" s="33"/>
      <c r="S155" s="33"/>
      <c r="T155" s="33"/>
      <c r="U155" s="33"/>
      <c r="V155" s="11"/>
      <c r="W155" s="14"/>
      <c r="X155" s="14"/>
      <c r="Y155" s="14"/>
      <c r="Z155" s="14"/>
      <c r="AA155" s="14"/>
      <c r="AB155" s="14"/>
      <c r="AC155" s="14"/>
      <c r="AD155" s="14"/>
      <c r="AE155" s="14"/>
      <c r="AF155" s="14"/>
      <c r="AG155" s="14"/>
      <c r="AH155" s="14"/>
      <c r="AI155" s="11"/>
      <c r="AJ155" s="15"/>
      <c r="AK155" s="15"/>
      <c r="AL155" s="15"/>
      <c r="AM155" s="15"/>
      <c r="AN155" s="15"/>
      <c r="AO155" s="15"/>
      <c r="AP155" s="15"/>
      <c r="AQ155" s="11"/>
      <c r="AR155" s="33"/>
      <c r="AS155" s="33"/>
      <c r="AT155" s="33"/>
      <c r="AU155" s="33"/>
      <c r="AV155" s="33"/>
      <c r="AW155" s="33"/>
      <c r="AX155" s="33"/>
      <c r="AY155" s="33"/>
      <c r="AZ155" s="33"/>
      <c r="BA155" s="33"/>
      <c r="BB155" s="11"/>
      <c r="BC155" s="11"/>
      <c r="BD155" s="16"/>
      <c r="BE155" s="8"/>
      <c r="BF155" s="16"/>
      <c r="BG155" s="16"/>
      <c r="BH155" s="16"/>
      <c r="BI155" s="16"/>
    </row>
    <row r="156" spans="1:61" ht="15" customHeight="1" x14ac:dyDescent="0.2">
      <c r="A156" s="7">
        <v>43709</v>
      </c>
      <c r="B156" s="8" t="s">
        <v>1176</v>
      </c>
      <c r="C156" s="9" t="s">
        <v>1177</v>
      </c>
      <c r="D156" s="8"/>
      <c r="E156" s="10" t="s">
        <v>1178</v>
      </c>
      <c r="F156" s="11" t="s">
        <v>742</v>
      </c>
      <c r="G156" s="11" t="s">
        <v>701</v>
      </c>
      <c r="H156" s="11" t="s">
        <v>744</v>
      </c>
      <c r="I156" s="40" t="s">
        <v>2423</v>
      </c>
      <c r="J156" s="12"/>
      <c r="K156" s="12"/>
      <c r="L156" s="12"/>
      <c r="M156" s="12"/>
      <c r="N156" s="11"/>
      <c r="O156" s="33"/>
      <c r="P156" s="33"/>
      <c r="Q156" s="33"/>
      <c r="R156" s="33"/>
      <c r="S156" s="33"/>
      <c r="T156" s="33"/>
      <c r="U156" s="33"/>
      <c r="V156" s="11"/>
      <c r="W156" s="14"/>
      <c r="X156" s="14"/>
      <c r="Y156" s="14"/>
      <c r="Z156" s="14"/>
      <c r="AA156" s="14"/>
      <c r="AB156" s="14"/>
      <c r="AC156" s="14"/>
      <c r="AD156" s="14"/>
      <c r="AE156" s="14"/>
      <c r="AF156" s="14"/>
      <c r="AG156" s="14"/>
      <c r="AH156" s="14"/>
      <c r="AI156" s="11"/>
      <c r="AJ156" s="15"/>
      <c r="AK156" s="15"/>
      <c r="AL156" s="15"/>
      <c r="AM156" s="15"/>
      <c r="AN156" s="15"/>
      <c r="AO156" s="15"/>
      <c r="AP156" s="15"/>
      <c r="AQ156" s="11"/>
      <c r="AR156" s="33"/>
      <c r="AS156" s="33"/>
      <c r="AT156" s="33"/>
      <c r="AU156" s="33"/>
      <c r="AV156" s="33"/>
      <c r="AW156" s="33"/>
      <c r="AX156" s="33"/>
      <c r="AY156" s="33"/>
      <c r="AZ156" s="33"/>
      <c r="BA156" s="33"/>
      <c r="BB156" s="11"/>
      <c r="BC156" s="11"/>
      <c r="BD156" s="16"/>
      <c r="BE156" s="8"/>
      <c r="BF156" s="16"/>
      <c r="BG156" s="16"/>
      <c r="BH156" s="16"/>
      <c r="BI156" s="16"/>
    </row>
    <row r="157" spans="1:61" ht="15" customHeight="1" x14ac:dyDescent="0.2">
      <c r="A157" s="7">
        <v>43748</v>
      </c>
      <c r="B157" s="8" t="s">
        <v>1179</v>
      </c>
      <c r="C157" s="9" t="s">
        <v>1180</v>
      </c>
      <c r="D157" s="8"/>
      <c r="E157" s="10" t="s">
        <v>1181</v>
      </c>
      <c r="F157" s="11"/>
      <c r="G157" s="11" t="s">
        <v>701</v>
      </c>
      <c r="H157" s="11" t="s">
        <v>706</v>
      </c>
      <c r="I157" s="40" t="s">
        <v>2424</v>
      </c>
      <c r="J157" s="12"/>
      <c r="K157" s="12"/>
      <c r="L157" s="12"/>
      <c r="M157" s="12"/>
      <c r="N157" s="11"/>
      <c r="O157" s="33"/>
      <c r="P157" s="33"/>
      <c r="Q157" s="33"/>
      <c r="R157" s="33"/>
      <c r="S157" s="33"/>
      <c r="T157" s="33"/>
      <c r="U157" s="33"/>
      <c r="V157" s="11"/>
      <c r="W157" s="14"/>
      <c r="X157" s="14"/>
      <c r="Y157" s="14"/>
      <c r="Z157" s="14"/>
      <c r="AA157" s="14"/>
      <c r="AB157" s="14"/>
      <c r="AC157" s="14"/>
      <c r="AD157" s="14"/>
      <c r="AE157" s="14"/>
      <c r="AF157" s="14"/>
      <c r="AG157" s="14"/>
      <c r="AH157" s="14"/>
      <c r="AI157" s="11"/>
      <c r="AJ157" s="15"/>
      <c r="AK157" s="15"/>
      <c r="AL157" s="15"/>
      <c r="AM157" s="15"/>
      <c r="AN157" s="15"/>
      <c r="AO157" s="15"/>
      <c r="AP157" s="15"/>
      <c r="AQ157" s="11"/>
      <c r="AR157" s="33"/>
      <c r="AS157" s="33"/>
      <c r="AT157" s="33"/>
      <c r="AU157" s="33"/>
      <c r="AV157" s="33"/>
      <c r="AW157" s="33"/>
      <c r="AX157" s="33"/>
      <c r="AY157" s="33"/>
      <c r="AZ157" s="33"/>
      <c r="BA157" s="33"/>
      <c r="BB157" s="11"/>
      <c r="BC157" s="11"/>
      <c r="BD157" s="16"/>
      <c r="BE157" s="8"/>
      <c r="BF157" s="16"/>
      <c r="BG157" s="16"/>
      <c r="BH157" s="16"/>
      <c r="BI157" s="16"/>
    </row>
    <row r="158" spans="1:61" ht="15" customHeight="1" x14ac:dyDescent="0.2">
      <c r="A158" s="7">
        <v>43748</v>
      </c>
      <c r="B158" s="8" t="s">
        <v>1182</v>
      </c>
      <c r="C158" s="9" t="s">
        <v>1183</v>
      </c>
      <c r="D158" s="8"/>
      <c r="E158" s="10" t="s">
        <v>1184</v>
      </c>
      <c r="F158" s="11" t="s">
        <v>1185</v>
      </c>
      <c r="G158" s="11" t="s">
        <v>701</v>
      </c>
      <c r="H158" s="11" t="s">
        <v>747</v>
      </c>
      <c r="I158" s="40" t="s">
        <v>2425</v>
      </c>
      <c r="J158" s="12"/>
      <c r="K158" s="12"/>
      <c r="L158" s="12"/>
      <c r="M158" s="12"/>
      <c r="N158" s="11"/>
      <c r="O158" s="33"/>
      <c r="P158" s="33"/>
      <c r="Q158" s="33"/>
      <c r="R158" s="33"/>
      <c r="S158" s="33"/>
      <c r="T158" s="33"/>
      <c r="U158" s="33"/>
      <c r="V158" s="11"/>
      <c r="W158" s="14"/>
      <c r="X158" s="14"/>
      <c r="Y158" s="14"/>
      <c r="Z158" s="14"/>
      <c r="AA158" s="14"/>
      <c r="AB158" s="14"/>
      <c r="AC158" s="14"/>
      <c r="AD158" s="14"/>
      <c r="AE158" s="14"/>
      <c r="AF158" s="14"/>
      <c r="AG158" s="14"/>
      <c r="AH158" s="14"/>
      <c r="AI158" s="11"/>
      <c r="AJ158" s="15"/>
      <c r="AK158" s="15"/>
      <c r="AL158" s="15"/>
      <c r="AM158" s="15"/>
      <c r="AN158" s="15"/>
      <c r="AO158" s="15"/>
      <c r="AP158" s="15"/>
      <c r="AQ158" s="11"/>
      <c r="AR158" s="33"/>
      <c r="AS158" s="33"/>
      <c r="AT158" s="33"/>
      <c r="AU158" s="33"/>
      <c r="AV158" s="33"/>
      <c r="AW158" s="33"/>
      <c r="AX158" s="33"/>
      <c r="AY158" s="33"/>
      <c r="AZ158" s="33"/>
      <c r="BA158" s="33"/>
      <c r="BB158" s="11"/>
      <c r="BC158" s="11"/>
      <c r="BD158" s="16"/>
      <c r="BE158" s="8"/>
      <c r="BF158" s="16"/>
      <c r="BG158" s="16"/>
      <c r="BH158" s="16"/>
      <c r="BI158" s="16"/>
    </row>
    <row r="159" spans="1:61" ht="15" customHeight="1" x14ac:dyDescent="0.2">
      <c r="A159" s="7">
        <v>43778</v>
      </c>
      <c r="B159" s="8" t="s">
        <v>1186</v>
      </c>
      <c r="C159" s="9" t="s">
        <v>1187</v>
      </c>
      <c r="D159" s="8"/>
      <c r="E159" s="10" t="s">
        <v>1188</v>
      </c>
      <c r="F159" s="11" t="s">
        <v>735</v>
      </c>
      <c r="G159" s="11"/>
      <c r="H159" s="11" t="s">
        <v>744</v>
      </c>
      <c r="I159" s="40" t="s">
        <v>2426</v>
      </c>
      <c r="J159" s="12"/>
      <c r="K159" s="12"/>
      <c r="L159" s="12"/>
      <c r="M159" s="12"/>
      <c r="N159" s="11"/>
      <c r="O159" s="33"/>
      <c r="P159" s="33"/>
      <c r="Q159" s="33"/>
      <c r="R159" s="33"/>
      <c r="S159" s="33"/>
      <c r="T159" s="33"/>
      <c r="U159" s="33"/>
      <c r="V159" s="11"/>
      <c r="W159" s="14"/>
      <c r="X159" s="14"/>
      <c r="Y159" s="14"/>
      <c r="Z159" s="14"/>
      <c r="AA159" s="14"/>
      <c r="AB159" s="14"/>
      <c r="AC159" s="14"/>
      <c r="AD159" s="14"/>
      <c r="AE159" s="14"/>
      <c r="AF159" s="14"/>
      <c r="AG159" s="14"/>
      <c r="AH159" s="14"/>
      <c r="AI159" s="11"/>
      <c r="AJ159" s="15"/>
      <c r="AK159" s="15"/>
      <c r="AL159" s="15"/>
      <c r="AM159" s="15"/>
      <c r="AN159" s="15"/>
      <c r="AO159" s="15"/>
      <c r="AP159" s="15"/>
      <c r="AQ159" s="11"/>
      <c r="AR159" s="33"/>
      <c r="AS159" s="33"/>
      <c r="AT159" s="33"/>
      <c r="AU159" s="33"/>
      <c r="AV159" s="33"/>
      <c r="AW159" s="33"/>
      <c r="AX159" s="33"/>
      <c r="AY159" s="33"/>
      <c r="AZ159" s="33"/>
      <c r="BA159" s="33"/>
      <c r="BB159" s="11"/>
      <c r="BC159" s="11"/>
      <c r="BD159" s="16"/>
      <c r="BE159" s="8"/>
      <c r="BF159" s="16"/>
      <c r="BG159" s="16"/>
      <c r="BH159" s="16"/>
      <c r="BI159" s="16"/>
    </row>
    <row r="160" spans="1:61" ht="15" customHeight="1" x14ac:dyDescent="0.2">
      <c r="A160" s="7">
        <v>43802</v>
      </c>
      <c r="B160" s="8" t="s">
        <v>1189</v>
      </c>
      <c r="C160" s="9" t="s">
        <v>1190</v>
      </c>
      <c r="D160" s="8"/>
      <c r="E160" s="10" t="s">
        <v>1191</v>
      </c>
      <c r="F160" s="11" t="s">
        <v>1053</v>
      </c>
      <c r="G160" s="11" t="s">
        <v>701</v>
      </c>
      <c r="H160" s="11" t="s">
        <v>706</v>
      </c>
      <c r="I160" s="40" t="s">
        <v>2427</v>
      </c>
      <c r="J160" s="12"/>
      <c r="K160" s="12"/>
      <c r="L160" s="12"/>
      <c r="M160" s="12"/>
      <c r="N160" s="11"/>
      <c r="O160" s="33"/>
      <c r="P160" s="33"/>
      <c r="Q160" s="33"/>
      <c r="R160" s="33"/>
      <c r="S160" s="33"/>
      <c r="T160" s="33"/>
      <c r="U160" s="33"/>
      <c r="V160" s="11"/>
      <c r="W160" s="14"/>
      <c r="X160" s="14"/>
      <c r="Y160" s="14"/>
      <c r="Z160" s="14"/>
      <c r="AA160" s="14"/>
      <c r="AB160" s="14"/>
      <c r="AC160" s="14"/>
      <c r="AD160" s="14"/>
      <c r="AE160" s="14"/>
      <c r="AF160" s="14"/>
      <c r="AG160" s="14"/>
      <c r="AH160" s="14"/>
      <c r="AI160" s="11"/>
      <c r="AJ160" s="15"/>
      <c r="AK160" s="15"/>
      <c r="AL160" s="15"/>
      <c r="AM160" s="15"/>
      <c r="AN160" s="15"/>
      <c r="AO160" s="15"/>
      <c r="AP160" s="15"/>
      <c r="AQ160" s="11"/>
      <c r="AR160" s="33"/>
      <c r="AS160" s="33"/>
      <c r="AT160" s="33"/>
      <c r="AU160" s="33"/>
      <c r="AV160" s="33"/>
      <c r="AW160" s="33"/>
      <c r="AX160" s="33"/>
      <c r="AY160" s="33"/>
      <c r="AZ160" s="33"/>
      <c r="BA160" s="33"/>
      <c r="BB160" s="11"/>
      <c r="BC160" s="11"/>
      <c r="BD160" s="16"/>
      <c r="BE160" s="8"/>
      <c r="BF160" s="16"/>
      <c r="BG160" s="16"/>
      <c r="BH160" s="16"/>
      <c r="BI160" s="16"/>
    </row>
    <row r="161" spans="1:61" ht="15" customHeight="1" x14ac:dyDescent="0.2">
      <c r="A161" s="7">
        <v>43809</v>
      </c>
      <c r="B161" s="8" t="s">
        <v>1192</v>
      </c>
      <c r="C161" s="9" t="s">
        <v>1193</v>
      </c>
      <c r="D161" s="8"/>
      <c r="E161" s="10" t="s">
        <v>1194</v>
      </c>
      <c r="F161" s="11" t="s">
        <v>1008</v>
      </c>
      <c r="G161" s="11"/>
      <c r="H161" s="11"/>
      <c r="I161" s="40" t="s">
        <v>2372</v>
      </c>
      <c r="J161" s="12"/>
      <c r="K161" s="12"/>
      <c r="L161" s="12"/>
      <c r="M161" s="12"/>
      <c r="N161" s="11"/>
      <c r="O161" s="33"/>
      <c r="P161" s="33"/>
      <c r="Q161" s="33"/>
      <c r="R161" s="33"/>
      <c r="S161" s="33"/>
      <c r="T161" s="33"/>
      <c r="U161" s="33"/>
      <c r="V161" s="11"/>
      <c r="W161" s="14"/>
      <c r="X161" s="14"/>
      <c r="Y161" s="14"/>
      <c r="Z161" s="14"/>
      <c r="AA161" s="14"/>
      <c r="AB161" s="14"/>
      <c r="AC161" s="14"/>
      <c r="AD161" s="14"/>
      <c r="AE161" s="14"/>
      <c r="AF161" s="14"/>
      <c r="AG161" s="14"/>
      <c r="AH161" s="14"/>
      <c r="AI161" s="11"/>
      <c r="AJ161" s="15"/>
      <c r="AK161" s="15"/>
      <c r="AL161" s="15"/>
      <c r="AM161" s="15"/>
      <c r="AN161" s="15"/>
      <c r="AO161" s="15"/>
      <c r="AP161" s="15"/>
      <c r="AQ161" s="11"/>
      <c r="AR161" s="33"/>
      <c r="AS161" s="33"/>
      <c r="AT161" s="33"/>
      <c r="AU161" s="33"/>
      <c r="AV161" s="33"/>
      <c r="AW161" s="33"/>
      <c r="AX161" s="33"/>
      <c r="AY161" s="33"/>
      <c r="AZ161" s="33"/>
      <c r="BA161" s="33"/>
      <c r="BB161" s="11"/>
      <c r="BC161" s="11"/>
      <c r="BD161" s="16"/>
      <c r="BE161" s="8"/>
      <c r="BF161" s="16"/>
      <c r="BG161" s="16"/>
      <c r="BH161" s="16"/>
      <c r="BI161" s="16"/>
    </row>
    <row r="162" spans="1:61" ht="15" customHeight="1" x14ac:dyDescent="0.2">
      <c r="A162" s="7">
        <v>43810</v>
      </c>
      <c r="B162" s="8" t="s">
        <v>1195</v>
      </c>
      <c r="C162" s="9" t="s">
        <v>1196</v>
      </c>
      <c r="D162" s="8"/>
      <c r="E162" s="10" t="s">
        <v>1197</v>
      </c>
      <c r="F162" s="11" t="s">
        <v>735</v>
      </c>
      <c r="G162" s="11" t="s">
        <v>701</v>
      </c>
      <c r="H162" s="11" t="s">
        <v>706</v>
      </c>
      <c r="I162" s="40" t="s">
        <v>2428</v>
      </c>
      <c r="J162" s="12"/>
      <c r="K162" s="12"/>
      <c r="L162" s="12"/>
      <c r="M162" s="12"/>
      <c r="N162" s="11"/>
      <c r="O162" s="33"/>
      <c r="P162" s="33"/>
      <c r="Q162" s="33"/>
      <c r="R162" s="33"/>
      <c r="S162" s="33"/>
      <c r="T162" s="33"/>
      <c r="U162" s="33"/>
      <c r="V162" s="11"/>
      <c r="W162" s="14"/>
      <c r="X162" s="14"/>
      <c r="Y162" s="14"/>
      <c r="Z162" s="14"/>
      <c r="AA162" s="14"/>
      <c r="AB162" s="14"/>
      <c r="AC162" s="14"/>
      <c r="AD162" s="14"/>
      <c r="AE162" s="14"/>
      <c r="AF162" s="14"/>
      <c r="AG162" s="14"/>
      <c r="AH162" s="14"/>
      <c r="AI162" s="11"/>
      <c r="AJ162" s="15"/>
      <c r="AK162" s="15"/>
      <c r="AL162" s="15"/>
      <c r="AM162" s="15"/>
      <c r="AN162" s="15"/>
      <c r="AO162" s="15"/>
      <c r="AP162" s="15"/>
      <c r="AQ162" s="11"/>
      <c r="AR162" s="33"/>
      <c r="AS162" s="33"/>
      <c r="AT162" s="33"/>
      <c r="AU162" s="33"/>
      <c r="AV162" s="33"/>
      <c r="AW162" s="33"/>
      <c r="AX162" s="33"/>
      <c r="AY162" s="33"/>
      <c r="AZ162" s="33"/>
      <c r="BA162" s="33"/>
      <c r="BB162" s="11"/>
      <c r="BC162" s="11"/>
      <c r="BD162" s="16"/>
      <c r="BE162" s="8"/>
      <c r="BF162" s="16"/>
      <c r="BG162" s="16"/>
      <c r="BH162" s="16"/>
      <c r="BI162" s="16"/>
    </row>
    <row r="163" spans="1:61" ht="15" customHeight="1" x14ac:dyDescent="0.2">
      <c r="A163" s="7">
        <v>43811</v>
      </c>
      <c r="B163" s="8" t="s">
        <v>1198</v>
      </c>
      <c r="C163" s="9" t="s">
        <v>1199</v>
      </c>
      <c r="D163" s="8"/>
      <c r="E163" s="10"/>
      <c r="F163" s="11" t="s">
        <v>599</v>
      </c>
      <c r="G163" s="11"/>
      <c r="H163" s="11"/>
      <c r="I163" s="40" t="s">
        <v>2429</v>
      </c>
      <c r="J163" s="12"/>
      <c r="K163" s="12"/>
      <c r="L163" s="12"/>
      <c r="M163" s="12"/>
      <c r="N163" s="11"/>
      <c r="O163" s="33"/>
      <c r="P163" s="33"/>
      <c r="Q163" s="33"/>
      <c r="R163" s="33"/>
      <c r="S163" s="33"/>
      <c r="T163" s="33"/>
      <c r="U163" s="33"/>
      <c r="V163" s="11"/>
      <c r="W163" s="14"/>
      <c r="X163" s="14"/>
      <c r="Y163" s="14"/>
      <c r="Z163" s="14"/>
      <c r="AA163" s="14"/>
      <c r="AB163" s="14"/>
      <c r="AC163" s="14"/>
      <c r="AD163" s="14"/>
      <c r="AE163" s="14"/>
      <c r="AF163" s="14"/>
      <c r="AG163" s="14"/>
      <c r="AH163" s="14"/>
      <c r="AI163" s="11"/>
      <c r="AJ163" s="15"/>
      <c r="AK163" s="15"/>
      <c r="AL163" s="15"/>
      <c r="AM163" s="15"/>
      <c r="AN163" s="15"/>
      <c r="AO163" s="15"/>
      <c r="AP163" s="15"/>
      <c r="AQ163" s="11"/>
      <c r="AR163" s="33"/>
      <c r="AS163" s="33"/>
      <c r="AT163" s="33"/>
      <c r="AU163" s="33"/>
      <c r="AV163" s="33"/>
      <c r="AW163" s="33"/>
      <c r="AX163" s="33"/>
      <c r="AY163" s="33"/>
      <c r="AZ163" s="33"/>
      <c r="BA163" s="33"/>
      <c r="BB163" s="11"/>
      <c r="BC163" s="11"/>
      <c r="BD163" s="16"/>
      <c r="BE163" s="8"/>
      <c r="BF163" s="16"/>
      <c r="BG163" s="16"/>
      <c r="BH163" s="16"/>
      <c r="BI163" s="16"/>
    </row>
    <row r="164" spans="1:61" ht="15" customHeight="1" x14ac:dyDescent="0.2">
      <c r="A164" s="7">
        <v>43865</v>
      </c>
      <c r="B164" s="8" t="s">
        <v>1200</v>
      </c>
      <c r="C164" s="9" t="s">
        <v>1201</v>
      </c>
      <c r="D164" s="8"/>
      <c r="E164" s="10" t="s">
        <v>1202</v>
      </c>
      <c r="F164" s="11" t="s">
        <v>742</v>
      </c>
      <c r="G164" s="11" t="s">
        <v>701</v>
      </c>
      <c r="H164" s="11"/>
      <c r="I164" s="40" t="s">
        <v>2430</v>
      </c>
      <c r="J164" s="12"/>
      <c r="K164" s="12"/>
      <c r="L164" s="12"/>
      <c r="M164" s="12"/>
      <c r="N164" s="11"/>
      <c r="O164" s="33"/>
      <c r="P164" s="33"/>
      <c r="Q164" s="33"/>
      <c r="R164" s="33"/>
      <c r="S164" s="33"/>
      <c r="T164" s="33"/>
      <c r="U164" s="33"/>
      <c r="V164" s="11"/>
      <c r="W164" s="14"/>
      <c r="X164" s="14"/>
      <c r="Y164" s="14"/>
      <c r="Z164" s="14"/>
      <c r="AA164" s="14"/>
      <c r="AB164" s="14"/>
      <c r="AC164" s="14"/>
      <c r="AD164" s="14"/>
      <c r="AE164" s="14"/>
      <c r="AF164" s="14"/>
      <c r="AG164" s="14"/>
      <c r="AH164" s="14"/>
      <c r="AI164" s="11"/>
      <c r="AJ164" s="15"/>
      <c r="AK164" s="15"/>
      <c r="AL164" s="15"/>
      <c r="AM164" s="15"/>
      <c r="AN164" s="15"/>
      <c r="AO164" s="15"/>
      <c r="AP164" s="15"/>
      <c r="AQ164" s="11"/>
      <c r="AR164" s="33"/>
      <c r="AS164" s="33"/>
      <c r="AT164" s="33"/>
      <c r="AU164" s="33"/>
      <c r="AV164" s="33"/>
      <c r="AW164" s="33"/>
      <c r="AX164" s="33"/>
      <c r="AY164" s="33"/>
      <c r="AZ164" s="33"/>
      <c r="BA164" s="33"/>
      <c r="BB164" s="11"/>
      <c r="BC164" s="11"/>
      <c r="BD164" s="16"/>
      <c r="BE164" s="8"/>
      <c r="BF164" s="16"/>
      <c r="BG164" s="16"/>
      <c r="BH164" s="16"/>
      <c r="BI164" s="16"/>
    </row>
    <row r="165" spans="1:61" ht="15" customHeight="1" x14ac:dyDescent="0.2">
      <c r="A165" s="7">
        <v>43898</v>
      </c>
      <c r="B165" s="8" t="s">
        <v>1203</v>
      </c>
      <c r="C165" s="9" t="s">
        <v>1204</v>
      </c>
      <c r="D165" s="8"/>
      <c r="E165" s="10" t="s">
        <v>1205</v>
      </c>
      <c r="F165" s="11" t="s">
        <v>787</v>
      </c>
      <c r="G165" s="11" t="s">
        <v>701</v>
      </c>
      <c r="H165" s="11" t="s">
        <v>706</v>
      </c>
      <c r="I165" s="40" t="s">
        <v>2431</v>
      </c>
      <c r="J165" s="12"/>
      <c r="K165" s="12"/>
      <c r="L165" s="12"/>
      <c r="M165" s="12"/>
      <c r="N165" s="11"/>
      <c r="O165" s="33"/>
      <c r="P165" s="33"/>
      <c r="Q165" s="33"/>
      <c r="R165" s="33"/>
      <c r="S165" s="33"/>
      <c r="T165" s="33"/>
      <c r="U165" s="33"/>
      <c r="V165" s="11"/>
      <c r="W165" s="14"/>
      <c r="X165" s="14"/>
      <c r="Y165" s="14"/>
      <c r="Z165" s="14"/>
      <c r="AA165" s="14"/>
      <c r="AB165" s="14"/>
      <c r="AC165" s="14"/>
      <c r="AD165" s="14"/>
      <c r="AE165" s="14"/>
      <c r="AF165" s="14"/>
      <c r="AG165" s="14"/>
      <c r="AH165" s="14"/>
      <c r="AI165" s="11"/>
      <c r="AJ165" s="15"/>
      <c r="AK165" s="15"/>
      <c r="AL165" s="15"/>
      <c r="AM165" s="15"/>
      <c r="AN165" s="15"/>
      <c r="AO165" s="15"/>
      <c r="AP165" s="15"/>
      <c r="AQ165" s="11"/>
      <c r="AR165" s="33"/>
      <c r="AS165" s="33"/>
      <c r="AT165" s="33"/>
      <c r="AU165" s="33"/>
      <c r="AV165" s="33"/>
      <c r="AW165" s="33"/>
      <c r="AX165" s="33"/>
      <c r="AY165" s="33"/>
      <c r="AZ165" s="33"/>
      <c r="BA165" s="33"/>
      <c r="BB165" s="11"/>
      <c r="BC165" s="11"/>
      <c r="BD165" s="16"/>
      <c r="BE165" s="8"/>
      <c r="BF165" s="16"/>
      <c r="BG165" s="16"/>
      <c r="BH165" s="16"/>
      <c r="BI165" s="16"/>
    </row>
    <row r="166" spans="1:61" ht="15" customHeight="1" x14ac:dyDescent="0.2">
      <c r="A166" s="7">
        <v>43899</v>
      </c>
      <c r="B166" s="8" t="s">
        <v>1206</v>
      </c>
      <c r="C166" s="9" t="s">
        <v>1207</v>
      </c>
      <c r="D166" s="8"/>
      <c r="E166" s="10" t="s">
        <v>1208</v>
      </c>
      <c r="F166" s="11" t="s">
        <v>1209</v>
      </c>
      <c r="G166" s="11" t="s">
        <v>701</v>
      </c>
      <c r="H166" s="11" t="s">
        <v>747</v>
      </c>
      <c r="I166" s="40" t="s">
        <v>2432</v>
      </c>
      <c r="J166" s="12"/>
      <c r="K166" s="12"/>
      <c r="L166" s="12"/>
      <c r="M166" s="12"/>
      <c r="N166" s="11"/>
      <c r="O166" s="33"/>
      <c r="P166" s="33"/>
      <c r="Q166" s="33"/>
      <c r="R166" s="33"/>
      <c r="S166" s="33"/>
      <c r="T166" s="33"/>
      <c r="U166" s="33"/>
      <c r="V166" s="11"/>
      <c r="W166" s="14"/>
      <c r="X166" s="14"/>
      <c r="Y166" s="14"/>
      <c r="Z166" s="14"/>
      <c r="AA166" s="14"/>
      <c r="AB166" s="14"/>
      <c r="AC166" s="14"/>
      <c r="AD166" s="14"/>
      <c r="AE166" s="14"/>
      <c r="AF166" s="14"/>
      <c r="AG166" s="14"/>
      <c r="AH166" s="14"/>
      <c r="AI166" s="11"/>
      <c r="AJ166" s="15"/>
      <c r="AK166" s="15"/>
      <c r="AL166" s="15"/>
      <c r="AM166" s="15"/>
      <c r="AN166" s="15"/>
      <c r="AO166" s="15"/>
      <c r="AP166" s="15"/>
      <c r="AQ166" s="11"/>
      <c r="AR166" s="33"/>
      <c r="AS166" s="33"/>
      <c r="AT166" s="33"/>
      <c r="AU166" s="33"/>
      <c r="AV166" s="33"/>
      <c r="AW166" s="33"/>
      <c r="AX166" s="33"/>
      <c r="AY166" s="33"/>
      <c r="AZ166" s="33"/>
      <c r="BA166" s="33"/>
      <c r="BB166" s="11"/>
      <c r="BC166" s="11"/>
      <c r="BD166" s="16"/>
      <c r="BE166" s="8"/>
      <c r="BF166" s="16"/>
      <c r="BG166" s="16"/>
      <c r="BH166" s="16"/>
      <c r="BI166" s="16"/>
    </row>
    <row r="167" spans="1:61" ht="15" customHeight="1" x14ac:dyDescent="0.2">
      <c r="A167" s="7">
        <v>43953</v>
      </c>
      <c r="B167" s="8" t="s">
        <v>1210</v>
      </c>
      <c r="C167" s="9" t="s">
        <v>1211</v>
      </c>
      <c r="D167" s="8"/>
      <c r="E167" s="10" t="s">
        <v>1212</v>
      </c>
      <c r="F167" s="11" t="s">
        <v>787</v>
      </c>
      <c r="G167" s="11" t="s">
        <v>961</v>
      </c>
      <c r="H167" s="11" t="s">
        <v>706</v>
      </c>
      <c r="I167" s="40" t="s">
        <v>2433</v>
      </c>
      <c r="J167" s="12"/>
      <c r="K167" s="12"/>
      <c r="L167" s="12"/>
      <c r="M167" s="12"/>
      <c r="N167" s="11"/>
      <c r="O167" s="33"/>
      <c r="P167" s="33"/>
      <c r="Q167" s="33"/>
      <c r="R167" s="33"/>
      <c r="S167" s="33"/>
      <c r="T167" s="33"/>
      <c r="U167" s="33"/>
      <c r="V167" s="11"/>
      <c r="W167" s="14"/>
      <c r="X167" s="14"/>
      <c r="Y167" s="14"/>
      <c r="Z167" s="14"/>
      <c r="AA167" s="14"/>
      <c r="AB167" s="14"/>
      <c r="AC167" s="14"/>
      <c r="AD167" s="14"/>
      <c r="AE167" s="14"/>
      <c r="AF167" s="14"/>
      <c r="AG167" s="14"/>
      <c r="AH167" s="14"/>
      <c r="AI167" s="11"/>
      <c r="AJ167" s="15"/>
      <c r="AK167" s="15"/>
      <c r="AL167" s="15"/>
      <c r="AM167" s="15"/>
      <c r="AN167" s="15"/>
      <c r="AO167" s="15"/>
      <c r="AP167" s="15"/>
      <c r="AQ167" s="11"/>
      <c r="AR167" s="33"/>
      <c r="AS167" s="33"/>
      <c r="AT167" s="33"/>
      <c r="AU167" s="33"/>
      <c r="AV167" s="33"/>
      <c r="AW167" s="33"/>
      <c r="AX167" s="33"/>
      <c r="AY167" s="33"/>
      <c r="AZ167" s="33"/>
      <c r="BA167" s="33"/>
      <c r="BB167" s="11"/>
      <c r="BC167" s="11"/>
      <c r="BD167" s="16"/>
      <c r="BE167" s="8"/>
      <c r="BF167" s="16"/>
      <c r="BG167" s="16"/>
      <c r="BH167" s="16"/>
      <c r="BI167" s="16"/>
    </row>
    <row r="168" spans="1:61" ht="15" customHeight="1" x14ac:dyDescent="0.2">
      <c r="A168" s="7">
        <v>43954</v>
      </c>
      <c r="B168" s="8" t="s">
        <v>1213</v>
      </c>
      <c r="C168" s="9" t="s">
        <v>1214</v>
      </c>
      <c r="D168" s="8"/>
      <c r="E168" s="10" t="s">
        <v>1215</v>
      </c>
      <c r="F168" s="11" t="s">
        <v>599</v>
      </c>
      <c r="G168" s="11"/>
      <c r="H168" s="11"/>
      <c r="I168" s="40" t="s">
        <v>2434</v>
      </c>
      <c r="J168" s="12"/>
      <c r="K168" s="12"/>
      <c r="L168" s="12"/>
      <c r="M168" s="12"/>
      <c r="N168" s="11"/>
      <c r="O168" s="33"/>
      <c r="P168" s="33"/>
      <c r="Q168" s="33"/>
      <c r="R168" s="33"/>
      <c r="S168" s="33"/>
      <c r="T168" s="33"/>
      <c r="U168" s="33"/>
      <c r="V168" s="11"/>
      <c r="W168" s="14"/>
      <c r="X168" s="14"/>
      <c r="Y168" s="14"/>
      <c r="Z168" s="14"/>
      <c r="AA168" s="14"/>
      <c r="AB168" s="14"/>
      <c r="AC168" s="14"/>
      <c r="AD168" s="14"/>
      <c r="AE168" s="14"/>
      <c r="AF168" s="14"/>
      <c r="AG168" s="14"/>
      <c r="AH168" s="14"/>
      <c r="AI168" s="11"/>
      <c r="AJ168" s="15"/>
      <c r="AK168" s="15"/>
      <c r="AL168" s="15"/>
      <c r="AM168" s="15"/>
      <c r="AN168" s="15"/>
      <c r="AO168" s="15"/>
      <c r="AP168" s="15"/>
      <c r="AQ168" s="11"/>
      <c r="AR168" s="33"/>
      <c r="AS168" s="33"/>
      <c r="AT168" s="33"/>
      <c r="AU168" s="33"/>
      <c r="AV168" s="33"/>
      <c r="AW168" s="33"/>
      <c r="AX168" s="33"/>
      <c r="AY168" s="33"/>
      <c r="AZ168" s="33"/>
      <c r="BA168" s="33"/>
      <c r="BB168" s="11"/>
      <c r="BC168" s="11"/>
      <c r="BD168" s="16"/>
      <c r="BE168" s="8"/>
      <c r="BF168" s="16"/>
      <c r="BG168" s="16"/>
      <c r="BH168" s="16"/>
      <c r="BI168" s="16"/>
    </row>
    <row r="169" spans="1:61" ht="15" customHeight="1" x14ac:dyDescent="0.2">
      <c r="A169" s="7">
        <v>43956</v>
      </c>
      <c r="B169" s="8" t="s">
        <v>1216</v>
      </c>
      <c r="C169" s="9" t="s">
        <v>1217</v>
      </c>
      <c r="D169" s="8" t="s">
        <v>1218</v>
      </c>
      <c r="E169" s="10" t="s">
        <v>1219</v>
      </c>
      <c r="F169" s="11" t="s">
        <v>599</v>
      </c>
      <c r="G169" s="11" t="s">
        <v>961</v>
      </c>
      <c r="H169" s="11" t="s">
        <v>744</v>
      </c>
      <c r="I169" s="40" t="s">
        <v>2435</v>
      </c>
      <c r="J169" s="12"/>
      <c r="K169" s="12"/>
      <c r="L169" s="12"/>
      <c r="M169" s="12"/>
      <c r="N169" s="11"/>
      <c r="O169" s="33"/>
      <c r="P169" s="33"/>
      <c r="Q169" s="33"/>
      <c r="R169" s="33"/>
      <c r="S169" s="33"/>
      <c r="T169" s="33"/>
      <c r="U169" s="33"/>
      <c r="V169" s="11"/>
      <c r="W169" s="14"/>
      <c r="X169" s="14"/>
      <c r="Y169" s="14"/>
      <c r="Z169" s="14"/>
      <c r="AA169" s="14"/>
      <c r="AB169" s="14"/>
      <c r="AC169" s="14"/>
      <c r="AD169" s="14"/>
      <c r="AE169" s="14"/>
      <c r="AF169" s="14"/>
      <c r="AG169" s="14"/>
      <c r="AH169" s="14"/>
      <c r="AI169" s="11"/>
      <c r="AJ169" s="15"/>
      <c r="AK169" s="15"/>
      <c r="AL169" s="15"/>
      <c r="AM169" s="15"/>
      <c r="AN169" s="15"/>
      <c r="AO169" s="15"/>
      <c r="AP169" s="15"/>
      <c r="AQ169" s="11"/>
      <c r="AR169" s="33"/>
      <c r="AS169" s="33"/>
      <c r="AT169" s="33"/>
      <c r="AU169" s="33"/>
      <c r="AV169" s="33"/>
      <c r="AW169" s="33"/>
      <c r="AX169" s="33"/>
      <c r="AY169" s="33"/>
      <c r="AZ169" s="33"/>
      <c r="BA169" s="33"/>
      <c r="BB169" s="11"/>
      <c r="BC169" s="11"/>
      <c r="BD169" s="16"/>
      <c r="BE169" s="8"/>
      <c r="BF169" s="16"/>
      <c r="BG169" s="16"/>
      <c r="BH169" s="16"/>
      <c r="BI169" s="16"/>
    </row>
    <row r="170" spans="1:61" ht="15" customHeight="1" x14ac:dyDescent="0.2">
      <c r="A170" s="7">
        <v>43984</v>
      </c>
      <c r="B170" s="8" t="s">
        <v>1220</v>
      </c>
      <c r="C170" s="9" t="s">
        <v>1221</v>
      </c>
      <c r="D170" s="8"/>
      <c r="E170" s="10" t="s">
        <v>1222</v>
      </c>
      <c r="F170" s="11" t="s">
        <v>599</v>
      </c>
      <c r="G170" s="11" t="s">
        <v>701</v>
      </c>
      <c r="H170" s="11" t="s">
        <v>744</v>
      </c>
      <c r="I170" s="40" t="s">
        <v>2436</v>
      </c>
      <c r="J170" s="12"/>
      <c r="K170" s="12"/>
      <c r="L170" s="12"/>
      <c r="M170" s="12"/>
      <c r="N170" s="11"/>
      <c r="O170" s="33"/>
      <c r="P170" s="33"/>
      <c r="Q170" s="33"/>
      <c r="R170" s="33"/>
      <c r="S170" s="33"/>
      <c r="T170" s="33"/>
      <c r="U170" s="33"/>
      <c r="V170" s="11"/>
      <c r="W170" s="14"/>
      <c r="X170" s="14"/>
      <c r="Y170" s="14"/>
      <c r="Z170" s="14"/>
      <c r="AA170" s="14"/>
      <c r="AB170" s="14"/>
      <c r="AC170" s="14"/>
      <c r="AD170" s="14"/>
      <c r="AE170" s="14"/>
      <c r="AF170" s="14"/>
      <c r="AG170" s="14"/>
      <c r="AH170" s="14"/>
      <c r="AI170" s="11"/>
      <c r="AJ170" s="15"/>
      <c r="AK170" s="15"/>
      <c r="AL170" s="15"/>
      <c r="AM170" s="15"/>
      <c r="AN170" s="15"/>
      <c r="AO170" s="15"/>
      <c r="AP170" s="15"/>
      <c r="AQ170" s="11"/>
      <c r="AR170" s="33"/>
      <c r="AS170" s="33"/>
      <c r="AT170" s="33"/>
      <c r="AU170" s="33"/>
      <c r="AV170" s="33"/>
      <c r="AW170" s="33"/>
      <c r="AX170" s="33"/>
      <c r="AY170" s="33"/>
      <c r="AZ170" s="33"/>
      <c r="BA170" s="33"/>
      <c r="BB170" s="11"/>
      <c r="BC170" s="11"/>
      <c r="BD170" s="16"/>
      <c r="BE170" s="8"/>
      <c r="BF170" s="16"/>
      <c r="BG170" s="16"/>
      <c r="BH170" s="16"/>
      <c r="BI170" s="16"/>
    </row>
    <row r="171" spans="1:61" ht="15" customHeight="1" x14ac:dyDescent="0.2">
      <c r="A171" s="7">
        <v>43986</v>
      </c>
      <c r="B171" s="8" t="s">
        <v>1223</v>
      </c>
      <c r="C171" s="9" t="s">
        <v>1224</v>
      </c>
      <c r="D171" s="8"/>
      <c r="E171" s="10"/>
      <c r="F171" s="11" t="s">
        <v>1061</v>
      </c>
      <c r="G171" s="11" t="s">
        <v>862</v>
      </c>
      <c r="H171" s="11" t="s">
        <v>744</v>
      </c>
      <c r="I171" s="40" t="s">
        <v>2437</v>
      </c>
      <c r="J171" s="12"/>
      <c r="K171" s="12"/>
      <c r="L171" s="12"/>
      <c r="M171" s="12"/>
      <c r="N171" s="11"/>
      <c r="O171" s="33"/>
      <c r="P171" s="33"/>
      <c r="Q171" s="33"/>
      <c r="R171" s="33"/>
      <c r="S171" s="33"/>
      <c r="T171" s="33"/>
      <c r="U171" s="33"/>
      <c r="V171" s="11"/>
      <c r="W171" s="14"/>
      <c r="X171" s="14"/>
      <c r="Y171" s="14"/>
      <c r="Z171" s="14"/>
      <c r="AA171" s="14"/>
      <c r="AB171" s="14"/>
      <c r="AC171" s="14"/>
      <c r="AD171" s="14"/>
      <c r="AE171" s="14"/>
      <c r="AF171" s="14"/>
      <c r="AG171" s="14"/>
      <c r="AH171" s="14"/>
      <c r="AI171" s="11"/>
      <c r="AJ171" s="15"/>
      <c r="AK171" s="15"/>
      <c r="AL171" s="15"/>
      <c r="AM171" s="15"/>
      <c r="AN171" s="15"/>
      <c r="AO171" s="15"/>
      <c r="AP171" s="15"/>
      <c r="AQ171" s="11"/>
      <c r="AR171" s="33"/>
      <c r="AS171" s="33"/>
      <c r="AT171" s="33"/>
      <c r="AU171" s="33"/>
      <c r="AV171" s="33"/>
      <c r="AW171" s="33"/>
      <c r="AX171" s="33"/>
      <c r="AY171" s="33"/>
      <c r="AZ171" s="33"/>
      <c r="BA171" s="33"/>
      <c r="BB171" s="11"/>
      <c r="BC171" s="11"/>
      <c r="BD171" s="16"/>
      <c r="BE171" s="8"/>
      <c r="BF171" s="16"/>
      <c r="BG171" s="16"/>
      <c r="BH171" s="16"/>
      <c r="BI171" s="16"/>
    </row>
    <row r="172" spans="1:61" ht="15" customHeight="1" x14ac:dyDescent="0.2">
      <c r="A172" s="7">
        <v>43986</v>
      </c>
      <c r="B172" s="8" t="s">
        <v>1225</v>
      </c>
      <c r="C172" s="9" t="s">
        <v>1226</v>
      </c>
      <c r="D172" s="8"/>
      <c r="E172" s="10" t="s">
        <v>1227</v>
      </c>
      <c r="F172" s="11" t="s">
        <v>1061</v>
      </c>
      <c r="G172" s="11" t="s">
        <v>862</v>
      </c>
      <c r="H172" s="11" t="s">
        <v>744</v>
      </c>
      <c r="I172" s="40" t="s">
        <v>2438</v>
      </c>
      <c r="J172" s="12"/>
      <c r="K172" s="12"/>
      <c r="L172" s="12"/>
      <c r="M172" s="12"/>
      <c r="N172" s="11"/>
      <c r="O172" s="33"/>
      <c r="P172" s="33"/>
      <c r="Q172" s="33"/>
      <c r="R172" s="33"/>
      <c r="S172" s="33"/>
      <c r="T172" s="33"/>
      <c r="U172" s="33"/>
      <c r="V172" s="11"/>
      <c r="W172" s="14"/>
      <c r="X172" s="14"/>
      <c r="Y172" s="14"/>
      <c r="Z172" s="14"/>
      <c r="AA172" s="14"/>
      <c r="AB172" s="14"/>
      <c r="AC172" s="14"/>
      <c r="AD172" s="14"/>
      <c r="AE172" s="14"/>
      <c r="AF172" s="14"/>
      <c r="AG172" s="14"/>
      <c r="AH172" s="14"/>
      <c r="AI172" s="11"/>
      <c r="AJ172" s="15"/>
      <c r="AK172" s="15"/>
      <c r="AL172" s="15"/>
      <c r="AM172" s="15"/>
      <c r="AN172" s="15"/>
      <c r="AO172" s="15"/>
      <c r="AP172" s="15"/>
      <c r="AQ172" s="11"/>
      <c r="AR172" s="33"/>
      <c r="AS172" s="33"/>
      <c r="AT172" s="33"/>
      <c r="AU172" s="33"/>
      <c r="AV172" s="33"/>
      <c r="AW172" s="33"/>
      <c r="AX172" s="33"/>
      <c r="AY172" s="33"/>
      <c r="AZ172" s="33"/>
      <c r="BA172" s="33"/>
      <c r="BB172" s="11"/>
      <c r="BC172" s="11"/>
      <c r="BD172" s="16"/>
      <c r="BE172" s="8"/>
      <c r="BF172" s="16"/>
      <c r="BG172" s="16"/>
      <c r="BH172" s="16"/>
      <c r="BI172" s="16"/>
    </row>
    <row r="173" spans="1:61" ht="15" customHeight="1" x14ac:dyDescent="0.2">
      <c r="A173" s="7">
        <v>44014</v>
      </c>
      <c r="B173" s="8" t="s">
        <v>1228</v>
      </c>
      <c r="C173" s="9" t="s">
        <v>1229</v>
      </c>
      <c r="D173" s="8" t="s">
        <v>1230</v>
      </c>
      <c r="E173" s="10" t="s">
        <v>1231</v>
      </c>
      <c r="F173" s="11" t="s">
        <v>599</v>
      </c>
      <c r="G173" s="11" t="s">
        <v>701</v>
      </c>
      <c r="H173" s="11" t="s">
        <v>706</v>
      </c>
      <c r="I173" s="40" t="s">
        <v>2439</v>
      </c>
      <c r="J173" s="12"/>
      <c r="K173" s="12"/>
      <c r="L173" s="12"/>
      <c r="M173" s="12"/>
      <c r="N173" s="11"/>
      <c r="O173" s="33"/>
      <c r="P173" s="33"/>
      <c r="Q173" s="33"/>
      <c r="R173" s="33"/>
      <c r="S173" s="33"/>
      <c r="T173" s="33"/>
      <c r="U173" s="33"/>
      <c r="V173" s="11"/>
      <c r="W173" s="14"/>
      <c r="X173" s="14"/>
      <c r="Y173" s="14"/>
      <c r="Z173" s="14"/>
      <c r="AA173" s="14"/>
      <c r="AB173" s="14"/>
      <c r="AC173" s="14"/>
      <c r="AD173" s="14"/>
      <c r="AE173" s="14"/>
      <c r="AF173" s="14"/>
      <c r="AG173" s="14"/>
      <c r="AH173" s="14"/>
      <c r="AI173" s="11"/>
      <c r="AJ173" s="15"/>
      <c r="AK173" s="15"/>
      <c r="AL173" s="15"/>
      <c r="AM173" s="15"/>
      <c r="AN173" s="15"/>
      <c r="AO173" s="15"/>
      <c r="AP173" s="15"/>
      <c r="AQ173" s="11"/>
      <c r="AR173" s="33"/>
      <c r="AS173" s="33"/>
      <c r="AT173" s="33"/>
      <c r="AU173" s="33"/>
      <c r="AV173" s="33"/>
      <c r="AW173" s="33"/>
      <c r="AX173" s="33"/>
      <c r="AY173" s="33"/>
      <c r="AZ173" s="33"/>
      <c r="BA173" s="33"/>
      <c r="BB173" s="11"/>
      <c r="BC173" s="11"/>
      <c r="BD173" s="16"/>
      <c r="BE173" s="8"/>
      <c r="BF173" s="16"/>
      <c r="BG173" s="16"/>
      <c r="BH173" s="16"/>
      <c r="BI173" s="16"/>
    </row>
    <row r="174" spans="1:61" ht="15" customHeight="1" x14ac:dyDescent="0.2">
      <c r="A174" s="7">
        <v>44017</v>
      </c>
      <c r="B174" s="8" t="s">
        <v>1232</v>
      </c>
      <c r="C174" s="9" t="s">
        <v>1233</v>
      </c>
      <c r="D174" s="8"/>
      <c r="E174" s="10"/>
      <c r="F174" s="11" t="s">
        <v>599</v>
      </c>
      <c r="G174" s="11" t="s">
        <v>701</v>
      </c>
      <c r="H174" s="11" t="s">
        <v>715</v>
      </c>
      <c r="I174" s="40" t="s">
        <v>2440</v>
      </c>
      <c r="J174" s="12"/>
      <c r="K174" s="12"/>
      <c r="L174" s="12"/>
      <c r="M174" s="12"/>
      <c r="N174" s="11"/>
      <c r="O174" s="33"/>
      <c r="P174" s="33"/>
      <c r="Q174" s="33"/>
      <c r="R174" s="33"/>
      <c r="S174" s="33"/>
      <c r="T174" s="33"/>
      <c r="U174" s="33"/>
      <c r="V174" s="11"/>
      <c r="W174" s="14"/>
      <c r="X174" s="14"/>
      <c r="Y174" s="14"/>
      <c r="Z174" s="14"/>
      <c r="AA174" s="14"/>
      <c r="AB174" s="14"/>
      <c r="AC174" s="14"/>
      <c r="AD174" s="14"/>
      <c r="AE174" s="14"/>
      <c r="AF174" s="14"/>
      <c r="AG174" s="14"/>
      <c r="AH174" s="14"/>
      <c r="AI174" s="11"/>
      <c r="AJ174" s="15"/>
      <c r="AK174" s="15"/>
      <c r="AL174" s="15"/>
      <c r="AM174" s="15"/>
      <c r="AN174" s="15"/>
      <c r="AO174" s="15"/>
      <c r="AP174" s="15"/>
      <c r="AQ174" s="11"/>
      <c r="AR174" s="33"/>
      <c r="AS174" s="33"/>
      <c r="AT174" s="33"/>
      <c r="AU174" s="33"/>
      <c r="AV174" s="33"/>
      <c r="AW174" s="33"/>
      <c r="AX174" s="33"/>
      <c r="AY174" s="33"/>
      <c r="AZ174" s="33"/>
      <c r="BA174" s="33"/>
      <c r="BB174" s="11"/>
      <c r="BC174" s="11"/>
      <c r="BD174" s="16"/>
      <c r="BE174" s="8"/>
      <c r="BF174" s="16"/>
      <c r="BG174" s="16"/>
      <c r="BH174" s="16"/>
      <c r="BI174" s="16"/>
    </row>
    <row r="175" spans="1:61" ht="15" customHeight="1" x14ac:dyDescent="0.2">
      <c r="A175" s="7">
        <v>44017</v>
      </c>
      <c r="B175" s="8" t="s">
        <v>1234</v>
      </c>
      <c r="C175" s="9" t="s">
        <v>1235</v>
      </c>
      <c r="D175" s="8" t="s">
        <v>1236</v>
      </c>
      <c r="E175" s="10" t="s">
        <v>1237</v>
      </c>
      <c r="F175" s="11" t="s">
        <v>742</v>
      </c>
      <c r="G175" s="11" t="s">
        <v>961</v>
      </c>
      <c r="H175" s="11" t="s">
        <v>744</v>
      </c>
      <c r="I175" s="40" t="s">
        <v>2441</v>
      </c>
      <c r="J175" s="12"/>
      <c r="K175" s="12"/>
      <c r="L175" s="12"/>
      <c r="M175" s="12"/>
      <c r="N175" s="11"/>
      <c r="O175" s="33"/>
      <c r="P175" s="33"/>
      <c r="Q175" s="33"/>
      <c r="R175" s="33"/>
      <c r="S175" s="33"/>
      <c r="T175" s="33"/>
      <c r="U175" s="33"/>
      <c r="V175" s="11"/>
      <c r="W175" s="14"/>
      <c r="X175" s="14"/>
      <c r="Y175" s="14"/>
      <c r="Z175" s="14"/>
      <c r="AA175" s="14"/>
      <c r="AB175" s="14"/>
      <c r="AC175" s="14"/>
      <c r="AD175" s="14"/>
      <c r="AE175" s="14"/>
      <c r="AF175" s="14"/>
      <c r="AG175" s="14"/>
      <c r="AH175" s="14"/>
      <c r="AI175" s="11"/>
      <c r="AJ175" s="15"/>
      <c r="AK175" s="15"/>
      <c r="AL175" s="15"/>
      <c r="AM175" s="15"/>
      <c r="AN175" s="15"/>
      <c r="AO175" s="15"/>
      <c r="AP175" s="15"/>
      <c r="AQ175" s="11"/>
      <c r="AR175" s="33"/>
      <c r="AS175" s="33"/>
      <c r="AT175" s="33"/>
      <c r="AU175" s="33"/>
      <c r="AV175" s="33"/>
      <c r="AW175" s="33"/>
      <c r="AX175" s="33"/>
      <c r="AY175" s="33"/>
      <c r="AZ175" s="33"/>
      <c r="BA175" s="33"/>
      <c r="BB175" s="11"/>
      <c r="BC175" s="11"/>
      <c r="BD175" s="16"/>
      <c r="BE175" s="8"/>
      <c r="BF175" s="16"/>
      <c r="BG175" s="16"/>
      <c r="BH175" s="16"/>
      <c r="BI175" s="16"/>
    </row>
    <row r="176" spans="1:61" ht="15" customHeight="1" x14ac:dyDescent="0.2">
      <c r="A176" s="7">
        <v>44044</v>
      </c>
      <c r="B176" s="8" t="s">
        <v>1238</v>
      </c>
      <c r="C176" s="9" t="s">
        <v>1239</v>
      </c>
      <c r="D176" s="8"/>
      <c r="E176" s="10" t="s">
        <v>1240</v>
      </c>
      <c r="F176" s="11" t="s">
        <v>742</v>
      </c>
      <c r="G176" s="11" t="s">
        <v>701</v>
      </c>
      <c r="H176" s="11" t="s">
        <v>744</v>
      </c>
      <c r="I176" s="40" t="s">
        <v>2442</v>
      </c>
      <c r="J176" s="12"/>
      <c r="K176" s="12"/>
      <c r="L176" s="12"/>
      <c r="M176" s="12"/>
      <c r="N176" s="11"/>
      <c r="O176" s="33"/>
      <c r="P176" s="33"/>
      <c r="Q176" s="33"/>
      <c r="R176" s="33"/>
      <c r="S176" s="33"/>
      <c r="T176" s="33"/>
      <c r="U176" s="33"/>
      <c r="V176" s="11"/>
      <c r="W176" s="14"/>
      <c r="X176" s="14"/>
      <c r="Y176" s="14"/>
      <c r="Z176" s="14"/>
      <c r="AA176" s="14"/>
      <c r="AB176" s="14"/>
      <c r="AC176" s="14"/>
      <c r="AD176" s="14"/>
      <c r="AE176" s="14"/>
      <c r="AF176" s="14"/>
      <c r="AG176" s="14"/>
      <c r="AH176" s="14"/>
      <c r="AI176" s="11"/>
      <c r="AJ176" s="15"/>
      <c r="AK176" s="15"/>
      <c r="AL176" s="15"/>
      <c r="AM176" s="15"/>
      <c r="AN176" s="15"/>
      <c r="AO176" s="15"/>
      <c r="AP176" s="15"/>
      <c r="AQ176" s="11"/>
      <c r="AR176" s="33"/>
      <c r="AS176" s="33"/>
      <c r="AT176" s="33"/>
      <c r="AU176" s="33"/>
      <c r="AV176" s="33"/>
      <c r="AW176" s="33"/>
      <c r="AX176" s="33"/>
      <c r="AY176" s="33"/>
      <c r="AZ176" s="33"/>
      <c r="BA176" s="33"/>
      <c r="BB176" s="11"/>
      <c r="BC176" s="11"/>
      <c r="BD176" s="16"/>
      <c r="BE176" s="8"/>
      <c r="BF176" s="16"/>
      <c r="BG176" s="16"/>
      <c r="BH176" s="16"/>
      <c r="BI176" s="16"/>
    </row>
    <row r="177" spans="1:61" ht="15" customHeight="1" x14ac:dyDescent="0.2">
      <c r="A177" s="7">
        <v>44044</v>
      </c>
      <c r="B177" s="8" t="s">
        <v>1241</v>
      </c>
      <c r="C177" s="9" t="s">
        <v>1242</v>
      </c>
      <c r="D177" s="8"/>
      <c r="E177" s="10" t="s">
        <v>1243</v>
      </c>
      <c r="F177" s="11" t="s">
        <v>735</v>
      </c>
      <c r="G177" s="11" t="s">
        <v>977</v>
      </c>
      <c r="H177" s="11" t="s">
        <v>744</v>
      </c>
      <c r="I177" s="40" t="s">
        <v>2443</v>
      </c>
      <c r="J177" s="12"/>
      <c r="K177" s="12"/>
      <c r="L177" s="12"/>
      <c r="M177" s="12"/>
      <c r="N177" s="11"/>
      <c r="O177" s="33"/>
      <c r="P177" s="33"/>
      <c r="Q177" s="33"/>
      <c r="R177" s="33"/>
      <c r="S177" s="33"/>
      <c r="T177" s="33"/>
      <c r="U177" s="33"/>
      <c r="V177" s="11"/>
      <c r="W177" s="14"/>
      <c r="X177" s="14"/>
      <c r="Y177" s="14"/>
      <c r="Z177" s="14"/>
      <c r="AA177" s="14"/>
      <c r="AB177" s="14"/>
      <c r="AC177" s="14"/>
      <c r="AD177" s="14"/>
      <c r="AE177" s="14"/>
      <c r="AF177" s="14"/>
      <c r="AG177" s="14"/>
      <c r="AH177" s="14"/>
      <c r="AI177" s="11"/>
      <c r="AJ177" s="15"/>
      <c r="AK177" s="15"/>
      <c r="AL177" s="15"/>
      <c r="AM177" s="15"/>
      <c r="AN177" s="15"/>
      <c r="AO177" s="15"/>
      <c r="AP177" s="15"/>
      <c r="AQ177" s="11"/>
      <c r="AR177" s="33"/>
      <c r="AS177" s="33"/>
      <c r="AT177" s="33"/>
      <c r="AU177" s="33"/>
      <c r="AV177" s="33"/>
      <c r="AW177" s="33"/>
      <c r="AX177" s="33"/>
      <c r="AY177" s="33"/>
      <c r="AZ177" s="33"/>
      <c r="BA177" s="33"/>
      <c r="BB177" s="11"/>
      <c r="BC177" s="11"/>
      <c r="BD177" s="16"/>
      <c r="BE177" s="8"/>
      <c r="BF177" s="16"/>
      <c r="BG177" s="16"/>
      <c r="BH177" s="16"/>
      <c r="BI177" s="16"/>
    </row>
    <row r="178" spans="1:61" ht="15" customHeight="1" x14ac:dyDescent="0.2">
      <c r="A178" s="7">
        <v>44051</v>
      </c>
      <c r="B178" s="8" t="s">
        <v>1244</v>
      </c>
      <c r="C178" s="9" t="s">
        <v>1245</v>
      </c>
      <c r="D178" s="8"/>
      <c r="E178" s="10" t="s">
        <v>1246</v>
      </c>
      <c r="F178" s="11" t="s">
        <v>599</v>
      </c>
      <c r="G178" s="11" t="s">
        <v>701</v>
      </c>
      <c r="H178" s="11" t="s">
        <v>803</v>
      </c>
      <c r="I178" s="40" t="s">
        <v>2444</v>
      </c>
      <c r="J178" s="12"/>
      <c r="K178" s="12"/>
      <c r="L178" s="12"/>
      <c r="M178" s="12"/>
      <c r="N178" s="11"/>
      <c r="O178" s="33"/>
      <c r="P178" s="33"/>
      <c r="Q178" s="33"/>
      <c r="R178" s="33"/>
      <c r="S178" s="33"/>
      <c r="T178" s="33"/>
      <c r="U178" s="33"/>
      <c r="V178" s="11"/>
      <c r="W178" s="14"/>
      <c r="X178" s="14"/>
      <c r="Y178" s="14"/>
      <c r="Z178" s="14"/>
      <c r="AA178" s="14"/>
      <c r="AB178" s="14"/>
      <c r="AC178" s="14"/>
      <c r="AD178" s="14"/>
      <c r="AE178" s="14"/>
      <c r="AF178" s="14"/>
      <c r="AG178" s="14"/>
      <c r="AH178" s="14"/>
      <c r="AI178" s="11"/>
      <c r="AJ178" s="15"/>
      <c r="AK178" s="15"/>
      <c r="AL178" s="15"/>
      <c r="AM178" s="15"/>
      <c r="AN178" s="15"/>
      <c r="AO178" s="15"/>
      <c r="AP178" s="15"/>
      <c r="AQ178" s="11"/>
      <c r="AR178" s="33"/>
      <c r="AS178" s="33"/>
      <c r="AT178" s="33"/>
      <c r="AU178" s="33"/>
      <c r="AV178" s="33"/>
      <c r="AW178" s="33"/>
      <c r="AX178" s="33"/>
      <c r="AY178" s="33"/>
      <c r="AZ178" s="33"/>
      <c r="BA178" s="33"/>
      <c r="BB178" s="11"/>
      <c r="BC178" s="11"/>
      <c r="BD178" s="16"/>
      <c r="BE178" s="8"/>
      <c r="BF178" s="16"/>
      <c r="BG178" s="16"/>
      <c r="BH178" s="16"/>
      <c r="BI178" s="16"/>
    </row>
    <row r="179" spans="1:61" ht="15" customHeight="1" x14ac:dyDescent="0.2">
      <c r="A179" s="7">
        <v>44075</v>
      </c>
      <c r="B179" s="8" t="s">
        <v>1247</v>
      </c>
      <c r="C179" s="9" t="s">
        <v>1248</v>
      </c>
      <c r="D179" s="8"/>
      <c r="E179" s="10" t="s">
        <v>1249</v>
      </c>
      <c r="F179" s="11" t="s">
        <v>742</v>
      </c>
      <c r="G179" s="11" t="s">
        <v>701</v>
      </c>
      <c r="H179" s="11" t="s">
        <v>744</v>
      </c>
      <c r="I179" s="40" t="s">
        <v>2445</v>
      </c>
      <c r="J179" s="12"/>
      <c r="K179" s="12"/>
      <c r="L179" s="12"/>
      <c r="M179" s="12"/>
      <c r="N179" s="11"/>
      <c r="O179" s="33"/>
      <c r="P179" s="33"/>
      <c r="Q179" s="33"/>
      <c r="R179" s="33"/>
      <c r="S179" s="33"/>
      <c r="T179" s="33"/>
      <c r="U179" s="33"/>
      <c r="V179" s="11"/>
      <c r="W179" s="14"/>
      <c r="X179" s="14"/>
      <c r="Y179" s="14"/>
      <c r="Z179" s="14"/>
      <c r="AA179" s="14"/>
      <c r="AB179" s="14"/>
      <c r="AC179" s="14"/>
      <c r="AD179" s="14"/>
      <c r="AE179" s="14"/>
      <c r="AF179" s="14"/>
      <c r="AG179" s="14"/>
      <c r="AH179" s="14"/>
      <c r="AI179" s="11"/>
      <c r="AJ179" s="15"/>
      <c r="AK179" s="15"/>
      <c r="AL179" s="15"/>
      <c r="AM179" s="15"/>
      <c r="AN179" s="15"/>
      <c r="AO179" s="15"/>
      <c r="AP179" s="15"/>
      <c r="AQ179" s="11"/>
      <c r="AR179" s="33"/>
      <c r="AS179" s="33"/>
      <c r="AT179" s="33"/>
      <c r="AU179" s="33"/>
      <c r="AV179" s="33"/>
      <c r="AW179" s="33"/>
      <c r="AX179" s="33"/>
      <c r="AY179" s="33"/>
      <c r="AZ179" s="33"/>
      <c r="BA179" s="33"/>
      <c r="BB179" s="11"/>
      <c r="BC179" s="11"/>
      <c r="BD179" s="16"/>
      <c r="BE179" s="8"/>
      <c r="BF179" s="16"/>
      <c r="BG179" s="16"/>
      <c r="BH179" s="16"/>
      <c r="BI179" s="16"/>
    </row>
    <row r="180" spans="1:61" ht="15" customHeight="1" x14ac:dyDescent="0.2">
      <c r="A180" s="7">
        <v>44112</v>
      </c>
      <c r="B180" s="8" t="s">
        <v>1250</v>
      </c>
      <c r="C180" s="9" t="s">
        <v>1251</v>
      </c>
      <c r="D180" s="8"/>
      <c r="E180" s="10" t="s">
        <v>1252</v>
      </c>
      <c r="F180" s="11" t="s">
        <v>742</v>
      </c>
      <c r="G180" s="11" t="s">
        <v>701</v>
      </c>
      <c r="H180" s="11" t="s">
        <v>715</v>
      </c>
      <c r="I180" s="40" t="s">
        <v>2446</v>
      </c>
      <c r="J180" s="12"/>
      <c r="K180" s="12"/>
      <c r="L180" s="12"/>
      <c r="M180" s="12"/>
      <c r="N180" s="11"/>
      <c r="O180" s="33"/>
      <c r="P180" s="33"/>
      <c r="Q180" s="33"/>
      <c r="R180" s="33"/>
      <c r="S180" s="33"/>
      <c r="T180" s="33"/>
      <c r="U180" s="33"/>
      <c r="V180" s="11"/>
      <c r="W180" s="14"/>
      <c r="X180" s="14"/>
      <c r="Y180" s="14"/>
      <c r="Z180" s="14"/>
      <c r="AA180" s="14"/>
      <c r="AB180" s="14"/>
      <c r="AC180" s="14"/>
      <c r="AD180" s="14"/>
      <c r="AE180" s="14"/>
      <c r="AF180" s="14"/>
      <c r="AG180" s="14"/>
      <c r="AH180" s="14"/>
      <c r="AI180" s="11"/>
      <c r="AJ180" s="15"/>
      <c r="AK180" s="15"/>
      <c r="AL180" s="15"/>
      <c r="AM180" s="15"/>
      <c r="AN180" s="15"/>
      <c r="AO180" s="15"/>
      <c r="AP180" s="15"/>
      <c r="AQ180" s="11"/>
      <c r="AR180" s="33"/>
      <c r="AS180" s="33"/>
      <c r="AT180" s="33"/>
      <c r="AU180" s="33"/>
      <c r="AV180" s="33"/>
      <c r="AW180" s="33"/>
      <c r="AX180" s="33"/>
      <c r="AY180" s="33"/>
      <c r="AZ180" s="33"/>
      <c r="BA180" s="33"/>
      <c r="BB180" s="11"/>
      <c r="BC180" s="11"/>
      <c r="BD180" s="16"/>
      <c r="BE180" s="8"/>
      <c r="BF180" s="16"/>
      <c r="BG180" s="16"/>
      <c r="BH180" s="16"/>
      <c r="BI180" s="16"/>
    </row>
    <row r="181" spans="1:61" ht="15" customHeight="1" x14ac:dyDescent="0.2">
      <c r="A181" s="7">
        <v>44113</v>
      </c>
      <c r="B181" s="8" t="s">
        <v>1253</v>
      </c>
      <c r="C181" s="9" t="s">
        <v>1254</v>
      </c>
      <c r="D181" s="8"/>
      <c r="E181" s="10" t="s">
        <v>1255</v>
      </c>
      <c r="F181" s="11" t="s">
        <v>599</v>
      </c>
      <c r="G181" s="11" t="s">
        <v>701</v>
      </c>
      <c r="H181" s="11" t="s">
        <v>940</v>
      </c>
      <c r="I181" s="40" t="s">
        <v>2447</v>
      </c>
      <c r="J181" s="12"/>
      <c r="K181" s="12"/>
      <c r="L181" s="12"/>
      <c r="M181" s="12"/>
      <c r="N181" s="11"/>
      <c r="O181" s="33"/>
      <c r="P181" s="33"/>
      <c r="Q181" s="33"/>
      <c r="R181" s="33"/>
      <c r="S181" s="33"/>
      <c r="T181" s="33"/>
      <c r="U181" s="33"/>
      <c r="V181" s="11"/>
      <c r="W181" s="14"/>
      <c r="X181" s="14"/>
      <c r="Y181" s="14"/>
      <c r="Z181" s="14"/>
      <c r="AA181" s="14"/>
      <c r="AB181" s="14"/>
      <c r="AC181" s="14"/>
      <c r="AD181" s="14"/>
      <c r="AE181" s="14"/>
      <c r="AF181" s="14"/>
      <c r="AG181" s="14"/>
      <c r="AH181" s="14"/>
      <c r="AI181" s="11"/>
      <c r="AJ181" s="15"/>
      <c r="AK181" s="15"/>
      <c r="AL181" s="15"/>
      <c r="AM181" s="15"/>
      <c r="AN181" s="15"/>
      <c r="AO181" s="15"/>
      <c r="AP181" s="15"/>
      <c r="AQ181" s="11"/>
      <c r="AR181" s="33"/>
      <c r="AS181" s="33"/>
      <c r="AT181" s="33"/>
      <c r="AU181" s="33"/>
      <c r="AV181" s="33"/>
      <c r="AW181" s="33"/>
      <c r="AX181" s="33"/>
      <c r="AY181" s="33"/>
      <c r="AZ181" s="33"/>
      <c r="BA181" s="33"/>
      <c r="BB181" s="11"/>
      <c r="BC181" s="11"/>
      <c r="BD181" s="16"/>
      <c r="BE181" s="8"/>
      <c r="BF181" s="16"/>
      <c r="BG181" s="16"/>
      <c r="BH181" s="16"/>
      <c r="BI181" s="16"/>
    </row>
    <row r="182" spans="1:61" ht="15" customHeight="1" x14ac:dyDescent="0.2">
      <c r="A182" s="7">
        <v>44113</v>
      </c>
      <c r="B182" s="8" t="s">
        <v>1256</v>
      </c>
      <c r="C182" s="9" t="s">
        <v>1257</v>
      </c>
      <c r="D182" s="8"/>
      <c r="E182" s="10" t="s">
        <v>1255</v>
      </c>
      <c r="F182" s="11" t="s">
        <v>599</v>
      </c>
      <c r="G182" s="11" t="s">
        <v>701</v>
      </c>
      <c r="H182" s="11" t="s">
        <v>940</v>
      </c>
      <c r="I182" s="40" t="s">
        <v>2448</v>
      </c>
      <c r="J182" s="12"/>
      <c r="K182" s="12"/>
      <c r="L182" s="12"/>
      <c r="M182" s="12"/>
      <c r="N182" s="11"/>
      <c r="O182" s="33"/>
      <c r="P182" s="33"/>
      <c r="Q182" s="33"/>
      <c r="R182" s="33"/>
      <c r="S182" s="33"/>
      <c r="T182" s="33"/>
      <c r="U182" s="33"/>
      <c r="V182" s="11"/>
      <c r="W182" s="14"/>
      <c r="X182" s="14"/>
      <c r="Y182" s="14"/>
      <c r="Z182" s="14"/>
      <c r="AA182" s="14"/>
      <c r="AB182" s="14"/>
      <c r="AC182" s="14"/>
      <c r="AD182" s="14"/>
      <c r="AE182" s="14"/>
      <c r="AF182" s="14"/>
      <c r="AG182" s="14"/>
      <c r="AH182" s="14"/>
      <c r="AI182" s="11"/>
      <c r="AJ182" s="15"/>
      <c r="AK182" s="15"/>
      <c r="AL182" s="15"/>
      <c r="AM182" s="15"/>
      <c r="AN182" s="15"/>
      <c r="AO182" s="15"/>
      <c r="AP182" s="15"/>
      <c r="AQ182" s="11"/>
      <c r="AR182" s="33"/>
      <c r="AS182" s="33"/>
      <c r="AT182" s="33"/>
      <c r="AU182" s="33"/>
      <c r="AV182" s="33"/>
      <c r="AW182" s="33"/>
      <c r="AX182" s="33"/>
      <c r="AY182" s="33"/>
      <c r="AZ182" s="33"/>
      <c r="BA182" s="33"/>
      <c r="BB182" s="11"/>
      <c r="BC182" s="11"/>
      <c r="BD182" s="16"/>
      <c r="BE182" s="8"/>
      <c r="BF182" s="16"/>
      <c r="BG182" s="16"/>
      <c r="BH182" s="16"/>
      <c r="BI182" s="16"/>
    </row>
    <row r="183" spans="1:61" ht="15" customHeight="1" x14ac:dyDescent="0.2">
      <c r="A183" s="7">
        <v>44113</v>
      </c>
      <c r="B183" s="8" t="s">
        <v>1258</v>
      </c>
      <c r="C183" s="9" t="s">
        <v>1259</v>
      </c>
      <c r="D183" s="8"/>
      <c r="E183" s="10" t="s">
        <v>1260</v>
      </c>
      <c r="F183" s="11" t="s">
        <v>742</v>
      </c>
      <c r="G183" s="11" t="s">
        <v>701</v>
      </c>
      <c r="H183" s="11" t="s">
        <v>940</v>
      </c>
      <c r="I183" s="40" t="s">
        <v>2448</v>
      </c>
      <c r="J183" s="12"/>
      <c r="K183" s="12"/>
      <c r="L183" s="12"/>
      <c r="M183" s="12"/>
      <c r="N183" s="11"/>
      <c r="O183" s="33"/>
      <c r="P183" s="33"/>
      <c r="Q183" s="33"/>
      <c r="R183" s="33"/>
      <c r="S183" s="33"/>
      <c r="T183" s="33"/>
      <c r="U183" s="33"/>
      <c r="V183" s="11"/>
      <c r="W183" s="14"/>
      <c r="X183" s="14"/>
      <c r="Y183" s="14"/>
      <c r="Z183" s="14"/>
      <c r="AA183" s="14"/>
      <c r="AB183" s="14"/>
      <c r="AC183" s="14"/>
      <c r="AD183" s="14"/>
      <c r="AE183" s="14"/>
      <c r="AF183" s="14"/>
      <c r="AG183" s="14"/>
      <c r="AH183" s="14"/>
      <c r="AI183" s="11"/>
      <c r="AJ183" s="15"/>
      <c r="AK183" s="15"/>
      <c r="AL183" s="15"/>
      <c r="AM183" s="15"/>
      <c r="AN183" s="15"/>
      <c r="AO183" s="15"/>
      <c r="AP183" s="15"/>
      <c r="AQ183" s="11"/>
      <c r="AR183" s="33"/>
      <c r="AS183" s="33"/>
      <c r="AT183" s="33"/>
      <c r="AU183" s="33"/>
      <c r="AV183" s="33"/>
      <c r="AW183" s="33"/>
      <c r="AX183" s="33"/>
      <c r="AY183" s="33"/>
      <c r="AZ183" s="33"/>
      <c r="BA183" s="33"/>
      <c r="BB183" s="11"/>
      <c r="BC183" s="11"/>
      <c r="BD183" s="16"/>
      <c r="BE183" s="8"/>
      <c r="BF183" s="16"/>
      <c r="BG183" s="16"/>
      <c r="BH183" s="16"/>
      <c r="BI183" s="16"/>
    </row>
    <row r="184" spans="1:61" ht="15" customHeight="1" x14ac:dyDescent="0.2">
      <c r="A184" s="7">
        <v>44141</v>
      </c>
      <c r="B184" s="8" t="s">
        <v>1261</v>
      </c>
      <c r="C184" s="9" t="s">
        <v>1262</v>
      </c>
      <c r="D184" s="8"/>
      <c r="E184" s="10" t="s">
        <v>1263</v>
      </c>
      <c r="F184" s="11" t="s">
        <v>787</v>
      </c>
      <c r="G184" s="11" t="s">
        <v>701</v>
      </c>
      <c r="H184" s="11" t="s">
        <v>706</v>
      </c>
      <c r="I184" s="40" t="s">
        <v>2449</v>
      </c>
      <c r="J184" s="12"/>
      <c r="K184" s="12"/>
      <c r="L184" s="12"/>
      <c r="M184" s="12"/>
      <c r="N184" s="11"/>
      <c r="O184" s="33"/>
      <c r="P184" s="33"/>
      <c r="Q184" s="33"/>
      <c r="R184" s="33"/>
      <c r="S184" s="33"/>
      <c r="T184" s="33"/>
      <c r="U184" s="33"/>
      <c r="V184" s="11"/>
      <c r="W184" s="14"/>
      <c r="X184" s="14"/>
      <c r="Y184" s="14"/>
      <c r="Z184" s="14"/>
      <c r="AA184" s="14"/>
      <c r="AB184" s="14"/>
      <c r="AC184" s="14"/>
      <c r="AD184" s="14"/>
      <c r="AE184" s="14"/>
      <c r="AF184" s="14"/>
      <c r="AG184" s="14"/>
      <c r="AH184" s="14"/>
      <c r="AI184" s="11"/>
      <c r="AJ184" s="15"/>
      <c r="AK184" s="15"/>
      <c r="AL184" s="15"/>
      <c r="AM184" s="15"/>
      <c r="AN184" s="15"/>
      <c r="AO184" s="15"/>
      <c r="AP184" s="15"/>
      <c r="AQ184" s="11"/>
      <c r="AR184" s="33"/>
      <c r="AS184" s="33"/>
      <c r="AT184" s="33"/>
      <c r="AU184" s="33"/>
      <c r="AV184" s="33"/>
      <c r="AW184" s="33"/>
      <c r="AX184" s="33"/>
      <c r="AY184" s="33"/>
      <c r="AZ184" s="33"/>
      <c r="BA184" s="33"/>
      <c r="BB184" s="11"/>
      <c r="BC184" s="11"/>
      <c r="BD184" s="16"/>
      <c r="BE184" s="8"/>
      <c r="BF184" s="16"/>
      <c r="BG184" s="16"/>
      <c r="BH184" s="16"/>
      <c r="BI184" s="16"/>
    </row>
    <row r="185" spans="1:61" ht="15" customHeight="1" x14ac:dyDescent="0.2">
      <c r="A185" s="7">
        <v>44143</v>
      </c>
      <c r="B185" s="8" t="s">
        <v>1264</v>
      </c>
      <c r="C185" s="9" t="s">
        <v>1265</v>
      </c>
      <c r="D185" s="8"/>
      <c r="E185" s="10" t="s">
        <v>922</v>
      </c>
      <c r="F185" s="11" t="s">
        <v>1266</v>
      </c>
      <c r="G185" s="11" t="s">
        <v>961</v>
      </c>
      <c r="H185" s="11" t="s">
        <v>706</v>
      </c>
      <c r="I185" s="40" t="s">
        <v>2450</v>
      </c>
      <c r="J185" s="12"/>
      <c r="K185" s="12"/>
      <c r="L185" s="12"/>
      <c r="M185" s="12"/>
      <c r="N185" s="11"/>
      <c r="O185" s="33"/>
      <c r="P185" s="33"/>
      <c r="Q185" s="33"/>
      <c r="R185" s="33"/>
      <c r="S185" s="33"/>
      <c r="T185" s="33"/>
      <c r="U185" s="33"/>
      <c r="V185" s="11"/>
      <c r="W185" s="14"/>
      <c r="X185" s="14"/>
      <c r="Y185" s="14"/>
      <c r="Z185" s="14"/>
      <c r="AA185" s="14"/>
      <c r="AB185" s="14"/>
      <c r="AC185" s="14"/>
      <c r="AD185" s="14"/>
      <c r="AE185" s="14"/>
      <c r="AF185" s="14"/>
      <c r="AG185" s="14"/>
      <c r="AH185" s="14"/>
      <c r="AI185" s="11"/>
      <c r="AJ185" s="15"/>
      <c r="AK185" s="15"/>
      <c r="AL185" s="15"/>
      <c r="AM185" s="15"/>
      <c r="AN185" s="15"/>
      <c r="AO185" s="15"/>
      <c r="AP185" s="15"/>
      <c r="AQ185" s="11"/>
      <c r="AR185" s="33"/>
      <c r="AS185" s="33"/>
      <c r="AT185" s="33"/>
      <c r="AU185" s="33"/>
      <c r="AV185" s="33"/>
      <c r="AW185" s="33"/>
      <c r="AX185" s="33"/>
      <c r="AY185" s="33"/>
      <c r="AZ185" s="33"/>
      <c r="BA185" s="33"/>
      <c r="BB185" s="11"/>
      <c r="BC185" s="11"/>
      <c r="BD185" s="16"/>
      <c r="BE185" s="8"/>
      <c r="BF185" s="16"/>
      <c r="BG185" s="16"/>
      <c r="BH185" s="16"/>
      <c r="BI185" s="16"/>
    </row>
    <row r="186" spans="1:61" ht="15" customHeight="1" x14ac:dyDescent="0.2">
      <c r="A186" s="7">
        <v>44168</v>
      </c>
      <c r="B186" s="8" t="s">
        <v>1267</v>
      </c>
      <c r="C186" s="9" t="s">
        <v>1268</v>
      </c>
      <c r="D186" s="8"/>
      <c r="E186" s="10" t="s">
        <v>1269</v>
      </c>
      <c r="F186" s="11" t="s">
        <v>599</v>
      </c>
      <c r="G186" s="11"/>
      <c r="H186" s="11"/>
      <c r="I186" s="40" t="s">
        <v>2451</v>
      </c>
      <c r="J186" s="12"/>
      <c r="K186" s="12"/>
      <c r="L186" s="12"/>
      <c r="M186" s="12"/>
      <c r="N186" s="11"/>
      <c r="O186" s="33"/>
      <c r="P186" s="33"/>
      <c r="Q186" s="33"/>
      <c r="R186" s="33"/>
      <c r="S186" s="33"/>
      <c r="T186" s="33"/>
      <c r="U186" s="33"/>
      <c r="V186" s="11"/>
      <c r="W186" s="14"/>
      <c r="X186" s="14"/>
      <c r="Y186" s="14"/>
      <c r="Z186" s="14"/>
      <c r="AA186" s="14"/>
      <c r="AB186" s="14"/>
      <c r="AC186" s="14"/>
      <c r="AD186" s="14"/>
      <c r="AE186" s="14"/>
      <c r="AF186" s="14"/>
      <c r="AG186" s="14"/>
      <c r="AH186" s="14"/>
      <c r="AI186" s="11"/>
      <c r="AJ186" s="15"/>
      <c r="AK186" s="15"/>
      <c r="AL186" s="15"/>
      <c r="AM186" s="15"/>
      <c r="AN186" s="15"/>
      <c r="AO186" s="15"/>
      <c r="AP186" s="15"/>
      <c r="AQ186" s="11"/>
      <c r="AR186" s="33"/>
      <c r="AS186" s="33"/>
      <c r="AT186" s="33"/>
      <c r="AU186" s="33"/>
      <c r="AV186" s="33"/>
      <c r="AW186" s="33"/>
      <c r="AX186" s="33"/>
      <c r="AY186" s="33"/>
      <c r="AZ186" s="33"/>
      <c r="BA186" s="33"/>
      <c r="BB186" s="11"/>
      <c r="BC186" s="11"/>
      <c r="BD186" s="16"/>
      <c r="BE186" s="8"/>
      <c r="BF186" s="16"/>
      <c r="BG186" s="16"/>
      <c r="BH186" s="16"/>
      <c r="BI186" s="16"/>
    </row>
    <row r="187" spans="1:61" ht="15" customHeight="1" x14ac:dyDescent="0.2">
      <c r="A187" s="7">
        <v>44168</v>
      </c>
      <c r="B187" s="8" t="s">
        <v>1270</v>
      </c>
      <c r="C187" s="9" t="s">
        <v>1271</v>
      </c>
      <c r="D187" s="8"/>
      <c r="E187" s="10" t="s">
        <v>1272</v>
      </c>
      <c r="F187" s="11" t="s">
        <v>787</v>
      </c>
      <c r="G187" s="11" t="s">
        <v>701</v>
      </c>
      <c r="H187" s="11" t="s">
        <v>940</v>
      </c>
      <c r="I187" s="40" t="s">
        <v>2452</v>
      </c>
      <c r="J187" s="12"/>
      <c r="K187" s="12"/>
      <c r="L187" s="12"/>
      <c r="M187" s="12"/>
      <c r="N187" s="11"/>
      <c r="O187" s="33"/>
      <c r="P187" s="33"/>
      <c r="Q187" s="33"/>
      <c r="R187" s="33"/>
      <c r="S187" s="33"/>
      <c r="T187" s="33"/>
      <c r="U187" s="33"/>
      <c r="V187" s="11"/>
      <c r="W187" s="14"/>
      <c r="X187" s="14"/>
      <c r="Y187" s="14"/>
      <c r="Z187" s="14"/>
      <c r="AA187" s="14"/>
      <c r="AB187" s="14"/>
      <c r="AC187" s="14"/>
      <c r="AD187" s="14"/>
      <c r="AE187" s="14"/>
      <c r="AF187" s="14"/>
      <c r="AG187" s="14"/>
      <c r="AH187" s="14"/>
      <c r="AI187" s="11"/>
      <c r="AJ187" s="15"/>
      <c r="AK187" s="15"/>
      <c r="AL187" s="15"/>
      <c r="AM187" s="15"/>
      <c r="AN187" s="15"/>
      <c r="AO187" s="15"/>
      <c r="AP187" s="15"/>
      <c r="AQ187" s="11"/>
      <c r="AR187" s="33"/>
      <c r="AS187" s="33"/>
      <c r="AT187" s="33"/>
      <c r="AU187" s="33"/>
      <c r="AV187" s="33"/>
      <c r="AW187" s="33"/>
      <c r="AX187" s="33"/>
      <c r="AY187" s="33"/>
      <c r="AZ187" s="33"/>
      <c r="BA187" s="33"/>
      <c r="BB187" s="11"/>
      <c r="BC187" s="11"/>
      <c r="BD187" s="16"/>
      <c r="BE187" s="8"/>
      <c r="BF187" s="16"/>
      <c r="BG187" s="16"/>
      <c r="BH187" s="16"/>
      <c r="BI187" s="16"/>
    </row>
    <row r="188" spans="1:61" ht="15" customHeight="1" x14ac:dyDescent="0.2">
      <c r="A188" s="7">
        <v>44168</v>
      </c>
      <c r="B188" s="8" t="s">
        <v>1273</v>
      </c>
      <c r="C188" s="9" t="s">
        <v>1274</v>
      </c>
      <c r="D188" s="8"/>
      <c r="E188" s="10" t="s">
        <v>1275</v>
      </c>
      <c r="F188" s="11" t="s">
        <v>599</v>
      </c>
      <c r="G188" s="11" t="s">
        <v>701</v>
      </c>
      <c r="H188" s="11" t="s">
        <v>706</v>
      </c>
      <c r="I188" s="40" t="s">
        <v>2453</v>
      </c>
      <c r="J188" s="12"/>
      <c r="K188" s="12"/>
      <c r="L188" s="12"/>
      <c r="M188" s="12"/>
      <c r="N188" s="11"/>
      <c r="O188" s="33"/>
      <c r="P188" s="33"/>
      <c r="Q188" s="33"/>
      <c r="R188" s="33"/>
      <c r="S188" s="33"/>
      <c r="T188" s="33"/>
      <c r="U188" s="33"/>
      <c r="V188" s="11"/>
      <c r="W188" s="14"/>
      <c r="X188" s="14"/>
      <c r="Y188" s="14"/>
      <c r="Z188" s="14"/>
      <c r="AA188" s="14"/>
      <c r="AB188" s="14"/>
      <c r="AC188" s="14"/>
      <c r="AD188" s="14"/>
      <c r="AE188" s="14"/>
      <c r="AF188" s="14"/>
      <c r="AG188" s="14"/>
      <c r="AH188" s="14"/>
      <c r="AI188" s="11"/>
      <c r="AJ188" s="15"/>
      <c r="AK188" s="15"/>
      <c r="AL188" s="15"/>
      <c r="AM188" s="15"/>
      <c r="AN188" s="15"/>
      <c r="AO188" s="15"/>
      <c r="AP188" s="15"/>
      <c r="AQ188" s="11"/>
      <c r="AR188" s="33"/>
      <c r="AS188" s="33"/>
      <c r="AT188" s="33"/>
      <c r="AU188" s="33"/>
      <c r="AV188" s="33"/>
      <c r="AW188" s="33"/>
      <c r="AX188" s="33"/>
      <c r="AY188" s="33"/>
      <c r="AZ188" s="33"/>
      <c r="BA188" s="33"/>
      <c r="BB188" s="11"/>
      <c r="BC188" s="11"/>
      <c r="BD188" s="16"/>
      <c r="BE188" s="8"/>
      <c r="BF188" s="16"/>
      <c r="BG188" s="16"/>
      <c r="BH188" s="16"/>
      <c r="BI188" s="16"/>
    </row>
    <row r="189" spans="1:61" ht="15" customHeight="1" x14ac:dyDescent="0.2">
      <c r="A189" s="7">
        <v>44170</v>
      </c>
      <c r="B189" s="8" t="s">
        <v>1276</v>
      </c>
      <c r="C189" s="9" t="s">
        <v>1277</v>
      </c>
      <c r="D189" s="8" t="s">
        <v>1278</v>
      </c>
      <c r="E189" s="10" t="s">
        <v>1279</v>
      </c>
      <c r="F189" s="11" t="s">
        <v>735</v>
      </c>
      <c r="G189" s="11" t="s">
        <v>977</v>
      </c>
      <c r="H189" s="11" t="s">
        <v>744</v>
      </c>
      <c r="I189" s="40" t="s">
        <v>2454</v>
      </c>
      <c r="J189" s="12"/>
      <c r="K189" s="12"/>
      <c r="L189" s="12"/>
      <c r="M189" s="12"/>
      <c r="N189" s="11"/>
      <c r="O189" s="33"/>
      <c r="P189" s="33"/>
      <c r="Q189" s="33"/>
      <c r="R189" s="33"/>
      <c r="S189" s="33"/>
      <c r="T189" s="33"/>
      <c r="U189" s="33"/>
      <c r="V189" s="11"/>
      <c r="W189" s="14"/>
      <c r="X189" s="14"/>
      <c r="Y189" s="14"/>
      <c r="Z189" s="14"/>
      <c r="AA189" s="14"/>
      <c r="AB189" s="14"/>
      <c r="AC189" s="14"/>
      <c r="AD189" s="14"/>
      <c r="AE189" s="14"/>
      <c r="AF189" s="14"/>
      <c r="AG189" s="14"/>
      <c r="AH189" s="14"/>
      <c r="AI189" s="11"/>
      <c r="AJ189" s="15"/>
      <c r="AK189" s="15"/>
      <c r="AL189" s="15"/>
      <c r="AM189" s="15"/>
      <c r="AN189" s="15"/>
      <c r="AO189" s="15"/>
      <c r="AP189" s="15"/>
      <c r="AQ189" s="11"/>
      <c r="AR189" s="33"/>
      <c r="AS189" s="33"/>
      <c r="AT189" s="33"/>
      <c r="AU189" s="33"/>
      <c r="AV189" s="33"/>
      <c r="AW189" s="33"/>
      <c r="AX189" s="33"/>
      <c r="AY189" s="33"/>
      <c r="AZ189" s="33"/>
      <c r="BA189" s="33"/>
      <c r="BB189" s="11"/>
      <c r="BC189" s="11"/>
      <c r="BD189" s="16"/>
      <c r="BE189" s="8"/>
      <c r="BF189" s="16"/>
      <c r="BG189" s="16"/>
      <c r="BH189" s="16"/>
      <c r="BI189" s="16"/>
    </row>
    <row r="190" spans="1:61" ht="15" customHeight="1" x14ac:dyDescent="0.2">
      <c r="A190" s="7" t="s">
        <v>1280</v>
      </c>
      <c r="B190" s="8" t="s">
        <v>1281</v>
      </c>
      <c r="C190" s="9" t="s">
        <v>1282</v>
      </c>
      <c r="D190" s="8"/>
      <c r="E190" s="10" t="s">
        <v>1283</v>
      </c>
      <c r="F190" s="11" t="s">
        <v>787</v>
      </c>
      <c r="G190" s="11" t="s">
        <v>701</v>
      </c>
      <c r="H190" s="11" t="s">
        <v>744</v>
      </c>
      <c r="I190" s="40" t="s">
        <v>2455</v>
      </c>
      <c r="J190" s="12"/>
      <c r="K190" s="12"/>
      <c r="L190" s="12"/>
      <c r="M190" s="12"/>
      <c r="N190" s="11"/>
      <c r="O190" s="33"/>
      <c r="P190" s="33"/>
      <c r="Q190" s="33"/>
      <c r="R190" s="33"/>
      <c r="S190" s="33"/>
      <c r="T190" s="33"/>
      <c r="U190" s="33"/>
      <c r="V190" s="11"/>
      <c r="W190" s="14"/>
      <c r="X190" s="14"/>
      <c r="Y190" s="14"/>
      <c r="Z190" s="14"/>
      <c r="AA190" s="14"/>
      <c r="AB190" s="14"/>
      <c r="AC190" s="14"/>
      <c r="AD190" s="14"/>
      <c r="AE190" s="14"/>
      <c r="AF190" s="14"/>
      <c r="AG190" s="14"/>
      <c r="AH190" s="14"/>
      <c r="AI190" s="11"/>
      <c r="AJ190" s="15"/>
      <c r="AK190" s="15"/>
      <c r="AL190" s="15"/>
      <c r="AM190" s="15"/>
      <c r="AN190" s="15"/>
      <c r="AO190" s="15"/>
      <c r="AP190" s="15"/>
      <c r="AQ190" s="11"/>
      <c r="AR190" s="33"/>
      <c r="AS190" s="33"/>
      <c r="AT190" s="33"/>
      <c r="AU190" s="33"/>
      <c r="AV190" s="33"/>
      <c r="AW190" s="33"/>
      <c r="AX190" s="33"/>
      <c r="AY190" s="33"/>
      <c r="AZ190" s="33"/>
      <c r="BA190" s="33"/>
      <c r="BB190" s="11"/>
      <c r="BC190" s="11"/>
      <c r="BD190" s="16"/>
      <c r="BE190" s="8"/>
      <c r="BF190" s="16"/>
      <c r="BG190" s="16"/>
      <c r="BH190" s="16"/>
      <c r="BI190" s="16"/>
    </row>
    <row r="191" spans="1:61" ht="15" customHeight="1" x14ac:dyDescent="0.2">
      <c r="A191" s="7" t="s">
        <v>1284</v>
      </c>
      <c r="B191" s="8" t="s">
        <v>1285</v>
      </c>
      <c r="C191" s="9" t="s">
        <v>1286</v>
      </c>
      <c r="D191" s="8"/>
      <c r="E191" s="10"/>
      <c r="F191" s="11"/>
      <c r="G191" s="11"/>
      <c r="H191" s="11"/>
      <c r="I191" s="40" t="s">
        <v>2291</v>
      </c>
      <c r="J191" s="12"/>
      <c r="K191" s="12"/>
      <c r="L191" s="12"/>
      <c r="M191" s="12"/>
      <c r="N191" s="11"/>
      <c r="O191" s="33"/>
      <c r="P191" s="33"/>
      <c r="Q191" s="33"/>
      <c r="R191" s="33"/>
      <c r="S191" s="33"/>
      <c r="T191" s="33"/>
      <c r="U191" s="33"/>
      <c r="V191" s="11"/>
      <c r="W191" s="14"/>
      <c r="X191" s="14"/>
      <c r="Y191" s="14"/>
      <c r="Z191" s="14"/>
      <c r="AA191" s="14"/>
      <c r="AB191" s="14"/>
      <c r="AC191" s="14"/>
      <c r="AD191" s="14"/>
      <c r="AE191" s="14"/>
      <c r="AF191" s="14"/>
      <c r="AG191" s="14"/>
      <c r="AH191" s="14"/>
      <c r="AI191" s="11"/>
      <c r="AJ191" s="15"/>
      <c r="AK191" s="15"/>
      <c r="AL191" s="15"/>
      <c r="AM191" s="15"/>
      <c r="AN191" s="15"/>
      <c r="AO191" s="15"/>
      <c r="AP191" s="15"/>
      <c r="AQ191" s="11"/>
      <c r="AR191" s="33"/>
      <c r="AS191" s="33"/>
      <c r="AT191" s="33"/>
      <c r="AU191" s="33"/>
      <c r="AV191" s="33"/>
      <c r="AW191" s="33"/>
      <c r="AX191" s="33"/>
      <c r="AY191" s="33"/>
      <c r="AZ191" s="33"/>
      <c r="BA191" s="33"/>
      <c r="BB191" s="11"/>
      <c r="BC191" s="11"/>
      <c r="BD191" s="16"/>
      <c r="BE191" s="8"/>
      <c r="BF191" s="16"/>
      <c r="BG191" s="16"/>
      <c r="BH191" s="16"/>
      <c r="BI191" s="16"/>
    </row>
    <row r="192" spans="1:61" ht="15" customHeight="1" x14ac:dyDescent="0.2">
      <c r="A192" s="7" t="s">
        <v>1284</v>
      </c>
      <c r="B192" s="8" t="s">
        <v>1287</v>
      </c>
      <c r="C192" s="9" t="s">
        <v>1288</v>
      </c>
      <c r="D192" s="8" t="s">
        <v>1289</v>
      </c>
      <c r="E192" s="10" t="s">
        <v>1290</v>
      </c>
      <c r="F192" s="11" t="s">
        <v>599</v>
      </c>
      <c r="G192" s="11" t="s">
        <v>701</v>
      </c>
      <c r="H192" s="11" t="s">
        <v>706</v>
      </c>
      <c r="I192" s="40" t="s">
        <v>2456</v>
      </c>
      <c r="J192" s="12"/>
      <c r="K192" s="12"/>
      <c r="L192" s="12"/>
      <c r="M192" s="12"/>
      <c r="N192" s="11"/>
      <c r="O192" s="33"/>
      <c r="P192" s="33"/>
      <c r="Q192" s="33"/>
      <c r="R192" s="33"/>
      <c r="S192" s="33"/>
      <c r="T192" s="33"/>
      <c r="U192" s="33"/>
      <c r="V192" s="11"/>
      <c r="W192" s="14"/>
      <c r="X192" s="14"/>
      <c r="Y192" s="14"/>
      <c r="Z192" s="14"/>
      <c r="AA192" s="14"/>
      <c r="AB192" s="14"/>
      <c r="AC192" s="14"/>
      <c r="AD192" s="14"/>
      <c r="AE192" s="14"/>
      <c r="AF192" s="14"/>
      <c r="AG192" s="14"/>
      <c r="AH192" s="14"/>
      <c r="AI192" s="11"/>
      <c r="AJ192" s="15"/>
      <c r="AK192" s="15"/>
      <c r="AL192" s="15"/>
      <c r="AM192" s="15"/>
      <c r="AN192" s="15"/>
      <c r="AO192" s="15"/>
      <c r="AP192" s="15"/>
      <c r="AQ192" s="11"/>
      <c r="AR192" s="33"/>
      <c r="AS192" s="33"/>
      <c r="AT192" s="33"/>
      <c r="AU192" s="33"/>
      <c r="AV192" s="33"/>
      <c r="AW192" s="33"/>
      <c r="AX192" s="33"/>
      <c r="AY192" s="33"/>
      <c r="AZ192" s="33"/>
      <c r="BA192" s="33"/>
      <c r="BB192" s="11"/>
      <c r="BC192" s="11"/>
      <c r="BD192" s="16"/>
      <c r="BE192" s="8"/>
      <c r="BF192" s="16"/>
      <c r="BG192" s="16"/>
      <c r="BH192" s="16"/>
      <c r="BI192" s="16"/>
    </row>
    <row r="193" spans="1:61" ht="15" customHeight="1" x14ac:dyDescent="0.2">
      <c r="A193" s="7" t="s">
        <v>1291</v>
      </c>
      <c r="B193" s="8" t="s">
        <v>1292</v>
      </c>
      <c r="C193" s="9" t="s">
        <v>1293</v>
      </c>
      <c r="D193" s="8"/>
      <c r="E193" s="10" t="s">
        <v>1294</v>
      </c>
      <c r="F193" s="11" t="s">
        <v>787</v>
      </c>
      <c r="G193" s="11" t="s">
        <v>701</v>
      </c>
      <c r="H193" s="11" t="s">
        <v>715</v>
      </c>
      <c r="I193" s="40" t="s">
        <v>2457</v>
      </c>
      <c r="J193" s="12"/>
      <c r="K193" s="12"/>
      <c r="L193" s="12"/>
      <c r="M193" s="12"/>
      <c r="N193" s="11"/>
      <c r="O193" s="33"/>
      <c r="P193" s="33"/>
      <c r="Q193" s="33"/>
      <c r="R193" s="33"/>
      <c r="S193" s="33"/>
      <c r="T193" s="33"/>
      <c r="U193" s="33"/>
      <c r="V193" s="11"/>
      <c r="W193" s="14"/>
      <c r="X193" s="14"/>
      <c r="Y193" s="14"/>
      <c r="Z193" s="14"/>
      <c r="AA193" s="14"/>
      <c r="AB193" s="14"/>
      <c r="AC193" s="14"/>
      <c r="AD193" s="14"/>
      <c r="AE193" s="14"/>
      <c r="AF193" s="14"/>
      <c r="AG193" s="14"/>
      <c r="AH193" s="14"/>
      <c r="AI193" s="11"/>
      <c r="AJ193" s="15"/>
      <c r="AK193" s="15"/>
      <c r="AL193" s="15"/>
      <c r="AM193" s="15"/>
      <c r="AN193" s="15"/>
      <c r="AO193" s="15"/>
      <c r="AP193" s="15"/>
      <c r="AQ193" s="11"/>
      <c r="AR193" s="33"/>
      <c r="AS193" s="33"/>
      <c r="AT193" s="33"/>
      <c r="AU193" s="33"/>
      <c r="AV193" s="33"/>
      <c r="AW193" s="33"/>
      <c r="AX193" s="33"/>
      <c r="AY193" s="33"/>
      <c r="AZ193" s="33"/>
      <c r="BA193" s="33"/>
      <c r="BB193" s="11"/>
      <c r="BC193" s="11"/>
      <c r="BD193" s="16"/>
      <c r="BE193" s="8"/>
      <c r="BF193" s="16"/>
      <c r="BG193" s="16"/>
      <c r="BH193" s="16"/>
      <c r="BI193" s="16"/>
    </row>
    <row r="194" spans="1:61" ht="15" customHeight="1" x14ac:dyDescent="0.2">
      <c r="A194" s="7" t="s">
        <v>1295</v>
      </c>
      <c r="B194" s="8" t="s">
        <v>1296</v>
      </c>
      <c r="C194" s="9" t="s">
        <v>1297</v>
      </c>
      <c r="D194" s="8"/>
      <c r="E194" s="10" t="s">
        <v>1298</v>
      </c>
      <c r="F194" s="11" t="s">
        <v>1299</v>
      </c>
      <c r="G194" s="11" t="s">
        <v>701</v>
      </c>
      <c r="H194" s="11" t="s">
        <v>851</v>
      </c>
      <c r="I194" s="40" t="s">
        <v>2458</v>
      </c>
      <c r="J194" s="12"/>
      <c r="K194" s="12"/>
      <c r="L194" s="12"/>
      <c r="M194" s="12"/>
      <c r="N194" s="11"/>
      <c r="O194" s="33"/>
      <c r="P194" s="33"/>
      <c r="Q194" s="33"/>
      <c r="R194" s="33"/>
      <c r="S194" s="33"/>
      <c r="T194" s="33"/>
      <c r="U194" s="33"/>
      <c r="V194" s="11"/>
      <c r="W194" s="14"/>
      <c r="X194" s="14"/>
      <c r="Y194" s="14"/>
      <c r="Z194" s="14"/>
      <c r="AA194" s="14"/>
      <c r="AB194" s="14"/>
      <c r="AC194" s="14"/>
      <c r="AD194" s="14"/>
      <c r="AE194" s="14"/>
      <c r="AF194" s="14"/>
      <c r="AG194" s="14"/>
      <c r="AH194" s="14"/>
      <c r="AI194" s="11"/>
      <c r="AJ194" s="15"/>
      <c r="AK194" s="15"/>
      <c r="AL194" s="15"/>
      <c r="AM194" s="15"/>
      <c r="AN194" s="15"/>
      <c r="AO194" s="15"/>
      <c r="AP194" s="15"/>
      <c r="AQ194" s="11"/>
      <c r="AR194" s="33"/>
      <c r="AS194" s="33"/>
      <c r="AT194" s="33"/>
      <c r="AU194" s="33"/>
      <c r="AV194" s="33"/>
      <c r="AW194" s="33"/>
      <c r="AX194" s="33"/>
      <c r="AY194" s="33"/>
      <c r="AZ194" s="33"/>
      <c r="BA194" s="33"/>
      <c r="BB194" s="11"/>
      <c r="BC194" s="11"/>
      <c r="BD194" s="16"/>
      <c r="BE194" s="8"/>
      <c r="BF194" s="16"/>
      <c r="BG194" s="16"/>
      <c r="BH194" s="16"/>
      <c r="BI194" s="16"/>
    </row>
    <row r="195" spans="1:61" ht="15" customHeight="1" x14ac:dyDescent="0.2">
      <c r="A195" s="7" t="s">
        <v>1300</v>
      </c>
      <c r="B195" s="8" t="s">
        <v>1301</v>
      </c>
      <c r="C195" s="9" t="s">
        <v>1302</v>
      </c>
      <c r="D195" s="8"/>
      <c r="E195" s="10" t="s">
        <v>1303</v>
      </c>
      <c r="F195" s="11" t="s">
        <v>787</v>
      </c>
      <c r="G195" s="11" t="s">
        <v>701</v>
      </c>
      <c r="H195" s="11" t="s">
        <v>747</v>
      </c>
      <c r="I195" s="40" t="s">
        <v>2459</v>
      </c>
      <c r="J195" s="12"/>
      <c r="K195" s="12"/>
      <c r="L195" s="12"/>
      <c r="M195" s="12"/>
      <c r="N195" s="11"/>
      <c r="O195" s="33"/>
      <c r="P195" s="33"/>
      <c r="Q195" s="33"/>
      <c r="R195" s="33"/>
      <c r="S195" s="33"/>
      <c r="T195" s="33"/>
      <c r="U195" s="33"/>
      <c r="V195" s="11"/>
      <c r="W195" s="14"/>
      <c r="X195" s="14"/>
      <c r="Y195" s="14"/>
      <c r="Z195" s="14"/>
      <c r="AA195" s="14"/>
      <c r="AB195" s="14"/>
      <c r="AC195" s="14"/>
      <c r="AD195" s="14"/>
      <c r="AE195" s="14"/>
      <c r="AF195" s="14"/>
      <c r="AG195" s="14"/>
      <c r="AH195" s="14"/>
      <c r="AI195" s="11"/>
      <c r="AJ195" s="15"/>
      <c r="AK195" s="15"/>
      <c r="AL195" s="15"/>
      <c r="AM195" s="15"/>
      <c r="AN195" s="15"/>
      <c r="AO195" s="15"/>
      <c r="AP195" s="15"/>
      <c r="AQ195" s="11"/>
      <c r="AR195" s="33"/>
      <c r="AS195" s="33"/>
      <c r="AT195" s="33"/>
      <c r="AU195" s="33"/>
      <c r="AV195" s="33"/>
      <c r="AW195" s="33"/>
      <c r="AX195" s="33"/>
      <c r="AY195" s="33"/>
      <c r="AZ195" s="33"/>
      <c r="BA195" s="33"/>
      <c r="BB195" s="11"/>
      <c r="BC195" s="11"/>
      <c r="BD195" s="16"/>
      <c r="BE195" s="8"/>
      <c r="BF195" s="16"/>
      <c r="BG195" s="16"/>
      <c r="BH195" s="16"/>
      <c r="BI195" s="16"/>
    </row>
    <row r="196" spans="1:61" ht="15" customHeight="1" x14ac:dyDescent="0.2">
      <c r="A196" s="7" t="s">
        <v>1304</v>
      </c>
      <c r="B196" s="8" t="s">
        <v>1305</v>
      </c>
      <c r="C196" s="9" t="s">
        <v>1306</v>
      </c>
      <c r="D196" s="8"/>
      <c r="E196" s="10" t="s">
        <v>1307</v>
      </c>
      <c r="F196" s="11" t="s">
        <v>599</v>
      </c>
      <c r="G196" s="11" t="s">
        <v>701</v>
      </c>
      <c r="H196" s="11" t="s">
        <v>744</v>
      </c>
      <c r="I196" s="40" t="s">
        <v>2460</v>
      </c>
      <c r="J196" s="12"/>
      <c r="K196" s="12"/>
      <c r="L196" s="12"/>
      <c r="M196" s="12"/>
      <c r="N196" s="11"/>
      <c r="O196" s="33"/>
      <c r="P196" s="33"/>
      <c r="Q196" s="33"/>
      <c r="R196" s="33"/>
      <c r="S196" s="33"/>
      <c r="T196" s="33"/>
      <c r="U196" s="33"/>
      <c r="V196" s="11"/>
      <c r="W196" s="14"/>
      <c r="X196" s="14"/>
      <c r="Y196" s="14"/>
      <c r="Z196" s="14"/>
      <c r="AA196" s="14"/>
      <c r="AB196" s="14"/>
      <c r="AC196" s="14"/>
      <c r="AD196" s="14"/>
      <c r="AE196" s="14"/>
      <c r="AF196" s="14"/>
      <c r="AG196" s="14"/>
      <c r="AH196" s="14"/>
      <c r="AI196" s="11"/>
      <c r="AJ196" s="15"/>
      <c r="AK196" s="15"/>
      <c r="AL196" s="15"/>
      <c r="AM196" s="15"/>
      <c r="AN196" s="15"/>
      <c r="AO196" s="15"/>
      <c r="AP196" s="15"/>
      <c r="AQ196" s="11"/>
      <c r="AR196" s="33"/>
      <c r="AS196" s="33"/>
      <c r="AT196" s="33"/>
      <c r="AU196" s="33"/>
      <c r="AV196" s="33"/>
      <c r="AW196" s="33"/>
      <c r="AX196" s="33"/>
      <c r="AY196" s="33"/>
      <c r="AZ196" s="33"/>
      <c r="BA196" s="33"/>
      <c r="BB196" s="11"/>
      <c r="BC196" s="11"/>
      <c r="BD196" s="16"/>
      <c r="BE196" s="8"/>
      <c r="BF196" s="16"/>
      <c r="BG196" s="16"/>
      <c r="BH196" s="16"/>
      <c r="BI196" s="16"/>
    </row>
    <row r="197" spans="1:61" ht="15" customHeight="1" x14ac:dyDescent="0.2">
      <c r="A197" s="7" t="s">
        <v>1308</v>
      </c>
      <c r="B197" s="8" t="s">
        <v>1309</v>
      </c>
      <c r="C197" s="9" t="s">
        <v>1310</v>
      </c>
      <c r="D197" s="8"/>
      <c r="E197" s="10" t="s">
        <v>1311</v>
      </c>
      <c r="F197" s="11"/>
      <c r="G197" s="11" t="s">
        <v>701</v>
      </c>
      <c r="H197" s="11" t="s">
        <v>1312</v>
      </c>
      <c r="I197" s="40" t="s">
        <v>2461</v>
      </c>
      <c r="J197" s="12"/>
      <c r="K197" s="12"/>
      <c r="L197" s="12"/>
      <c r="M197" s="12"/>
      <c r="N197" s="11"/>
      <c r="O197" s="33"/>
      <c r="P197" s="33"/>
      <c r="Q197" s="33"/>
      <c r="R197" s="33"/>
      <c r="S197" s="33"/>
      <c r="T197" s="33"/>
      <c r="U197" s="33"/>
      <c r="V197" s="11"/>
      <c r="W197" s="14"/>
      <c r="X197" s="14"/>
      <c r="Y197" s="14"/>
      <c r="Z197" s="14"/>
      <c r="AA197" s="14"/>
      <c r="AB197" s="14"/>
      <c r="AC197" s="14"/>
      <c r="AD197" s="14"/>
      <c r="AE197" s="14"/>
      <c r="AF197" s="14"/>
      <c r="AG197" s="14"/>
      <c r="AH197" s="14"/>
      <c r="AI197" s="11"/>
      <c r="AJ197" s="15"/>
      <c r="AK197" s="15"/>
      <c r="AL197" s="15"/>
      <c r="AM197" s="15"/>
      <c r="AN197" s="15"/>
      <c r="AO197" s="15"/>
      <c r="AP197" s="15"/>
      <c r="AQ197" s="11"/>
      <c r="AR197" s="33"/>
      <c r="AS197" s="33"/>
      <c r="AT197" s="33"/>
      <c r="AU197" s="33"/>
      <c r="AV197" s="33"/>
      <c r="AW197" s="33"/>
      <c r="AX197" s="33"/>
      <c r="AY197" s="33"/>
      <c r="AZ197" s="33"/>
      <c r="BA197" s="33"/>
      <c r="BB197" s="11"/>
      <c r="BC197" s="11"/>
      <c r="BD197" s="16"/>
      <c r="BE197" s="8"/>
      <c r="BF197" s="16"/>
      <c r="BG197" s="16"/>
      <c r="BH197" s="16"/>
      <c r="BI197" s="16"/>
    </row>
    <row r="198" spans="1:61" ht="15" customHeight="1" x14ac:dyDescent="0.2">
      <c r="A198" s="7" t="s">
        <v>1313</v>
      </c>
      <c r="B198" s="8" t="s">
        <v>1314</v>
      </c>
      <c r="C198" s="9" t="s">
        <v>1315</v>
      </c>
      <c r="D198" s="8"/>
      <c r="E198" s="10" t="s">
        <v>1061</v>
      </c>
      <c r="F198" s="11" t="s">
        <v>1191</v>
      </c>
      <c r="G198" s="11" t="s">
        <v>701</v>
      </c>
      <c r="H198" s="11" t="s">
        <v>747</v>
      </c>
      <c r="I198" s="40" t="s">
        <v>2462</v>
      </c>
      <c r="J198" s="12"/>
      <c r="K198" s="12"/>
      <c r="L198" s="12"/>
      <c r="M198" s="12"/>
      <c r="N198" s="11"/>
      <c r="O198" s="33"/>
      <c r="P198" s="33"/>
      <c r="Q198" s="33"/>
      <c r="R198" s="33"/>
      <c r="S198" s="33"/>
      <c r="T198" s="33"/>
      <c r="U198" s="33"/>
      <c r="V198" s="11"/>
      <c r="W198" s="14"/>
      <c r="X198" s="14"/>
      <c r="Y198" s="14"/>
      <c r="Z198" s="14"/>
      <c r="AA198" s="14"/>
      <c r="AB198" s="14"/>
      <c r="AC198" s="14"/>
      <c r="AD198" s="14"/>
      <c r="AE198" s="14"/>
      <c r="AF198" s="14"/>
      <c r="AG198" s="14"/>
      <c r="AH198" s="14"/>
      <c r="AI198" s="11"/>
      <c r="AJ198" s="15"/>
      <c r="AK198" s="15"/>
      <c r="AL198" s="15"/>
      <c r="AM198" s="15"/>
      <c r="AN198" s="15"/>
      <c r="AO198" s="15"/>
      <c r="AP198" s="15"/>
      <c r="AQ198" s="11"/>
      <c r="AR198" s="33"/>
      <c r="AS198" s="33"/>
      <c r="AT198" s="33"/>
      <c r="AU198" s="33"/>
      <c r="AV198" s="33"/>
      <c r="AW198" s="33"/>
      <c r="AX198" s="33"/>
      <c r="AY198" s="33"/>
      <c r="AZ198" s="33"/>
      <c r="BA198" s="33"/>
      <c r="BB198" s="11"/>
      <c r="BC198" s="11"/>
      <c r="BD198" s="16"/>
      <c r="BE198" s="8"/>
      <c r="BF198" s="16"/>
      <c r="BG198" s="16"/>
      <c r="BH198" s="16"/>
      <c r="BI198" s="16"/>
    </row>
    <row r="199" spans="1:61" ht="15" customHeight="1" x14ac:dyDescent="0.2">
      <c r="A199" s="7" t="s">
        <v>1316</v>
      </c>
      <c r="B199" s="8" t="s">
        <v>1317</v>
      </c>
      <c r="C199" s="9" t="s">
        <v>1318</v>
      </c>
      <c r="D199" s="8"/>
      <c r="E199" s="10" t="s">
        <v>1319</v>
      </c>
      <c r="F199" s="11" t="s">
        <v>742</v>
      </c>
      <c r="G199" s="11"/>
      <c r="H199" s="11"/>
      <c r="I199" s="40" t="s">
        <v>2463</v>
      </c>
      <c r="J199" s="12"/>
      <c r="K199" s="12"/>
      <c r="L199" s="12"/>
      <c r="M199" s="12"/>
      <c r="N199" s="11"/>
      <c r="O199" s="33"/>
      <c r="P199" s="33"/>
      <c r="Q199" s="33"/>
      <c r="R199" s="33"/>
      <c r="S199" s="33"/>
      <c r="T199" s="33"/>
      <c r="U199" s="33"/>
      <c r="V199" s="11"/>
      <c r="W199" s="14"/>
      <c r="X199" s="14"/>
      <c r="Y199" s="14"/>
      <c r="Z199" s="14"/>
      <c r="AA199" s="14"/>
      <c r="AB199" s="14"/>
      <c r="AC199" s="14"/>
      <c r="AD199" s="14"/>
      <c r="AE199" s="14"/>
      <c r="AF199" s="14"/>
      <c r="AG199" s="14"/>
      <c r="AH199" s="14"/>
      <c r="AI199" s="11"/>
      <c r="AJ199" s="15"/>
      <c r="AK199" s="15"/>
      <c r="AL199" s="15"/>
      <c r="AM199" s="15"/>
      <c r="AN199" s="15"/>
      <c r="AO199" s="15"/>
      <c r="AP199" s="15"/>
      <c r="AQ199" s="11"/>
      <c r="AR199" s="33"/>
      <c r="AS199" s="33"/>
      <c r="AT199" s="33"/>
      <c r="AU199" s="33"/>
      <c r="AV199" s="33"/>
      <c r="AW199" s="33"/>
      <c r="AX199" s="33"/>
      <c r="AY199" s="33"/>
      <c r="AZ199" s="33"/>
      <c r="BA199" s="33"/>
      <c r="BB199" s="11"/>
      <c r="BC199" s="11"/>
      <c r="BD199" s="16"/>
      <c r="BE199" s="8"/>
      <c r="BF199" s="16"/>
      <c r="BG199" s="16"/>
      <c r="BH199" s="16"/>
      <c r="BI199" s="16"/>
    </row>
    <row r="200" spans="1:61" ht="15" customHeight="1" x14ac:dyDescent="0.2">
      <c r="A200" s="7" t="s">
        <v>1320</v>
      </c>
      <c r="B200" s="8" t="s">
        <v>1321</v>
      </c>
      <c r="C200" s="9" t="s">
        <v>1322</v>
      </c>
      <c r="D200" s="8"/>
      <c r="E200" s="10" t="s">
        <v>1323</v>
      </c>
      <c r="F200" s="11" t="s">
        <v>735</v>
      </c>
      <c r="G200" s="11" t="s">
        <v>701</v>
      </c>
      <c r="H200" s="11" t="s">
        <v>706</v>
      </c>
      <c r="I200" s="40" t="s">
        <v>2464</v>
      </c>
      <c r="J200" s="12"/>
      <c r="K200" s="12"/>
      <c r="L200" s="12"/>
      <c r="M200" s="12"/>
      <c r="N200" s="11"/>
      <c r="O200" s="33"/>
      <c r="P200" s="33"/>
      <c r="Q200" s="33"/>
      <c r="R200" s="33"/>
      <c r="S200" s="33"/>
      <c r="T200" s="33"/>
      <c r="U200" s="33"/>
      <c r="V200" s="11"/>
      <c r="W200" s="14"/>
      <c r="X200" s="14"/>
      <c r="Y200" s="14"/>
      <c r="Z200" s="14"/>
      <c r="AA200" s="14"/>
      <c r="AB200" s="14"/>
      <c r="AC200" s="14"/>
      <c r="AD200" s="14"/>
      <c r="AE200" s="14"/>
      <c r="AF200" s="14"/>
      <c r="AG200" s="14"/>
      <c r="AH200" s="14"/>
      <c r="AI200" s="11"/>
      <c r="AJ200" s="15"/>
      <c r="AK200" s="15"/>
      <c r="AL200" s="15"/>
      <c r="AM200" s="15"/>
      <c r="AN200" s="15"/>
      <c r="AO200" s="15"/>
      <c r="AP200" s="15"/>
      <c r="AQ200" s="11"/>
      <c r="AR200" s="33"/>
      <c r="AS200" s="33"/>
      <c r="AT200" s="33"/>
      <c r="AU200" s="33"/>
      <c r="AV200" s="33"/>
      <c r="AW200" s="33"/>
      <c r="AX200" s="33"/>
      <c r="AY200" s="33"/>
      <c r="AZ200" s="33"/>
      <c r="BA200" s="33"/>
      <c r="BB200" s="11"/>
      <c r="BC200" s="11"/>
      <c r="BD200" s="16"/>
      <c r="BE200" s="8"/>
      <c r="BF200" s="16"/>
      <c r="BG200" s="16"/>
      <c r="BH200" s="16"/>
      <c r="BI200" s="16"/>
    </row>
    <row r="201" spans="1:61" ht="15" customHeight="1" x14ac:dyDescent="0.2">
      <c r="A201" s="7" t="s">
        <v>1320</v>
      </c>
      <c r="B201" s="8" t="s">
        <v>1324</v>
      </c>
      <c r="C201" s="9" t="s">
        <v>1325</v>
      </c>
      <c r="D201" s="8"/>
      <c r="E201" s="10"/>
      <c r="F201" s="11" t="s">
        <v>735</v>
      </c>
      <c r="G201" s="11"/>
      <c r="H201" s="11"/>
      <c r="I201" s="40" t="s">
        <v>2465</v>
      </c>
      <c r="J201" s="12"/>
      <c r="K201" s="12"/>
      <c r="L201" s="12"/>
      <c r="M201" s="12"/>
      <c r="N201" s="11"/>
      <c r="O201" s="33"/>
      <c r="P201" s="33"/>
      <c r="Q201" s="33"/>
      <c r="R201" s="33"/>
      <c r="S201" s="33"/>
      <c r="T201" s="33"/>
      <c r="U201" s="33"/>
      <c r="V201" s="11"/>
      <c r="W201" s="14"/>
      <c r="X201" s="14"/>
      <c r="Y201" s="14"/>
      <c r="Z201" s="14"/>
      <c r="AA201" s="14"/>
      <c r="AB201" s="14"/>
      <c r="AC201" s="14"/>
      <c r="AD201" s="14"/>
      <c r="AE201" s="14"/>
      <c r="AF201" s="14"/>
      <c r="AG201" s="14"/>
      <c r="AH201" s="14"/>
      <c r="AI201" s="11"/>
      <c r="AJ201" s="15"/>
      <c r="AK201" s="15"/>
      <c r="AL201" s="15"/>
      <c r="AM201" s="15"/>
      <c r="AN201" s="15"/>
      <c r="AO201" s="15"/>
      <c r="AP201" s="15"/>
      <c r="AQ201" s="11"/>
      <c r="AR201" s="33"/>
      <c r="AS201" s="33"/>
      <c r="AT201" s="33"/>
      <c r="AU201" s="33"/>
      <c r="AV201" s="33"/>
      <c r="AW201" s="33"/>
      <c r="AX201" s="33"/>
      <c r="AY201" s="33"/>
      <c r="AZ201" s="33"/>
      <c r="BA201" s="33"/>
      <c r="BB201" s="11"/>
      <c r="BC201" s="11"/>
      <c r="BD201" s="16"/>
      <c r="BE201" s="8"/>
      <c r="BF201" s="16"/>
      <c r="BG201" s="16"/>
      <c r="BH201" s="16"/>
      <c r="BI201" s="16"/>
    </row>
    <row r="202" spans="1:61" ht="15" customHeight="1" x14ac:dyDescent="0.2">
      <c r="A202" s="7" t="s">
        <v>1326</v>
      </c>
      <c r="B202" s="8" t="s">
        <v>1327</v>
      </c>
      <c r="C202" s="9" t="s">
        <v>1328</v>
      </c>
      <c r="D202" s="8"/>
      <c r="E202" s="10" t="s">
        <v>1329</v>
      </c>
      <c r="F202" s="11" t="s">
        <v>599</v>
      </c>
      <c r="G202" s="11" t="s">
        <v>701</v>
      </c>
      <c r="H202" s="11" t="s">
        <v>744</v>
      </c>
      <c r="I202" s="40" t="s">
        <v>2466</v>
      </c>
      <c r="J202" s="12"/>
      <c r="K202" s="12"/>
      <c r="L202" s="12"/>
      <c r="M202" s="12"/>
      <c r="N202" s="11"/>
      <c r="O202" s="33"/>
      <c r="P202" s="33"/>
      <c r="Q202" s="33"/>
      <c r="R202" s="33"/>
      <c r="S202" s="33"/>
      <c r="T202" s="33"/>
      <c r="U202" s="33"/>
      <c r="V202" s="11"/>
      <c r="W202" s="14"/>
      <c r="X202" s="14"/>
      <c r="Y202" s="14"/>
      <c r="Z202" s="14"/>
      <c r="AA202" s="14"/>
      <c r="AB202" s="14"/>
      <c r="AC202" s="14"/>
      <c r="AD202" s="14"/>
      <c r="AE202" s="14"/>
      <c r="AF202" s="14"/>
      <c r="AG202" s="14"/>
      <c r="AH202" s="14"/>
      <c r="AI202" s="11"/>
      <c r="AJ202" s="15"/>
      <c r="AK202" s="15"/>
      <c r="AL202" s="15"/>
      <c r="AM202" s="15"/>
      <c r="AN202" s="15"/>
      <c r="AO202" s="15"/>
      <c r="AP202" s="15"/>
      <c r="AQ202" s="11"/>
      <c r="AR202" s="33"/>
      <c r="AS202" s="33"/>
      <c r="AT202" s="33"/>
      <c r="AU202" s="33"/>
      <c r="AV202" s="33"/>
      <c r="AW202" s="33"/>
      <c r="AX202" s="33"/>
      <c r="AY202" s="33"/>
      <c r="AZ202" s="33"/>
      <c r="BA202" s="33"/>
      <c r="BB202" s="11"/>
      <c r="BC202" s="11"/>
      <c r="BD202" s="16"/>
      <c r="BE202" s="8"/>
      <c r="BF202" s="16"/>
      <c r="BG202" s="16"/>
      <c r="BH202" s="16"/>
      <c r="BI202" s="16"/>
    </row>
    <row r="203" spans="1:61" ht="15" customHeight="1" x14ac:dyDescent="0.2">
      <c r="A203" s="7" t="s">
        <v>1330</v>
      </c>
      <c r="B203" s="8" t="s">
        <v>1331</v>
      </c>
      <c r="C203" s="9" t="s">
        <v>1332</v>
      </c>
      <c r="D203" s="8"/>
      <c r="E203" s="10" t="s">
        <v>787</v>
      </c>
      <c r="F203" s="11" t="s">
        <v>1333</v>
      </c>
      <c r="G203" s="11" t="s">
        <v>701</v>
      </c>
      <c r="H203" s="11" t="s">
        <v>706</v>
      </c>
      <c r="I203" s="40" t="s">
        <v>2467</v>
      </c>
      <c r="J203" s="12"/>
      <c r="K203" s="12"/>
      <c r="L203" s="12"/>
      <c r="M203" s="12"/>
      <c r="N203" s="11"/>
      <c r="O203" s="33"/>
      <c r="P203" s="33"/>
      <c r="Q203" s="33"/>
      <c r="R203" s="33"/>
      <c r="S203" s="33"/>
      <c r="T203" s="33"/>
      <c r="U203" s="33"/>
      <c r="V203" s="11"/>
      <c r="W203" s="14"/>
      <c r="X203" s="14"/>
      <c r="Y203" s="14"/>
      <c r="Z203" s="14"/>
      <c r="AA203" s="14"/>
      <c r="AB203" s="14"/>
      <c r="AC203" s="14"/>
      <c r="AD203" s="14"/>
      <c r="AE203" s="14"/>
      <c r="AF203" s="14"/>
      <c r="AG203" s="14"/>
      <c r="AH203" s="14"/>
      <c r="AI203" s="11"/>
      <c r="AJ203" s="15"/>
      <c r="AK203" s="15"/>
      <c r="AL203" s="15"/>
      <c r="AM203" s="15"/>
      <c r="AN203" s="15"/>
      <c r="AO203" s="15"/>
      <c r="AP203" s="15"/>
      <c r="AQ203" s="11"/>
      <c r="AR203" s="33"/>
      <c r="AS203" s="33"/>
      <c r="AT203" s="33"/>
      <c r="AU203" s="33"/>
      <c r="AV203" s="33"/>
      <c r="AW203" s="33"/>
      <c r="AX203" s="33"/>
      <c r="AY203" s="33"/>
      <c r="AZ203" s="33"/>
      <c r="BA203" s="33"/>
      <c r="BB203" s="11"/>
      <c r="BC203" s="11"/>
      <c r="BD203" s="16"/>
      <c r="BE203" s="8"/>
      <c r="BF203" s="16"/>
      <c r="BG203" s="16"/>
      <c r="BH203" s="16"/>
      <c r="BI203" s="16"/>
    </row>
    <row r="204" spans="1:61" ht="15" customHeight="1" x14ac:dyDescent="0.2">
      <c r="A204" s="7" t="s">
        <v>1334</v>
      </c>
      <c r="B204" s="8" t="s">
        <v>1335</v>
      </c>
      <c r="C204" s="9" t="s">
        <v>1336</v>
      </c>
      <c r="D204" s="8"/>
      <c r="E204" s="10" t="s">
        <v>1337</v>
      </c>
      <c r="F204" s="11" t="s">
        <v>1338</v>
      </c>
      <c r="G204" s="11" t="s">
        <v>701</v>
      </c>
      <c r="H204" s="11" t="s">
        <v>803</v>
      </c>
      <c r="I204" s="40" t="s">
        <v>2468</v>
      </c>
      <c r="J204" s="12"/>
      <c r="K204" s="12"/>
      <c r="L204" s="12"/>
      <c r="M204" s="12"/>
      <c r="N204" s="11"/>
      <c r="O204" s="33"/>
      <c r="P204" s="33"/>
      <c r="Q204" s="33"/>
      <c r="R204" s="33"/>
      <c r="S204" s="33"/>
      <c r="T204" s="33"/>
      <c r="U204" s="33"/>
      <c r="V204" s="11"/>
      <c r="W204" s="14"/>
      <c r="X204" s="14"/>
      <c r="Y204" s="14"/>
      <c r="Z204" s="14"/>
      <c r="AA204" s="14"/>
      <c r="AB204" s="14"/>
      <c r="AC204" s="14"/>
      <c r="AD204" s="14"/>
      <c r="AE204" s="14"/>
      <c r="AF204" s="14"/>
      <c r="AG204" s="14"/>
      <c r="AH204" s="14"/>
      <c r="AI204" s="11"/>
      <c r="AJ204" s="15"/>
      <c r="AK204" s="15"/>
      <c r="AL204" s="15"/>
      <c r="AM204" s="15"/>
      <c r="AN204" s="15"/>
      <c r="AO204" s="15"/>
      <c r="AP204" s="15"/>
      <c r="AQ204" s="11"/>
      <c r="AR204" s="33"/>
      <c r="AS204" s="33"/>
      <c r="AT204" s="33"/>
      <c r="AU204" s="33"/>
      <c r="AV204" s="33"/>
      <c r="AW204" s="33"/>
      <c r="AX204" s="33"/>
      <c r="AY204" s="33"/>
      <c r="AZ204" s="33"/>
      <c r="BA204" s="33"/>
      <c r="BB204" s="11"/>
      <c r="BC204" s="11"/>
      <c r="BD204" s="16"/>
      <c r="BE204" s="8"/>
      <c r="BF204" s="16"/>
      <c r="BG204" s="16"/>
      <c r="BH204" s="16"/>
      <c r="BI204" s="16"/>
    </row>
    <row r="205" spans="1:61" ht="15" customHeight="1" x14ac:dyDescent="0.2">
      <c r="A205" s="7" t="s">
        <v>1339</v>
      </c>
      <c r="B205" s="8" t="s">
        <v>1340</v>
      </c>
      <c r="C205" s="9" t="s">
        <v>1341</v>
      </c>
      <c r="D205" s="8"/>
      <c r="E205" s="10" t="s">
        <v>1342</v>
      </c>
      <c r="F205" s="11" t="s">
        <v>1008</v>
      </c>
      <c r="G205" s="11" t="s">
        <v>701</v>
      </c>
      <c r="H205" s="11" t="s">
        <v>747</v>
      </c>
      <c r="I205" s="40" t="s">
        <v>2469</v>
      </c>
      <c r="J205" s="12"/>
      <c r="K205" s="12"/>
      <c r="L205" s="12"/>
      <c r="M205" s="12"/>
      <c r="N205" s="11"/>
      <c r="O205" s="33"/>
      <c r="P205" s="33"/>
      <c r="Q205" s="33"/>
      <c r="R205" s="33"/>
      <c r="S205" s="33"/>
      <c r="T205" s="33"/>
      <c r="U205" s="33"/>
      <c r="V205" s="11"/>
      <c r="W205" s="14"/>
      <c r="X205" s="14"/>
      <c r="Y205" s="14"/>
      <c r="Z205" s="14"/>
      <c r="AA205" s="14"/>
      <c r="AB205" s="14"/>
      <c r="AC205" s="14"/>
      <c r="AD205" s="14"/>
      <c r="AE205" s="14"/>
      <c r="AF205" s="14"/>
      <c r="AG205" s="14"/>
      <c r="AH205" s="14"/>
      <c r="AI205" s="11"/>
      <c r="AJ205" s="15"/>
      <c r="AK205" s="15"/>
      <c r="AL205" s="15"/>
      <c r="AM205" s="15"/>
      <c r="AN205" s="15"/>
      <c r="AO205" s="15"/>
      <c r="AP205" s="15"/>
      <c r="AQ205" s="11"/>
      <c r="AR205" s="33"/>
      <c r="AS205" s="33"/>
      <c r="AT205" s="33"/>
      <c r="AU205" s="33"/>
      <c r="AV205" s="33"/>
      <c r="AW205" s="33"/>
      <c r="AX205" s="33"/>
      <c r="AY205" s="33"/>
      <c r="AZ205" s="33"/>
      <c r="BA205" s="33"/>
      <c r="BB205" s="11"/>
      <c r="BC205" s="11"/>
      <c r="BD205" s="16"/>
      <c r="BE205" s="8"/>
      <c r="BF205" s="16"/>
      <c r="BG205" s="16"/>
      <c r="BH205" s="16"/>
      <c r="BI205" s="16"/>
    </row>
    <row r="206" spans="1:61" ht="15" customHeight="1" x14ac:dyDescent="0.2">
      <c r="A206" s="7" t="s">
        <v>1343</v>
      </c>
      <c r="B206" s="8" t="s">
        <v>1344</v>
      </c>
      <c r="C206" s="9" t="s">
        <v>1345</v>
      </c>
      <c r="D206" s="8"/>
      <c r="E206" s="10"/>
      <c r="F206" s="11"/>
      <c r="G206" s="11"/>
      <c r="H206" s="11"/>
      <c r="I206" s="40" t="s">
        <v>2291</v>
      </c>
      <c r="J206" s="12"/>
      <c r="K206" s="12"/>
      <c r="L206" s="12"/>
      <c r="M206" s="12"/>
      <c r="N206" s="11"/>
      <c r="O206" s="33"/>
      <c r="P206" s="33"/>
      <c r="Q206" s="33"/>
      <c r="R206" s="33"/>
      <c r="S206" s="33"/>
      <c r="T206" s="33"/>
      <c r="U206" s="33"/>
      <c r="V206" s="11"/>
      <c r="W206" s="14"/>
      <c r="X206" s="14"/>
      <c r="Y206" s="14"/>
      <c r="Z206" s="14"/>
      <c r="AA206" s="14"/>
      <c r="AB206" s="14"/>
      <c r="AC206" s="14"/>
      <c r="AD206" s="14"/>
      <c r="AE206" s="14"/>
      <c r="AF206" s="14"/>
      <c r="AG206" s="14"/>
      <c r="AH206" s="14"/>
      <c r="AI206" s="11"/>
      <c r="AJ206" s="15"/>
      <c r="AK206" s="15"/>
      <c r="AL206" s="15"/>
      <c r="AM206" s="15"/>
      <c r="AN206" s="15"/>
      <c r="AO206" s="15"/>
      <c r="AP206" s="15"/>
      <c r="AQ206" s="11"/>
      <c r="AR206" s="33"/>
      <c r="AS206" s="33"/>
      <c r="AT206" s="33"/>
      <c r="AU206" s="33"/>
      <c r="AV206" s="33"/>
      <c r="AW206" s="33"/>
      <c r="AX206" s="33"/>
      <c r="AY206" s="33"/>
      <c r="AZ206" s="33"/>
      <c r="BA206" s="33"/>
      <c r="BB206" s="11"/>
      <c r="BC206" s="11"/>
      <c r="BD206" s="16"/>
      <c r="BE206" s="8"/>
      <c r="BF206" s="16"/>
      <c r="BG206" s="16"/>
      <c r="BH206" s="16"/>
      <c r="BI206" s="16"/>
    </row>
    <row r="207" spans="1:61" ht="15" customHeight="1" x14ac:dyDescent="0.2">
      <c r="A207" s="7" t="s">
        <v>1346</v>
      </c>
      <c r="B207" s="8" t="s">
        <v>1347</v>
      </c>
      <c r="C207" s="9" t="s">
        <v>1348</v>
      </c>
      <c r="D207" s="8"/>
      <c r="E207" s="10" t="s">
        <v>1349</v>
      </c>
      <c r="F207" s="11" t="s">
        <v>742</v>
      </c>
      <c r="G207" s="11" t="s">
        <v>701</v>
      </c>
      <c r="H207" s="11" t="s">
        <v>715</v>
      </c>
      <c r="I207" s="40" t="s">
        <v>2470</v>
      </c>
      <c r="J207" s="12"/>
      <c r="K207" s="12"/>
      <c r="L207" s="12"/>
      <c r="M207" s="12"/>
      <c r="N207" s="11"/>
      <c r="O207" s="33"/>
      <c r="P207" s="33"/>
      <c r="Q207" s="33"/>
      <c r="R207" s="33"/>
      <c r="S207" s="33"/>
      <c r="T207" s="33"/>
      <c r="U207" s="33"/>
      <c r="V207" s="11"/>
      <c r="W207" s="14"/>
      <c r="X207" s="14"/>
      <c r="Y207" s="14"/>
      <c r="Z207" s="14"/>
      <c r="AA207" s="14"/>
      <c r="AB207" s="14"/>
      <c r="AC207" s="14"/>
      <c r="AD207" s="14"/>
      <c r="AE207" s="14"/>
      <c r="AF207" s="14"/>
      <c r="AG207" s="14"/>
      <c r="AH207" s="14"/>
      <c r="AI207" s="11"/>
      <c r="AJ207" s="15"/>
      <c r="AK207" s="15"/>
      <c r="AL207" s="15"/>
      <c r="AM207" s="15"/>
      <c r="AN207" s="15"/>
      <c r="AO207" s="15"/>
      <c r="AP207" s="15"/>
      <c r="AQ207" s="11"/>
      <c r="AR207" s="33"/>
      <c r="AS207" s="33"/>
      <c r="AT207" s="33"/>
      <c r="AU207" s="33"/>
      <c r="AV207" s="33"/>
      <c r="AW207" s="33"/>
      <c r="AX207" s="33"/>
      <c r="AY207" s="33"/>
      <c r="AZ207" s="33"/>
      <c r="BA207" s="33"/>
      <c r="BB207" s="11"/>
      <c r="BC207" s="11"/>
      <c r="BD207" s="16"/>
      <c r="BE207" s="8"/>
      <c r="BF207" s="16"/>
      <c r="BG207" s="16"/>
      <c r="BH207" s="16"/>
      <c r="BI207" s="16"/>
    </row>
    <row r="208" spans="1:61" ht="15" customHeight="1" x14ac:dyDescent="0.2">
      <c r="A208" s="7" t="s">
        <v>1346</v>
      </c>
      <c r="B208" s="8" t="s">
        <v>1350</v>
      </c>
      <c r="C208" s="9" t="s">
        <v>1351</v>
      </c>
      <c r="D208" s="8"/>
      <c r="E208" s="10" t="s">
        <v>1352</v>
      </c>
      <c r="F208" s="11" t="s">
        <v>742</v>
      </c>
      <c r="G208" s="11" t="s">
        <v>701</v>
      </c>
      <c r="H208" s="11" t="s">
        <v>1353</v>
      </c>
      <c r="I208" s="40" t="s">
        <v>2471</v>
      </c>
      <c r="J208" s="12"/>
      <c r="K208" s="12"/>
      <c r="L208" s="12"/>
      <c r="M208" s="12"/>
      <c r="N208" s="11"/>
      <c r="O208" s="33"/>
      <c r="P208" s="33"/>
      <c r="Q208" s="33"/>
      <c r="R208" s="33"/>
      <c r="S208" s="33"/>
      <c r="T208" s="33"/>
      <c r="U208" s="33"/>
      <c r="V208" s="11"/>
      <c r="W208" s="14"/>
      <c r="X208" s="14"/>
      <c r="Y208" s="14"/>
      <c r="Z208" s="14"/>
      <c r="AA208" s="14"/>
      <c r="AB208" s="14"/>
      <c r="AC208" s="14"/>
      <c r="AD208" s="14"/>
      <c r="AE208" s="14"/>
      <c r="AF208" s="14"/>
      <c r="AG208" s="14"/>
      <c r="AH208" s="14"/>
      <c r="AI208" s="11"/>
      <c r="AJ208" s="15"/>
      <c r="AK208" s="15"/>
      <c r="AL208" s="15"/>
      <c r="AM208" s="15"/>
      <c r="AN208" s="15"/>
      <c r="AO208" s="15"/>
      <c r="AP208" s="15"/>
      <c r="AQ208" s="11"/>
      <c r="AR208" s="33"/>
      <c r="AS208" s="33"/>
      <c r="AT208" s="33"/>
      <c r="AU208" s="33"/>
      <c r="AV208" s="33"/>
      <c r="AW208" s="33"/>
      <c r="AX208" s="33"/>
      <c r="AY208" s="33"/>
      <c r="AZ208" s="33"/>
      <c r="BA208" s="33"/>
      <c r="BB208" s="11"/>
      <c r="BC208" s="11"/>
      <c r="BD208" s="16"/>
      <c r="BE208" s="8"/>
      <c r="BF208" s="16"/>
      <c r="BG208" s="16"/>
      <c r="BH208" s="16"/>
      <c r="BI208" s="16"/>
    </row>
    <row r="209" spans="1:61" ht="15" customHeight="1" x14ac:dyDescent="0.2">
      <c r="A209" s="7" t="s">
        <v>1354</v>
      </c>
      <c r="B209" s="8" t="s">
        <v>1355</v>
      </c>
      <c r="C209" s="9" t="s">
        <v>1356</v>
      </c>
      <c r="D209" s="8"/>
      <c r="E209" s="10" t="s">
        <v>1357</v>
      </c>
      <c r="F209" s="11" t="s">
        <v>787</v>
      </c>
      <c r="G209" s="11" t="s">
        <v>701</v>
      </c>
      <c r="H209" s="11" t="s">
        <v>706</v>
      </c>
      <c r="I209" s="40" t="s">
        <v>2472</v>
      </c>
      <c r="J209" s="12"/>
      <c r="K209" s="12"/>
      <c r="L209" s="12"/>
      <c r="M209" s="12"/>
      <c r="N209" s="11"/>
      <c r="O209" s="33"/>
      <c r="P209" s="33"/>
      <c r="Q209" s="33"/>
      <c r="R209" s="33"/>
      <c r="S209" s="33"/>
      <c r="T209" s="33"/>
      <c r="U209" s="33"/>
      <c r="V209" s="11"/>
      <c r="W209" s="14"/>
      <c r="X209" s="14"/>
      <c r="Y209" s="14"/>
      <c r="Z209" s="14"/>
      <c r="AA209" s="14"/>
      <c r="AB209" s="14"/>
      <c r="AC209" s="14"/>
      <c r="AD209" s="14"/>
      <c r="AE209" s="14"/>
      <c r="AF209" s="14"/>
      <c r="AG209" s="14"/>
      <c r="AH209" s="14"/>
      <c r="AI209" s="11"/>
      <c r="AJ209" s="15"/>
      <c r="AK209" s="15"/>
      <c r="AL209" s="15"/>
      <c r="AM209" s="15"/>
      <c r="AN209" s="15"/>
      <c r="AO209" s="15"/>
      <c r="AP209" s="15"/>
      <c r="AQ209" s="11"/>
      <c r="AR209" s="33"/>
      <c r="AS209" s="33"/>
      <c r="AT209" s="33"/>
      <c r="AU209" s="33"/>
      <c r="AV209" s="33"/>
      <c r="AW209" s="33"/>
      <c r="AX209" s="33"/>
      <c r="AY209" s="33"/>
      <c r="AZ209" s="33"/>
      <c r="BA209" s="33"/>
      <c r="BB209" s="11"/>
      <c r="BC209" s="11"/>
      <c r="BD209" s="16"/>
      <c r="BE209" s="8"/>
      <c r="BF209" s="16"/>
      <c r="BG209" s="16"/>
      <c r="BH209" s="16"/>
      <c r="BI209" s="16"/>
    </row>
    <row r="210" spans="1:61" ht="15" customHeight="1" x14ac:dyDescent="0.2">
      <c r="A210" s="7" t="s">
        <v>1358</v>
      </c>
      <c r="B210" s="8" t="s">
        <v>1359</v>
      </c>
      <c r="C210" s="9" t="s">
        <v>1360</v>
      </c>
      <c r="D210" s="8"/>
      <c r="E210" s="10" t="s">
        <v>1361</v>
      </c>
      <c r="F210" s="11" t="s">
        <v>787</v>
      </c>
      <c r="G210" s="11" t="s">
        <v>701</v>
      </c>
      <c r="H210" s="11" t="s">
        <v>744</v>
      </c>
      <c r="I210" s="40" t="s">
        <v>2473</v>
      </c>
      <c r="J210" s="12"/>
      <c r="K210" s="12"/>
      <c r="L210" s="12"/>
      <c r="M210" s="12"/>
      <c r="N210" s="11"/>
      <c r="O210" s="33"/>
      <c r="P210" s="33"/>
      <c r="Q210" s="33"/>
      <c r="R210" s="33"/>
      <c r="S210" s="33"/>
      <c r="T210" s="33"/>
      <c r="U210" s="33"/>
      <c r="V210" s="11"/>
      <c r="W210" s="14"/>
      <c r="X210" s="14"/>
      <c r="Y210" s="14"/>
      <c r="Z210" s="14"/>
      <c r="AA210" s="14"/>
      <c r="AB210" s="14"/>
      <c r="AC210" s="14"/>
      <c r="AD210" s="14"/>
      <c r="AE210" s="14"/>
      <c r="AF210" s="14"/>
      <c r="AG210" s="14"/>
      <c r="AH210" s="14"/>
      <c r="AI210" s="11"/>
      <c r="AJ210" s="15"/>
      <c r="AK210" s="15"/>
      <c r="AL210" s="15"/>
      <c r="AM210" s="15"/>
      <c r="AN210" s="15"/>
      <c r="AO210" s="15"/>
      <c r="AP210" s="15"/>
      <c r="AQ210" s="11"/>
      <c r="AR210" s="33"/>
      <c r="AS210" s="33"/>
      <c r="AT210" s="33"/>
      <c r="AU210" s="33"/>
      <c r="AV210" s="33"/>
      <c r="AW210" s="33"/>
      <c r="AX210" s="33"/>
      <c r="AY210" s="33"/>
      <c r="AZ210" s="33"/>
      <c r="BA210" s="33"/>
      <c r="BB210" s="11"/>
      <c r="BC210" s="11"/>
      <c r="BD210" s="16"/>
      <c r="BE210" s="8"/>
      <c r="BF210" s="16"/>
      <c r="BG210" s="16"/>
      <c r="BH210" s="16"/>
      <c r="BI210" s="16"/>
    </row>
    <row r="211" spans="1:61" ht="15" customHeight="1" x14ac:dyDescent="0.2">
      <c r="A211" s="7" t="s">
        <v>1362</v>
      </c>
      <c r="B211" s="8" t="s">
        <v>1363</v>
      </c>
      <c r="C211" s="9" t="s">
        <v>1364</v>
      </c>
      <c r="D211" s="8"/>
      <c r="E211" s="10" t="s">
        <v>1365</v>
      </c>
      <c r="F211" s="11" t="s">
        <v>599</v>
      </c>
      <c r="G211" s="11" t="s">
        <v>701</v>
      </c>
      <c r="H211" s="11" t="s">
        <v>747</v>
      </c>
      <c r="I211" s="40" t="s">
        <v>2474</v>
      </c>
      <c r="J211" s="12"/>
      <c r="K211" s="12"/>
      <c r="L211" s="12"/>
      <c r="M211" s="12"/>
      <c r="N211" s="11"/>
      <c r="O211" s="33"/>
      <c r="P211" s="33"/>
      <c r="Q211" s="33"/>
      <c r="R211" s="33"/>
      <c r="S211" s="33"/>
      <c r="T211" s="33"/>
      <c r="U211" s="33"/>
      <c r="V211" s="11"/>
      <c r="W211" s="14"/>
      <c r="X211" s="14"/>
      <c r="Y211" s="14"/>
      <c r="Z211" s="14"/>
      <c r="AA211" s="14"/>
      <c r="AB211" s="14"/>
      <c r="AC211" s="14"/>
      <c r="AD211" s="14"/>
      <c r="AE211" s="14"/>
      <c r="AF211" s="14"/>
      <c r="AG211" s="14"/>
      <c r="AH211" s="14"/>
      <c r="AI211" s="11"/>
      <c r="AJ211" s="15"/>
      <c r="AK211" s="15"/>
      <c r="AL211" s="15"/>
      <c r="AM211" s="15"/>
      <c r="AN211" s="15"/>
      <c r="AO211" s="15"/>
      <c r="AP211" s="15"/>
      <c r="AQ211" s="11"/>
      <c r="AR211" s="33"/>
      <c r="AS211" s="33"/>
      <c r="AT211" s="33"/>
      <c r="AU211" s="33"/>
      <c r="AV211" s="33"/>
      <c r="AW211" s="33"/>
      <c r="AX211" s="33"/>
      <c r="AY211" s="33"/>
      <c r="AZ211" s="33"/>
      <c r="BA211" s="33"/>
      <c r="BB211" s="11"/>
      <c r="BC211" s="11"/>
      <c r="BD211" s="16"/>
      <c r="BE211" s="8"/>
      <c r="BF211" s="16"/>
      <c r="BG211" s="16"/>
      <c r="BH211" s="16"/>
      <c r="BI211" s="16"/>
    </row>
    <row r="212" spans="1:61" ht="15" customHeight="1" x14ac:dyDescent="0.2">
      <c r="A212" s="7" t="s">
        <v>1366</v>
      </c>
      <c r="B212" s="8" t="s">
        <v>1367</v>
      </c>
      <c r="C212" s="9" t="s">
        <v>1368</v>
      </c>
      <c r="D212" s="8"/>
      <c r="E212" s="10"/>
      <c r="F212" s="11" t="s">
        <v>599</v>
      </c>
      <c r="G212" s="11" t="s">
        <v>701</v>
      </c>
      <c r="H212" s="11" t="s">
        <v>744</v>
      </c>
      <c r="I212" s="40" t="s">
        <v>2475</v>
      </c>
      <c r="J212" s="12"/>
      <c r="K212" s="12"/>
      <c r="L212" s="12"/>
      <c r="M212" s="12"/>
      <c r="N212" s="11"/>
      <c r="O212" s="33"/>
      <c r="P212" s="33"/>
      <c r="Q212" s="33"/>
      <c r="R212" s="33"/>
      <c r="S212" s="33"/>
      <c r="T212" s="33"/>
      <c r="U212" s="33"/>
      <c r="V212" s="11"/>
      <c r="W212" s="14"/>
      <c r="X212" s="14"/>
      <c r="Y212" s="14"/>
      <c r="Z212" s="14"/>
      <c r="AA212" s="14"/>
      <c r="AB212" s="14"/>
      <c r="AC212" s="14"/>
      <c r="AD212" s="14"/>
      <c r="AE212" s="14"/>
      <c r="AF212" s="14"/>
      <c r="AG212" s="14"/>
      <c r="AH212" s="14"/>
      <c r="AI212" s="11"/>
      <c r="AJ212" s="15"/>
      <c r="AK212" s="15"/>
      <c r="AL212" s="15"/>
      <c r="AM212" s="15"/>
      <c r="AN212" s="15"/>
      <c r="AO212" s="15"/>
      <c r="AP212" s="15"/>
      <c r="AQ212" s="11"/>
      <c r="AR212" s="33"/>
      <c r="AS212" s="33"/>
      <c r="AT212" s="33"/>
      <c r="AU212" s="33"/>
      <c r="AV212" s="33"/>
      <c r="AW212" s="33"/>
      <c r="AX212" s="33"/>
      <c r="AY212" s="33"/>
      <c r="AZ212" s="33"/>
      <c r="BA212" s="33"/>
      <c r="BB212" s="11"/>
      <c r="BC212" s="11"/>
      <c r="BD212" s="16"/>
      <c r="BE212" s="8"/>
      <c r="BF212" s="16"/>
      <c r="BG212" s="16"/>
      <c r="BH212" s="16"/>
      <c r="BI212" s="16"/>
    </row>
    <row r="213" spans="1:61" ht="15" customHeight="1" x14ac:dyDescent="0.2">
      <c r="A213" s="7" t="s">
        <v>1369</v>
      </c>
      <c r="B213" s="8" t="s">
        <v>1370</v>
      </c>
      <c r="C213" s="9" t="s">
        <v>1371</v>
      </c>
      <c r="D213" s="8"/>
      <c r="E213" s="10" t="s">
        <v>1372</v>
      </c>
      <c r="F213" s="11" t="s">
        <v>599</v>
      </c>
      <c r="G213" s="11" t="s">
        <v>701</v>
      </c>
      <c r="H213" s="11" t="s">
        <v>706</v>
      </c>
      <c r="I213" s="40" t="s">
        <v>2476</v>
      </c>
      <c r="J213" s="12"/>
      <c r="K213" s="12"/>
      <c r="L213" s="12"/>
      <c r="M213" s="12"/>
      <c r="N213" s="11"/>
      <c r="O213" s="33"/>
      <c r="P213" s="33"/>
      <c r="Q213" s="33"/>
      <c r="R213" s="33"/>
      <c r="S213" s="33"/>
      <c r="T213" s="33"/>
      <c r="U213" s="33"/>
      <c r="V213" s="11"/>
      <c r="W213" s="14"/>
      <c r="X213" s="14"/>
      <c r="Y213" s="14"/>
      <c r="Z213" s="14"/>
      <c r="AA213" s="14"/>
      <c r="AB213" s="14"/>
      <c r="AC213" s="14"/>
      <c r="AD213" s="14"/>
      <c r="AE213" s="14"/>
      <c r="AF213" s="14"/>
      <c r="AG213" s="14"/>
      <c r="AH213" s="14"/>
      <c r="AI213" s="11"/>
      <c r="AJ213" s="15"/>
      <c r="AK213" s="15"/>
      <c r="AL213" s="15"/>
      <c r="AM213" s="15"/>
      <c r="AN213" s="15"/>
      <c r="AO213" s="15"/>
      <c r="AP213" s="15"/>
      <c r="AQ213" s="11"/>
      <c r="AR213" s="33"/>
      <c r="AS213" s="33"/>
      <c r="AT213" s="33"/>
      <c r="AU213" s="33"/>
      <c r="AV213" s="33"/>
      <c r="AW213" s="33"/>
      <c r="AX213" s="33"/>
      <c r="AY213" s="33"/>
      <c r="AZ213" s="33"/>
      <c r="BA213" s="33"/>
      <c r="BB213" s="11"/>
      <c r="BC213" s="11"/>
      <c r="BD213" s="16"/>
      <c r="BE213" s="8"/>
      <c r="BF213" s="16"/>
      <c r="BG213" s="16"/>
      <c r="BH213" s="16"/>
      <c r="BI213" s="16"/>
    </row>
    <row r="214" spans="1:61" ht="15" customHeight="1" x14ac:dyDescent="0.2">
      <c r="A214" s="7" t="s">
        <v>1373</v>
      </c>
      <c r="B214" s="8" t="s">
        <v>1374</v>
      </c>
      <c r="C214" s="9" t="s">
        <v>1375</v>
      </c>
      <c r="D214" s="8"/>
      <c r="E214" s="10" t="s">
        <v>1376</v>
      </c>
      <c r="F214" s="11" t="s">
        <v>599</v>
      </c>
      <c r="G214" s="11" t="s">
        <v>701</v>
      </c>
      <c r="H214" s="11" t="s">
        <v>715</v>
      </c>
      <c r="I214" s="40" t="s">
        <v>2477</v>
      </c>
      <c r="J214" s="12"/>
      <c r="K214" s="12"/>
      <c r="L214" s="12"/>
      <c r="M214" s="12"/>
      <c r="N214" s="11"/>
      <c r="O214" s="33"/>
      <c r="P214" s="33"/>
      <c r="Q214" s="33"/>
      <c r="R214" s="33"/>
      <c r="S214" s="33"/>
      <c r="T214" s="33"/>
      <c r="U214" s="33"/>
      <c r="V214" s="11"/>
      <c r="W214" s="14"/>
      <c r="X214" s="14"/>
      <c r="Y214" s="14"/>
      <c r="Z214" s="14"/>
      <c r="AA214" s="14"/>
      <c r="AB214" s="14"/>
      <c r="AC214" s="14"/>
      <c r="AD214" s="14"/>
      <c r="AE214" s="14"/>
      <c r="AF214" s="14"/>
      <c r="AG214" s="14"/>
      <c r="AH214" s="14"/>
      <c r="AI214" s="11"/>
      <c r="AJ214" s="15"/>
      <c r="AK214" s="15"/>
      <c r="AL214" s="15"/>
      <c r="AM214" s="15"/>
      <c r="AN214" s="15"/>
      <c r="AO214" s="15"/>
      <c r="AP214" s="15"/>
      <c r="AQ214" s="11"/>
      <c r="AR214" s="33"/>
      <c r="AS214" s="33"/>
      <c r="AT214" s="33"/>
      <c r="AU214" s="33"/>
      <c r="AV214" s="33"/>
      <c r="AW214" s="33"/>
      <c r="AX214" s="33"/>
      <c r="AY214" s="33"/>
      <c r="AZ214" s="33"/>
      <c r="BA214" s="33"/>
      <c r="BB214" s="11"/>
      <c r="BC214" s="11"/>
      <c r="BD214" s="16"/>
      <c r="BE214" s="8"/>
      <c r="BF214" s="16"/>
      <c r="BG214" s="16"/>
      <c r="BH214" s="16"/>
      <c r="BI214" s="16"/>
    </row>
    <row r="215" spans="1:61" ht="15" customHeight="1" x14ac:dyDescent="0.2">
      <c r="A215" s="7" t="s">
        <v>1377</v>
      </c>
      <c r="B215" s="8" t="s">
        <v>1378</v>
      </c>
      <c r="C215" s="9" t="s">
        <v>1379</v>
      </c>
      <c r="D215" s="8"/>
      <c r="E215" s="10" t="s">
        <v>900</v>
      </c>
      <c r="F215" s="11" t="s">
        <v>780</v>
      </c>
      <c r="G215" s="11" t="s">
        <v>862</v>
      </c>
      <c r="H215" s="11" t="s">
        <v>706</v>
      </c>
      <c r="I215" s="40" t="s">
        <v>2478</v>
      </c>
      <c r="J215" s="12"/>
      <c r="K215" s="12"/>
      <c r="L215" s="12"/>
      <c r="M215" s="12"/>
      <c r="N215" s="11"/>
      <c r="O215" s="33"/>
      <c r="P215" s="33"/>
      <c r="Q215" s="33"/>
      <c r="R215" s="33"/>
      <c r="S215" s="33"/>
      <c r="T215" s="33"/>
      <c r="U215" s="33"/>
      <c r="V215" s="11"/>
      <c r="W215" s="14"/>
      <c r="X215" s="14"/>
      <c r="Y215" s="14"/>
      <c r="Z215" s="14"/>
      <c r="AA215" s="14"/>
      <c r="AB215" s="14"/>
      <c r="AC215" s="14"/>
      <c r="AD215" s="14"/>
      <c r="AE215" s="14"/>
      <c r="AF215" s="14"/>
      <c r="AG215" s="14"/>
      <c r="AH215" s="14"/>
      <c r="AI215" s="11"/>
      <c r="AJ215" s="15"/>
      <c r="AK215" s="15"/>
      <c r="AL215" s="15"/>
      <c r="AM215" s="15"/>
      <c r="AN215" s="15"/>
      <c r="AO215" s="15"/>
      <c r="AP215" s="15"/>
      <c r="AQ215" s="11"/>
      <c r="AR215" s="33"/>
      <c r="AS215" s="33"/>
      <c r="AT215" s="33"/>
      <c r="AU215" s="33"/>
      <c r="AV215" s="33"/>
      <c r="AW215" s="33"/>
      <c r="AX215" s="33"/>
      <c r="AY215" s="33"/>
      <c r="AZ215" s="33"/>
      <c r="BA215" s="33"/>
      <c r="BB215" s="11"/>
      <c r="BC215" s="11"/>
      <c r="BD215" s="16"/>
      <c r="BE215" s="8"/>
      <c r="BF215" s="16"/>
      <c r="BG215" s="16"/>
      <c r="BH215" s="16"/>
      <c r="BI215" s="16"/>
    </row>
    <row r="216" spans="1:61" ht="15" customHeight="1" x14ac:dyDescent="0.2">
      <c r="A216" s="7" t="s">
        <v>1380</v>
      </c>
      <c r="B216" s="8" t="s">
        <v>1381</v>
      </c>
      <c r="C216" s="9" t="s">
        <v>1382</v>
      </c>
      <c r="D216" s="8"/>
      <c r="E216" s="10" t="s">
        <v>1383</v>
      </c>
      <c r="F216" s="11" t="s">
        <v>787</v>
      </c>
      <c r="G216" s="11" t="s">
        <v>701</v>
      </c>
      <c r="H216" s="11" t="s">
        <v>706</v>
      </c>
      <c r="I216" s="40" t="s">
        <v>2479</v>
      </c>
      <c r="J216" s="12"/>
      <c r="K216" s="12"/>
      <c r="L216" s="12"/>
      <c r="M216" s="12"/>
      <c r="N216" s="11"/>
      <c r="O216" s="33"/>
      <c r="P216" s="33"/>
      <c r="Q216" s="33"/>
      <c r="R216" s="33"/>
      <c r="S216" s="33"/>
      <c r="T216" s="33"/>
      <c r="U216" s="33"/>
      <c r="V216" s="11"/>
      <c r="W216" s="14"/>
      <c r="X216" s="14"/>
      <c r="Y216" s="14"/>
      <c r="Z216" s="14"/>
      <c r="AA216" s="14"/>
      <c r="AB216" s="14"/>
      <c r="AC216" s="14"/>
      <c r="AD216" s="14"/>
      <c r="AE216" s="14"/>
      <c r="AF216" s="14"/>
      <c r="AG216" s="14"/>
      <c r="AH216" s="14"/>
      <c r="AI216" s="11"/>
      <c r="AJ216" s="15"/>
      <c r="AK216" s="15"/>
      <c r="AL216" s="15"/>
      <c r="AM216" s="15"/>
      <c r="AN216" s="15"/>
      <c r="AO216" s="15"/>
      <c r="AP216" s="15"/>
      <c r="AQ216" s="11"/>
      <c r="AR216" s="33"/>
      <c r="AS216" s="33"/>
      <c r="AT216" s="33"/>
      <c r="AU216" s="33"/>
      <c r="AV216" s="33"/>
      <c r="AW216" s="33"/>
      <c r="AX216" s="33"/>
      <c r="AY216" s="33"/>
      <c r="AZ216" s="33"/>
      <c r="BA216" s="33"/>
      <c r="BB216" s="11"/>
      <c r="BC216" s="11"/>
      <c r="BD216" s="16"/>
      <c r="BE216" s="8"/>
      <c r="BF216" s="16"/>
      <c r="BG216" s="16"/>
      <c r="BH216" s="16"/>
      <c r="BI216" s="16"/>
    </row>
    <row r="217" spans="1:61" ht="15" customHeight="1" x14ac:dyDescent="0.2">
      <c r="A217" s="7" t="s">
        <v>1384</v>
      </c>
      <c r="B217" s="8" t="s">
        <v>1385</v>
      </c>
      <c r="C217" s="9" t="s">
        <v>1386</v>
      </c>
      <c r="D217" s="8"/>
      <c r="E217" s="10" t="s">
        <v>1387</v>
      </c>
      <c r="F217" s="11" t="s">
        <v>599</v>
      </c>
      <c r="G217" s="11" t="s">
        <v>701</v>
      </c>
      <c r="H217" s="11" t="s">
        <v>744</v>
      </c>
      <c r="I217" s="40" t="s">
        <v>2480</v>
      </c>
      <c r="J217" s="12"/>
      <c r="K217" s="12"/>
      <c r="L217" s="12"/>
      <c r="M217" s="12"/>
      <c r="N217" s="11"/>
      <c r="O217" s="33"/>
      <c r="P217" s="33"/>
      <c r="Q217" s="33"/>
      <c r="R217" s="33"/>
      <c r="S217" s="33"/>
      <c r="T217" s="33"/>
      <c r="U217" s="33"/>
      <c r="V217" s="11"/>
      <c r="W217" s="14"/>
      <c r="X217" s="14"/>
      <c r="Y217" s="14"/>
      <c r="Z217" s="14"/>
      <c r="AA217" s="14"/>
      <c r="AB217" s="14"/>
      <c r="AC217" s="14"/>
      <c r="AD217" s="14"/>
      <c r="AE217" s="14"/>
      <c r="AF217" s="14"/>
      <c r="AG217" s="14"/>
      <c r="AH217" s="14"/>
      <c r="AI217" s="11"/>
      <c r="AJ217" s="15"/>
      <c r="AK217" s="15"/>
      <c r="AL217" s="15"/>
      <c r="AM217" s="15"/>
      <c r="AN217" s="15"/>
      <c r="AO217" s="15"/>
      <c r="AP217" s="15"/>
      <c r="AQ217" s="11"/>
      <c r="AR217" s="33"/>
      <c r="AS217" s="33"/>
      <c r="AT217" s="33"/>
      <c r="AU217" s="33"/>
      <c r="AV217" s="33"/>
      <c r="AW217" s="33"/>
      <c r="AX217" s="33"/>
      <c r="AY217" s="33"/>
      <c r="AZ217" s="33"/>
      <c r="BA217" s="33"/>
      <c r="BB217" s="11"/>
      <c r="BC217" s="11"/>
      <c r="BD217" s="16"/>
      <c r="BE217" s="8"/>
      <c r="BF217" s="16"/>
      <c r="BG217" s="16"/>
      <c r="BH217" s="16"/>
      <c r="BI217" s="16"/>
    </row>
    <row r="218" spans="1:61" ht="15" customHeight="1" x14ac:dyDescent="0.2">
      <c r="A218" s="7" t="s">
        <v>1388</v>
      </c>
      <c r="B218" s="8" t="s">
        <v>1389</v>
      </c>
      <c r="C218" s="9" t="s">
        <v>1390</v>
      </c>
      <c r="D218" s="8" t="s">
        <v>1391</v>
      </c>
      <c r="E218" s="10" t="s">
        <v>1392</v>
      </c>
      <c r="F218" s="11" t="s">
        <v>735</v>
      </c>
      <c r="G218" s="11" t="s">
        <v>701</v>
      </c>
      <c r="H218" s="11" t="s">
        <v>706</v>
      </c>
      <c r="I218" s="40" t="s">
        <v>2481</v>
      </c>
      <c r="J218" s="12"/>
      <c r="K218" s="12"/>
      <c r="L218" s="12"/>
      <c r="M218" s="12"/>
      <c r="N218" s="11"/>
      <c r="O218" s="33"/>
      <c r="P218" s="33"/>
      <c r="Q218" s="33"/>
      <c r="R218" s="33"/>
      <c r="S218" s="33"/>
      <c r="T218" s="33"/>
      <c r="U218" s="33"/>
      <c r="V218" s="11"/>
      <c r="W218" s="14"/>
      <c r="X218" s="14"/>
      <c r="Y218" s="14"/>
      <c r="Z218" s="14"/>
      <c r="AA218" s="14"/>
      <c r="AB218" s="14"/>
      <c r="AC218" s="14"/>
      <c r="AD218" s="14"/>
      <c r="AE218" s="14"/>
      <c r="AF218" s="14"/>
      <c r="AG218" s="14"/>
      <c r="AH218" s="14"/>
      <c r="AI218" s="11"/>
      <c r="AJ218" s="15"/>
      <c r="AK218" s="15"/>
      <c r="AL218" s="15"/>
      <c r="AM218" s="15"/>
      <c r="AN218" s="15"/>
      <c r="AO218" s="15"/>
      <c r="AP218" s="15"/>
      <c r="AQ218" s="11"/>
      <c r="AR218" s="33"/>
      <c r="AS218" s="33"/>
      <c r="AT218" s="33"/>
      <c r="AU218" s="33"/>
      <c r="AV218" s="33"/>
      <c r="AW218" s="33"/>
      <c r="AX218" s="33"/>
      <c r="AY218" s="33"/>
      <c r="AZ218" s="33"/>
      <c r="BA218" s="33"/>
      <c r="BB218" s="11"/>
      <c r="BC218" s="11"/>
      <c r="BD218" s="16"/>
      <c r="BE218" s="8"/>
      <c r="BF218" s="16"/>
      <c r="BG218" s="16"/>
      <c r="BH218" s="16"/>
      <c r="BI218" s="16"/>
    </row>
    <row r="219" spans="1:61" ht="15" customHeight="1" x14ac:dyDescent="0.2">
      <c r="A219" s="7" t="s">
        <v>1393</v>
      </c>
      <c r="B219" s="8" t="s">
        <v>1394</v>
      </c>
      <c r="C219" s="9" t="s">
        <v>1395</v>
      </c>
      <c r="D219" s="8"/>
      <c r="E219" s="10"/>
      <c r="F219" s="11"/>
      <c r="G219" s="11"/>
      <c r="H219" s="11"/>
      <c r="I219" s="40" t="s">
        <v>2291</v>
      </c>
      <c r="J219" s="12"/>
      <c r="K219" s="12"/>
      <c r="L219" s="12"/>
      <c r="M219" s="12"/>
      <c r="N219" s="11"/>
      <c r="O219" s="33"/>
      <c r="P219" s="33"/>
      <c r="Q219" s="33"/>
      <c r="R219" s="33"/>
      <c r="S219" s="33"/>
      <c r="T219" s="33"/>
      <c r="U219" s="33"/>
      <c r="V219" s="11"/>
      <c r="W219" s="14"/>
      <c r="X219" s="14"/>
      <c r="Y219" s="14"/>
      <c r="Z219" s="14"/>
      <c r="AA219" s="14"/>
      <c r="AB219" s="14"/>
      <c r="AC219" s="14"/>
      <c r="AD219" s="14"/>
      <c r="AE219" s="14"/>
      <c r="AF219" s="14"/>
      <c r="AG219" s="14"/>
      <c r="AH219" s="14"/>
      <c r="AI219" s="11"/>
      <c r="AJ219" s="15"/>
      <c r="AK219" s="15"/>
      <c r="AL219" s="15"/>
      <c r="AM219" s="15"/>
      <c r="AN219" s="15"/>
      <c r="AO219" s="15"/>
      <c r="AP219" s="15"/>
      <c r="AQ219" s="11"/>
      <c r="AR219" s="33"/>
      <c r="AS219" s="33"/>
      <c r="AT219" s="33"/>
      <c r="AU219" s="33"/>
      <c r="AV219" s="33"/>
      <c r="AW219" s="33"/>
      <c r="AX219" s="33"/>
      <c r="AY219" s="33"/>
      <c r="AZ219" s="33"/>
      <c r="BA219" s="33"/>
      <c r="BB219" s="11"/>
      <c r="BC219" s="11"/>
      <c r="BD219" s="16"/>
      <c r="BE219" s="8"/>
      <c r="BF219" s="16"/>
      <c r="BG219" s="16"/>
      <c r="BH219" s="16"/>
      <c r="BI219" s="16"/>
    </row>
    <row r="220" spans="1:61" ht="15" customHeight="1" x14ac:dyDescent="0.2">
      <c r="A220" s="7" t="s">
        <v>1396</v>
      </c>
      <c r="B220" s="8" t="s">
        <v>1397</v>
      </c>
      <c r="C220" s="9" t="s">
        <v>1398</v>
      </c>
      <c r="D220" s="8"/>
      <c r="E220" s="10" t="s">
        <v>1399</v>
      </c>
      <c r="F220" s="11" t="s">
        <v>599</v>
      </c>
      <c r="G220" s="11" t="s">
        <v>701</v>
      </c>
      <c r="H220" s="11" t="s">
        <v>744</v>
      </c>
      <c r="I220" s="40" t="s">
        <v>2482</v>
      </c>
      <c r="J220" s="12"/>
      <c r="K220" s="12"/>
      <c r="L220" s="12"/>
      <c r="M220" s="12"/>
      <c r="N220" s="11"/>
      <c r="O220" s="33"/>
      <c r="P220" s="33"/>
      <c r="Q220" s="33"/>
      <c r="R220" s="33"/>
      <c r="S220" s="33"/>
      <c r="T220" s="33"/>
      <c r="U220" s="33"/>
      <c r="V220" s="11"/>
      <c r="W220" s="14"/>
      <c r="X220" s="14"/>
      <c r="Y220" s="14"/>
      <c r="Z220" s="14"/>
      <c r="AA220" s="14"/>
      <c r="AB220" s="14"/>
      <c r="AC220" s="14"/>
      <c r="AD220" s="14"/>
      <c r="AE220" s="14"/>
      <c r="AF220" s="14"/>
      <c r="AG220" s="14"/>
      <c r="AH220" s="14"/>
      <c r="AI220" s="11"/>
      <c r="AJ220" s="15"/>
      <c r="AK220" s="15"/>
      <c r="AL220" s="15"/>
      <c r="AM220" s="15"/>
      <c r="AN220" s="15"/>
      <c r="AO220" s="15"/>
      <c r="AP220" s="15"/>
      <c r="AQ220" s="11"/>
      <c r="AR220" s="33"/>
      <c r="AS220" s="33"/>
      <c r="AT220" s="33"/>
      <c r="AU220" s="33"/>
      <c r="AV220" s="33"/>
      <c r="AW220" s="33"/>
      <c r="AX220" s="33"/>
      <c r="AY220" s="33"/>
      <c r="AZ220" s="33"/>
      <c r="BA220" s="33"/>
      <c r="BB220" s="11"/>
      <c r="BC220" s="11"/>
      <c r="BD220" s="16"/>
      <c r="BE220" s="8"/>
      <c r="BF220" s="16"/>
      <c r="BG220" s="16"/>
      <c r="BH220" s="16"/>
      <c r="BI220" s="16"/>
    </row>
    <row r="221" spans="1:61" ht="15" customHeight="1" x14ac:dyDescent="0.2">
      <c r="A221" s="7" t="s">
        <v>1400</v>
      </c>
      <c r="B221" s="8" t="s">
        <v>1401</v>
      </c>
      <c r="C221" s="9" t="s">
        <v>1402</v>
      </c>
      <c r="D221" s="8"/>
      <c r="E221" s="10" t="s">
        <v>1403</v>
      </c>
      <c r="F221" s="11" t="s">
        <v>787</v>
      </c>
      <c r="G221" s="11" t="s">
        <v>701</v>
      </c>
      <c r="H221" s="11" t="s">
        <v>1404</v>
      </c>
      <c r="I221" s="40" t="s">
        <v>2483</v>
      </c>
      <c r="J221" s="12"/>
      <c r="K221" s="12"/>
      <c r="L221" s="12"/>
      <c r="M221" s="12"/>
      <c r="N221" s="11"/>
      <c r="O221" s="33"/>
      <c r="P221" s="33"/>
      <c r="Q221" s="33"/>
      <c r="R221" s="33"/>
      <c r="S221" s="33"/>
      <c r="T221" s="33"/>
      <c r="U221" s="33"/>
      <c r="V221" s="11"/>
      <c r="W221" s="14"/>
      <c r="X221" s="14"/>
      <c r="Y221" s="14"/>
      <c r="Z221" s="14"/>
      <c r="AA221" s="14"/>
      <c r="AB221" s="14"/>
      <c r="AC221" s="14"/>
      <c r="AD221" s="14"/>
      <c r="AE221" s="14"/>
      <c r="AF221" s="14"/>
      <c r="AG221" s="14"/>
      <c r="AH221" s="14"/>
      <c r="AI221" s="11"/>
      <c r="AJ221" s="15"/>
      <c r="AK221" s="15"/>
      <c r="AL221" s="15"/>
      <c r="AM221" s="15"/>
      <c r="AN221" s="15"/>
      <c r="AO221" s="15"/>
      <c r="AP221" s="15"/>
      <c r="AQ221" s="11"/>
      <c r="AR221" s="33"/>
      <c r="AS221" s="33"/>
      <c r="AT221" s="33"/>
      <c r="AU221" s="33"/>
      <c r="AV221" s="33"/>
      <c r="AW221" s="33"/>
      <c r="AX221" s="33"/>
      <c r="AY221" s="33"/>
      <c r="AZ221" s="33"/>
      <c r="BA221" s="33"/>
      <c r="BB221" s="11"/>
      <c r="BC221" s="11"/>
      <c r="BD221" s="16"/>
      <c r="BE221" s="8"/>
      <c r="BF221" s="16"/>
      <c r="BG221" s="16"/>
      <c r="BH221" s="16"/>
      <c r="BI221" s="16"/>
    </row>
    <row r="222" spans="1:61" ht="15" customHeight="1" x14ac:dyDescent="0.2">
      <c r="A222" s="7" t="s">
        <v>1400</v>
      </c>
      <c r="B222" s="8" t="s">
        <v>1405</v>
      </c>
      <c r="C222" s="9" t="s">
        <v>1406</v>
      </c>
      <c r="D222" s="8"/>
      <c r="E222" s="10" t="s">
        <v>225</v>
      </c>
      <c r="F222" s="11" t="s">
        <v>599</v>
      </c>
      <c r="G222" s="11" t="s">
        <v>701</v>
      </c>
      <c r="H222" s="11" t="s">
        <v>744</v>
      </c>
      <c r="I222" s="40" t="s">
        <v>2484</v>
      </c>
      <c r="J222" s="12"/>
      <c r="K222" s="12"/>
      <c r="L222" s="12"/>
      <c r="M222" s="12"/>
      <c r="N222" s="11"/>
      <c r="O222" s="33"/>
      <c r="P222" s="33"/>
      <c r="Q222" s="33"/>
      <c r="R222" s="33"/>
      <c r="S222" s="33"/>
      <c r="T222" s="33"/>
      <c r="U222" s="33"/>
      <c r="V222" s="11"/>
      <c r="W222" s="14"/>
      <c r="X222" s="14"/>
      <c r="Y222" s="14"/>
      <c r="Z222" s="14"/>
      <c r="AA222" s="14"/>
      <c r="AB222" s="14"/>
      <c r="AC222" s="14"/>
      <c r="AD222" s="14"/>
      <c r="AE222" s="14"/>
      <c r="AF222" s="14"/>
      <c r="AG222" s="14"/>
      <c r="AH222" s="14"/>
      <c r="AI222" s="11"/>
      <c r="AJ222" s="15"/>
      <c r="AK222" s="15"/>
      <c r="AL222" s="15"/>
      <c r="AM222" s="15"/>
      <c r="AN222" s="15"/>
      <c r="AO222" s="15"/>
      <c r="AP222" s="15"/>
      <c r="AQ222" s="11"/>
      <c r="AR222" s="33"/>
      <c r="AS222" s="33"/>
      <c r="AT222" s="33"/>
      <c r="AU222" s="33"/>
      <c r="AV222" s="33"/>
      <c r="AW222" s="33"/>
      <c r="AX222" s="33"/>
      <c r="AY222" s="33"/>
      <c r="AZ222" s="33"/>
      <c r="BA222" s="33"/>
      <c r="BB222" s="11"/>
      <c r="BC222" s="11"/>
      <c r="BD222" s="16"/>
      <c r="BE222" s="8"/>
      <c r="BF222" s="16"/>
      <c r="BG222" s="16"/>
      <c r="BH222" s="16"/>
      <c r="BI222" s="16"/>
    </row>
    <row r="223" spans="1:61" ht="15" customHeight="1" x14ac:dyDescent="0.2">
      <c r="A223" s="7" t="s">
        <v>1407</v>
      </c>
      <c r="B223" s="8" t="s">
        <v>1408</v>
      </c>
      <c r="C223" s="9" t="s">
        <v>1409</v>
      </c>
      <c r="D223" s="8"/>
      <c r="E223" s="10" t="s">
        <v>1410</v>
      </c>
      <c r="F223" s="11" t="s">
        <v>787</v>
      </c>
      <c r="G223" s="11" t="s">
        <v>701</v>
      </c>
      <c r="H223" s="11" t="s">
        <v>706</v>
      </c>
      <c r="I223" s="40" t="s">
        <v>2485</v>
      </c>
      <c r="J223" s="12"/>
      <c r="K223" s="12"/>
      <c r="L223" s="12"/>
      <c r="M223" s="12"/>
      <c r="N223" s="11"/>
      <c r="O223" s="33"/>
      <c r="P223" s="33"/>
      <c r="Q223" s="33"/>
      <c r="R223" s="33"/>
      <c r="S223" s="33"/>
      <c r="T223" s="33"/>
      <c r="U223" s="33"/>
      <c r="V223" s="11"/>
      <c r="W223" s="14"/>
      <c r="X223" s="14"/>
      <c r="Y223" s="14"/>
      <c r="Z223" s="14"/>
      <c r="AA223" s="14"/>
      <c r="AB223" s="14"/>
      <c r="AC223" s="14"/>
      <c r="AD223" s="14"/>
      <c r="AE223" s="14"/>
      <c r="AF223" s="14"/>
      <c r="AG223" s="14"/>
      <c r="AH223" s="14"/>
      <c r="AI223" s="11"/>
      <c r="AJ223" s="15"/>
      <c r="AK223" s="15"/>
      <c r="AL223" s="15"/>
      <c r="AM223" s="15"/>
      <c r="AN223" s="15"/>
      <c r="AO223" s="15"/>
      <c r="AP223" s="15"/>
      <c r="AQ223" s="11"/>
      <c r="AR223" s="33"/>
      <c r="AS223" s="33"/>
      <c r="AT223" s="33"/>
      <c r="AU223" s="33"/>
      <c r="AV223" s="33"/>
      <c r="AW223" s="33"/>
      <c r="AX223" s="33"/>
      <c r="AY223" s="33"/>
      <c r="AZ223" s="33"/>
      <c r="BA223" s="33"/>
      <c r="BB223" s="11"/>
      <c r="BC223" s="11"/>
      <c r="BD223" s="16"/>
      <c r="BE223" s="8"/>
      <c r="BF223" s="16"/>
      <c r="BG223" s="16"/>
      <c r="BH223" s="16"/>
      <c r="BI223" s="16"/>
    </row>
    <row r="224" spans="1:61" ht="15" customHeight="1" x14ac:dyDescent="0.2">
      <c r="A224" s="7" t="s">
        <v>1411</v>
      </c>
      <c r="B224" s="8" t="s">
        <v>1412</v>
      </c>
      <c r="C224" s="9" t="s">
        <v>1413</v>
      </c>
      <c r="D224" s="8"/>
      <c r="E224" s="10" t="s">
        <v>1414</v>
      </c>
      <c r="F224" s="11" t="s">
        <v>1415</v>
      </c>
      <c r="G224" s="11" t="s">
        <v>711</v>
      </c>
      <c r="H224" s="11" t="s">
        <v>756</v>
      </c>
      <c r="I224" s="40" t="s">
        <v>2486</v>
      </c>
      <c r="J224" s="12"/>
      <c r="K224" s="12"/>
      <c r="L224" s="12"/>
      <c r="M224" s="12"/>
      <c r="N224" s="11"/>
      <c r="O224" s="33"/>
      <c r="P224" s="33"/>
      <c r="Q224" s="33"/>
      <c r="R224" s="33"/>
      <c r="S224" s="33"/>
      <c r="T224" s="33"/>
      <c r="U224" s="33"/>
      <c r="V224" s="11"/>
      <c r="W224" s="14"/>
      <c r="X224" s="14"/>
      <c r="Y224" s="14"/>
      <c r="Z224" s="14"/>
      <c r="AA224" s="14"/>
      <c r="AB224" s="14"/>
      <c r="AC224" s="14"/>
      <c r="AD224" s="14"/>
      <c r="AE224" s="14"/>
      <c r="AF224" s="14"/>
      <c r="AG224" s="14"/>
      <c r="AH224" s="14"/>
      <c r="AI224" s="11"/>
      <c r="AJ224" s="15"/>
      <c r="AK224" s="15"/>
      <c r="AL224" s="15"/>
      <c r="AM224" s="15"/>
      <c r="AN224" s="15"/>
      <c r="AO224" s="15"/>
      <c r="AP224" s="15"/>
      <c r="AQ224" s="11"/>
      <c r="AR224" s="33"/>
      <c r="AS224" s="33"/>
      <c r="AT224" s="33"/>
      <c r="AU224" s="33"/>
      <c r="AV224" s="33"/>
      <c r="AW224" s="33"/>
      <c r="AX224" s="33"/>
      <c r="AY224" s="33"/>
      <c r="AZ224" s="33"/>
      <c r="BA224" s="33"/>
      <c r="BB224" s="11"/>
      <c r="BC224" s="11"/>
      <c r="BD224" s="16"/>
      <c r="BE224" s="8"/>
      <c r="BF224" s="16"/>
      <c r="BG224" s="16"/>
      <c r="BH224" s="16"/>
      <c r="BI224" s="16"/>
    </row>
    <row r="225" spans="1:61" ht="15" customHeight="1" x14ac:dyDescent="0.2">
      <c r="A225" s="7" t="s">
        <v>1416</v>
      </c>
      <c r="B225" s="8" t="s">
        <v>1417</v>
      </c>
      <c r="C225" s="9" t="s">
        <v>1418</v>
      </c>
      <c r="D225" s="8"/>
      <c r="E225" s="10" t="s">
        <v>1419</v>
      </c>
      <c r="F225" s="11" t="s">
        <v>787</v>
      </c>
      <c r="G225" s="11" t="s">
        <v>961</v>
      </c>
      <c r="H225" s="11" t="s">
        <v>706</v>
      </c>
      <c r="I225" s="40" t="s">
        <v>2487</v>
      </c>
      <c r="J225" s="12"/>
      <c r="K225" s="12"/>
      <c r="L225" s="12"/>
      <c r="M225" s="12"/>
      <c r="N225" s="11"/>
      <c r="O225" s="33"/>
      <c r="P225" s="33"/>
      <c r="Q225" s="33"/>
      <c r="R225" s="33"/>
      <c r="S225" s="33"/>
      <c r="T225" s="33"/>
      <c r="U225" s="33"/>
      <c r="V225" s="11"/>
      <c r="W225" s="14"/>
      <c r="X225" s="14"/>
      <c r="Y225" s="14"/>
      <c r="Z225" s="14"/>
      <c r="AA225" s="14"/>
      <c r="AB225" s="14"/>
      <c r="AC225" s="14"/>
      <c r="AD225" s="14"/>
      <c r="AE225" s="14"/>
      <c r="AF225" s="14"/>
      <c r="AG225" s="14"/>
      <c r="AH225" s="14"/>
      <c r="AI225" s="11"/>
      <c r="AJ225" s="15"/>
      <c r="AK225" s="15"/>
      <c r="AL225" s="15"/>
      <c r="AM225" s="15"/>
      <c r="AN225" s="15"/>
      <c r="AO225" s="15"/>
      <c r="AP225" s="15"/>
      <c r="AQ225" s="11"/>
      <c r="AR225" s="33"/>
      <c r="AS225" s="33"/>
      <c r="AT225" s="33"/>
      <c r="AU225" s="33"/>
      <c r="AV225" s="33"/>
      <c r="AW225" s="33"/>
      <c r="AX225" s="33"/>
      <c r="AY225" s="33"/>
      <c r="AZ225" s="33"/>
      <c r="BA225" s="33"/>
      <c r="BB225" s="11"/>
      <c r="BC225" s="11"/>
      <c r="BD225" s="16"/>
      <c r="BE225" s="8"/>
      <c r="BF225" s="16"/>
      <c r="BG225" s="16"/>
      <c r="BH225" s="16"/>
      <c r="BI225" s="16"/>
    </row>
    <row r="226" spans="1:61" ht="15" customHeight="1" x14ac:dyDescent="0.2">
      <c r="A226" s="7" t="s">
        <v>1420</v>
      </c>
      <c r="B226" s="8" t="s">
        <v>412</v>
      </c>
      <c r="C226" s="9" t="s">
        <v>1421</v>
      </c>
      <c r="D226" s="8"/>
      <c r="E226" s="10" t="s">
        <v>1422</v>
      </c>
      <c r="F226" s="11" t="s">
        <v>710</v>
      </c>
      <c r="G226" s="11" t="s">
        <v>701</v>
      </c>
      <c r="H226" s="11" t="s">
        <v>702</v>
      </c>
      <c r="I226" s="40" t="s">
        <v>2488</v>
      </c>
      <c r="J226" s="12"/>
      <c r="K226" s="12"/>
      <c r="L226" s="12"/>
      <c r="M226" s="12"/>
      <c r="N226" s="11"/>
      <c r="O226" s="33"/>
      <c r="P226" s="33"/>
      <c r="Q226" s="33"/>
      <c r="R226" s="33"/>
      <c r="S226" s="33"/>
      <c r="T226" s="33"/>
      <c r="U226" s="33"/>
      <c r="V226" s="11"/>
      <c r="W226" s="14"/>
      <c r="X226" s="14"/>
      <c r="Y226" s="14"/>
      <c r="Z226" s="14"/>
      <c r="AA226" s="14"/>
      <c r="AB226" s="14"/>
      <c r="AC226" s="14"/>
      <c r="AD226" s="14"/>
      <c r="AE226" s="14"/>
      <c r="AF226" s="14"/>
      <c r="AG226" s="14"/>
      <c r="AH226" s="14"/>
      <c r="AI226" s="11"/>
      <c r="AJ226" s="15"/>
      <c r="AK226" s="15"/>
      <c r="AL226" s="15"/>
      <c r="AM226" s="15"/>
      <c r="AN226" s="15"/>
      <c r="AO226" s="15"/>
      <c r="AP226" s="15"/>
      <c r="AQ226" s="11"/>
      <c r="AR226" s="33"/>
      <c r="AS226" s="33"/>
      <c r="AT226" s="33"/>
      <c r="AU226" s="33"/>
      <c r="AV226" s="33"/>
      <c r="AW226" s="33"/>
      <c r="AX226" s="33"/>
      <c r="AY226" s="33"/>
      <c r="AZ226" s="33"/>
      <c r="BA226" s="33"/>
      <c r="BB226" s="11"/>
      <c r="BC226" s="11"/>
      <c r="BD226" s="16"/>
      <c r="BE226" s="8"/>
      <c r="BF226" s="16"/>
      <c r="BG226" s="16"/>
      <c r="BH226" s="16"/>
      <c r="BI226" s="16"/>
    </row>
    <row r="227" spans="1:61" ht="15" customHeight="1" x14ac:dyDescent="0.2">
      <c r="A227" s="7" t="s">
        <v>1423</v>
      </c>
      <c r="B227" s="8" t="s">
        <v>1424</v>
      </c>
      <c r="C227" s="9"/>
      <c r="D227" s="8"/>
      <c r="E227" s="10"/>
      <c r="F227" s="11"/>
      <c r="G227" s="11"/>
      <c r="H227" s="11"/>
      <c r="I227" s="40" t="s">
        <v>2291</v>
      </c>
      <c r="J227" s="12"/>
      <c r="K227" s="12"/>
      <c r="L227" s="12"/>
      <c r="M227" s="12"/>
      <c r="N227" s="11"/>
      <c r="O227" s="33"/>
      <c r="P227" s="33"/>
      <c r="Q227" s="33"/>
      <c r="R227" s="33"/>
      <c r="S227" s="33"/>
      <c r="T227" s="33"/>
      <c r="U227" s="33"/>
      <c r="V227" s="11"/>
      <c r="W227" s="14"/>
      <c r="X227" s="14"/>
      <c r="Y227" s="14"/>
      <c r="Z227" s="14"/>
      <c r="AA227" s="14"/>
      <c r="AB227" s="14"/>
      <c r="AC227" s="14"/>
      <c r="AD227" s="14"/>
      <c r="AE227" s="14"/>
      <c r="AF227" s="14"/>
      <c r="AG227" s="14"/>
      <c r="AH227" s="14"/>
      <c r="AI227" s="11"/>
      <c r="AJ227" s="15"/>
      <c r="AK227" s="15"/>
      <c r="AL227" s="15"/>
      <c r="AM227" s="15"/>
      <c r="AN227" s="15"/>
      <c r="AO227" s="15"/>
      <c r="AP227" s="15"/>
      <c r="AQ227" s="11"/>
      <c r="AR227" s="33"/>
      <c r="AS227" s="33"/>
      <c r="AT227" s="33"/>
      <c r="AU227" s="33"/>
      <c r="AV227" s="33"/>
      <c r="AW227" s="33"/>
      <c r="AX227" s="33"/>
      <c r="AY227" s="33"/>
      <c r="AZ227" s="33"/>
      <c r="BA227" s="33"/>
      <c r="BB227" s="11"/>
      <c r="BC227" s="11"/>
      <c r="BD227" s="16"/>
      <c r="BE227" s="8"/>
      <c r="BF227" s="16"/>
      <c r="BG227" s="16"/>
      <c r="BH227" s="16"/>
      <c r="BI227" s="16"/>
    </row>
    <row r="228" spans="1:61" ht="15" customHeight="1" x14ac:dyDescent="0.2">
      <c r="A228" s="7" t="s">
        <v>1423</v>
      </c>
      <c r="B228" s="8" t="s">
        <v>1425</v>
      </c>
      <c r="C228" s="9" t="s">
        <v>1426</v>
      </c>
      <c r="D228" s="8"/>
      <c r="E228" s="10" t="s">
        <v>705</v>
      </c>
      <c r="F228" s="11" t="s">
        <v>787</v>
      </c>
      <c r="G228" s="11" t="s">
        <v>701</v>
      </c>
      <c r="H228" s="11" t="s">
        <v>706</v>
      </c>
      <c r="I228" s="40" t="s">
        <v>2489</v>
      </c>
      <c r="J228" s="12"/>
      <c r="K228" s="12"/>
      <c r="L228" s="12"/>
      <c r="M228" s="12"/>
      <c r="N228" s="11"/>
      <c r="O228" s="33"/>
      <c r="P228" s="33"/>
      <c r="Q228" s="33"/>
      <c r="R228" s="33"/>
      <c r="S228" s="33"/>
      <c r="T228" s="33"/>
      <c r="U228" s="33"/>
      <c r="V228" s="11"/>
      <c r="W228" s="14"/>
      <c r="X228" s="14"/>
      <c r="Y228" s="14"/>
      <c r="Z228" s="14"/>
      <c r="AA228" s="14"/>
      <c r="AB228" s="14"/>
      <c r="AC228" s="14"/>
      <c r="AD228" s="14"/>
      <c r="AE228" s="14"/>
      <c r="AF228" s="14"/>
      <c r="AG228" s="14"/>
      <c r="AH228" s="14"/>
      <c r="AI228" s="11"/>
      <c r="AJ228" s="15"/>
      <c r="AK228" s="15"/>
      <c r="AL228" s="15"/>
      <c r="AM228" s="15"/>
      <c r="AN228" s="15"/>
      <c r="AO228" s="15"/>
      <c r="AP228" s="15"/>
      <c r="AQ228" s="11"/>
      <c r="AR228" s="33"/>
      <c r="AS228" s="33"/>
      <c r="AT228" s="33"/>
      <c r="AU228" s="33"/>
      <c r="AV228" s="33"/>
      <c r="AW228" s="33"/>
      <c r="AX228" s="33"/>
      <c r="AY228" s="33"/>
      <c r="AZ228" s="33"/>
      <c r="BA228" s="33"/>
      <c r="BB228" s="11"/>
      <c r="BC228" s="11"/>
      <c r="BD228" s="16"/>
      <c r="BE228" s="8"/>
      <c r="BF228" s="16"/>
      <c r="BG228" s="16"/>
      <c r="BH228" s="16"/>
      <c r="BI228" s="16"/>
    </row>
    <row r="229" spans="1:61" ht="15" customHeight="1" x14ac:dyDescent="0.2">
      <c r="A229" s="7" t="s">
        <v>1427</v>
      </c>
      <c r="B229" s="8" t="s">
        <v>1428</v>
      </c>
      <c r="C229" s="9" t="s">
        <v>1429</v>
      </c>
      <c r="D229" s="8"/>
      <c r="E229" s="10" t="s">
        <v>1430</v>
      </c>
      <c r="F229" s="11" t="s">
        <v>787</v>
      </c>
      <c r="G229" s="11" t="s">
        <v>961</v>
      </c>
      <c r="H229" s="11" t="s">
        <v>803</v>
      </c>
      <c r="I229" s="40" t="s">
        <v>2490</v>
      </c>
      <c r="J229" s="12"/>
      <c r="K229" s="12"/>
      <c r="L229" s="12"/>
      <c r="M229" s="12"/>
      <c r="N229" s="11"/>
      <c r="O229" s="33"/>
      <c r="P229" s="33"/>
      <c r="Q229" s="33"/>
      <c r="R229" s="33"/>
      <c r="S229" s="33"/>
      <c r="T229" s="33"/>
      <c r="U229" s="33"/>
      <c r="V229" s="11"/>
      <c r="W229" s="14"/>
      <c r="X229" s="14"/>
      <c r="Y229" s="14"/>
      <c r="Z229" s="14"/>
      <c r="AA229" s="14"/>
      <c r="AB229" s="14"/>
      <c r="AC229" s="14"/>
      <c r="AD229" s="14"/>
      <c r="AE229" s="14"/>
      <c r="AF229" s="14"/>
      <c r="AG229" s="14"/>
      <c r="AH229" s="14"/>
      <c r="AI229" s="11"/>
      <c r="AJ229" s="15"/>
      <c r="AK229" s="15"/>
      <c r="AL229" s="15"/>
      <c r="AM229" s="15"/>
      <c r="AN229" s="15"/>
      <c r="AO229" s="15"/>
      <c r="AP229" s="15"/>
      <c r="AQ229" s="11"/>
      <c r="AR229" s="33"/>
      <c r="AS229" s="33"/>
      <c r="AT229" s="33"/>
      <c r="AU229" s="33"/>
      <c r="AV229" s="33"/>
      <c r="AW229" s="33"/>
      <c r="AX229" s="33"/>
      <c r="AY229" s="33"/>
      <c r="AZ229" s="33"/>
      <c r="BA229" s="33"/>
      <c r="BB229" s="11"/>
      <c r="BC229" s="11"/>
      <c r="BD229" s="16"/>
      <c r="BE229" s="8"/>
      <c r="BF229" s="16"/>
      <c r="BG229" s="16"/>
      <c r="BH229" s="16"/>
      <c r="BI229" s="16"/>
    </row>
    <row r="230" spans="1:61" ht="15" customHeight="1" x14ac:dyDescent="0.2">
      <c r="A230" s="7" t="s">
        <v>1431</v>
      </c>
      <c r="B230" s="8" t="s">
        <v>1432</v>
      </c>
      <c r="C230" s="9" t="s">
        <v>1433</v>
      </c>
      <c r="D230" s="8" t="s">
        <v>1434</v>
      </c>
      <c r="E230" s="10" t="s">
        <v>1435</v>
      </c>
      <c r="F230" s="11" t="s">
        <v>599</v>
      </c>
      <c r="G230" s="11" t="s">
        <v>701</v>
      </c>
      <c r="H230" s="11" t="s">
        <v>744</v>
      </c>
      <c r="I230" s="40" t="s">
        <v>2491</v>
      </c>
      <c r="J230" s="12"/>
      <c r="K230" s="12"/>
      <c r="L230" s="12"/>
      <c r="M230" s="12"/>
      <c r="N230" s="11"/>
      <c r="O230" s="33"/>
      <c r="P230" s="33"/>
      <c r="Q230" s="33"/>
      <c r="R230" s="33"/>
      <c r="S230" s="33"/>
      <c r="T230" s="33"/>
      <c r="U230" s="33"/>
      <c r="V230" s="11"/>
      <c r="W230" s="14"/>
      <c r="X230" s="14"/>
      <c r="Y230" s="14"/>
      <c r="Z230" s="14"/>
      <c r="AA230" s="14"/>
      <c r="AB230" s="14"/>
      <c r="AC230" s="14"/>
      <c r="AD230" s="14"/>
      <c r="AE230" s="14"/>
      <c r="AF230" s="14"/>
      <c r="AG230" s="14"/>
      <c r="AH230" s="14"/>
      <c r="AI230" s="11"/>
      <c r="AJ230" s="15"/>
      <c r="AK230" s="15"/>
      <c r="AL230" s="15"/>
      <c r="AM230" s="15"/>
      <c r="AN230" s="15"/>
      <c r="AO230" s="15"/>
      <c r="AP230" s="15"/>
      <c r="AQ230" s="11"/>
      <c r="AR230" s="33"/>
      <c r="AS230" s="33"/>
      <c r="AT230" s="33"/>
      <c r="AU230" s="33"/>
      <c r="AV230" s="33"/>
      <c r="AW230" s="33"/>
      <c r="AX230" s="33"/>
      <c r="AY230" s="33"/>
      <c r="AZ230" s="33"/>
      <c r="BA230" s="33"/>
      <c r="BB230" s="11"/>
      <c r="BC230" s="11"/>
      <c r="BD230" s="16"/>
      <c r="BE230" s="8"/>
      <c r="BF230" s="16"/>
      <c r="BG230" s="16"/>
      <c r="BH230" s="16"/>
      <c r="BI230" s="16"/>
    </row>
    <row r="231" spans="1:61" ht="15" customHeight="1" x14ac:dyDescent="0.2">
      <c r="A231" s="7" t="s">
        <v>1436</v>
      </c>
      <c r="B231" s="8" t="s">
        <v>1437</v>
      </c>
      <c r="C231" s="9" t="s">
        <v>1438</v>
      </c>
      <c r="D231" s="8"/>
      <c r="E231" s="10" t="s">
        <v>1439</v>
      </c>
      <c r="F231" s="11" t="s">
        <v>599</v>
      </c>
      <c r="G231" s="11" t="s">
        <v>701</v>
      </c>
      <c r="H231" s="11" t="s">
        <v>715</v>
      </c>
      <c r="I231" s="40" t="s">
        <v>2492</v>
      </c>
      <c r="J231" s="12"/>
      <c r="K231" s="12"/>
      <c r="L231" s="12"/>
      <c r="M231" s="12"/>
      <c r="N231" s="11"/>
      <c r="O231" s="33"/>
      <c r="P231" s="33"/>
      <c r="Q231" s="33"/>
      <c r="R231" s="33"/>
      <c r="S231" s="33"/>
      <c r="T231" s="33"/>
      <c r="U231" s="33"/>
      <c r="V231" s="11"/>
      <c r="W231" s="14"/>
      <c r="X231" s="14"/>
      <c r="Y231" s="14"/>
      <c r="Z231" s="14"/>
      <c r="AA231" s="14"/>
      <c r="AB231" s="14"/>
      <c r="AC231" s="14"/>
      <c r="AD231" s="14"/>
      <c r="AE231" s="14"/>
      <c r="AF231" s="14"/>
      <c r="AG231" s="14"/>
      <c r="AH231" s="14"/>
      <c r="AI231" s="11"/>
      <c r="AJ231" s="15"/>
      <c r="AK231" s="15"/>
      <c r="AL231" s="15"/>
      <c r="AM231" s="15"/>
      <c r="AN231" s="15"/>
      <c r="AO231" s="15"/>
      <c r="AP231" s="15"/>
      <c r="AQ231" s="11"/>
      <c r="AR231" s="33"/>
      <c r="AS231" s="33"/>
      <c r="AT231" s="33"/>
      <c r="AU231" s="33"/>
      <c r="AV231" s="33"/>
      <c r="AW231" s="33"/>
      <c r="AX231" s="33"/>
      <c r="AY231" s="33"/>
      <c r="AZ231" s="33"/>
      <c r="BA231" s="33"/>
      <c r="BB231" s="11"/>
      <c r="BC231" s="11"/>
      <c r="BD231" s="16"/>
      <c r="BE231" s="8"/>
      <c r="BF231" s="16"/>
      <c r="BG231" s="16"/>
      <c r="BH231" s="16"/>
      <c r="BI231" s="16"/>
    </row>
    <row r="232" spans="1:61" ht="15" customHeight="1" x14ac:dyDescent="0.2">
      <c r="A232" s="7" t="s">
        <v>1440</v>
      </c>
      <c r="B232" s="8" t="s">
        <v>1441</v>
      </c>
      <c r="C232" s="9" t="s">
        <v>1442</v>
      </c>
      <c r="D232" s="8"/>
      <c r="E232" s="10" t="s">
        <v>1443</v>
      </c>
      <c r="F232" s="11" t="s">
        <v>599</v>
      </c>
      <c r="G232" s="11" t="s">
        <v>701</v>
      </c>
      <c r="H232" s="11" t="s">
        <v>803</v>
      </c>
      <c r="I232" s="40" t="s">
        <v>2493</v>
      </c>
      <c r="J232" s="12"/>
      <c r="K232" s="12"/>
      <c r="L232" s="12"/>
      <c r="M232" s="12"/>
      <c r="N232" s="11"/>
      <c r="O232" s="33"/>
      <c r="P232" s="33"/>
      <c r="Q232" s="33"/>
      <c r="R232" s="33"/>
      <c r="S232" s="33"/>
      <c r="T232" s="33"/>
      <c r="U232" s="33"/>
      <c r="V232" s="11"/>
      <c r="W232" s="14"/>
      <c r="X232" s="14"/>
      <c r="Y232" s="14"/>
      <c r="Z232" s="14"/>
      <c r="AA232" s="14"/>
      <c r="AB232" s="14"/>
      <c r="AC232" s="14"/>
      <c r="AD232" s="14"/>
      <c r="AE232" s="14"/>
      <c r="AF232" s="14"/>
      <c r="AG232" s="14"/>
      <c r="AH232" s="14"/>
      <c r="AI232" s="11"/>
      <c r="AJ232" s="15"/>
      <c r="AK232" s="15"/>
      <c r="AL232" s="15"/>
      <c r="AM232" s="15"/>
      <c r="AN232" s="15"/>
      <c r="AO232" s="15"/>
      <c r="AP232" s="15"/>
      <c r="AQ232" s="11"/>
      <c r="AR232" s="33"/>
      <c r="AS232" s="33"/>
      <c r="AT232" s="33"/>
      <c r="AU232" s="33"/>
      <c r="AV232" s="33"/>
      <c r="AW232" s="33"/>
      <c r="AX232" s="33"/>
      <c r="AY232" s="33"/>
      <c r="AZ232" s="33"/>
      <c r="BA232" s="33"/>
      <c r="BB232" s="11"/>
      <c r="BC232" s="11"/>
      <c r="BD232" s="16"/>
      <c r="BE232" s="8"/>
      <c r="BF232" s="16"/>
      <c r="BG232" s="16"/>
      <c r="BH232" s="16"/>
      <c r="BI232" s="16"/>
    </row>
    <row r="233" spans="1:61" ht="15" customHeight="1" x14ac:dyDescent="0.2">
      <c r="A233" s="7" t="s">
        <v>1444</v>
      </c>
      <c r="B233" s="8" t="s">
        <v>1445</v>
      </c>
      <c r="C233" s="9" t="s">
        <v>1446</v>
      </c>
      <c r="D233" s="8"/>
      <c r="E233" s="10" t="s">
        <v>1447</v>
      </c>
      <c r="F233" s="11" t="s">
        <v>1448</v>
      </c>
      <c r="G233" s="11" t="s">
        <v>701</v>
      </c>
      <c r="H233" s="11" t="s">
        <v>747</v>
      </c>
      <c r="I233" s="40" t="s">
        <v>2494</v>
      </c>
      <c r="J233" s="12"/>
      <c r="K233" s="12"/>
      <c r="L233" s="12"/>
      <c r="M233" s="12"/>
      <c r="N233" s="11"/>
      <c r="O233" s="33"/>
      <c r="P233" s="33"/>
      <c r="Q233" s="33"/>
      <c r="R233" s="33"/>
      <c r="S233" s="33"/>
      <c r="T233" s="33"/>
      <c r="U233" s="33"/>
      <c r="V233" s="11"/>
      <c r="W233" s="14"/>
      <c r="X233" s="14"/>
      <c r="Y233" s="14"/>
      <c r="Z233" s="14"/>
      <c r="AA233" s="14"/>
      <c r="AB233" s="14"/>
      <c r="AC233" s="14"/>
      <c r="AD233" s="14"/>
      <c r="AE233" s="14"/>
      <c r="AF233" s="14"/>
      <c r="AG233" s="14"/>
      <c r="AH233" s="14"/>
      <c r="AI233" s="11"/>
      <c r="AJ233" s="15"/>
      <c r="AK233" s="15"/>
      <c r="AL233" s="15"/>
      <c r="AM233" s="15"/>
      <c r="AN233" s="15"/>
      <c r="AO233" s="15"/>
      <c r="AP233" s="15"/>
      <c r="AQ233" s="11"/>
      <c r="AR233" s="33"/>
      <c r="AS233" s="33"/>
      <c r="AT233" s="33"/>
      <c r="AU233" s="33"/>
      <c r="AV233" s="33"/>
      <c r="AW233" s="33"/>
      <c r="AX233" s="33"/>
      <c r="AY233" s="33"/>
      <c r="AZ233" s="33"/>
      <c r="BA233" s="33"/>
      <c r="BB233" s="11"/>
      <c r="BC233" s="11"/>
      <c r="BD233" s="16"/>
      <c r="BE233" s="8"/>
      <c r="BF233" s="16"/>
      <c r="BG233" s="16"/>
      <c r="BH233" s="16"/>
      <c r="BI233" s="16"/>
    </row>
    <row r="234" spans="1:61" ht="15" customHeight="1" x14ac:dyDescent="0.2">
      <c r="A234" s="7" t="s">
        <v>1449</v>
      </c>
      <c r="B234" s="8" t="s">
        <v>1450</v>
      </c>
      <c r="C234" s="9" t="s">
        <v>1451</v>
      </c>
      <c r="D234" s="8"/>
      <c r="E234" s="10" t="s">
        <v>1452</v>
      </c>
      <c r="F234" s="11" t="s">
        <v>599</v>
      </c>
      <c r="G234" s="11" t="s">
        <v>701</v>
      </c>
      <c r="H234" s="11" t="s">
        <v>747</v>
      </c>
      <c r="I234" s="40" t="s">
        <v>2495</v>
      </c>
      <c r="J234" s="12"/>
      <c r="K234" s="12"/>
      <c r="L234" s="12"/>
      <c r="M234" s="12"/>
      <c r="N234" s="11"/>
      <c r="O234" s="33"/>
      <c r="P234" s="33"/>
      <c r="Q234" s="33"/>
      <c r="R234" s="33"/>
      <c r="S234" s="33"/>
      <c r="T234" s="33"/>
      <c r="U234" s="33"/>
      <c r="V234" s="11"/>
      <c r="W234" s="14"/>
      <c r="X234" s="14"/>
      <c r="Y234" s="14"/>
      <c r="Z234" s="14"/>
      <c r="AA234" s="14"/>
      <c r="AB234" s="14"/>
      <c r="AC234" s="14"/>
      <c r="AD234" s="14"/>
      <c r="AE234" s="14"/>
      <c r="AF234" s="14"/>
      <c r="AG234" s="14"/>
      <c r="AH234" s="14"/>
      <c r="AI234" s="11"/>
      <c r="AJ234" s="15"/>
      <c r="AK234" s="15"/>
      <c r="AL234" s="15"/>
      <c r="AM234" s="15"/>
      <c r="AN234" s="15"/>
      <c r="AO234" s="15"/>
      <c r="AP234" s="15"/>
      <c r="AQ234" s="11"/>
      <c r="AR234" s="33"/>
      <c r="AS234" s="33"/>
      <c r="AT234" s="33"/>
      <c r="AU234" s="33"/>
      <c r="AV234" s="33"/>
      <c r="AW234" s="33"/>
      <c r="AX234" s="33"/>
      <c r="AY234" s="33"/>
      <c r="AZ234" s="33"/>
      <c r="BA234" s="33"/>
      <c r="BB234" s="11"/>
      <c r="BC234" s="11"/>
      <c r="BD234" s="16"/>
      <c r="BE234" s="8"/>
      <c r="BF234" s="16"/>
      <c r="BG234" s="16"/>
      <c r="BH234" s="16"/>
      <c r="BI234" s="16"/>
    </row>
    <row r="235" spans="1:61" ht="15" customHeight="1" x14ac:dyDescent="0.2">
      <c r="A235" s="7" t="s">
        <v>1449</v>
      </c>
      <c r="B235" s="8" t="s">
        <v>1453</v>
      </c>
      <c r="C235" s="9" t="s">
        <v>1454</v>
      </c>
      <c r="D235" s="8"/>
      <c r="E235" s="10" t="s">
        <v>1455</v>
      </c>
      <c r="F235" s="11" t="s">
        <v>742</v>
      </c>
      <c r="G235" s="11" t="s">
        <v>701</v>
      </c>
      <c r="H235" s="11" t="s">
        <v>715</v>
      </c>
      <c r="I235" s="40" t="s">
        <v>2496</v>
      </c>
      <c r="J235" s="12"/>
      <c r="K235" s="12"/>
      <c r="L235" s="12"/>
      <c r="M235" s="12"/>
      <c r="N235" s="11"/>
      <c r="O235" s="33"/>
      <c r="P235" s="33"/>
      <c r="Q235" s="33"/>
      <c r="R235" s="33"/>
      <c r="S235" s="33"/>
      <c r="T235" s="33"/>
      <c r="U235" s="33"/>
      <c r="V235" s="11"/>
      <c r="W235" s="14"/>
      <c r="X235" s="14"/>
      <c r="Y235" s="14"/>
      <c r="Z235" s="14"/>
      <c r="AA235" s="14"/>
      <c r="AB235" s="14"/>
      <c r="AC235" s="14"/>
      <c r="AD235" s="14"/>
      <c r="AE235" s="14"/>
      <c r="AF235" s="14"/>
      <c r="AG235" s="14"/>
      <c r="AH235" s="14"/>
      <c r="AI235" s="11"/>
      <c r="AJ235" s="15"/>
      <c r="AK235" s="15"/>
      <c r="AL235" s="15"/>
      <c r="AM235" s="15"/>
      <c r="AN235" s="15"/>
      <c r="AO235" s="15"/>
      <c r="AP235" s="15"/>
      <c r="AQ235" s="11"/>
      <c r="AR235" s="33"/>
      <c r="AS235" s="33"/>
      <c r="AT235" s="33"/>
      <c r="AU235" s="33"/>
      <c r="AV235" s="33"/>
      <c r="AW235" s="33"/>
      <c r="AX235" s="33"/>
      <c r="AY235" s="33"/>
      <c r="AZ235" s="33"/>
      <c r="BA235" s="33"/>
      <c r="BB235" s="11"/>
      <c r="BC235" s="11"/>
      <c r="BD235" s="16"/>
      <c r="BE235" s="8"/>
      <c r="BF235" s="16"/>
      <c r="BG235" s="16"/>
      <c r="BH235" s="16"/>
      <c r="BI235" s="16"/>
    </row>
    <row r="236" spans="1:61" ht="15" customHeight="1" x14ac:dyDescent="0.2">
      <c r="A236" s="7" t="s">
        <v>1456</v>
      </c>
      <c r="B236" s="8" t="s">
        <v>1457</v>
      </c>
      <c r="C236" s="9" t="s">
        <v>1458</v>
      </c>
      <c r="D236" s="8"/>
      <c r="E236" s="10" t="s">
        <v>1459</v>
      </c>
      <c r="F236" s="11" t="s">
        <v>742</v>
      </c>
      <c r="G236" s="11" t="s">
        <v>701</v>
      </c>
      <c r="H236" s="11" t="s">
        <v>706</v>
      </c>
      <c r="I236" s="40" t="s">
        <v>2497</v>
      </c>
      <c r="J236" s="12"/>
      <c r="K236" s="12"/>
      <c r="L236" s="12"/>
      <c r="M236" s="12"/>
      <c r="N236" s="11"/>
      <c r="O236" s="33"/>
      <c r="P236" s="33"/>
      <c r="Q236" s="33"/>
      <c r="R236" s="33"/>
      <c r="S236" s="33"/>
      <c r="T236" s="33"/>
      <c r="U236" s="33"/>
      <c r="V236" s="11"/>
      <c r="W236" s="14"/>
      <c r="X236" s="14"/>
      <c r="Y236" s="14"/>
      <c r="Z236" s="14"/>
      <c r="AA236" s="14"/>
      <c r="AB236" s="14"/>
      <c r="AC236" s="14"/>
      <c r="AD236" s="14"/>
      <c r="AE236" s="14"/>
      <c r="AF236" s="14"/>
      <c r="AG236" s="14"/>
      <c r="AH236" s="14"/>
      <c r="AI236" s="11"/>
      <c r="AJ236" s="15"/>
      <c r="AK236" s="15"/>
      <c r="AL236" s="15"/>
      <c r="AM236" s="15"/>
      <c r="AN236" s="15"/>
      <c r="AO236" s="15"/>
      <c r="AP236" s="15"/>
      <c r="AQ236" s="11"/>
      <c r="AR236" s="33"/>
      <c r="AS236" s="33"/>
      <c r="AT236" s="33"/>
      <c r="AU236" s="33"/>
      <c r="AV236" s="33"/>
      <c r="AW236" s="33"/>
      <c r="AX236" s="33"/>
      <c r="AY236" s="33"/>
      <c r="AZ236" s="33"/>
      <c r="BA236" s="33"/>
      <c r="BB236" s="11"/>
      <c r="BC236" s="11"/>
      <c r="BD236" s="16"/>
      <c r="BE236" s="8"/>
      <c r="BF236" s="16"/>
      <c r="BG236" s="16"/>
      <c r="BH236" s="16"/>
      <c r="BI236" s="16"/>
    </row>
    <row r="237" spans="1:61" ht="15" customHeight="1" x14ac:dyDescent="0.2">
      <c r="A237" s="7" t="s">
        <v>1460</v>
      </c>
      <c r="B237" s="8" t="s">
        <v>1461</v>
      </c>
      <c r="C237" s="9" t="s">
        <v>1462</v>
      </c>
      <c r="D237" s="8" t="s">
        <v>1463</v>
      </c>
      <c r="E237" s="10" t="s">
        <v>1464</v>
      </c>
      <c r="F237" s="11" t="s">
        <v>599</v>
      </c>
      <c r="G237" s="11" t="s">
        <v>701</v>
      </c>
      <c r="H237" s="11" t="s">
        <v>706</v>
      </c>
      <c r="I237" s="40" t="s">
        <v>2498</v>
      </c>
      <c r="J237" s="12"/>
      <c r="K237" s="12"/>
      <c r="L237" s="12"/>
      <c r="M237" s="12"/>
      <c r="N237" s="11"/>
      <c r="O237" s="33"/>
      <c r="P237" s="33"/>
      <c r="Q237" s="33"/>
      <c r="R237" s="33"/>
      <c r="S237" s="33"/>
      <c r="T237" s="33"/>
      <c r="U237" s="33"/>
      <c r="V237" s="11"/>
      <c r="W237" s="14"/>
      <c r="X237" s="14"/>
      <c r="Y237" s="14"/>
      <c r="Z237" s="14"/>
      <c r="AA237" s="14"/>
      <c r="AB237" s="14"/>
      <c r="AC237" s="14"/>
      <c r="AD237" s="14"/>
      <c r="AE237" s="14"/>
      <c r="AF237" s="14"/>
      <c r="AG237" s="14"/>
      <c r="AH237" s="14"/>
      <c r="AI237" s="11"/>
      <c r="AJ237" s="15"/>
      <c r="AK237" s="15"/>
      <c r="AL237" s="15"/>
      <c r="AM237" s="15"/>
      <c r="AN237" s="15"/>
      <c r="AO237" s="15"/>
      <c r="AP237" s="15"/>
      <c r="AQ237" s="11"/>
      <c r="AR237" s="33"/>
      <c r="AS237" s="33"/>
      <c r="AT237" s="33"/>
      <c r="AU237" s="33"/>
      <c r="AV237" s="33"/>
      <c r="AW237" s="33"/>
      <c r="AX237" s="33"/>
      <c r="AY237" s="33"/>
      <c r="AZ237" s="33"/>
      <c r="BA237" s="33"/>
      <c r="BB237" s="11"/>
      <c r="BC237" s="11"/>
      <c r="BD237" s="16"/>
      <c r="BE237" s="8"/>
      <c r="BF237" s="16"/>
      <c r="BG237" s="16"/>
      <c r="BH237" s="16"/>
      <c r="BI237" s="16"/>
    </row>
    <row r="238" spans="1:61" ht="15" customHeight="1" x14ac:dyDescent="0.2">
      <c r="A238" s="7" t="s">
        <v>1465</v>
      </c>
      <c r="B238" s="8" t="s">
        <v>1466</v>
      </c>
      <c r="C238" s="9" t="s">
        <v>1467</v>
      </c>
      <c r="D238" s="8"/>
      <c r="E238" s="10" t="s">
        <v>768</v>
      </c>
      <c r="F238" s="11" t="s">
        <v>599</v>
      </c>
      <c r="G238" s="11" t="s">
        <v>701</v>
      </c>
      <c r="H238" s="11" t="s">
        <v>706</v>
      </c>
      <c r="I238" s="40" t="s">
        <v>2499</v>
      </c>
      <c r="J238" s="12"/>
      <c r="K238" s="12"/>
      <c r="L238" s="12"/>
      <c r="M238" s="12"/>
      <c r="N238" s="11"/>
      <c r="O238" s="33"/>
      <c r="P238" s="33"/>
      <c r="Q238" s="33"/>
      <c r="R238" s="33"/>
      <c r="S238" s="33"/>
      <c r="T238" s="33"/>
      <c r="U238" s="33"/>
      <c r="V238" s="11"/>
      <c r="W238" s="14"/>
      <c r="X238" s="14"/>
      <c r="Y238" s="14"/>
      <c r="Z238" s="14"/>
      <c r="AA238" s="14"/>
      <c r="AB238" s="14"/>
      <c r="AC238" s="14"/>
      <c r="AD238" s="14"/>
      <c r="AE238" s="14"/>
      <c r="AF238" s="14"/>
      <c r="AG238" s="14"/>
      <c r="AH238" s="14"/>
      <c r="AI238" s="11"/>
      <c r="AJ238" s="15"/>
      <c r="AK238" s="15"/>
      <c r="AL238" s="15"/>
      <c r="AM238" s="15"/>
      <c r="AN238" s="15"/>
      <c r="AO238" s="15"/>
      <c r="AP238" s="15"/>
      <c r="AQ238" s="11"/>
      <c r="AR238" s="33"/>
      <c r="AS238" s="33"/>
      <c r="AT238" s="33"/>
      <c r="AU238" s="33"/>
      <c r="AV238" s="33"/>
      <c r="AW238" s="33"/>
      <c r="AX238" s="33"/>
      <c r="AY238" s="33"/>
      <c r="AZ238" s="33"/>
      <c r="BA238" s="33"/>
      <c r="BB238" s="11"/>
      <c r="BC238" s="11"/>
      <c r="BD238" s="16"/>
      <c r="BE238" s="8"/>
      <c r="BF238" s="16"/>
      <c r="BG238" s="16"/>
      <c r="BH238" s="16"/>
      <c r="BI238" s="16"/>
    </row>
    <row r="239" spans="1:61" ht="15" customHeight="1" x14ac:dyDescent="0.2">
      <c r="A239" s="7" t="s">
        <v>1468</v>
      </c>
      <c r="B239" s="8" t="s">
        <v>1469</v>
      </c>
      <c r="C239" s="9" t="s">
        <v>1470</v>
      </c>
      <c r="D239" s="8"/>
      <c r="E239" s="10" t="s">
        <v>1050</v>
      </c>
      <c r="F239" s="11" t="s">
        <v>787</v>
      </c>
      <c r="G239" s="11" t="s">
        <v>701</v>
      </c>
      <c r="H239" s="11" t="s">
        <v>706</v>
      </c>
      <c r="I239" s="40" t="s">
        <v>2500</v>
      </c>
      <c r="J239" s="12"/>
      <c r="K239" s="12"/>
      <c r="L239" s="12"/>
      <c r="M239" s="12"/>
      <c r="N239" s="11"/>
      <c r="O239" s="33"/>
      <c r="P239" s="33"/>
      <c r="Q239" s="33"/>
      <c r="R239" s="33"/>
      <c r="S239" s="33"/>
      <c r="T239" s="33"/>
      <c r="U239" s="33"/>
      <c r="V239" s="11"/>
      <c r="W239" s="14"/>
      <c r="X239" s="14"/>
      <c r="Y239" s="14"/>
      <c r="Z239" s="14"/>
      <c r="AA239" s="14"/>
      <c r="AB239" s="14"/>
      <c r="AC239" s="14"/>
      <c r="AD239" s="14"/>
      <c r="AE239" s="14"/>
      <c r="AF239" s="14"/>
      <c r="AG239" s="14"/>
      <c r="AH239" s="14"/>
      <c r="AI239" s="11"/>
      <c r="AJ239" s="15"/>
      <c r="AK239" s="15"/>
      <c r="AL239" s="15"/>
      <c r="AM239" s="15"/>
      <c r="AN239" s="15"/>
      <c r="AO239" s="15"/>
      <c r="AP239" s="15"/>
      <c r="AQ239" s="11"/>
      <c r="AR239" s="33"/>
      <c r="AS239" s="33"/>
      <c r="AT239" s="33"/>
      <c r="AU239" s="33"/>
      <c r="AV239" s="33"/>
      <c r="AW239" s="33"/>
      <c r="AX239" s="33"/>
      <c r="AY239" s="33"/>
      <c r="AZ239" s="33"/>
      <c r="BA239" s="33"/>
      <c r="BB239" s="11"/>
      <c r="BC239" s="11"/>
      <c r="BD239" s="16"/>
      <c r="BE239" s="8"/>
      <c r="BF239" s="16"/>
      <c r="BG239" s="16"/>
      <c r="BH239" s="16"/>
      <c r="BI239" s="16"/>
    </row>
    <row r="240" spans="1:61" ht="15" customHeight="1" x14ac:dyDescent="0.2">
      <c r="A240" s="7" t="s">
        <v>1471</v>
      </c>
      <c r="B240" s="8" t="s">
        <v>1472</v>
      </c>
      <c r="C240" s="9" t="s">
        <v>1473</v>
      </c>
      <c r="D240" s="8"/>
      <c r="E240" s="10" t="s">
        <v>1474</v>
      </c>
      <c r="F240" s="11" t="s">
        <v>735</v>
      </c>
      <c r="G240" s="11" t="s">
        <v>701</v>
      </c>
      <c r="H240" s="11"/>
      <c r="I240" s="40" t="s">
        <v>2501</v>
      </c>
      <c r="J240" s="12"/>
      <c r="K240" s="12"/>
      <c r="L240" s="12"/>
      <c r="M240" s="12"/>
      <c r="N240" s="11"/>
      <c r="O240" s="33"/>
      <c r="P240" s="33"/>
      <c r="Q240" s="33"/>
      <c r="R240" s="33"/>
      <c r="S240" s="33"/>
      <c r="T240" s="33"/>
      <c r="U240" s="33"/>
      <c r="V240" s="11"/>
      <c r="W240" s="14"/>
      <c r="X240" s="14"/>
      <c r="Y240" s="14"/>
      <c r="Z240" s="14"/>
      <c r="AA240" s="14"/>
      <c r="AB240" s="14"/>
      <c r="AC240" s="14"/>
      <c r="AD240" s="14"/>
      <c r="AE240" s="14"/>
      <c r="AF240" s="14"/>
      <c r="AG240" s="14"/>
      <c r="AH240" s="14"/>
      <c r="AI240" s="11"/>
      <c r="AJ240" s="15"/>
      <c r="AK240" s="15"/>
      <c r="AL240" s="15"/>
      <c r="AM240" s="15"/>
      <c r="AN240" s="15"/>
      <c r="AO240" s="15"/>
      <c r="AP240" s="15"/>
      <c r="AQ240" s="11"/>
      <c r="AR240" s="33"/>
      <c r="AS240" s="33"/>
      <c r="AT240" s="33"/>
      <c r="AU240" s="33"/>
      <c r="AV240" s="33"/>
      <c r="AW240" s="33"/>
      <c r="AX240" s="33"/>
      <c r="AY240" s="33"/>
      <c r="AZ240" s="33"/>
      <c r="BA240" s="33"/>
      <c r="BB240" s="11"/>
      <c r="BC240" s="11"/>
      <c r="BD240" s="16"/>
      <c r="BE240" s="8"/>
      <c r="BF240" s="16"/>
      <c r="BG240" s="16"/>
      <c r="BH240" s="16"/>
      <c r="BI240" s="16"/>
    </row>
    <row r="241" spans="1:61" ht="15" customHeight="1" x14ac:dyDescent="0.2">
      <c r="A241" s="7" t="s">
        <v>1475</v>
      </c>
      <c r="B241" s="8" t="s">
        <v>1476</v>
      </c>
      <c r="C241" s="9" t="s">
        <v>1477</v>
      </c>
      <c r="D241" s="8"/>
      <c r="E241" s="10" t="s">
        <v>1478</v>
      </c>
      <c r="F241" s="11"/>
      <c r="G241" s="11" t="s">
        <v>701</v>
      </c>
      <c r="H241" s="11" t="s">
        <v>706</v>
      </c>
      <c r="I241" s="40" t="s">
        <v>2502</v>
      </c>
      <c r="J241" s="12"/>
      <c r="K241" s="12"/>
      <c r="L241" s="12"/>
      <c r="M241" s="12"/>
      <c r="N241" s="11"/>
      <c r="O241" s="33"/>
      <c r="P241" s="33"/>
      <c r="Q241" s="33"/>
      <c r="R241" s="33"/>
      <c r="S241" s="33"/>
      <c r="T241" s="33"/>
      <c r="U241" s="33"/>
      <c r="V241" s="11"/>
      <c r="W241" s="14"/>
      <c r="X241" s="14"/>
      <c r="Y241" s="14"/>
      <c r="Z241" s="14"/>
      <c r="AA241" s="14"/>
      <c r="AB241" s="14"/>
      <c r="AC241" s="14"/>
      <c r="AD241" s="14"/>
      <c r="AE241" s="14"/>
      <c r="AF241" s="14"/>
      <c r="AG241" s="14"/>
      <c r="AH241" s="14"/>
      <c r="AI241" s="11"/>
      <c r="AJ241" s="15"/>
      <c r="AK241" s="15"/>
      <c r="AL241" s="15"/>
      <c r="AM241" s="15"/>
      <c r="AN241" s="15"/>
      <c r="AO241" s="15"/>
      <c r="AP241" s="15"/>
      <c r="AQ241" s="11"/>
      <c r="AR241" s="33"/>
      <c r="AS241" s="33"/>
      <c r="AT241" s="33"/>
      <c r="AU241" s="33"/>
      <c r="AV241" s="33"/>
      <c r="AW241" s="33"/>
      <c r="AX241" s="33"/>
      <c r="AY241" s="33"/>
      <c r="AZ241" s="33"/>
      <c r="BA241" s="33"/>
      <c r="BB241" s="11"/>
      <c r="BC241" s="11"/>
      <c r="BD241" s="16"/>
      <c r="BE241" s="8"/>
      <c r="BF241" s="16"/>
      <c r="BG241" s="16"/>
      <c r="BH241" s="16"/>
      <c r="BI241" s="16"/>
    </row>
    <row r="242" spans="1:61" ht="15" customHeight="1" x14ac:dyDescent="0.2">
      <c r="A242" s="7" t="s">
        <v>1475</v>
      </c>
      <c r="B242" s="8" t="s">
        <v>1479</v>
      </c>
      <c r="C242" s="9" t="s">
        <v>1480</v>
      </c>
      <c r="D242" s="8"/>
      <c r="E242" s="10"/>
      <c r="F242" s="11"/>
      <c r="G242" s="11"/>
      <c r="H242" s="11"/>
      <c r="I242" s="40" t="s">
        <v>2502</v>
      </c>
      <c r="J242" s="12"/>
      <c r="K242" s="12"/>
      <c r="L242" s="12"/>
      <c r="M242" s="12"/>
      <c r="N242" s="11"/>
      <c r="O242" s="33"/>
      <c r="P242" s="33"/>
      <c r="Q242" s="33"/>
      <c r="R242" s="33"/>
      <c r="S242" s="33"/>
      <c r="T242" s="33"/>
      <c r="U242" s="33"/>
      <c r="V242" s="11"/>
      <c r="W242" s="14"/>
      <c r="X242" s="14"/>
      <c r="Y242" s="14"/>
      <c r="Z242" s="14"/>
      <c r="AA242" s="14"/>
      <c r="AB242" s="14"/>
      <c r="AC242" s="14"/>
      <c r="AD242" s="14"/>
      <c r="AE242" s="14"/>
      <c r="AF242" s="14"/>
      <c r="AG242" s="14"/>
      <c r="AH242" s="14"/>
      <c r="AI242" s="11"/>
      <c r="AJ242" s="15"/>
      <c r="AK242" s="15"/>
      <c r="AL242" s="15"/>
      <c r="AM242" s="15"/>
      <c r="AN242" s="15"/>
      <c r="AO242" s="15"/>
      <c r="AP242" s="15"/>
      <c r="AQ242" s="11"/>
      <c r="AR242" s="33"/>
      <c r="AS242" s="33"/>
      <c r="AT242" s="33"/>
      <c r="AU242" s="33"/>
      <c r="AV242" s="33"/>
      <c r="AW242" s="33"/>
      <c r="AX242" s="33"/>
      <c r="AY242" s="33"/>
      <c r="AZ242" s="33"/>
      <c r="BA242" s="33"/>
      <c r="BB242" s="11"/>
      <c r="BC242" s="11"/>
      <c r="BD242" s="16"/>
      <c r="BE242" s="8"/>
      <c r="BF242" s="16"/>
      <c r="BG242" s="16"/>
      <c r="BH242" s="16"/>
      <c r="BI242" s="16"/>
    </row>
    <row r="243" spans="1:61" ht="15" customHeight="1" x14ac:dyDescent="0.2">
      <c r="A243" s="7" t="s">
        <v>1475</v>
      </c>
      <c r="B243" s="8" t="s">
        <v>1481</v>
      </c>
      <c r="C243" s="9" t="s">
        <v>1482</v>
      </c>
      <c r="D243" s="8"/>
      <c r="E243" s="10" t="s">
        <v>1483</v>
      </c>
      <c r="F243" s="11" t="s">
        <v>742</v>
      </c>
      <c r="G243" s="11" t="s">
        <v>701</v>
      </c>
      <c r="H243" s="11" t="s">
        <v>744</v>
      </c>
      <c r="I243" s="40" t="s">
        <v>2503</v>
      </c>
      <c r="J243" s="12"/>
      <c r="K243" s="12"/>
      <c r="L243" s="12"/>
      <c r="M243" s="12"/>
      <c r="N243" s="11"/>
      <c r="O243" s="33"/>
      <c r="P243" s="33"/>
      <c r="Q243" s="33"/>
      <c r="R243" s="33"/>
      <c r="S243" s="33"/>
      <c r="T243" s="33"/>
      <c r="U243" s="33"/>
      <c r="V243" s="11"/>
      <c r="W243" s="14"/>
      <c r="X243" s="14"/>
      <c r="Y243" s="14"/>
      <c r="Z243" s="14"/>
      <c r="AA243" s="14"/>
      <c r="AB243" s="14"/>
      <c r="AC243" s="14"/>
      <c r="AD243" s="14"/>
      <c r="AE243" s="14"/>
      <c r="AF243" s="14"/>
      <c r="AG243" s="14"/>
      <c r="AH243" s="14"/>
      <c r="AI243" s="11"/>
      <c r="AJ243" s="15"/>
      <c r="AK243" s="15"/>
      <c r="AL243" s="15"/>
      <c r="AM243" s="15"/>
      <c r="AN243" s="15"/>
      <c r="AO243" s="15"/>
      <c r="AP243" s="15"/>
      <c r="AQ243" s="11"/>
      <c r="AR243" s="33"/>
      <c r="AS243" s="33"/>
      <c r="AT243" s="33"/>
      <c r="AU243" s="33"/>
      <c r="AV243" s="33"/>
      <c r="AW243" s="33"/>
      <c r="AX243" s="33"/>
      <c r="AY243" s="33"/>
      <c r="AZ243" s="33"/>
      <c r="BA243" s="33"/>
      <c r="BB243" s="11"/>
      <c r="BC243" s="11"/>
      <c r="BD243" s="16"/>
      <c r="BE243" s="8"/>
      <c r="BF243" s="16"/>
      <c r="BG243" s="16"/>
      <c r="BH243" s="16"/>
      <c r="BI243" s="16"/>
    </row>
    <row r="244" spans="1:61" ht="15" customHeight="1" x14ac:dyDescent="0.2">
      <c r="A244" s="7" t="s">
        <v>1484</v>
      </c>
      <c r="B244" s="8" t="s">
        <v>1485</v>
      </c>
      <c r="C244" s="9" t="s">
        <v>1486</v>
      </c>
      <c r="D244" s="8"/>
      <c r="E244" s="10" t="s">
        <v>1487</v>
      </c>
      <c r="F244" s="11" t="s">
        <v>1488</v>
      </c>
      <c r="G244" s="11" t="s">
        <v>701</v>
      </c>
      <c r="H244" s="11" t="s">
        <v>715</v>
      </c>
      <c r="I244" s="40" t="s">
        <v>2504</v>
      </c>
      <c r="J244" s="12"/>
      <c r="K244" s="12"/>
      <c r="L244" s="12"/>
      <c r="M244" s="12"/>
      <c r="N244" s="11"/>
      <c r="O244" s="33"/>
      <c r="P244" s="33"/>
      <c r="Q244" s="33"/>
      <c r="R244" s="33"/>
      <c r="S244" s="33"/>
      <c r="T244" s="33"/>
      <c r="U244" s="33"/>
      <c r="V244" s="11"/>
      <c r="W244" s="14"/>
      <c r="X244" s="14"/>
      <c r="Y244" s="14"/>
      <c r="Z244" s="14"/>
      <c r="AA244" s="14"/>
      <c r="AB244" s="14"/>
      <c r="AC244" s="14"/>
      <c r="AD244" s="14"/>
      <c r="AE244" s="14"/>
      <c r="AF244" s="14"/>
      <c r="AG244" s="14"/>
      <c r="AH244" s="14"/>
      <c r="AI244" s="11"/>
      <c r="AJ244" s="15"/>
      <c r="AK244" s="15"/>
      <c r="AL244" s="15"/>
      <c r="AM244" s="15"/>
      <c r="AN244" s="15"/>
      <c r="AO244" s="15"/>
      <c r="AP244" s="15"/>
      <c r="AQ244" s="11"/>
      <c r="AR244" s="33"/>
      <c r="AS244" s="33"/>
      <c r="AT244" s="33"/>
      <c r="AU244" s="33"/>
      <c r="AV244" s="33"/>
      <c r="AW244" s="33"/>
      <c r="AX244" s="33"/>
      <c r="AY244" s="33"/>
      <c r="AZ244" s="33"/>
      <c r="BA244" s="33"/>
      <c r="BB244" s="11"/>
      <c r="BC244" s="11"/>
      <c r="BD244" s="16"/>
      <c r="BE244" s="8"/>
      <c r="BF244" s="16"/>
      <c r="BG244" s="16"/>
      <c r="BH244" s="16"/>
      <c r="BI244" s="16"/>
    </row>
    <row r="245" spans="1:61" ht="15" customHeight="1" x14ac:dyDescent="0.2">
      <c r="A245" s="7" t="s">
        <v>1489</v>
      </c>
      <c r="B245" s="8" t="s">
        <v>1490</v>
      </c>
      <c r="C245" s="9" t="s">
        <v>1491</v>
      </c>
      <c r="D245" s="8"/>
      <c r="E245" s="10" t="s">
        <v>1492</v>
      </c>
      <c r="F245" s="11" t="s">
        <v>599</v>
      </c>
      <c r="G245" s="11" t="s">
        <v>701</v>
      </c>
      <c r="H245" s="11" t="s">
        <v>706</v>
      </c>
      <c r="I245" s="40" t="s">
        <v>2505</v>
      </c>
      <c r="J245" s="12"/>
      <c r="K245" s="12"/>
      <c r="L245" s="12"/>
      <c r="M245" s="12"/>
      <c r="N245" s="11"/>
      <c r="O245" s="33"/>
      <c r="P245" s="33"/>
      <c r="Q245" s="33"/>
      <c r="R245" s="33"/>
      <c r="S245" s="33"/>
      <c r="T245" s="33"/>
      <c r="U245" s="33"/>
      <c r="V245" s="11"/>
      <c r="W245" s="14"/>
      <c r="X245" s="14"/>
      <c r="Y245" s="14"/>
      <c r="Z245" s="14"/>
      <c r="AA245" s="14"/>
      <c r="AB245" s="14"/>
      <c r="AC245" s="14"/>
      <c r="AD245" s="14"/>
      <c r="AE245" s="14"/>
      <c r="AF245" s="14"/>
      <c r="AG245" s="14"/>
      <c r="AH245" s="14"/>
      <c r="AI245" s="11"/>
      <c r="AJ245" s="15"/>
      <c r="AK245" s="15"/>
      <c r="AL245" s="15"/>
      <c r="AM245" s="15"/>
      <c r="AN245" s="15"/>
      <c r="AO245" s="15"/>
      <c r="AP245" s="15"/>
      <c r="AQ245" s="11"/>
      <c r="AR245" s="33"/>
      <c r="AS245" s="33"/>
      <c r="AT245" s="33"/>
      <c r="AU245" s="33"/>
      <c r="AV245" s="33"/>
      <c r="AW245" s="33"/>
      <c r="AX245" s="33"/>
      <c r="AY245" s="33"/>
      <c r="AZ245" s="33"/>
      <c r="BA245" s="33"/>
      <c r="BB245" s="11"/>
      <c r="BC245" s="11"/>
      <c r="BD245" s="16"/>
      <c r="BE245" s="8"/>
      <c r="BF245" s="16"/>
      <c r="BG245" s="16"/>
      <c r="BH245" s="16"/>
      <c r="BI245" s="16"/>
    </row>
    <row r="246" spans="1:61" ht="15" customHeight="1" x14ac:dyDescent="0.2">
      <c r="A246" s="7" t="s">
        <v>1489</v>
      </c>
      <c r="B246" s="8" t="s">
        <v>1493</v>
      </c>
      <c r="C246" s="9" t="s">
        <v>1494</v>
      </c>
      <c r="D246" s="8"/>
      <c r="E246" s="10" t="s">
        <v>705</v>
      </c>
      <c r="F246" s="11" t="s">
        <v>742</v>
      </c>
      <c r="G246" s="11" t="s">
        <v>701</v>
      </c>
      <c r="H246" s="11" t="s">
        <v>706</v>
      </c>
      <c r="I246" s="40" t="s">
        <v>2506</v>
      </c>
      <c r="J246" s="12"/>
      <c r="K246" s="12"/>
      <c r="L246" s="12"/>
      <c r="M246" s="12"/>
      <c r="N246" s="11"/>
      <c r="O246" s="33"/>
      <c r="P246" s="33"/>
      <c r="Q246" s="33"/>
      <c r="R246" s="33"/>
      <c r="S246" s="33"/>
      <c r="T246" s="33"/>
      <c r="U246" s="33"/>
      <c r="V246" s="11"/>
      <c r="W246" s="14"/>
      <c r="X246" s="14"/>
      <c r="Y246" s="14"/>
      <c r="Z246" s="14"/>
      <c r="AA246" s="14"/>
      <c r="AB246" s="14"/>
      <c r="AC246" s="14"/>
      <c r="AD246" s="14"/>
      <c r="AE246" s="14"/>
      <c r="AF246" s="14"/>
      <c r="AG246" s="14"/>
      <c r="AH246" s="14"/>
      <c r="AI246" s="11"/>
      <c r="AJ246" s="15"/>
      <c r="AK246" s="15"/>
      <c r="AL246" s="15"/>
      <c r="AM246" s="15"/>
      <c r="AN246" s="15"/>
      <c r="AO246" s="15"/>
      <c r="AP246" s="15"/>
      <c r="AQ246" s="11"/>
      <c r="AR246" s="33"/>
      <c r="AS246" s="33"/>
      <c r="AT246" s="33"/>
      <c r="AU246" s="33"/>
      <c r="AV246" s="33"/>
      <c r="AW246" s="33"/>
      <c r="AX246" s="33"/>
      <c r="AY246" s="33"/>
      <c r="AZ246" s="33"/>
      <c r="BA246" s="33"/>
      <c r="BB246" s="11"/>
      <c r="BC246" s="11"/>
      <c r="BD246" s="16"/>
      <c r="BE246" s="8"/>
      <c r="BF246" s="16"/>
      <c r="BG246" s="16"/>
      <c r="BH246" s="16"/>
      <c r="BI246" s="16"/>
    </row>
    <row r="247" spans="1:61" ht="15" customHeight="1" x14ac:dyDescent="0.2">
      <c r="A247" s="7" t="s">
        <v>1495</v>
      </c>
      <c r="B247" s="8" t="s">
        <v>1496</v>
      </c>
      <c r="C247" s="9" t="s">
        <v>1497</v>
      </c>
      <c r="D247" s="8"/>
      <c r="E247" s="10"/>
      <c r="F247" s="11"/>
      <c r="G247" s="11" t="s">
        <v>701</v>
      </c>
      <c r="H247" s="11"/>
      <c r="I247" s="40" t="s">
        <v>2291</v>
      </c>
      <c r="J247" s="12"/>
      <c r="K247" s="12"/>
      <c r="L247" s="12"/>
      <c r="M247" s="12"/>
      <c r="N247" s="11"/>
      <c r="O247" s="33"/>
      <c r="P247" s="33"/>
      <c r="Q247" s="33"/>
      <c r="R247" s="33"/>
      <c r="S247" s="33"/>
      <c r="T247" s="33"/>
      <c r="U247" s="33"/>
      <c r="V247" s="11"/>
      <c r="W247" s="14"/>
      <c r="X247" s="14"/>
      <c r="Y247" s="14"/>
      <c r="Z247" s="14"/>
      <c r="AA247" s="14"/>
      <c r="AB247" s="14"/>
      <c r="AC247" s="14"/>
      <c r="AD247" s="14"/>
      <c r="AE247" s="14"/>
      <c r="AF247" s="14"/>
      <c r="AG247" s="14"/>
      <c r="AH247" s="14"/>
      <c r="AI247" s="11"/>
      <c r="AJ247" s="15"/>
      <c r="AK247" s="15"/>
      <c r="AL247" s="15"/>
      <c r="AM247" s="15"/>
      <c r="AN247" s="15"/>
      <c r="AO247" s="15"/>
      <c r="AP247" s="15"/>
      <c r="AQ247" s="11"/>
      <c r="AR247" s="33"/>
      <c r="AS247" s="33"/>
      <c r="AT247" s="33"/>
      <c r="AU247" s="33"/>
      <c r="AV247" s="33"/>
      <c r="AW247" s="33"/>
      <c r="AX247" s="33"/>
      <c r="AY247" s="33"/>
      <c r="AZ247" s="33"/>
      <c r="BA247" s="33"/>
      <c r="BB247" s="11"/>
      <c r="BC247" s="11"/>
      <c r="BD247" s="16"/>
      <c r="BE247" s="8"/>
      <c r="BF247" s="16"/>
      <c r="BG247" s="16"/>
      <c r="BH247" s="16"/>
      <c r="BI247" s="16"/>
    </row>
    <row r="248" spans="1:61" ht="15" customHeight="1" x14ac:dyDescent="0.2">
      <c r="A248" s="7" t="s">
        <v>1495</v>
      </c>
      <c r="B248" s="8" t="s">
        <v>1496</v>
      </c>
      <c r="C248" s="9" t="s">
        <v>1497</v>
      </c>
      <c r="D248" s="8"/>
      <c r="E248" s="10"/>
      <c r="F248" s="11"/>
      <c r="G248" s="11" t="s">
        <v>701</v>
      </c>
      <c r="H248" s="11"/>
      <c r="I248" s="40" t="s">
        <v>2291</v>
      </c>
      <c r="J248" s="12"/>
      <c r="K248" s="12"/>
      <c r="L248" s="12"/>
      <c r="M248" s="12"/>
      <c r="N248" s="11"/>
      <c r="O248" s="33"/>
      <c r="P248" s="33"/>
      <c r="Q248" s="33"/>
      <c r="R248" s="33"/>
      <c r="S248" s="33"/>
      <c r="T248" s="33"/>
      <c r="U248" s="33"/>
      <c r="V248" s="11"/>
      <c r="W248" s="14"/>
      <c r="X248" s="14"/>
      <c r="Y248" s="14"/>
      <c r="Z248" s="14"/>
      <c r="AA248" s="14"/>
      <c r="AB248" s="14"/>
      <c r="AC248" s="14"/>
      <c r="AD248" s="14"/>
      <c r="AE248" s="14"/>
      <c r="AF248" s="14"/>
      <c r="AG248" s="14"/>
      <c r="AH248" s="14"/>
      <c r="AI248" s="11"/>
      <c r="AJ248" s="15"/>
      <c r="AK248" s="15"/>
      <c r="AL248" s="15"/>
      <c r="AM248" s="15"/>
      <c r="AN248" s="15"/>
      <c r="AO248" s="15"/>
      <c r="AP248" s="15"/>
      <c r="AQ248" s="11"/>
      <c r="AR248" s="33"/>
      <c r="AS248" s="33"/>
      <c r="AT248" s="33"/>
      <c r="AU248" s="33"/>
      <c r="AV248" s="33"/>
      <c r="AW248" s="33"/>
      <c r="AX248" s="33"/>
      <c r="AY248" s="33"/>
      <c r="AZ248" s="33"/>
      <c r="BA248" s="33"/>
      <c r="BB248" s="11"/>
      <c r="BC248" s="11"/>
      <c r="BD248" s="16"/>
      <c r="BE248" s="8"/>
      <c r="BF248" s="16"/>
      <c r="BG248" s="16"/>
      <c r="BH248" s="16"/>
      <c r="BI248" s="16"/>
    </row>
    <row r="249" spans="1:61" ht="15" customHeight="1" x14ac:dyDescent="0.2">
      <c r="A249" s="7" t="s">
        <v>1495</v>
      </c>
      <c r="B249" s="8" t="s">
        <v>1496</v>
      </c>
      <c r="C249" s="9" t="s">
        <v>1498</v>
      </c>
      <c r="D249" s="8"/>
      <c r="E249" s="10"/>
      <c r="F249" s="11"/>
      <c r="G249" s="11" t="s">
        <v>701</v>
      </c>
      <c r="H249" s="11"/>
      <c r="I249" s="40" t="s">
        <v>2291</v>
      </c>
      <c r="J249" s="12"/>
      <c r="K249" s="12"/>
      <c r="L249" s="12"/>
      <c r="M249" s="12"/>
      <c r="N249" s="11"/>
      <c r="O249" s="33"/>
      <c r="P249" s="33"/>
      <c r="Q249" s="33"/>
      <c r="R249" s="33"/>
      <c r="S249" s="33"/>
      <c r="T249" s="33"/>
      <c r="U249" s="33"/>
      <c r="V249" s="11"/>
      <c r="W249" s="14"/>
      <c r="X249" s="14"/>
      <c r="Y249" s="14"/>
      <c r="Z249" s="14"/>
      <c r="AA249" s="14"/>
      <c r="AB249" s="14"/>
      <c r="AC249" s="14"/>
      <c r="AD249" s="14"/>
      <c r="AE249" s="14"/>
      <c r="AF249" s="14"/>
      <c r="AG249" s="14"/>
      <c r="AH249" s="14"/>
      <c r="AI249" s="11"/>
      <c r="AJ249" s="15"/>
      <c r="AK249" s="15"/>
      <c r="AL249" s="15"/>
      <c r="AM249" s="15"/>
      <c r="AN249" s="15"/>
      <c r="AO249" s="15"/>
      <c r="AP249" s="15"/>
      <c r="AQ249" s="11"/>
      <c r="AR249" s="33"/>
      <c r="AS249" s="33"/>
      <c r="AT249" s="33"/>
      <c r="AU249" s="33"/>
      <c r="AV249" s="33"/>
      <c r="AW249" s="33"/>
      <c r="AX249" s="33"/>
      <c r="AY249" s="33"/>
      <c r="AZ249" s="33"/>
      <c r="BA249" s="33"/>
      <c r="BB249" s="11"/>
      <c r="BC249" s="11"/>
      <c r="BD249" s="16"/>
      <c r="BE249" s="8"/>
      <c r="BF249" s="16"/>
      <c r="BG249" s="16"/>
      <c r="BH249" s="16"/>
      <c r="BI249" s="16"/>
    </row>
    <row r="250" spans="1:61" ht="15" customHeight="1" x14ac:dyDescent="0.2">
      <c r="A250" s="7" t="s">
        <v>1495</v>
      </c>
      <c r="B250" s="8" t="s">
        <v>1496</v>
      </c>
      <c r="C250" s="9" t="s">
        <v>1497</v>
      </c>
      <c r="D250" s="8"/>
      <c r="E250" s="10" t="s">
        <v>1499</v>
      </c>
      <c r="F250" s="11" t="s">
        <v>787</v>
      </c>
      <c r="G250" s="11" t="s">
        <v>701</v>
      </c>
      <c r="H250" s="11" t="s">
        <v>706</v>
      </c>
      <c r="I250" s="40" t="s">
        <v>2507</v>
      </c>
      <c r="J250" s="12"/>
      <c r="K250" s="12"/>
      <c r="L250" s="12"/>
      <c r="M250" s="12"/>
      <c r="N250" s="11"/>
      <c r="O250" s="33"/>
      <c r="P250" s="33"/>
      <c r="Q250" s="33"/>
      <c r="R250" s="33"/>
      <c r="S250" s="33"/>
      <c r="T250" s="33"/>
      <c r="U250" s="33"/>
      <c r="V250" s="11"/>
      <c r="W250" s="14"/>
      <c r="X250" s="14"/>
      <c r="Y250" s="14"/>
      <c r="Z250" s="14"/>
      <c r="AA250" s="14"/>
      <c r="AB250" s="14"/>
      <c r="AC250" s="14"/>
      <c r="AD250" s="14"/>
      <c r="AE250" s="14"/>
      <c r="AF250" s="14"/>
      <c r="AG250" s="14"/>
      <c r="AH250" s="14"/>
      <c r="AI250" s="11"/>
      <c r="AJ250" s="15"/>
      <c r="AK250" s="15"/>
      <c r="AL250" s="15"/>
      <c r="AM250" s="15"/>
      <c r="AN250" s="15"/>
      <c r="AO250" s="15"/>
      <c r="AP250" s="15"/>
      <c r="AQ250" s="11"/>
      <c r="AR250" s="33"/>
      <c r="AS250" s="33"/>
      <c r="AT250" s="33"/>
      <c r="AU250" s="33"/>
      <c r="AV250" s="33"/>
      <c r="AW250" s="33"/>
      <c r="AX250" s="33"/>
      <c r="AY250" s="33"/>
      <c r="AZ250" s="33"/>
      <c r="BA250" s="33"/>
      <c r="BB250" s="11"/>
      <c r="BC250" s="11"/>
      <c r="BD250" s="16"/>
      <c r="BE250" s="8"/>
      <c r="BF250" s="16"/>
      <c r="BG250" s="16"/>
      <c r="BH250" s="16"/>
      <c r="BI250" s="16"/>
    </row>
    <row r="251" spans="1:61" ht="15" customHeight="1" x14ac:dyDescent="0.2">
      <c r="A251" s="7" t="s">
        <v>1500</v>
      </c>
      <c r="B251" s="8" t="s">
        <v>1501</v>
      </c>
      <c r="C251" s="9" t="s">
        <v>1502</v>
      </c>
      <c r="D251" s="8" t="s">
        <v>1503</v>
      </c>
      <c r="E251" s="10" t="s">
        <v>1504</v>
      </c>
      <c r="F251" s="11" t="s">
        <v>599</v>
      </c>
      <c r="G251" s="11" t="s">
        <v>701</v>
      </c>
      <c r="H251" s="11" t="s">
        <v>744</v>
      </c>
      <c r="I251" s="40" t="s">
        <v>2508</v>
      </c>
      <c r="J251" s="12"/>
      <c r="K251" s="12"/>
      <c r="L251" s="12"/>
      <c r="M251" s="12"/>
      <c r="N251" s="11"/>
      <c r="O251" s="33"/>
      <c r="P251" s="33"/>
      <c r="Q251" s="33"/>
      <c r="R251" s="33"/>
      <c r="S251" s="33"/>
      <c r="T251" s="33"/>
      <c r="U251" s="33"/>
      <c r="V251" s="11"/>
      <c r="W251" s="14"/>
      <c r="X251" s="14"/>
      <c r="Y251" s="14"/>
      <c r="Z251" s="14"/>
      <c r="AA251" s="14"/>
      <c r="AB251" s="14"/>
      <c r="AC251" s="14"/>
      <c r="AD251" s="14"/>
      <c r="AE251" s="14"/>
      <c r="AF251" s="14"/>
      <c r="AG251" s="14"/>
      <c r="AH251" s="14"/>
      <c r="AI251" s="11"/>
      <c r="AJ251" s="15"/>
      <c r="AK251" s="15"/>
      <c r="AL251" s="15"/>
      <c r="AM251" s="15"/>
      <c r="AN251" s="15"/>
      <c r="AO251" s="15"/>
      <c r="AP251" s="15"/>
      <c r="AQ251" s="11"/>
      <c r="AR251" s="33"/>
      <c r="AS251" s="33"/>
      <c r="AT251" s="33"/>
      <c r="AU251" s="33"/>
      <c r="AV251" s="33"/>
      <c r="AW251" s="33"/>
      <c r="AX251" s="33"/>
      <c r="AY251" s="33"/>
      <c r="AZ251" s="33"/>
      <c r="BA251" s="33"/>
      <c r="BB251" s="11"/>
      <c r="BC251" s="11"/>
      <c r="BD251" s="16"/>
      <c r="BE251" s="8"/>
      <c r="BF251" s="16"/>
      <c r="BG251" s="16"/>
      <c r="BH251" s="16"/>
      <c r="BI251" s="16"/>
    </row>
    <row r="252" spans="1:61" ht="15" customHeight="1" x14ac:dyDescent="0.2">
      <c r="A252" s="7" t="s">
        <v>1505</v>
      </c>
      <c r="B252" s="8" t="s">
        <v>1506</v>
      </c>
      <c r="C252" s="9" t="s">
        <v>1507</v>
      </c>
      <c r="D252" s="8"/>
      <c r="E252" s="10" t="s">
        <v>1508</v>
      </c>
      <c r="F252" s="11" t="s">
        <v>1509</v>
      </c>
      <c r="G252" s="11" t="s">
        <v>701</v>
      </c>
      <c r="H252" s="11" t="s">
        <v>747</v>
      </c>
      <c r="I252" s="40" t="s">
        <v>2509</v>
      </c>
      <c r="J252" s="12"/>
      <c r="K252" s="12"/>
      <c r="L252" s="12"/>
      <c r="M252" s="12"/>
      <c r="N252" s="11"/>
      <c r="O252" s="33"/>
      <c r="P252" s="33"/>
      <c r="Q252" s="33"/>
      <c r="R252" s="33"/>
      <c r="S252" s="33"/>
      <c r="T252" s="33"/>
      <c r="U252" s="33"/>
      <c r="V252" s="11"/>
      <c r="W252" s="14"/>
      <c r="X252" s="14"/>
      <c r="Y252" s="14"/>
      <c r="Z252" s="14"/>
      <c r="AA252" s="14"/>
      <c r="AB252" s="14"/>
      <c r="AC252" s="14"/>
      <c r="AD252" s="14"/>
      <c r="AE252" s="14"/>
      <c r="AF252" s="14"/>
      <c r="AG252" s="14"/>
      <c r="AH252" s="14"/>
      <c r="AI252" s="11"/>
      <c r="AJ252" s="15"/>
      <c r="AK252" s="15"/>
      <c r="AL252" s="15"/>
      <c r="AM252" s="15"/>
      <c r="AN252" s="15"/>
      <c r="AO252" s="15"/>
      <c r="AP252" s="15"/>
      <c r="AQ252" s="11"/>
      <c r="AR252" s="33"/>
      <c r="AS252" s="33"/>
      <c r="AT252" s="33"/>
      <c r="AU252" s="33"/>
      <c r="AV252" s="33"/>
      <c r="AW252" s="33"/>
      <c r="AX252" s="33"/>
      <c r="AY252" s="33"/>
      <c r="AZ252" s="33"/>
      <c r="BA252" s="33"/>
      <c r="BB252" s="11"/>
      <c r="BC252" s="11"/>
      <c r="BD252" s="16"/>
      <c r="BE252" s="8"/>
      <c r="BF252" s="16"/>
      <c r="BG252" s="16"/>
      <c r="BH252" s="16"/>
      <c r="BI252" s="16"/>
    </row>
    <row r="253" spans="1:61" ht="15" customHeight="1" x14ac:dyDescent="0.2">
      <c r="A253" s="7" t="s">
        <v>1510</v>
      </c>
      <c r="B253" s="8" t="s">
        <v>1511</v>
      </c>
      <c r="C253" s="9" t="s">
        <v>1512</v>
      </c>
      <c r="D253" s="8"/>
      <c r="E253" s="10"/>
      <c r="F253" s="11"/>
      <c r="G253" s="11"/>
      <c r="H253" s="11"/>
      <c r="I253" s="40" t="s">
        <v>2291</v>
      </c>
      <c r="J253" s="12"/>
      <c r="K253" s="12"/>
      <c r="L253" s="12"/>
      <c r="M253" s="12"/>
      <c r="N253" s="11"/>
      <c r="O253" s="33"/>
      <c r="P253" s="33"/>
      <c r="Q253" s="33"/>
      <c r="R253" s="33"/>
      <c r="S253" s="33"/>
      <c r="T253" s="33"/>
      <c r="U253" s="33"/>
      <c r="V253" s="11"/>
      <c r="W253" s="14"/>
      <c r="X253" s="14"/>
      <c r="Y253" s="14"/>
      <c r="Z253" s="14"/>
      <c r="AA253" s="14"/>
      <c r="AB253" s="14"/>
      <c r="AC253" s="14"/>
      <c r="AD253" s="14"/>
      <c r="AE253" s="14"/>
      <c r="AF253" s="14"/>
      <c r="AG253" s="14"/>
      <c r="AH253" s="14"/>
      <c r="AI253" s="11"/>
      <c r="AJ253" s="15"/>
      <c r="AK253" s="15"/>
      <c r="AL253" s="15"/>
      <c r="AM253" s="15"/>
      <c r="AN253" s="15"/>
      <c r="AO253" s="15"/>
      <c r="AP253" s="15"/>
      <c r="AQ253" s="11"/>
      <c r="AR253" s="33"/>
      <c r="AS253" s="33"/>
      <c r="AT253" s="33"/>
      <c r="AU253" s="33"/>
      <c r="AV253" s="33"/>
      <c r="AW253" s="33"/>
      <c r="AX253" s="33"/>
      <c r="AY253" s="33"/>
      <c r="AZ253" s="33"/>
      <c r="BA253" s="33"/>
      <c r="BB253" s="11"/>
      <c r="BC253" s="11"/>
      <c r="BD253" s="16"/>
      <c r="BE253" s="8"/>
      <c r="BF253" s="16"/>
      <c r="BG253" s="16"/>
      <c r="BH253" s="16"/>
      <c r="BI253" s="16"/>
    </row>
    <row r="254" spans="1:61" ht="15" customHeight="1" x14ac:dyDescent="0.2">
      <c r="A254" s="7" t="s">
        <v>1513</v>
      </c>
      <c r="B254" s="8" t="s">
        <v>1514</v>
      </c>
      <c r="C254" s="9" t="s">
        <v>1515</v>
      </c>
      <c r="D254" s="8"/>
      <c r="E254" s="10" t="s">
        <v>1516</v>
      </c>
      <c r="F254" s="11" t="s">
        <v>599</v>
      </c>
      <c r="G254" s="11" t="s">
        <v>701</v>
      </c>
      <c r="H254" s="11" t="s">
        <v>744</v>
      </c>
      <c r="I254" s="40" t="s">
        <v>2510</v>
      </c>
      <c r="J254" s="12"/>
      <c r="K254" s="12"/>
      <c r="L254" s="12"/>
      <c r="M254" s="12"/>
      <c r="N254" s="11"/>
      <c r="O254" s="33"/>
      <c r="P254" s="33"/>
      <c r="Q254" s="33"/>
      <c r="R254" s="33"/>
      <c r="S254" s="33"/>
      <c r="T254" s="33"/>
      <c r="U254" s="33"/>
      <c r="V254" s="11"/>
      <c r="W254" s="14"/>
      <c r="X254" s="14"/>
      <c r="Y254" s="14"/>
      <c r="Z254" s="14"/>
      <c r="AA254" s="14"/>
      <c r="AB254" s="14"/>
      <c r="AC254" s="14"/>
      <c r="AD254" s="14"/>
      <c r="AE254" s="14"/>
      <c r="AF254" s="14"/>
      <c r="AG254" s="14"/>
      <c r="AH254" s="14"/>
      <c r="AI254" s="11"/>
      <c r="AJ254" s="15"/>
      <c r="AK254" s="15"/>
      <c r="AL254" s="15"/>
      <c r="AM254" s="15"/>
      <c r="AN254" s="15"/>
      <c r="AO254" s="15"/>
      <c r="AP254" s="15"/>
      <c r="AQ254" s="11"/>
      <c r="AR254" s="33"/>
      <c r="AS254" s="33"/>
      <c r="AT254" s="33"/>
      <c r="AU254" s="33"/>
      <c r="AV254" s="33"/>
      <c r="AW254" s="33"/>
      <c r="AX254" s="33"/>
      <c r="AY254" s="33"/>
      <c r="AZ254" s="33"/>
      <c r="BA254" s="33"/>
      <c r="BB254" s="11"/>
      <c r="BC254" s="11"/>
      <c r="BD254" s="16"/>
      <c r="BE254" s="8"/>
      <c r="BF254" s="16"/>
      <c r="BG254" s="16"/>
      <c r="BH254" s="16"/>
      <c r="BI254" s="16"/>
    </row>
    <row r="255" spans="1:61" ht="15" customHeight="1" x14ac:dyDescent="0.2">
      <c r="A255" s="7" t="s">
        <v>1517</v>
      </c>
      <c r="B255" s="8" t="s">
        <v>1518</v>
      </c>
      <c r="C255" s="9" t="s">
        <v>1519</v>
      </c>
      <c r="D255" s="8"/>
      <c r="E255" s="10" t="s">
        <v>1520</v>
      </c>
      <c r="F255" s="11" t="s">
        <v>599</v>
      </c>
      <c r="G255" s="11" t="s">
        <v>701</v>
      </c>
      <c r="H255" s="11" t="s">
        <v>744</v>
      </c>
      <c r="I255" s="40" t="s">
        <v>2511</v>
      </c>
      <c r="J255" s="12"/>
      <c r="K255" s="12"/>
      <c r="L255" s="12"/>
      <c r="M255" s="12"/>
      <c r="N255" s="11"/>
      <c r="O255" s="33"/>
      <c r="P255" s="33"/>
      <c r="Q255" s="33"/>
      <c r="R255" s="33"/>
      <c r="S255" s="33"/>
      <c r="T255" s="33"/>
      <c r="U255" s="33"/>
      <c r="V255" s="11"/>
      <c r="W255" s="14"/>
      <c r="X255" s="14"/>
      <c r="Y255" s="14"/>
      <c r="Z255" s="14"/>
      <c r="AA255" s="14"/>
      <c r="AB255" s="14"/>
      <c r="AC255" s="14"/>
      <c r="AD255" s="14"/>
      <c r="AE255" s="14"/>
      <c r="AF255" s="14"/>
      <c r="AG255" s="14"/>
      <c r="AH255" s="14"/>
      <c r="AI255" s="11"/>
      <c r="AJ255" s="15"/>
      <c r="AK255" s="15"/>
      <c r="AL255" s="15"/>
      <c r="AM255" s="15"/>
      <c r="AN255" s="15"/>
      <c r="AO255" s="15"/>
      <c r="AP255" s="15"/>
      <c r="AQ255" s="11"/>
      <c r="AR255" s="33"/>
      <c r="AS255" s="33"/>
      <c r="AT255" s="33"/>
      <c r="AU255" s="33"/>
      <c r="AV255" s="33"/>
      <c r="AW255" s="33"/>
      <c r="AX255" s="33"/>
      <c r="AY255" s="33"/>
      <c r="AZ255" s="33"/>
      <c r="BA255" s="33"/>
      <c r="BB255" s="11"/>
      <c r="BC255" s="11"/>
      <c r="BD255" s="16"/>
      <c r="BE255" s="8"/>
      <c r="BF255" s="16"/>
      <c r="BG255" s="16"/>
      <c r="BH255" s="16"/>
      <c r="BI255" s="16"/>
    </row>
    <row r="256" spans="1:61" ht="15" customHeight="1" x14ac:dyDescent="0.2">
      <c r="A256" s="7" t="s">
        <v>1521</v>
      </c>
      <c r="B256" s="8" t="s">
        <v>1522</v>
      </c>
      <c r="C256" s="9" t="s">
        <v>1523</v>
      </c>
      <c r="D256" s="8"/>
      <c r="E256" s="10" t="s">
        <v>1050</v>
      </c>
      <c r="F256" s="11" t="s">
        <v>787</v>
      </c>
      <c r="G256" s="11" t="s">
        <v>862</v>
      </c>
      <c r="H256" s="11" t="s">
        <v>744</v>
      </c>
      <c r="I256" s="40" t="s">
        <v>2512</v>
      </c>
      <c r="J256" s="12"/>
      <c r="K256" s="12"/>
      <c r="L256" s="12"/>
      <c r="M256" s="12"/>
      <c r="N256" s="11"/>
      <c r="O256" s="33"/>
      <c r="P256" s="33"/>
      <c r="Q256" s="33"/>
      <c r="R256" s="33"/>
      <c r="S256" s="33"/>
      <c r="T256" s="33"/>
      <c r="U256" s="33"/>
      <c r="V256" s="11"/>
      <c r="W256" s="14"/>
      <c r="X256" s="14"/>
      <c r="Y256" s="14"/>
      <c r="Z256" s="14"/>
      <c r="AA256" s="14"/>
      <c r="AB256" s="14"/>
      <c r="AC256" s="14"/>
      <c r="AD256" s="14"/>
      <c r="AE256" s="14"/>
      <c r="AF256" s="14"/>
      <c r="AG256" s="14"/>
      <c r="AH256" s="14"/>
      <c r="AI256" s="11"/>
      <c r="AJ256" s="15"/>
      <c r="AK256" s="15"/>
      <c r="AL256" s="15"/>
      <c r="AM256" s="15"/>
      <c r="AN256" s="15"/>
      <c r="AO256" s="15"/>
      <c r="AP256" s="15"/>
      <c r="AQ256" s="11"/>
      <c r="AR256" s="33"/>
      <c r="AS256" s="33"/>
      <c r="AT256" s="33"/>
      <c r="AU256" s="33"/>
      <c r="AV256" s="33"/>
      <c r="AW256" s="33"/>
      <c r="AX256" s="33"/>
      <c r="AY256" s="33"/>
      <c r="AZ256" s="33"/>
      <c r="BA256" s="33"/>
      <c r="BB256" s="11"/>
      <c r="BC256" s="11"/>
      <c r="BD256" s="16"/>
      <c r="BE256" s="8"/>
      <c r="BF256" s="16"/>
      <c r="BG256" s="16"/>
      <c r="BH256" s="16"/>
      <c r="BI256" s="16"/>
    </row>
    <row r="257" spans="1:61" ht="15" customHeight="1" x14ac:dyDescent="0.2">
      <c r="A257" s="7" t="s">
        <v>1524</v>
      </c>
      <c r="B257" s="8" t="s">
        <v>1525</v>
      </c>
      <c r="C257" s="9" t="s">
        <v>1526</v>
      </c>
      <c r="D257" s="8" t="s">
        <v>1527</v>
      </c>
      <c r="E257" s="10" t="s">
        <v>1528</v>
      </c>
      <c r="F257" s="11" t="s">
        <v>787</v>
      </c>
      <c r="G257" s="11" t="s">
        <v>701</v>
      </c>
      <c r="H257" s="11" t="s">
        <v>744</v>
      </c>
      <c r="I257" s="40" t="s">
        <v>2513</v>
      </c>
      <c r="J257" s="12"/>
      <c r="K257" s="12"/>
      <c r="L257" s="12"/>
      <c r="M257" s="12"/>
      <c r="N257" s="11"/>
      <c r="O257" s="33"/>
      <c r="P257" s="33"/>
      <c r="Q257" s="33"/>
      <c r="R257" s="33"/>
      <c r="S257" s="33"/>
      <c r="T257" s="33"/>
      <c r="U257" s="33"/>
      <c r="V257" s="11"/>
      <c r="W257" s="14"/>
      <c r="X257" s="14"/>
      <c r="Y257" s="14"/>
      <c r="Z257" s="14"/>
      <c r="AA257" s="14"/>
      <c r="AB257" s="14"/>
      <c r="AC257" s="14"/>
      <c r="AD257" s="14"/>
      <c r="AE257" s="14"/>
      <c r="AF257" s="14"/>
      <c r="AG257" s="14"/>
      <c r="AH257" s="14"/>
      <c r="AI257" s="11"/>
      <c r="AJ257" s="15"/>
      <c r="AK257" s="15"/>
      <c r="AL257" s="15"/>
      <c r="AM257" s="15"/>
      <c r="AN257" s="15"/>
      <c r="AO257" s="15"/>
      <c r="AP257" s="15"/>
      <c r="AQ257" s="11"/>
      <c r="AR257" s="33"/>
      <c r="AS257" s="33"/>
      <c r="AT257" s="33"/>
      <c r="AU257" s="33"/>
      <c r="AV257" s="33"/>
      <c r="AW257" s="33"/>
      <c r="AX257" s="33"/>
      <c r="AY257" s="33"/>
      <c r="AZ257" s="33"/>
      <c r="BA257" s="33"/>
      <c r="BB257" s="11"/>
      <c r="BC257" s="11"/>
      <c r="BD257" s="16"/>
      <c r="BE257" s="8"/>
      <c r="BF257" s="16"/>
      <c r="BG257" s="16"/>
      <c r="BH257" s="16"/>
      <c r="BI257" s="16"/>
    </row>
    <row r="258" spans="1:61" ht="15" customHeight="1" x14ac:dyDescent="0.2">
      <c r="A258" s="7" t="s">
        <v>1529</v>
      </c>
      <c r="B258" s="8" t="s">
        <v>1530</v>
      </c>
      <c r="C258" s="9" t="s">
        <v>1531</v>
      </c>
      <c r="D258" s="8"/>
      <c r="E258" s="10" t="s">
        <v>780</v>
      </c>
      <c r="F258" s="11" t="s">
        <v>599</v>
      </c>
      <c r="G258" s="11" t="s">
        <v>701</v>
      </c>
      <c r="H258" s="11" t="s">
        <v>706</v>
      </c>
      <c r="I258" s="40" t="s">
        <v>2514</v>
      </c>
      <c r="J258" s="12"/>
      <c r="K258" s="12"/>
      <c r="L258" s="12"/>
      <c r="M258" s="12"/>
      <c r="N258" s="11"/>
      <c r="O258" s="33"/>
      <c r="P258" s="33"/>
      <c r="Q258" s="33"/>
      <c r="R258" s="33"/>
      <c r="S258" s="33"/>
      <c r="T258" s="33"/>
      <c r="U258" s="33"/>
      <c r="V258" s="11"/>
      <c r="W258" s="14"/>
      <c r="X258" s="14"/>
      <c r="Y258" s="14"/>
      <c r="Z258" s="14"/>
      <c r="AA258" s="14"/>
      <c r="AB258" s="14"/>
      <c r="AC258" s="14"/>
      <c r="AD258" s="14"/>
      <c r="AE258" s="14"/>
      <c r="AF258" s="14"/>
      <c r="AG258" s="14"/>
      <c r="AH258" s="14"/>
      <c r="AI258" s="11"/>
      <c r="AJ258" s="15"/>
      <c r="AK258" s="15"/>
      <c r="AL258" s="15"/>
      <c r="AM258" s="15"/>
      <c r="AN258" s="15"/>
      <c r="AO258" s="15"/>
      <c r="AP258" s="15"/>
      <c r="AQ258" s="11"/>
      <c r="AR258" s="33"/>
      <c r="AS258" s="33"/>
      <c r="AT258" s="33"/>
      <c r="AU258" s="33"/>
      <c r="AV258" s="33"/>
      <c r="AW258" s="33"/>
      <c r="AX258" s="33"/>
      <c r="AY258" s="33"/>
      <c r="AZ258" s="33"/>
      <c r="BA258" s="33"/>
      <c r="BB258" s="11"/>
      <c r="BC258" s="11"/>
      <c r="BD258" s="16"/>
      <c r="BE258" s="8"/>
      <c r="BF258" s="16"/>
      <c r="BG258" s="16"/>
      <c r="BH258" s="16"/>
      <c r="BI258" s="16"/>
    </row>
    <row r="259" spans="1:61" ht="15" customHeight="1" x14ac:dyDescent="0.2">
      <c r="A259" s="7" t="s">
        <v>1532</v>
      </c>
      <c r="B259" s="8" t="s">
        <v>1533</v>
      </c>
      <c r="C259" s="9" t="s">
        <v>1534</v>
      </c>
      <c r="D259" s="8"/>
      <c r="E259" s="10" t="s">
        <v>810</v>
      </c>
      <c r="F259" s="11" t="s">
        <v>599</v>
      </c>
      <c r="G259" s="11" t="s">
        <v>701</v>
      </c>
      <c r="H259" s="11" t="s">
        <v>744</v>
      </c>
      <c r="I259" s="40" t="s">
        <v>2515</v>
      </c>
      <c r="J259" s="12"/>
      <c r="K259" s="12"/>
      <c r="L259" s="12"/>
      <c r="M259" s="12"/>
      <c r="N259" s="11"/>
      <c r="O259" s="33"/>
      <c r="P259" s="33"/>
      <c r="Q259" s="33"/>
      <c r="R259" s="33"/>
      <c r="S259" s="33"/>
      <c r="T259" s="33"/>
      <c r="U259" s="33"/>
      <c r="V259" s="11"/>
      <c r="W259" s="14"/>
      <c r="X259" s="14"/>
      <c r="Y259" s="14"/>
      <c r="Z259" s="14"/>
      <c r="AA259" s="14"/>
      <c r="AB259" s="14"/>
      <c r="AC259" s="14"/>
      <c r="AD259" s="14"/>
      <c r="AE259" s="14"/>
      <c r="AF259" s="14"/>
      <c r="AG259" s="14"/>
      <c r="AH259" s="14"/>
      <c r="AI259" s="11"/>
      <c r="AJ259" s="15"/>
      <c r="AK259" s="15"/>
      <c r="AL259" s="15"/>
      <c r="AM259" s="15"/>
      <c r="AN259" s="15"/>
      <c r="AO259" s="15"/>
      <c r="AP259" s="15"/>
      <c r="AQ259" s="11"/>
      <c r="AR259" s="33"/>
      <c r="AS259" s="33"/>
      <c r="AT259" s="33"/>
      <c r="AU259" s="33"/>
      <c r="AV259" s="33"/>
      <c r="AW259" s="33"/>
      <c r="AX259" s="33"/>
      <c r="AY259" s="33"/>
      <c r="AZ259" s="33"/>
      <c r="BA259" s="33"/>
      <c r="BB259" s="11"/>
      <c r="BC259" s="11"/>
      <c r="BD259" s="16"/>
      <c r="BE259" s="8"/>
      <c r="BF259" s="16"/>
      <c r="BG259" s="16"/>
      <c r="BH259" s="16"/>
      <c r="BI259" s="16"/>
    </row>
    <row r="260" spans="1:61" ht="15" customHeight="1" x14ac:dyDescent="0.2">
      <c r="A260" s="7" t="s">
        <v>1535</v>
      </c>
      <c r="B260" s="8" t="s">
        <v>1536</v>
      </c>
      <c r="C260" s="9" t="s">
        <v>1537</v>
      </c>
      <c r="D260" s="8"/>
      <c r="E260" s="10" t="s">
        <v>1538</v>
      </c>
      <c r="F260" s="11" t="s">
        <v>599</v>
      </c>
      <c r="G260" s="11" t="s">
        <v>701</v>
      </c>
      <c r="H260" s="11" t="s">
        <v>706</v>
      </c>
      <c r="I260" s="40" t="s">
        <v>2516</v>
      </c>
      <c r="J260" s="12"/>
      <c r="K260" s="12"/>
      <c r="L260" s="12"/>
      <c r="M260" s="12"/>
      <c r="N260" s="11"/>
      <c r="O260" s="33"/>
      <c r="P260" s="33"/>
      <c r="Q260" s="33"/>
      <c r="R260" s="33"/>
      <c r="S260" s="33"/>
      <c r="T260" s="33"/>
      <c r="U260" s="33"/>
      <c r="V260" s="11"/>
      <c r="W260" s="14"/>
      <c r="X260" s="14"/>
      <c r="Y260" s="14"/>
      <c r="Z260" s="14"/>
      <c r="AA260" s="14"/>
      <c r="AB260" s="14"/>
      <c r="AC260" s="14"/>
      <c r="AD260" s="14"/>
      <c r="AE260" s="14"/>
      <c r="AF260" s="14"/>
      <c r="AG260" s="14"/>
      <c r="AH260" s="14"/>
      <c r="AI260" s="11"/>
      <c r="AJ260" s="15"/>
      <c r="AK260" s="15"/>
      <c r="AL260" s="15"/>
      <c r="AM260" s="15"/>
      <c r="AN260" s="15"/>
      <c r="AO260" s="15"/>
      <c r="AP260" s="15"/>
      <c r="AQ260" s="11"/>
      <c r="AR260" s="33"/>
      <c r="AS260" s="33"/>
      <c r="AT260" s="33"/>
      <c r="AU260" s="33"/>
      <c r="AV260" s="33"/>
      <c r="AW260" s="33"/>
      <c r="AX260" s="33"/>
      <c r="AY260" s="33"/>
      <c r="AZ260" s="33"/>
      <c r="BA260" s="33"/>
      <c r="BB260" s="11"/>
      <c r="BC260" s="11"/>
      <c r="BD260" s="16"/>
      <c r="BE260" s="8"/>
      <c r="BF260" s="16"/>
      <c r="BG260" s="16"/>
      <c r="BH260" s="16"/>
      <c r="BI260" s="16"/>
    </row>
    <row r="261" spans="1:61" ht="15" customHeight="1" x14ac:dyDescent="0.2">
      <c r="A261" s="7" t="s">
        <v>1539</v>
      </c>
      <c r="B261" s="8" t="s">
        <v>1540</v>
      </c>
      <c r="C261" s="9" t="s">
        <v>1541</v>
      </c>
      <c r="D261" s="8"/>
      <c r="E261" s="10" t="s">
        <v>1542</v>
      </c>
      <c r="F261" s="11" t="s">
        <v>599</v>
      </c>
      <c r="G261" s="11" t="s">
        <v>701</v>
      </c>
      <c r="H261" s="11" t="s">
        <v>715</v>
      </c>
      <c r="I261" s="40" t="s">
        <v>2517</v>
      </c>
      <c r="J261" s="12"/>
      <c r="K261" s="12"/>
      <c r="L261" s="12"/>
      <c r="M261" s="12"/>
      <c r="N261" s="11"/>
      <c r="O261" s="33"/>
      <c r="P261" s="33"/>
      <c r="Q261" s="33"/>
      <c r="R261" s="33"/>
      <c r="S261" s="33"/>
      <c r="T261" s="33"/>
      <c r="U261" s="33"/>
      <c r="V261" s="11"/>
      <c r="W261" s="14"/>
      <c r="X261" s="14"/>
      <c r="Y261" s="14"/>
      <c r="Z261" s="14"/>
      <c r="AA261" s="14"/>
      <c r="AB261" s="14"/>
      <c r="AC261" s="14"/>
      <c r="AD261" s="14"/>
      <c r="AE261" s="14"/>
      <c r="AF261" s="14"/>
      <c r="AG261" s="14"/>
      <c r="AH261" s="14"/>
      <c r="AI261" s="11"/>
      <c r="AJ261" s="15"/>
      <c r="AK261" s="15"/>
      <c r="AL261" s="15"/>
      <c r="AM261" s="15"/>
      <c r="AN261" s="15"/>
      <c r="AO261" s="15"/>
      <c r="AP261" s="15"/>
      <c r="AQ261" s="11"/>
      <c r="AR261" s="33"/>
      <c r="AS261" s="33"/>
      <c r="AT261" s="33"/>
      <c r="AU261" s="33"/>
      <c r="AV261" s="33"/>
      <c r="AW261" s="33"/>
      <c r="AX261" s="33"/>
      <c r="AY261" s="33"/>
      <c r="AZ261" s="33"/>
      <c r="BA261" s="33"/>
      <c r="BB261" s="11"/>
      <c r="BC261" s="11"/>
      <c r="BD261" s="16"/>
      <c r="BE261" s="8"/>
      <c r="BF261" s="16"/>
      <c r="BG261" s="16"/>
      <c r="BH261" s="16"/>
      <c r="BI261" s="16"/>
    </row>
    <row r="262" spans="1:61" ht="15" customHeight="1" x14ac:dyDescent="0.2">
      <c r="A262" s="7" t="s">
        <v>1543</v>
      </c>
      <c r="B262" s="8" t="s">
        <v>1544</v>
      </c>
      <c r="C262" s="9" t="s">
        <v>1545</v>
      </c>
      <c r="D262" s="8" t="s">
        <v>1546</v>
      </c>
      <c r="E262" s="10" t="s">
        <v>1547</v>
      </c>
      <c r="F262" s="11" t="s">
        <v>599</v>
      </c>
      <c r="G262" s="11" t="s">
        <v>701</v>
      </c>
      <c r="H262" s="11" t="s">
        <v>744</v>
      </c>
      <c r="I262" s="40" t="s">
        <v>2518</v>
      </c>
      <c r="J262" s="12"/>
      <c r="K262" s="12"/>
      <c r="L262" s="12"/>
      <c r="M262" s="12"/>
      <c r="N262" s="11"/>
      <c r="O262" s="33"/>
      <c r="P262" s="33"/>
      <c r="Q262" s="33"/>
      <c r="R262" s="33"/>
      <c r="S262" s="33"/>
      <c r="T262" s="33"/>
      <c r="U262" s="33"/>
      <c r="V262" s="11"/>
      <c r="W262" s="14"/>
      <c r="X262" s="14"/>
      <c r="Y262" s="14"/>
      <c r="Z262" s="14"/>
      <c r="AA262" s="14"/>
      <c r="AB262" s="14"/>
      <c r="AC262" s="14"/>
      <c r="AD262" s="14"/>
      <c r="AE262" s="14"/>
      <c r="AF262" s="14"/>
      <c r="AG262" s="14"/>
      <c r="AH262" s="14"/>
      <c r="AI262" s="11"/>
      <c r="AJ262" s="15"/>
      <c r="AK262" s="15"/>
      <c r="AL262" s="15"/>
      <c r="AM262" s="15"/>
      <c r="AN262" s="15"/>
      <c r="AO262" s="15"/>
      <c r="AP262" s="15"/>
      <c r="AQ262" s="11"/>
      <c r="AR262" s="33"/>
      <c r="AS262" s="33"/>
      <c r="AT262" s="33"/>
      <c r="AU262" s="33"/>
      <c r="AV262" s="33"/>
      <c r="AW262" s="33"/>
      <c r="AX262" s="33"/>
      <c r="AY262" s="33"/>
      <c r="AZ262" s="33"/>
      <c r="BA262" s="33"/>
      <c r="BB262" s="11"/>
      <c r="BC262" s="11"/>
      <c r="BD262" s="16"/>
      <c r="BE262" s="8"/>
      <c r="BF262" s="16"/>
      <c r="BG262" s="16"/>
      <c r="BH262" s="16"/>
      <c r="BI262" s="16"/>
    </row>
    <row r="263" spans="1:61" ht="15" customHeight="1" x14ac:dyDescent="0.2">
      <c r="A263" s="7" t="s">
        <v>1543</v>
      </c>
      <c r="B263" s="8" t="s">
        <v>1548</v>
      </c>
      <c r="C263" s="9" t="s">
        <v>1549</v>
      </c>
      <c r="D263" s="8"/>
      <c r="E263" s="10" t="s">
        <v>1550</v>
      </c>
      <c r="F263" s="11" t="s">
        <v>742</v>
      </c>
      <c r="G263" s="11" t="s">
        <v>701</v>
      </c>
      <c r="H263" s="11" t="s">
        <v>744</v>
      </c>
      <c r="I263" s="40" t="s">
        <v>2519</v>
      </c>
      <c r="J263" s="12"/>
      <c r="K263" s="12"/>
      <c r="L263" s="12"/>
      <c r="M263" s="12"/>
      <c r="N263" s="11"/>
      <c r="O263" s="33"/>
      <c r="P263" s="33"/>
      <c r="Q263" s="33"/>
      <c r="R263" s="33"/>
      <c r="S263" s="33"/>
      <c r="T263" s="33"/>
      <c r="U263" s="33"/>
      <c r="V263" s="11"/>
      <c r="W263" s="14"/>
      <c r="X263" s="14"/>
      <c r="Y263" s="14"/>
      <c r="Z263" s="14"/>
      <c r="AA263" s="14"/>
      <c r="AB263" s="14"/>
      <c r="AC263" s="14"/>
      <c r="AD263" s="14"/>
      <c r="AE263" s="14"/>
      <c r="AF263" s="14"/>
      <c r="AG263" s="14"/>
      <c r="AH263" s="14"/>
      <c r="AI263" s="11"/>
      <c r="AJ263" s="15"/>
      <c r="AK263" s="15"/>
      <c r="AL263" s="15"/>
      <c r="AM263" s="15"/>
      <c r="AN263" s="15"/>
      <c r="AO263" s="15"/>
      <c r="AP263" s="15"/>
      <c r="AQ263" s="11"/>
      <c r="AR263" s="33"/>
      <c r="AS263" s="33"/>
      <c r="AT263" s="33"/>
      <c r="AU263" s="33"/>
      <c r="AV263" s="33"/>
      <c r="AW263" s="33"/>
      <c r="AX263" s="33"/>
      <c r="AY263" s="33"/>
      <c r="AZ263" s="33"/>
      <c r="BA263" s="33"/>
      <c r="BB263" s="11"/>
      <c r="BC263" s="11"/>
      <c r="BD263" s="16"/>
      <c r="BE263" s="8"/>
      <c r="BF263" s="16"/>
      <c r="BG263" s="16"/>
      <c r="BH263" s="16"/>
      <c r="BI263" s="16"/>
    </row>
    <row r="264" spans="1:61" ht="15" customHeight="1" x14ac:dyDescent="0.2">
      <c r="A264" s="7" t="s">
        <v>1551</v>
      </c>
      <c r="B264" s="8" t="s">
        <v>1552</v>
      </c>
      <c r="C264" s="9" t="s">
        <v>1553</v>
      </c>
      <c r="D264" s="8" t="s">
        <v>1554</v>
      </c>
      <c r="E264" s="10" t="s">
        <v>1555</v>
      </c>
      <c r="F264" s="11" t="s">
        <v>599</v>
      </c>
      <c r="G264" s="11" t="s">
        <v>701</v>
      </c>
      <c r="H264" s="11" t="s">
        <v>706</v>
      </c>
      <c r="I264" s="40" t="s">
        <v>2520</v>
      </c>
      <c r="J264" s="12"/>
      <c r="K264" s="12"/>
      <c r="L264" s="12"/>
      <c r="M264" s="12"/>
      <c r="N264" s="11"/>
      <c r="O264" s="33"/>
      <c r="P264" s="33"/>
      <c r="Q264" s="33"/>
      <c r="R264" s="33"/>
      <c r="S264" s="33"/>
      <c r="T264" s="33"/>
      <c r="U264" s="33"/>
      <c r="V264" s="11"/>
      <c r="W264" s="14"/>
      <c r="X264" s="14"/>
      <c r="Y264" s="14"/>
      <c r="Z264" s="14"/>
      <c r="AA264" s="14"/>
      <c r="AB264" s="14"/>
      <c r="AC264" s="14"/>
      <c r="AD264" s="14"/>
      <c r="AE264" s="14"/>
      <c r="AF264" s="14"/>
      <c r="AG264" s="14"/>
      <c r="AH264" s="14"/>
      <c r="AI264" s="11"/>
      <c r="AJ264" s="15"/>
      <c r="AK264" s="15"/>
      <c r="AL264" s="15"/>
      <c r="AM264" s="15"/>
      <c r="AN264" s="15"/>
      <c r="AO264" s="15"/>
      <c r="AP264" s="15"/>
      <c r="AQ264" s="11"/>
      <c r="AR264" s="33"/>
      <c r="AS264" s="33"/>
      <c r="AT264" s="33"/>
      <c r="AU264" s="33"/>
      <c r="AV264" s="33"/>
      <c r="AW264" s="33"/>
      <c r="AX264" s="33"/>
      <c r="AY264" s="33"/>
      <c r="AZ264" s="33"/>
      <c r="BA264" s="33"/>
      <c r="BB264" s="11"/>
      <c r="BC264" s="11"/>
      <c r="BD264" s="16"/>
      <c r="BE264" s="8"/>
      <c r="BF264" s="16"/>
      <c r="BG264" s="16"/>
      <c r="BH264" s="16"/>
      <c r="BI264" s="16"/>
    </row>
    <row r="265" spans="1:61" ht="15" customHeight="1" x14ac:dyDescent="0.2">
      <c r="A265" s="7" t="s">
        <v>1556</v>
      </c>
      <c r="B265" s="8" t="s">
        <v>1557</v>
      </c>
      <c r="C265" s="9" t="s">
        <v>1558</v>
      </c>
      <c r="D265" s="8"/>
      <c r="E265" s="10" t="s">
        <v>1559</v>
      </c>
      <c r="F265" s="11"/>
      <c r="G265" s="11" t="s">
        <v>961</v>
      </c>
      <c r="H265" s="11" t="s">
        <v>744</v>
      </c>
      <c r="I265" s="40" t="s">
        <v>2521</v>
      </c>
      <c r="J265" s="12"/>
      <c r="K265" s="12"/>
      <c r="L265" s="12"/>
      <c r="M265" s="12"/>
      <c r="N265" s="11"/>
      <c r="O265" s="33"/>
      <c r="P265" s="33"/>
      <c r="Q265" s="33"/>
      <c r="R265" s="33"/>
      <c r="S265" s="33"/>
      <c r="T265" s="33"/>
      <c r="U265" s="33"/>
      <c r="V265" s="11"/>
      <c r="W265" s="14"/>
      <c r="X265" s="14"/>
      <c r="Y265" s="14"/>
      <c r="Z265" s="14"/>
      <c r="AA265" s="14"/>
      <c r="AB265" s="14"/>
      <c r="AC265" s="14"/>
      <c r="AD265" s="14"/>
      <c r="AE265" s="14"/>
      <c r="AF265" s="14"/>
      <c r="AG265" s="14"/>
      <c r="AH265" s="14"/>
      <c r="AI265" s="11"/>
      <c r="AJ265" s="15"/>
      <c r="AK265" s="15"/>
      <c r="AL265" s="15"/>
      <c r="AM265" s="15"/>
      <c r="AN265" s="15"/>
      <c r="AO265" s="15"/>
      <c r="AP265" s="15"/>
      <c r="AQ265" s="11"/>
      <c r="AR265" s="33"/>
      <c r="AS265" s="33"/>
      <c r="AT265" s="33"/>
      <c r="AU265" s="33"/>
      <c r="AV265" s="33"/>
      <c r="AW265" s="33"/>
      <c r="AX265" s="33"/>
      <c r="AY265" s="33"/>
      <c r="AZ265" s="33"/>
      <c r="BA265" s="33"/>
      <c r="BB265" s="11"/>
      <c r="BC265" s="11"/>
      <c r="BD265" s="16"/>
      <c r="BE265" s="8"/>
      <c r="BF265" s="16"/>
      <c r="BG265" s="16"/>
      <c r="BH265" s="16"/>
      <c r="BI265" s="16"/>
    </row>
    <row r="266" spans="1:61" ht="15" customHeight="1" x14ac:dyDescent="0.2">
      <c r="A266" s="7" t="s">
        <v>1560</v>
      </c>
      <c r="B266" s="8" t="s">
        <v>1561</v>
      </c>
      <c r="C266" s="9" t="s">
        <v>1562</v>
      </c>
      <c r="D266" s="8" t="s">
        <v>1563</v>
      </c>
      <c r="E266" s="10" t="s">
        <v>1564</v>
      </c>
      <c r="F266" s="11" t="s">
        <v>787</v>
      </c>
      <c r="G266" s="11" t="s">
        <v>701</v>
      </c>
      <c r="H266" s="11" t="s">
        <v>702</v>
      </c>
      <c r="I266" s="40" t="s">
        <v>2522</v>
      </c>
      <c r="J266" s="12"/>
      <c r="K266" s="12"/>
      <c r="L266" s="12"/>
      <c r="M266" s="12"/>
      <c r="N266" s="11"/>
      <c r="O266" s="33"/>
      <c r="P266" s="33"/>
      <c r="Q266" s="33"/>
      <c r="R266" s="33"/>
      <c r="S266" s="33"/>
      <c r="T266" s="33"/>
      <c r="U266" s="33"/>
      <c r="V266" s="11"/>
      <c r="W266" s="14"/>
      <c r="X266" s="14"/>
      <c r="Y266" s="14"/>
      <c r="Z266" s="14"/>
      <c r="AA266" s="14"/>
      <c r="AB266" s="14"/>
      <c r="AC266" s="14"/>
      <c r="AD266" s="14"/>
      <c r="AE266" s="14"/>
      <c r="AF266" s="14"/>
      <c r="AG266" s="14"/>
      <c r="AH266" s="14"/>
      <c r="AI266" s="11"/>
      <c r="AJ266" s="15"/>
      <c r="AK266" s="15"/>
      <c r="AL266" s="15"/>
      <c r="AM266" s="15"/>
      <c r="AN266" s="15"/>
      <c r="AO266" s="15"/>
      <c r="AP266" s="15"/>
      <c r="AQ266" s="11"/>
      <c r="AR266" s="33"/>
      <c r="AS266" s="33"/>
      <c r="AT266" s="33"/>
      <c r="AU266" s="33"/>
      <c r="AV266" s="33"/>
      <c r="AW266" s="33"/>
      <c r="AX266" s="33"/>
      <c r="AY266" s="33"/>
      <c r="AZ266" s="33"/>
      <c r="BA266" s="33"/>
      <c r="BB266" s="11"/>
      <c r="BC266" s="11"/>
      <c r="BD266" s="16"/>
      <c r="BE266" s="8"/>
      <c r="BF266" s="16"/>
      <c r="BG266" s="16"/>
      <c r="BH266" s="16"/>
      <c r="BI266" s="16"/>
    </row>
    <row r="267" spans="1:61" ht="15" customHeight="1" x14ac:dyDescent="0.2">
      <c r="A267" s="7" t="s">
        <v>1565</v>
      </c>
      <c r="B267" s="8" t="s">
        <v>1566</v>
      </c>
      <c r="C267" s="9" t="s">
        <v>1567</v>
      </c>
      <c r="D267" s="8"/>
      <c r="E267" s="10" t="s">
        <v>1568</v>
      </c>
      <c r="F267" s="11" t="s">
        <v>1569</v>
      </c>
      <c r="G267" s="11" t="s">
        <v>701</v>
      </c>
      <c r="H267" s="11" t="s">
        <v>747</v>
      </c>
      <c r="I267" s="40" t="s">
        <v>2523</v>
      </c>
      <c r="J267" s="12"/>
      <c r="K267" s="12"/>
      <c r="L267" s="12"/>
      <c r="M267" s="12"/>
      <c r="N267" s="11"/>
      <c r="O267" s="33"/>
      <c r="P267" s="33"/>
      <c r="Q267" s="33"/>
      <c r="R267" s="33"/>
      <c r="S267" s="33"/>
      <c r="T267" s="33"/>
      <c r="U267" s="33"/>
      <c r="V267" s="11"/>
      <c r="W267" s="14"/>
      <c r="X267" s="14"/>
      <c r="Y267" s="14"/>
      <c r="Z267" s="14"/>
      <c r="AA267" s="14"/>
      <c r="AB267" s="14"/>
      <c r="AC267" s="14"/>
      <c r="AD267" s="14"/>
      <c r="AE267" s="14"/>
      <c r="AF267" s="14"/>
      <c r="AG267" s="14"/>
      <c r="AH267" s="14"/>
      <c r="AI267" s="11"/>
      <c r="AJ267" s="15"/>
      <c r="AK267" s="15"/>
      <c r="AL267" s="15"/>
      <c r="AM267" s="15"/>
      <c r="AN267" s="15"/>
      <c r="AO267" s="15"/>
      <c r="AP267" s="15"/>
      <c r="AQ267" s="11"/>
      <c r="AR267" s="33"/>
      <c r="AS267" s="33"/>
      <c r="AT267" s="33"/>
      <c r="AU267" s="33"/>
      <c r="AV267" s="33"/>
      <c r="AW267" s="33"/>
      <c r="AX267" s="33"/>
      <c r="AY267" s="33"/>
      <c r="AZ267" s="33"/>
      <c r="BA267" s="33"/>
      <c r="BB267" s="11"/>
      <c r="BC267" s="11"/>
      <c r="BD267" s="16"/>
      <c r="BE267" s="8"/>
      <c r="BF267" s="16"/>
      <c r="BG267" s="16"/>
      <c r="BH267" s="16"/>
      <c r="BI267" s="16"/>
    </row>
    <row r="268" spans="1:61" ht="15" customHeight="1" x14ac:dyDescent="0.2">
      <c r="A268" s="7" t="s">
        <v>1570</v>
      </c>
      <c r="B268" s="8" t="s">
        <v>1571</v>
      </c>
      <c r="C268" s="9" t="s">
        <v>1572</v>
      </c>
      <c r="D268" s="8"/>
      <c r="E268" s="10"/>
      <c r="F268" s="11"/>
      <c r="G268" s="11"/>
      <c r="H268" s="11"/>
      <c r="I268" s="40" t="s">
        <v>2291</v>
      </c>
      <c r="J268" s="12"/>
      <c r="K268" s="12"/>
      <c r="L268" s="12"/>
      <c r="M268" s="12"/>
      <c r="N268" s="11"/>
      <c r="O268" s="33"/>
      <c r="P268" s="33"/>
      <c r="Q268" s="33"/>
      <c r="R268" s="33"/>
      <c r="S268" s="33"/>
      <c r="T268" s="33"/>
      <c r="U268" s="33"/>
      <c r="V268" s="11"/>
      <c r="W268" s="14"/>
      <c r="X268" s="14"/>
      <c r="Y268" s="14"/>
      <c r="Z268" s="14"/>
      <c r="AA268" s="14"/>
      <c r="AB268" s="14"/>
      <c r="AC268" s="14"/>
      <c r="AD268" s="14"/>
      <c r="AE268" s="14"/>
      <c r="AF268" s="14"/>
      <c r="AG268" s="14"/>
      <c r="AH268" s="14"/>
      <c r="AI268" s="11"/>
      <c r="AJ268" s="15"/>
      <c r="AK268" s="15"/>
      <c r="AL268" s="15"/>
      <c r="AM268" s="15"/>
      <c r="AN268" s="15"/>
      <c r="AO268" s="15"/>
      <c r="AP268" s="15"/>
      <c r="AQ268" s="11"/>
      <c r="AR268" s="33"/>
      <c r="AS268" s="33"/>
      <c r="AT268" s="33"/>
      <c r="AU268" s="33"/>
      <c r="AV268" s="33"/>
      <c r="AW268" s="33"/>
      <c r="AX268" s="33"/>
      <c r="AY268" s="33"/>
      <c r="AZ268" s="33"/>
      <c r="BA268" s="33"/>
      <c r="BB268" s="11"/>
      <c r="BC268" s="11"/>
      <c r="BD268" s="16"/>
      <c r="BE268" s="8"/>
      <c r="BF268" s="16"/>
      <c r="BG268" s="16"/>
      <c r="BH268" s="16"/>
      <c r="BI268" s="16"/>
    </row>
    <row r="269" spans="1:61" ht="15" customHeight="1" x14ac:dyDescent="0.2">
      <c r="A269" s="7" t="s">
        <v>1573</v>
      </c>
      <c r="B269" s="8" t="s">
        <v>1574</v>
      </c>
      <c r="C269" s="9" t="s">
        <v>1575</v>
      </c>
      <c r="D269" s="8"/>
      <c r="E269" s="10" t="s">
        <v>927</v>
      </c>
      <c r="F269" s="11" t="s">
        <v>735</v>
      </c>
      <c r="G269" s="11" t="s">
        <v>1040</v>
      </c>
      <c r="H269" s="11" t="s">
        <v>940</v>
      </c>
      <c r="I269" s="40" t="s">
        <v>2524</v>
      </c>
      <c r="J269" s="12"/>
      <c r="K269" s="12"/>
      <c r="L269" s="12"/>
      <c r="M269" s="12"/>
      <c r="N269" s="11"/>
      <c r="O269" s="33"/>
      <c r="P269" s="33"/>
      <c r="Q269" s="33"/>
      <c r="R269" s="33"/>
      <c r="S269" s="33"/>
      <c r="T269" s="33"/>
      <c r="U269" s="33"/>
      <c r="V269" s="11"/>
      <c r="W269" s="14"/>
      <c r="X269" s="14"/>
      <c r="Y269" s="14"/>
      <c r="Z269" s="14"/>
      <c r="AA269" s="14"/>
      <c r="AB269" s="14"/>
      <c r="AC269" s="14"/>
      <c r="AD269" s="14"/>
      <c r="AE269" s="14"/>
      <c r="AF269" s="14"/>
      <c r="AG269" s="14"/>
      <c r="AH269" s="14"/>
      <c r="AI269" s="11"/>
      <c r="AJ269" s="15"/>
      <c r="AK269" s="15"/>
      <c r="AL269" s="15"/>
      <c r="AM269" s="15"/>
      <c r="AN269" s="15"/>
      <c r="AO269" s="15"/>
      <c r="AP269" s="15"/>
      <c r="AQ269" s="11"/>
      <c r="AR269" s="33"/>
      <c r="AS269" s="33"/>
      <c r="AT269" s="33"/>
      <c r="AU269" s="33"/>
      <c r="AV269" s="33"/>
      <c r="AW269" s="33"/>
      <c r="AX269" s="33"/>
      <c r="AY269" s="33"/>
      <c r="AZ269" s="33"/>
      <c r="BA269" s="33"/>
      <c r="BB269" s="11"/>
      <c r="BC269" s="11"/>
      <c r="BD269" s="16"/>
      <c r="BE269" s="8"/>
      <c r="BF269" s="16"/>
      <c r="BG269" s="16"/>
      <c r="BH269" s="16"/>
      <c r="BI269" s="16"/>
    </row>
    <row r="270" spans="1:61" ht="15" customHeight="1" x14ac:dyDescent="0.2">
      <c r="A270" s="7" t="s">
        <v>1576</v>
      </c>
      <c r="B270" s="8" t="s">
        <v>1577</v>
      </c>
      <c r="C270" s="9" t="s">
        <v>1578</v>
      </c>
      <c r="D270" s="8"/>
      <c r="E270" s="10"/>
      <c r="F270" s="11" t="s">
        <v>599</v>
      </c>
      <c r="G270" s="11" t="s">
        <v>701</v>
      </c>
      <c r="H270" s="11" t="s">
        <v>940</v>
      </c>
      <c r="I270" s="40" t="s">
        <v>2525</v>
      </c>
      <c r="J270" s="12"/>
      <c r="K270" s="12"/>
      <c r="L270" s="12"/>
      <c r="M270" s="12"/>
      <c r="N270" s="11"/>
      <c r="O270" s="33"/>
      <c r="P270" s="33"/>
      <c r="Q270" s="33"/>
      <c r="R270" s="33"/>
      <c r="S270" s="33"/>
      <c r="T270" s="33"/>
      <c r="U270" s="33"/>
      <c r="V270" s="11"/>
      <c r="W270" s="14"/>
      <c r="X270" s="14"/>
      <c r="Y270" s="14"/>
      <c r="Z270" s="14"/>
      <c r="AA270" s="14"/>
      <c r="AB270" s="14"/>
      <c r="AC270" s="14"/>
      <c r="AD270" s="14"/>
      <c r="AE270" s="14"/>
      <c r="AF270" s="14"/>
      <c r="AG270" s="14"/>
      <c r="AH270" s="14"/>
      <c r="AI270" s="11"/>
      <c r="AJ270" s="15"/>
      <c r="AK270" s="15"/>
      <c r="AL270" s="15"/>
      <c r="AM270" s="15"/>
      <c r="AN270" s="15"/>
      <c r="AO270" s="15"/>
      <c r="AP270" s="15"/>
      <c r="AQ270" s="11"/>
      <c r="AR270" s="33"/>
      <c r="AS270" s="33"/>
      <c r="AT270" s="33"/>
      <c r="AU270" s="33"/>
      <c r="AV270" s="33"/>
      <c r="AW270" s="33"/>
      <c r="AX270" s="33"/>
      <c r="AY270" s="33"/>
      <c r="AZ270" s="33"/>
      <c r="BA270" s="33"/>
      <c r="BB270" s="11"/>
      <c r="BC270" s="11"/>
      <c r="BD270" s="16"/>
      <c r="BE270" s="8"/>
      <c r="BF270" s="16"/>
      <c r="BG270" s="16"/>
      <c r="BH270" s="16"/>
      <c r="BI270" s="16"/>
    </row>
    <row r="271" spans="1:61" ht="15" customHeight="1" x14ac:dyDescent="0.2">
      <c r="A271" s="7" t="s">
        <v>1579</v>
      </c>
      <c r="B271" s="8" t="s">
        <v>1580</v>
      </c>
      <c r="C271" s="9" t="s">
        <v>1581</v>
      </c>
      <c r="D271" s="8" t="s">
        <v>1582</v>
      </c>
      <c r="E271" s="10" t="s">
        <v>1583</v>
      </c>
      <c r="F271" s="11" t="s">
        <v>787</v>
      </c>
      <c r="G271" s="11" t="s">
        <v>701</v>
      </c>
      <c r="H271" s="11" t="s">
        <v>706</v>
      </c>
      <c r="I271" s="40" t="s">
        <v>2526</v>
      </c>
      <c r="J271" s="12"/>
      <c r="K271" s="12"/>
      <c r="L271" s="12"/>
      <c r="M271" s="12"/>
      <c r="N271" s="11"/>
      <c r="O271" s="33"/>
      <c r="P271" s="33"/>
      <c r="Q271" s="33"/>
      <c r="R271" s="33"/>
      <c r="S271" s="33"/>
      <c r="T271" s="33"/>
      <c r="U271" s="33"/>
      <c r="V271" s="11"/>
      <c r="W271" s="14"/>
      <c r="X271" s="14"/>
      <c r="Y271" s="14"/>
      <c r="Z271" s="14"/>
      <c r="AA271" s="14"/>
      <c r="AB271" s="14"/>
      <c r="AC271" s="14"/>
      <c r="AD271" s="14"/>
      <c r="AE271" s="14"/>
      <c r="AF271" s="14"/>
      <c r="AG271" s="14"/>
      <c r="AH271" s="14"/>
      <c r="AI271" s="11"/>
      <c r="AJ271" s="15"/>
      <c r="AK271" s="15"/>
      <c r="AL271" s="15"/>
      <c r="AM271" s="15"/>
      <c r="AN271" s="15"/>
      <c r="AO271" s="15"/>
      <c r="AP271" s="15"/>
      <c r="AQ271" s="11"/>
      <c r="AR271" s="33"/>
      <c r="AS271" s="33"/>
      <c r="AT271" s="33"/>
      <c r="AU271" s="33"/>
      <c r="AV271" s="33"/>
      <c r="AW271" s="33"/>
      <c r="AX271" s="33"/>
      <c r="AY271" s="33"/>
      <c r="AZ271" s="33"/>
      <c r="BA271" s="33"/>
      <c r="BB271" s="11"/>
      <c r="BC271" s="11"/>
      <c r="BD271" s="16"/>
      <c r="BE271" s="8"/>
      <c r="BF271" s="16"/>
      <c r="BG271" s="16"/>
      <c r="BH271" s="16"/>
      <c r="BI271" s="16"/>
    </row>
    <row r="272" spans="1:61" ht="15" customHeight="1" x14ac:dyDescent="0.2">
      <c r="A272" s="7" t="s">
        <v>1584</v>
      </c>
      <c r="B272" s="8" t="s">
        <v>1585</v>
      </c>
      <c r="C272" s="9" t="s">
        <v>1586</v>
      </c>
      <c r="D272" s="8"/>
      <c r="E272" s="10" t="s">
        <v>1587</v>
      </c>
      <c r="F272" s="11" t="s">
        <v>599</v>
      </c>
      <c r="G272" s="11" t="s">
        <v>701</v>
      </c>
      <c r="H272" s="11" t="s">
        <v>744</v>
      </c>
      <c r="I272" s="40" t="s">
        <v>2527</v>
      </c>
      <c r="J272" s="12"/>
      <c r="K272" s="12"/>
      <c r="L272" s="12"/>
      <c r="M272" s="12"/>
      <c r="N272" s="11"/>
      <c r="O272" s="33"/>
      <c r="P272" s="33"/>
      <c r="Q272" s="33"/>
      <c r="R272" s="33"/>
      <c r="S272" s="33"/>
      <c r="T272" s="33"/>
      <c r="U272" s="33"/>
      <c r="V272" s="11"/>
      <c r="W272" s="14"/>
      <c r="X272" s="14"/>
      <c r="Y272" s="14"/>
      <c r="Z272" s="14"/>
      <c r="AA272" s="14"/>
      <c r="AB272" s="14"/>
      <c r="AC272" s="14"/>
      <c r="AD272" s="14"/>
      <c r="AE272" s="14"/>
      <c r="AF272" s="14"/>
      <c r="AG272" s="14"/>
      <c r="AH272" s="14"/>
      <c r="AI272" s="11"/>
      <c r="AJ272" s="15"/>
      <c r="AK272" s="15"/>
      <c r="AL272" s="15"/>
      <c r="AM272" s="15"/>
      <c r="AN272" s="15"/>
      <c r="AO272" s="15"/>
      <c r="AP272" s="15"/>
      <c r="AQ272" s="11"/>
      <c r="AR272" s="33"/>
      <c r="AS272" s="33"/>
      <c r="AT272" s="33"/>
      <c r="AU272" s="33"/>
      <c r="AV272" s="33"/>
      <c r="AW272" s="33"/>
      <c r="AX272" s="33"/>
      <c r="AY272" s="33"/>
      <c r="AZ272" s="33"/>
      <c r="BA272" s="33"/>
      <c r="BB272" s="11"/>
      <c r="BC272" s="11"/>
      <c r="BD272" s="16"/>
      <c r="BE272" s="8"/>
      <c r="BF272" s="16"/>
      <c r="BG272" s="16"/>
      <c r="BH272" s="16"/>
      <c r="BI272" s="16"/>
    </row>
    <row r="273" spans="1:61" ht="15" customHeight="1" x14ac:dyDescent="0.2">
      <c r="A273" s="7" t="s">
        <v>1588</v>
      </c>
      <c r="B273" s="8" t="s">
        <v>1589</v>
      </c>
      <c r="C273" s="9" t="s">
        <v>1590</v>
      </c>
      <c r="D273" s="8"/>
      <c r="E273" s="10" t="s">
        <v>1008</v>
      </c>
      <c r="F273" s="11" t="s">
        <v>742</v>
      </c>
      <c r="G273" s="11" t="s">
        <v>701</v>
      </c>
      <c r="H273" s="11" t="s">
        <v>715</v>
      </c>
      <c r="I273" s="40" t="s">
        <v>2528</v>
      </c>
      <c r="J273" s="12"/>
      <c r="K273" s="12"/>
      <c r="L273" s="12"/>
      <c r="M273" s="12"/>
      <c r="N273" s="11"/>
      <c r="O273" s="33"/>
      <c r="P273" s="33"/>
      <c r="Q273" s="33"/>
      <c r="R273" s="33"/>
      <c r="S273" s="33"/>
      <c r="T273" s="33"/>
      <c r="U273" s="33"/>
      <c r="V273" s="11"/>
      <c r="W273" s="14"/>
      <c r="X273" s="14"/>
      <c r="Y273" s="14"/>
      <c r="Z273" s="14"/>
      <c r="AA273" s="14"/>
      <c r="AB273" s="14"/>
      <c r="AC273" s="14"/>
      <c r="AD273" s="14"/>
      <c r="AE273" s="14"/>
      <c r="AF273" s="14"/>
      <c r="AG273" s="14"/>
      <c r="AH273" s="14"/>
      <c r="AI273" s="11"/>
      <c r="AJ273" s="15"/>
      <c r="AK273" s="15"/>
      <c r="AL273" s="15"/>
      <c r="AM273" s="15"/>
      <c r="AN273" s="15"/>
      <c r="AO273" s="15"/>
      <c r="AP273" s="15"/>
      <c r="AQ273" s="11"/>
      <c r="AR273" s="33"/>
      <c r="AS273" s="33"/>
      <c r="AT273" s="33"/>
      <c r="AU273" s="33"/>
      <c r="AV273" s="33"/>
      <c r="AW273" s="33"/>
      <c r="AX273" s="33"/>
      <c r="AY273" s="33"/>
      <c r="AZ273" s="33"/>
      <c r="BA273" s="33"/>
      <c r="BB273" s="11"/>
      <c r="BC273" s="11"/>
      <c r="BD273" s="16"/>
      <c r="BE273" s="8"/>
      <c r="BF273" s="16"/>
      <c r="BG273" s="16"/>
      <c r="BH273" s="16"/>
      <c r="BI273" s="16"/>
    </row>
    <row r="274" spans="1:61" ht="15" customHeight="1" x14ac:dyDescent="0.2">
      <c r="A274" s="7" t="s">
        <v>1591</v>
      </c>
      <c r="B274" s="8" t="s">
        <v>1592</v>
      </c>
      <c r="C274" s="9" t="s">
        <v>1593</v>
      </c>
      <c r="D274" s="8"/>
      <c r="E274" s="10" t="s">
        <v>1594</v>
      </c>
      <c r="F274" s="11" t="s">
        <v>599</v>
      </c>
      <c r="G274" s="11" t="s">
        <v>701</v>
      </c>
      <c r="H274" s="11" t="s">
        <v>706</v>
      </c>
      <c r="I274" s="40" t="s">
        <v>2529</v>
      </c>
      <c r="J274" s="12"/>
      <c r="K274" s="12"/>
      <c r="L274" s="12"/>
      <c r="M274" s="12"/>
      <c r="N274" s="11"/>
      <c r="O274" s="33"/>
      <c r="P274" s="33"/>
      <c r="Q274" s="33"/>
      <c r="R274" s="33"/>
      <c r="S274" s="33"/>
      <c r="T274" s="33"/>
      <c r="U274" s="33"/>
      <c r="V274" s="11"/>
      <c r="W274" s="14"/>
      <c r="X274" s="14"/>
      <c r="Y274" s="14"/>
      <c r="Z274" s="14"/>
      <c r="AA274" s="14"/>
      <c r="AB274" s="14"/>
      <c r="AC274" s="14"/>
      <c r="AD274" s="14"/>
      <c r="AE274" s="14"/>
      <c r="AF274" s="14"/>
      <c r="AG274" s="14"/>
      <c r="AH274" s="14"/>
      <c r="AI274" s="11"/>
      <c r="AJ274" s="15"/>
      <c r="AK274" s="15"/>
      <c r="AL274" s="15"/>
      <c r="AM274" s="15"/>
      <c r="AN274" s="15"/>
      <c r="AO274" s="15"/>
      <c r="AP274" s="15"/>
      <c r="AQ274" s="11"/>
      <c r="AR274" s="33"/>
      <c r="AS274" s="33"/>
      <c r="AT274" s="33"/>
      <c r="AU274" s="33"/>
      <c r="AV274" s="33"/>
      <c r="AW274" s="33"/>
      <c r="AX274" s="33"/>
      <c r="AY274" s="33"/>
      <c r="AZ274" s="33"/>
      <c r="BA274" s="33"/>
      <c r="BB274" s="11"/>
      <c r="BC274" s="11"/>
      <c r="BD274" s="16"/>
      <c r="BE274" s="8"/>
      <c r="BF274" s="16"/>
      <c r="BG274" s="16"/>
      <c r="BH274" s="16"/>
      <c r="BI274" s="16"/>
    </row>
    <row r="275" spans="1:61" ht="15" customHeight="1" x14ac:dyDescent="0.2">
      <c r="A275" s="7" t="s">
        <v>1595</v>
      </c>
      <c r="B275" s="8" t="s">
        <v>102</v>
      </c>
      <c r="C275" s="9" t="s">
        <v>1596</v>
      </c>
      <c r="D275" s="8"/>
      <c r="E275" s="10"/>
      <c r="F275" s="11"/>
      <c r="G275" s="11"/>
      <c r="H275" s="11"/>
      <c r="I275" s="40" t="s">
        <v>2291</v>
      </c>
      <c r="J275" s="12"/>
      <c r="K275" s="12"/>
      <c r="L275" s="12"/>
      <c r="M275" s="12"/>
      <c r="N275" s="11"/>
      <c r="O275" s="33"/>
      <c r="P275" s="33"/>
      <c r="Q275" s="33"/>
      <c r="R275" s="33"/>
      <c r="S275" s="33"/>
      <c r="T275" s="33"/>
      <c r="U275" s="33"/>
      <c r="V275" s="11"/>
      <c r="W275" s="14"/>
      <c r="X275" s="14"/>
      <c r="Y275" s="14"/>
      <c r="Z275" s="14"/>
      <c r="AA275" s="14"/>
      <c r="AB275" s="14"/>
      <c r="AC275" s="14"/>
      <c r="AD275" s="14"/>
      <c r="AE275" s="14"/>
      <c r="AF275" s="14"/>
      <c r="AG275" s="14"/>
      <c r="AH275" s="14"/>
      <c r="AI275" s="11"/>
      <c r="AJ275" s="15"/>
      <c r="AK275" s="15"/>
      <c r="AL275" s="15"/>
      <c r="AM275" s="15"/>
      <c r="AN275" s="15"/>
      <c r="AO275" s="15"/>
      <c r="AP275" s="15"/>
      <c r="AQ275" s="11"/>
      <c r="AR275" s="33"/>
      <c r="AS275" s="33"/>
      <c r="AT275" s="33"/>
      <c r="AU275" s="33"/>
      <c r="AV275" s="33"/>
      <c r="AW275" s="33"/>
      <c r="AX275" s="33"/>
      <c r="AY275" s="33"/>
      <c r="AZ275" s="33"/>
      <c r="BA275" s="33"/>
      <c r="BB275" s="11"/>
      <c r="BC275" s="11"/>
      <c r="BD275" s="16"/>
      <c r="BE275" s="8"/>
      <c r="BF275" s="16"/>
      <c r="BG275" s="16"/>
      <c r="BH275" s="16"/>
      <c r="BI275" s="16"/>
    </row>
    <row r="276" spans="1:61" ht="15" customHeight="1" x14ac:dyDescent="0.2">
      <c r="A276" s="7" t="s">
        <v>1597</v>
      </c>
      <c r="B276" s="8" t="s">
        <v>1598</v>
      </c>
      <c r="C276" s="9" t="s">
        <v>1599</v>
      </c>
      <c r="D276" s="8"/>
      <c r="E276" s="10" t="s">
        <v>1600</v>
      </c>
      <c r="F276" s="11"/>
      <c r="G276" s="11" t="s">
        <v>701</v>
      </c>
      <c r="H276" s="11" t="s">
        <v>702</v>
      </c>
      <c r="I276" s="40" t="s">
        <v>2530</v>
      </c>
      <c r="J276" s="12"/>
      <c r="K276" s="12"/>
      <c r="L276" s="12"/>
      <c r="M276" s="12"/>
      <c r="N276" s="11"/>
      <c r="O276" s="33"/>
      <c r="P276" s="33"/>
      <c r="Q276" s="33"/>
      <c r="R276" s="33"/>
      <c r="S276" s="33"/>
      <c r="T276" s="33"/>
      <c r="U276" s="33"/>
      <c r="V276" s="11"/>
      <c r="W276" s="14"/>
      <c r="X276" s="14"/>
      <c r="Y276" s="14"/>
      <c r="Z276" s="14"/>
      <c r="AA276" s="14"/>
      <c r="AB276" s="14"/>
      <c r="AC276" s="14"/>
      <c r="AD276" s="14"/>
      <c r="AE276" s="14"/>
      <c r="AF276" s="14"/>
      <c r="AG276" s="14"/>
      <c r="AH276" s="14"/>
      <c r="AI276" s="11"/>
      <c r="AJ276" s="15"/>
      <c r="AK276" s="15"/>
      <c r="AL276" s="15"/>
      <c r="AM276" s="15"/>
      <c r="AN276" s="15"/>
      <c r="AO276" s="15"/>
      <c r="AP276" s="15"/>
      <c r="AQ276" s="11"/>
      <c r="AR276" s="33"/>
      <c r="AS276" s="33"/>
      <c r="AT276" s="33"/>
      <c r="AU276" s="33"/>
      <c r="AV276" s="33"/>
      <c r="AW276" s="33"/>
      <c r="AX276" s="33"/>
      <c r="AY276" s="33"/>
      <c r="AZ276" s="33"/>
      <c r="BA276" s="33"/>
      <c r="BB276" s="11"/>
      <c r="BC276" s="11"/>
      <c r="BD276" s="16"/>
      <c r="BE276" s="8"/>
      <c r="BF276" s="16"/>
      <c r="BG276" s="16"/>
      <c r="BH276" s="16"/>
      <c r="BI276" s="16"/>
    </row>
    <row r="277" spans="1:61" ht="15" customHeight="1" x14ac:dyDescent="0.2">
      <c r="A277" s="7" t="s">
        <v>1601</v>
      </c>
      <c r="B277" s="8" t="s">
        <v>1602</v>
      </c>
      <c r="C277" s="9" t="s">
        <v>1603</v>
      </c>
      <c r="D277" s="8" t="s">
        <v>1604</v>
      </c>
      <c r="E277" s="10" t="s">
        <v>1605</v>
      </c>
      <c r="F277" s="11" t="s">
        <v>1606</v>
      </c>
      <c r="G277" s="11" t="s">
        <v>701</v>
      </c>
      <c r="H277" s="11" t="s">
        <v>702</v>
      </c>
      <c r="I277" s="40" t="s">
        <v>2531</v>
      </c>
      <c r="J277" s="12"/>
      <c r="K277" s="12"/>
      <c r="L277" s="12"/>
      <c r="M277" s="12"/>
      <c r="N277" s="11"/>
      <c r="O277" s="33"/>
      <c r="P277" s="33"/>
      <c r="Q277" s="33"/>
      <c r="R277" s="33"/>
      <c r="S277" s="33"/>
      <c r="T277" s="33"/>
      <c r="U277" s="33"/>
      <c r="V277" s="11"/>
      <c r="W277" s="14"/>
      <c r="X277" s="14"/>
      <c r="Y277" s="14"/>
      <c r="Z277" s="14"/>
      <c r="AA277" s="14"/>
      <c r="AB277" s="14"/>
      <c r="AC277" s="14"/>
      <c r="AD277" s="14"/>
      <c r="AE277" s="14"/>
      <c r="AF277" s="14"/>
      <c r="AG277" s="14"/>
      <c r="AH277" s="14"/>
      <c r="AI277" s="11"/>
      <c r="AJ277" s="15"/>
      <c r="AK277" s="15"/>
      <c r="AL277" s="15"/>
      <c r="AM277" s="15"/>
      <c r="AN277" s="15"/>
      <c r="AO277" s="15"/>
      <c r="AP277" s="15"/>
      <c r="AQ277" s="11"/>
      <c r="AR277" s="33"/>
      <c r="AS277" s="33"/>
      <c r="AT277" s="33"/>
      <c r="AU277" s="33"/>
      <c r="AV277" s="33"/>
      <c r="AW277" s="33"/>
      <c r="AX277" s="33"/>
      <c r="AY277" s="33"/>
      <c r="AZ277" s="33"/>
      <c r="BA277" s="33"/>
      <c r="BB277" s="11"/>
      <c r="BC277" s="11"/>
      <c r="BD277" s="16"/>
      <c r="BE277" s="8"/>
      <c r="BF277" s="16"/>
      <c r="BG277" s="16"/>
      <c r="BH277" s="16"/>
      <c r="BI277" s="16"/>
    </row>
    <row r="278" spans="1:61" ht="15" customHeight="1" x14ac:dyDescent="0.2">
      <c r="A278" s="7" t="s">
        <v>1601</v>
      </c>
      <c r="B278" s="8" t="s">
        <v>1607</v>
      </c>
      <c r="C278" s="9" t="s">
        <v>1608</v>
      </c>
      <c r="D278" s="8"/>
      <c r="E278" s="10" t="s">
        <v>1252</v>
      </c>
      <c r="F278" s="11" t="s">
        <v>742</v>
      </c>
      <c r="G278" s="11" t="s">
        <v>701</v>
      </c>
      <c r="H278" s="11" t="s">
        <v>715</v>
      </c>
      <c r="I278" s="40" t="s">
        <v>2532</v>
      </c>
      <c r="J278" s="12"/>
      <c r="K278" s="12"/>
      <c r="L278" s="12"/>
      <c r="M278" s="12"/>
      <c r="N278" s="11"/>
      <c r="O278" s="33"/>
      <c r="P278" s="33"/>
      <c r="Q278" s="33"/>
      <c r="R278" s="33"/>
      <c r="S278" s="33"/>
      <c r="T278" s="33"/>
      <c r="U278" s="33"/>
      <c r="V278" s="11"/>
      <c r="W278" s="14"/>
      <c r="X278" s="14"/>
      <c r="Y278" s="14"/>
      <c r="Z278" s="14"/>
      <c r="AA278" s="14"/>
      <c r="AB278" s="14"/>
      <c r="AC278" s="14"/>
      <c r="AD278" s="14"/>
      <c r="AE278" s="14"/>
      <c r="AF278" s="14"/>
      <c r="AG278" s="14"/>
      <c r="AH278" s="14"/>
      <c r="AI278" s="11"/>
      <c r="AJ278" s="15"/>
      <c r="AK278" s="15"/>
      <c r="AL278" s="15"/>
      <c r="AM278" s="15"/>
      <c r="AN278" s="15"/>
      <c r="AO278" s="15"/>
      <c r="AP278" s="15"/>
      <c r="AQ278" s="11"/>
      <c r="AR278" s="33"/>
      <c r="AS278" s="33"/>
      <c r="AT278" s="33"/>
      <c r="AU278" s="33"/>
      <c r="AV278" s="33"/>
      <c r="AW278" s="33"/>
      <c r="AX278" s="33"/>
      <c r="AY278" s="33"/>
      <c r="AZ278" s="33"/>
      <c r="BA278" s="33"/>
      <c r="BB278" s="11"/>
      <c r="BC278" s="11"/>
      <c r="BD278" s="16"/>
      <c r="BE278" s="8"/>
      <c r="BF278" s="16"/>
      <c r="BG278" s="16"/>
      <c r="BH278" s="16"/>
      <c r="BI278" s="16"/>
    </row>
    <row r="279" spans="1:61" ht="15" customHeight="1" x14ac:dyDescent="0.2">
      <c r="A279" s="7" t="s">
        <v>1609</v>
      </c>
      <c r="B279" s="8" t="s">
        <v>1610</v>
      </c>
      <c r="C279" s="9" t="s">
        <v>1611</v>
      </c>
      <c r="D279" s="8"/>
      <c r="E279" s="10" t="s">
        <v>969</v>
      </c>
      <c r="F279" s="11" t="s">
        <v>787</v>
      </c>
      <c r="G279" s="11" t="s">
        <v>711</v>
      </c>
      <c r="H279" s="11" t="s">
        <v>706</v>
      </c>
      <c r="I279" s="40" t="s">
        <v>2533</v>
      </c>
      <c r="J279" s="12"/>
      <c r="K279" s="12"/>
      <c r="L279" s="12"/>
      <c r="M279" s="12"/>
      <c r="N279" s="11"/>
      <c r="O279" s="33"/>
      <c r="P279" s="33"/>
      <c r="Q279" s="33"/>
      <c r="R279" s="33"/>
      <c r="S279" s="33"/>
      <c r="T279" s="33"/>
      <c r="U279" s="33"/>
      <c r="V279" s="11"/>
      <c r="W279" s="14"/>
      <c r="X279" s="14"/>
      <c r="Y279" s="14"/>
      <c r="Z279" s="14"/>
      <c r="AA279" s="14"/>
      <c r="AB279" s="14"/>
      <c r="AC279" s="14"/>
      <c r="AD279" s="14"/>
      <c r="AE279" s="14"/>
      <c r="AF279" s="14"/>
      <c r="AG279" s="14"/>
      <c r="AH279" s="14"/>
      <c r="AI279" s="11"/>
      <c r="AJ279" s="15"/>
      <c r="AK279" s="15"/>
      <c r="AL279" s="15"/>
      <c r="AM279" s="15"/>
      <c r="AN279" s="15"/>
      <c r="AO279" s="15"/>
      <c r="AP279" s="15"/>
      <c r="AQ279" s="11"/>
      <c r="AR279" s="33"/>
      <c r="AS279" s="33"/>
      <c r="AT279" s="33"/>
      <c r="AU279" s="33"/>
      <c r="AV279" s="33"/>
      <c r="AW279" s="33"/>
      <c r="AX279" s="33"/>
      <c r="AY279" s="33"/>
      <c r="AZ279" s="33"/>
      <c r="BA279" s="33"/>
      <c r="BB279" s="11"/>
      <c r="BC279" s="11"/>
      <c r="BD279" s="16"/>
      <c r="BE279" s="8"/>
      <c r="BF279" s="16"/>
      <c r="BG279" s="16"/>
      <c r="BH279" s="16"/>
      <c r="BI279" s="16"/>
    </row>
    <row r="280" spans="1:61" ht="15" customHeight="1" x14ac:dyDescent="0.2">
      <c r="A280" s="7" t="s">
        <v>1609</v>
      </c>
      <c r="B280" s="8" t="s">
        <v>1612</v>
      </c>
      <c r="C280" s="9" t="s">
        <v>1613</v>
      </c>
      <c r="D280" s="8"/>
      <c r="E280" s="10" t="s">
        <v>1614</v>
      </c>
      <c r="F280" s="11" t="s">
        <v>787</v>
      </c>
      <c r="G280" s="11" t="s">
        <v>701</v>
      </c>
      <c r="H280" s="11" t="s">
        <v>744</v>
      </c>
      <c r="I280" s="40" t="s">
        <v>2534</v>
      </c>
      <c r="J280" s="12"/>
      <c r="K280" s="12"/>
      <c r="L280" s="12"/>
      <c r="M280" s="12"/>
      <c r="N280" s="11"/>
      <c r="O280" s="33"/>
      <c r="P280" s="33"/>
      <c r="Q280" s="33"/>
      <c r="R280" s="33"/>
      <c r="S280" s="33"/>
      <c r="T280" s="33"/>
      <c r="U280" s="33"/>
      <c r="V280" s="11"/>
      <c r="W280" s="14"/>
      <c r="X280" s="14"/>
      <c r="Y280" s="14"/>
      <c r="Z280" s="14"/>
      <c r="AA280" s="14"/>
      <c r="AB280" s="14"/>
      <c r="AC280" s="14"/>
      <c r="AD280" s="14"/>
      <c r="AE280" s="14"/>
      <c r="AF280" s="14"/>
      <c r="AG280" s="14"/>
      <c r="AH280" s="14"/>
      <c r="AI280" s="11"/>
      <c r="AJ280" s="15"/>
      <c r="AK280" s="15"/>
      <c r="AL280" s="15"/>
      <c r="AM280" s="15"/>
      <c r="AN280" s="15"/>
      <c r="AO280" s="15"/>
      <c r="AP280" s="15"/>
      <c r="AQ280" s="11"/>
      <c r="AR280" s="33"/>
      <c r="AS280" s="33"/>
      <c r="AT280" s="33"/>
      <c r="AU280" s="33"/>
      <c r="AV280" s="33"/>
      <c r="AW280" s="33"/>
      <c r="AX280" s="33"/>
      <c r="AY280" s="33"/>
      <c r="AZ280" s="33"/>
      <c r="BA280" s="33"/>
      <c r="BB280" s="11"/>
      <c r="BC280" s="11"/>
      <c r="BD280" s="16"/>
      <c r="BE280" s="8"/>
      <c r="BF280" s="16"/>
      <c r="BG280" s="16"/>
      <c r="BH280" s="16"/>
      <c r="BI280" s="16"/>
    </row>
    <row r="281" spans="1:61" ht="15" customHeight="1" x14ac:dyDescent="0.2">
      <c r="A281" s="7" t="s">
        <v>1615</v>
      </c>
      <c r="B281" s="8" t="s">
        <v>1616</v>
      </c>
      <c r="C281" s="9" t="s">
        <v>1617</v>
      </c>
      <c r="D281" s="8"/>
      <c r="E281" s="10"/>
      <c r="F281" s="11"/>
      <c r="G281" s="11"/>
      <c r="H281" s="11"/>
      <c r="I281" s="40" t="s">
        <v>2291</v>
      </c>
      <c r="J281" s="12"/>
      <c r="K281" s="12"/>
      <c r="L281" s="12"/>
      <c r="M281" s="12"/>
      <c r="N281" s="11"/>
      <c r="O281" s="33"/>
      <c r="P281" s="33"/>
      <c r="Q281" s="33"/>
      <c r="R281" s="33"/>
      <c r="S281" s="33"/>
      <c r="T281" s="33"/>
      <c r="U281" s="33"/>
      <c r="V281" s="11"/>
      <c r="W281" s="14"/>
      <c r="X281" s="14"/>
      <c r="Y281" s="14"/>
      <c r="Z281" s="14"/>
      <c r="AA281" s="14"/>
      <c r="AB281" s="14"/>
      <c r="AC281" s="14"/>
      <c r="AD281" s="14"/>
      <c r="AE281" s="14"/>
      <c r="AF281" s="14"/>
      <c r="AG281" s="14"/>
      <c r="AH281" s="14"/>
      <c r="AI281" s="11"/>
      <c r="AJ281" s="15"/>
      <c r="AK281" s="15"/>
      <c r="AL281" s="15"/>
      <c r="AM281" s="15"/>
      <c r="AN281" s="15"/>
      <c r="AO281" s="15"/>
      <c r="AP281" s="15"/>
      <c r="AQ281" s="11"/>
      <c r="AR281" s="33"/>
      <c r="AS281" s="33"/>
      <c r="AT281" s="33"/>
      <c r="AU281" s="33"/>
      <c r="AV281" s="33"/>
      <c r="AW281" s="33"/>
      <c r="AX281" s="33"/>
      <c r="AY281" s="33"/>
      <c r="AZ281" s="33"/>
      <c r="BA281" s="33"/>
      <c r="BB281" s="11"/>
      <c r="BC281" s="11"/>
      <c r="BD281" s="16"/>
      <c r="BE281" s="8"/>
      <c r="BF281" s="16"/>
      <c r="BG281" s="16"/>
      <c r="BH281" s="16"/>
      <c r="BI281" s="16"/>
    </row>
    <row r="282" spans="1:61" ht="15" customHeight="1" x14ac:dyDescent="0.2">
      <c r="A282" s="7" t="s">
        <v>1618</v>
      </c>
      <c r="B282" s="8" t="s">
        <v>1619</v>
      </c>
      <c r="C282" s="9" t="s">
        <v>1620</v>
      </c>
      <c r="D282" s="8"/>
      <c r="E282" s="10" t="s">
        <v>1621</v>
      </c>
      <c r="F282" s="11" t="s">
        <v>735</v>
      </c>
      <c r="G282" s="11"/>
      <c r="H282" s="11" t="s">
        <v>715</v>
      </c>
      <c r="I282" s="40" t="s">
        <v>2535</v>
      </c>
      <c r="J282" s="12"/>
      <c r="K282" s="12"/>
      <c r="L282" s="12"/>
      <c r="M282" s="12"/>
      <c r="N282" s="11"/>
      <c r="O282" s="33"/>
      <c r="P282" s="33"/>
      <c r="Q282" s="33"/>
      <c r="R282" s="33"/>
      <c r="S282" s="33"/>
      <c r="T282" s="33"/>
      <c r="U282" s="33"/>
      <c r="V282" s="11"/>
      <c r="W282" s="14"/>
      <c r="X282" s="14"/>
      <c r="Y282" s="14"/>
      <c r="Z282" s="14"/>
      <c r="AA282" s="14"/>
      <c r="AB282" s="14"/>
      <c r="AC282" s="14"/>
      <c r="AD282" s="14"/>
      <c r="AE282" s="14"/>
      <c r="AF282" s="14"/>
      <c r="AG282" s="14"/>
      <c r="AH282" s="14"/>
      <c r="AI282" s="11"/>
      <c r="AJ282" s="15"/>
      <c r="AK282" s="15"/>
      <c r="AL282" s="15"/>
      <c r="AM282" s="15"/>
      <c r="AN282" s="15"/>
      <c r="AO282" s="15"/>
      <c r="AP282" s="15"/>
      <c r="AQ282" s="11"/>
      <c r="AR282" s="33"/>
      <c r="AS282" s="33"/>
      <c r="AT282" s="33"/>
      <c r="AU282" s="33"/>
      <c r="AV282" s="33"/>
      <c r="AW282" s="33"/>
      <c r="AX282" s="33"/>
      <c r="AY282" s="33"/>
      <c r="AZ282" s="33"/>
      <c r="BA282" s="33"/>
      <c r="BB282" s="11"/>
      <c r="BC282" s="11"/>
      <c r="BD282" s="16"/>
      <c r="BE282" s="8"/>
      <c r="BF282" s="16"/>
      <c r="BG282" s="16"/>
      <c r="BH282" s="16"/>
      <c r="BI282" s="16"/>
    </row>
    <row r="283" spans="1:61" ht="15" customHeight="1" x14ac:dyDescent="0.2">
      <c r="A283" s="7" t="s">
        <v>1622</v>
      </c>
      <c r="B283" s="8" t="s">
        <v>1623</v>
      </c>
      <c r="C283" s="9" t="s">
        <v>1624</v>
      </c>
      <c r="D283" s="8"/>
      <c r="E283" s="10"/>
      <c r="F283" s="11" t="s">
        <v>735</v>
      </c>
      <c r="G283" s="11" t="s">
        <v>701</v>
      </c>
      <c r="H283" s="11" t="s">
        <v>744</v>
      </c>
      <c r="I283" s="40" t="s">
        <v>2536</v>
      </c>
      <c r="J283" s="12"/>
      <c r="K283" s="12"/>
      <c r="L283" s="12"/>
      <c r="M283" s="12"/>
      <c r="N283" s="11"/>
      <c r="O283" s="33"/>
      <c r="P283" s="33"/>
      <c r="Q283" s="33"/>
      <c r="R283" s="33"/>
      <c r="S283" s="33"/>
      <c r="T283" s="33"/>
      <c r="U283" s="33"/>
      <c r="V283" s="11"/>
      <c r="W283" s="14"/>
      <c r="X283" s="14"/>
      <c r="Y283" s="14"/>
      <c r="Z283" s="14"/>
      <c r="AA283" s="14"/>
      <c r="AB283" s="14"/>
      <c r="AC283" s="14"/>
      <c r="AD283" s="14"/>
      <c r="AE283" s="14"/>
      <c r="AF283" s="14"/>
      <c r="AG283" s="14"/>
      <c r="AH283" s="14"/>
      <c r="AI283" s="11"/>
      <c r="AJ283" s="15"/>
      <c r="AK283" s="15"/>
      <c r="AL283" s="15"/>
      <c r="AM283" s="15"/>
      <c r="AN283" s="15"/>
      <c r="AO283" s="15"/>
      <c r="AP283" s="15"/>
      <c r="AQ283" s="11"/>
      <c r="AR283" s="33"/>
      <c r="AS283" s="33"/>
      <c r="AT283" s="33"/>
      <c r="AU283" s="33"/>
      <c r="AV283" s="33"/>
      <c r="AW283" s="33"/>
      <c r="AX283" s="33"/>
      <c r="AY283" s="33"/>
      <c r="AZ283" s="33"/>
      <c r="BA283" s="33"/>
      <c r="BB283" s="11"/>
      <c r="BC283" s="11"/>
      <c r="BD283" s="16"/>
      <c r="BE283" s="8"/>
      <c r="BF283" s="16"/>
      <c r="BG283" s="16"/>
      <c r="BH283" s="16"/>
      <c r="BI283" s="16"/>
    </row>
    <row r="284" spans="1:61" ht="15" customHeight="1" x14ac:dyDescent="0.2">
      <c r="A284" s="7" t="s">
        <v>1625</v>
      </c>
      <c r="B284" s="8" t="s">
        <v>1626</v>
      </c>
      <c r="C284" s="9" t="s">
        <v>1627</v>
      </c>
      <c r="D284" s="8"/>
      <c r="E284" s="10" t="s">
        <v>1628</v>
      </c>
      <c r="F284" s="11" t="s">
        <v>599</v>
      </c>
      <c r="G284" s="11" t="s">
        <v>701</v>
      </c>
      <c r="H284" s="11" t="s">
        <v>744</v>
      </c>
      <c r="I284" s="40" t="s">
        <v>2537</v>
      </c>
      <c r="J284" s="12"/>
      <c r="K284" s="12"/>
      <c r="L284" s="12"/>
      <c r="M284" s="12"/>
      <c r="N284" s="11"/>
      <c r="O284" s="33"/>
      <c r="P284" s="33"/>
      <c r="Q284" s="33"/>
      <c r="R284" s="33"/>
      <c r="S284" s="33"/>
      <c r="T284" s="33"/>
      <c r="U284" s="33"/>
      <c r="V284" s="11"/>
      <c r="W284" s="14"/>
      <c r="X284" s="14"/>
      <c r="Y284" s="14"/>
      <c r="Z284" s="14"/>
      <c r="AA284" s="14"/>
      <c r="AB284" s="14"/>
      <c r="AC284" s="14"/>
      <c r="AD284" s="14"/>
      <c r="AE284" s="14"/>
      <c r="AF284" s="14"/>
      <c r="AG284" s="14"/>
      <c r="AH284" s="14"/>
      <c r="AI284" s="11"/>
      <c r="AJ284" s="15"/>
      <c r="AK284" s="15"/>
      <c r="AL284" s="15"/>
      <c r="AM284" s="15"/>
      <c r="AN284" s="15"/>
      <c r="AO284" s="15"/>
      <c r="AP284" s="15"/>
      <c r="AQ284" s="11"/>
      <c r="AR284" s="33"/>
      <c r="AS284" s="33"/>
      <c r="AT284" s="33"/>
      <c r="AU284" s="33"/>
      <c r="AV284" s="33"/>
      <c r="AW284" s="33"/>
      <c r="AX284" s="33"/>
      <c r="AY284" s="33"/>
      <c r="AZ284" s="33"/>
      <c r="BA284" s="33"/>
      <c r="BB284" s="11"/>
      <c r="BC284" s="11"/>
      <c r="BD284" s="16"/>
      <c r="BE284" s="8"/>
      <c r="BF284" s="16"/>
      <c r="BG284" s="16"/>
      <c r="BH284" s="16"/>
      <c r="BI284" s="16"/>
    </row>
    <row r="285" spans="1:61" ht="15" customHeight="1" x14ac:dyDescent="0.2">
      <c r="A285" s="7" t="s">
        <v>1629</v>
      </c>
      <c r="B285" s="8" t="s">
        <v>1630</v>
      </c>
      <c r="C285" s="9" t="s">
        <v>1631</v>
      </c>
      <c r="D285" s="8"/>
      <c r="E285" s="10" t="s">
        <v>922</v>
      </c>
      <c r="F285" s="11" t="s">
        <v>1266</v>
      </c>
      <c r="G285" s="11" t="s">
        <v>961</v>
      </c>
      <c r="H285" s="11" t="s">
        <v>744</v>
      </c>
      <c r="I285" s="40" t="s">
        <v>2291</v>
      </c>
      <c r="J285" s="12"/>
      <c r="K285" s="12"/>
      <c r="L285" s="12"/>
      <c r="M285" s="12"/>
      <c r="N285" s="11"/>
      <c r="O285" s="33"/>
      <c r="P285" s="33"/>
      <c r="Q285" s="33"/>
      <c r="R285" s="33"/>
      <c r="S285" s="33"/>
      <c r="T285" s="33"/>
      <c r="U285" s="33"/>
      <c r="V285" s="11"/>
      <c r="W285" s="14"/>
      <c r="X285" s="14"/>
      <c r="Y285" s="14"/>
      <c r="Z285" s="14"/>
      <c r="AA285" s="14"/>
      <c r="AB285" s="14"/>
      <c r="AC285" s="14"/>
      <c r="AD285" s="14"/>
      <c r="AE285" s="14"/>
      <c r="AF285" s="14"/>
      <c r="AG285" s="14"/>
      <c r="AH285" s="14"/>
      <c r="AI285" s="11"/>
      <c r="AJ285" s="15"/>
      <c r="AK285" s="15"/>
      <c r="AL285" s="15"/>
      <c r="AM285" s="15"/>
      <c r="AN285" s="15"/>
      <c r="AO285" s="15"/>
      <c r="AP285" s="15"/>
      <c r="AQ285" s="11"/>
      <c r="AR285" s="33"/>
      <c r="AS285" s="33"/>
      <c r="AT285" s="33"/>
      <c r="AU285" s="33"/>
      <c r="AV285" s="33"/>
      <c r="AW285" s="33"/>
      <c r="AX285" s="33"/>
      <c r="AY285" s="33"/>
      <c r="AZ285" s="33"/>
      <c r="BA285" s="33"/>
      <c r="BB285" s="11"/>
      <c r="BC285" s="11"/>
      <c r="BD285" s="16"/>
      <c r="BE285" s="8"/>
      <c r="BF285" s="16"/>
      <c r="BG285" s="16"/>
      <c r="BH285" s="16"/>
      <c r="BI285" s="16"/>
    </row>
    <row r="286" spans="1:61" ht="15" customHeight="1" x14ac:dyDescent="0.2">
      <c r="A286" s="7" t="s">
        <v>1632</v>
      </c>
      <c r="B286" s="8" t="s">
        <v>1633</v>
      </c>
      <c r="C286" s="9" t="s">
        <v>1634</v>
      </c>
      <c r="D286" s="8"/>
      <c r="E286" s="10" t="s">
        <v>922</v>
      </c>
      <c r="F286" s="11" t="s">
        <v>780</v>
      </c>
      <c r="G286" s="11" t="s">
        <v>711</v>
      </c>
      <c r="H286" s="11" t="s">
        <v>706</v>
      </c>
      <c r="I286" s="40" t="s">
        <v>2538</v>
      </c>
      <c r="J286" s="12"/>
      <c r="K286" s="12"/>
      <c r="L286" s="12"/>
      <c r="M286" s="12"/>
      <c r="N286" s="11"/>
      <c r="O286" s="33"/>
      <c r="P286" s="33"/>
      <c r="Q286" s="33"/>
      <c r="R286" s="33"/>
      <c r="S286" s="33"/>
      <c r="T286" s="33"/>
      <c r="U286" s="33"/>
      <c r="V286" s="11"/>
      <c r="W286" s="14"/>
      <c r="X286" s="14"/>
      <c r="Y286" s="14"/>
      <c r="Z286" s="14"/>
      <c r="AA286" s="14"/>
      <c r="AB286" s="14"/>
      <c r="AC286" s="14"/>
      <c r="AD286" s="14"/>
      <c r="AE286" s="14"/>
      <c r="AF286" s="14"/>
      <c r="AG286" s="14"/>
      <c r="AH286" s="14"/>
      <c r="AI286" s="11"/>
      <c r="AJ286" s="15"/>
      <c r="AK286" s="15"/>
      <c r="AL286" s="15"/>
      <c r="AM286" s="15"/>
      <c r="AN286" s="15"/>
      <c r="AO286" s="15"/>
      <c r="AP286" s="15"/>
      <c r="AQ286" s="11"/>
      <c r="AR286" s="33"/>
      <c r="AS286" s="33"/>
      <c r="AT286" s="33"/>
      <c r="AU286" s="33"/>
      <c r="AV286" s="33"/>
      <c r="AW286" s="33"/>
      <c r="AX286" s="33"/>
      <c r="AY286" s="33"/>
      <c r="AZ286" s="33"/>
      <c r="BA286" s="33"/>
      <c r="BB286" s="11"/>
      <c r="BC286" s="11"/>
      <c r="BD286" s="16"/>
      <c r="BE286" s="8"/>
      <c r="BF286" s="16"/>
      <c r="BG286" s="16"/>
      <c r="BH286" s="16"/>
      <c r="BI286" s="16"/>
    </row>
    <row r="287" spans="1:61" ht="15" customHeight="1" x14ac:dyDescent="0.2">
      <c r="A287" s="7" t="s">
        <v>1635</v>
      </c>
      <c r="B287" s="8" t="s">
        <v>1636</v>
      </c>
      <c r="C287" s="9" t="s">
        <v>1637</v>
      </c>
      <c r="D287" s="8"/>
      <c r="E287" s="10" t="s">
        <v>1638</v>
      </c>
      <c r="F287" s="11" t="s">
        <v>780</v>
      </c>
      <c r="G287" s="11" t="s">
        <v>961</v>
      </c>
      <c r="H287" s="11" t="s">
        <v>747</v>
      </c>
      <c r="I287" s="40" t="s">
        <v>2539</v>
      </c>
      <c r="J287" s="12"/>
      <c r="K287" s="12"/>
      <c r="L287" s="12"/>
      <c r="M287" s="12"/>
      <c r="N287" s="11"/>
      <c r="O287" s="33"/>
      <c r="P287" s="33"/>
      <c r="Q287" s="33"/>
      <c r="R287" s="33"/>
      <c r="S287" s="33"/>
      <c r="T287" s="33"/>
      <c r="U287" s="33"/>
      <c r="V287" s="11"/>
      <c r="W287" s="14"/>
      <c r="X287" s="14"/>
      <c r="Y287" s="14"/>
      <c r="Z287" s="14"/>
      <c r="AA287" s="14"/>
      <c r="AB287" s="14"/>
      <c r="AC287" s="14"/>
      <c r="AD287" s="14"/>
      <c r="AE287" s="14"/>
      <c r="AF287" s="14"/>
      <c r="AG287" s="14"/>
      <c r="AH287" s="14"/>
      <c r="AI287" s="11"/>
      <c r="AJ287" s="15"/>
      <c r="AK287" s="15"/>
      <c r="AL287" s="15"/>
      <c r="AM287" s="15"/>
      <c r="AN287" s="15"/>
      <c r="AO287" s="15"/>
      <c r="AP287" s="15"/>
      <c r="AQ287" s="11"/>
      <c r="AR287" s="33"/>
      <c r="AS287" s="33"/>
      <c r="AT287" s="33"/>
      <c r="AU287" s="33"/>
      <c r="AV287" s="33"/>
      <c r="AW287" s="33"/>
      <c r="AX287" s="33"/>
      <c r="AY287" s="33"/>
      <c r="AZ287" s="33"/>
      <c r="BA287" s="33"/>
      <c r="BB287" s="11"/>
      <c r="BC287" s="11"/>
      <c r="BD287" s="16"/>
      <c r="BE287" s="8"/>
      <c r="BF287" s="16"/>
      <c r="BG287" s="16"/>
      <c r="BH287" s="16"/>
      <c r="BI287" s="16"/>
    </row>
    <row r="288" spans="1:61" ht="15" customHeight="1" x14ac:dyDescent="0.2">
      <c r="A288" s="7" t="s">
        <v>1639</v>
      </c>
      <c r="B288" s="8" t="s">
        <v>1640</v>
      </c>
      <c r="C288" s="9" t="s">
        <v>1641</v>
      </c>
      <c r="D288" s="8"/>
      <c r="E288" s="10" t="s">
        <v>1642</v>
      </c>
      <c r="F288" s="11"/>
      <c r="G288" s="11" t="s">
        <v>701</v>
      </c>
      <c r="H288" s="11" t="s">
        <v>702</v>
      </c>
      <c r="I288" s="40" t="s">
        <v>2540</v>
      </c>
      <c r="J288" s="12"/>
      <c r="K288" s="12"/>
      <c r="L288" s="12"/>
      <c r="M288" s="12"/>
      <c r="N288" s="11"/>
      <c r="O288" s="33"/>
      <c r="P288" s="33"/>
      <c r="Q288" s="33"/>
      <c r="R288" s="33"/>
      <c r="S288" s="33"/>
      <c r="T288" s="33"/>
      <c r="U288" s="33"/>
      <c r="V288" s="11"/>
      <c r="W288" s="14"/>
      <c r="X288" s="14"/>
      <c r="Y288" s="14"/>
      <c r="Z288" s="14"/>
      <c r="AA288" s="14"/>
      <c r="AB288" s="14"/>
      <c r="AC288" s="14"/>
      <c r="AD288" s="14"/>
      <c r="AE288" s="14"/>
      <c r="AF288" s="14"/>
      <c r="AG288" s="14"/>
      <c r="AH288" s="14"/>
      <c r="AI288" s="11"/>
      <c r="AJ288" s="15"/>
      <c r="AK288" s="15"/>
      <c r="AL288" s="15"/>
      <c r="AM288" s="15"/>
      <c r="AN288" s="15"/>
      <c r="AO288" s="15"/>
      <c r="AP288" s="15"/>
      <c r="AQ288" s="11"/>
      <c r="AR288" s="33"/>
      <c r="AS288" s="33"/>
      <c r="AT288" s="33"/>
      <c r="AU288" s="33"/>
      <c r="AV288" s="33"/>
      <c r="AW288" s="33"/>
      <c r="AX288" s="33"/>
      <c r="AY288" s="33"/>
      <c r="AZ288" s="33"/>
      <c r="BA288" s="33"/>
      <c r="BB288" s="11"/>
      <c r="BC288" s="11"/>
      <c r="BD288" s="16"/>
      <c r="BE288" s="8"/>
      <c r="BF288" s="16"/>
      <c r="BG288" s="16"/>
      <c r="BH288" s="16"/>
      <c r="BI288" s="16"/>
    </row>
    <row r="289" spans="1:61" ht="15" customHeight="1" x14ac:dyDescent="0.2">
      <c r="A289" s="7" t="s">
        <v>1643</v>
      </c>
      <c r="B289" s="8" t="s">
        <v>1644</v>
      </c>
      <c r="C289" s="9" t="s">
        <v>1645</v>
      </c>
      <c r="D289" s="8" t="s">
        <v>1646</v>
      </c>
      <c r="E289" s="10" t="s">
        <v>1074</v>
      </c>
      <c r="F289" s="11" t="s">
        <v>787</v>
      </c>
      <c r="G289" s="11" t="s">
        <v>701</v>
      </c>
      <c r="H289" s="11" t="s">
        <v>706</v>
      </c>
      <c r="I289" s="40" t="s">
        <v>2541</v>
      </c>
      <c r="J289" s="12"/>
      <c r="K289" s="12"/>
      <c r="L289" s="12"/>
      <c r="M289" s="12"/>
      <c r="N289" s="11"/>
      <c r="O289" s="33"/>
      <c r="P289" s="33"/>
      <c r="Q289" s="33"/>
      <c r="R289" s="33"/>
      <c r="S289" s="33"/>
      <c r="T289" s="33"/>
      <c r="U289" s="33"/>
      <c r="V289" s="11"/>
      <c r="W289" s="14"/>
      <c r="X289" s="14"/>
      <c r="Y289" s="14"/>
      <c r="Z289" s="14"/>
      <c r="AA289" s="14"/>
      <c r="AB289" s="14"/>
      <c r="AC289" s="14"/>
      <c r="AD289" s="14"/>
      <c r="AE289" s="14"/>
      <c r="AF289" s="14"/>
      <c r="AG289" s="14"/>
      <c r="AH289" s="14"/>
      <c r="AI289" s="11"/>
      <c r="AJ289" s="15"/>
      <c r="AK289" s="15"/>
      <c r="AL289" s="15"/>
      <c r="AM289" s="15"/>
      <c r="AN289" s="15"/>
      <c r="AO289" s="15"/>
      <c r="AP289" s="15"/>
      <c r="AQ289" s="11"/>
      <c r="AR289" s="33"/>
      <c r="AS289" s="33"/>
      <c r="AT289" s="33"/>
      <c r="AU289" s="33"/>
      <c r="AV289" s="33"/>
      <c r="AW289" s="33"/>
      <c r="AX289" s="33"/>
      <c r="AY289" s="33"/>
      <c r="AZ289" s="33"/>
      <c r="BA289" s="33"/>
      <c r="BB289" s="11"/>
      <c r="BC289" s="11"/>
      <c r="BD289" s="16"/>
      <c r="BE289" s="8"/>
      <c r="BF289" s="16"/>
      <c r="BG289" s="16"/>
      <c r="BH289" s="16"/>
      <c r="BI289" s="16"/>
    </row>
    <row r="290" spans="1:61" ht="15" customHeight="1" x14ac:dyDescent="0.2">
      <c r="A290" s="7" t="s">
        <v>1643</v>
      </c>
      <c r="B290" s="8" t="s">
        <v>1647</v>
      </c>
      <c r="C290" s="9" t="s">
        <v>1648</v>
      </c>
      <c r="D290" s="8"/>
      <c r="E290" s="10"/>
      <c r="F290" s="11" t="s">
        <v>787</v>
      </c>
      <c r="G290" s="11" t="s">
        <v>701</v>
      </c>
      <c r="H290" s="11" t="s">
        <v>706</v>
      </c>
      <c r="I290" s="40" t="s">
        <v>2542</v>
      </c>
      <c r="J290" s="12"/>
      <c r="K290" s="12"/>
      <c r="L290" s="12"/>
      <c r="M290" s="12"/>
      <c r="N290" s="11"/>
      <c r="O290" s="33"/>
      <c r="P290" s="33"/>
      <c r="Q290" s="33"/>
      <c r="R290" s="33"/>
      <c r="S290" s="33"/>
      <c r="T290" s="33"/>
      <c r="U290" s="33"/>
      <c r="V290" s="11"/>
      <c r="W290" s="14"/>
      <c r="X290" s="14"/>
      <c r="Y290" s="14"/>
      <c r="Z290" s="14"/>
      <c r="AA290" s="14"/>
      <c r="AB290" s="14"/>
      <c r="AC290" s="14"/>
      <c r="AD290" s="14"/>
      <c r="AE290" s="14"/>
      <c r="AF290" s="14"/>
      <c r="AG290" s="14"/>
      <c r="AH290" s="14"/>
      <c r="AI290" s="11"/>
      <c r="AJ290" s="15"/>
      <c r="AK290" s="15"/>
      <c r="AL290" s="15"/>
      <c r="AM290" s="15"/>
      <c r="AN290" s="15"/>
      <c r="AO290" s="15"/>
      <c r="AP290" s="15"/>
      <c r="AQ290" s="11"/>
      <c r="AR290" s="33"/>
      <c r="AS290" s="33"/>
      <c r="AT290" s="33"/>
      <c r="AU290" s="33"/>
      <c r="AV290" s="33"/>
      <c r="AW290" s="33"/>
      <c r="AX290" s="33"/>
      <c r="AY290" s="33"/>
      <c r="AZ290" s="33"/>
      <c r="BA290" s="33"/>
      <c r="BB290" s="11"/>
      <c r="BC290" s="11"/>
      <c r="BD290" s="16"/>
      <c r="BE290" s="8"/>
      <c r="BF290" s="16"/>
      <c r="BG290" s="16"/>
      <c r="BH290" s="16"/>
      <c r="BI290" s="16"/>
    </row>
    <row r="291" spans="1:61" ht="15" customHeight="1" x14ac:dyDescent="0.2">
      <c r="A291" s="7" t="s">
        <v>1649</v>
      </c>
      <c r="B291" s="8" t="s">
        <v>1650</v>
      </c>
      <c r="C291" s="9" t="s">
        <v>1651</v>
      </c>
      <c r="D291" s="8" t="s">
        <v>1652</v>
      </c>
      <c r="E291" s="10" t="s">
        <v>1653</v>
      </c>
      <c r="F291" s="11" t="s">
        <v>599</v>
      </c>
      <c r="G291" s="11" t="s">
        <v>701</v>
      </c>
      <c r="H291" s="11" t="s">
        <v>702</v>
      </c>
      <c r="I291" s="40" t="s">
        <v>2543</v>
      </c>
      <c r="J291" s="12"/>
      <c r="K291" s="12"/>
      <c r="L291" s="12"/>
      <c r="M291" s="12"/>
      <c r="N291" s="11"/>
      <c r="O291" s="33"/>
      <c r="P291" s="33"/>
      <c r="Q291" s="33"/>
      <c r="R291" s="33"/>
      <c r="S291" s="33"/>
      <c r="T291" s="33"/>
      <c r="U291" s="33"/>
      <c r="V291" s="11"/>
      <c r="W291" s="14"/>
      <c r="X291" s="14"/>
      <c r="Y291" s="14"/>
      <c r="Z291" s="14"/>
      <c r="AA291" s="14"/>
      <c r="AB291" s="14"/>
      <c r="AC291" s="14"/>
      <c r="AD291" s="14"/>
      <c r="AE291" s="14"/>
      <c r="AF291" s="14"/>
      <c r="AG291" s="14"/>
      <c r="AH291" s="14"/>
      <c r="AI291" s="11"/>
      <c r="AJ291" s="15"/>
      <c r="AK291" s="15"/>
      <c r="AL291" s="15"/>
      <c r="AM291" s="15"/>
      <c r="AN291" s="15"/>
      <c r="AO291" s="15"/>
      <c r="AP291" s="15"/>
      <c r="AQ291" s="11"/>
      <c r="AR291" s="33"/>
      <c r="AS291" s="33"/>
      <c r="AT291" s="33"/>
      <c r="AU291" s="33"/>
      <c r="AV291" s="33"/>
      <c r="AW291" s="33"/>
      <c r="AX291" s="33"/>
      <c r="AY291" s="33"/>
      <c r="AZ291" s="33"/>
      <c r="BA291" s="33"/>
      <c r="BB291" s="11"/>
      <c r="BC291" s="11"/>
      <c r="BD291" s="16"/>
      <c r="BE291" s="8"/>
      <c r="BF291" s="16"/>
      <c r="BG291" s="16"/>
      <c r="BH291" s="16"/>
      <c r="BI291" s="16"/>
    </row>
    <row r="292" spans="1:61" ht="15" customHeight="1" x14ac:dyDescent="0.2">
      <c r="A292" s="7" t="s">
        <v>1654</v>
      </c>
      <c r="B292" s="8" t="s">
        <v>1655</v>
      </c>
      <c r="C292" s="9" t="s">
        <v>1656</v>
      </c>
      <c r="D292" s="8" t="s">
        <v>828</v>
      </c>
      <c r="E292" s="10"/>
      <c r="F292" s="11"/>
      <c r="G292" s="11"/>
      <c r="H292" s="11"/>
      <c r="I292" s="40" t="s">
        <v>2291</v>
      </c>
      <c r="J292" s="12"/>
      <c r="K292" s="12"/>
      <c r="L292" s="12"/>
      <c r="M292" s="12"/>
      <c r="N292" s="11"/>
      <c r="O292" s="33"/>
      <c r="P292" s="33"/>
      <c r="Q292" s="33"/>
      <c r="R292" s="33"/>
      <c r="S292" s="33"/>
      <c r="T292" s="33"/>
      <c r="U292" s="33"/>
      <c r="V292" s="11"/>
      <c r="W292" s="14"/>
      <c r="X292" s="14"/>
      <c r="Y292" s="14"/>
      <c r="Z292" s="14"/>
      <c r="AA292" s="14"/>
      <c r="AB292" s="14"/>
      <c r="AC292" s="14"/>
      <c r="AD292" s="14"/>
      <c r="AE292" s="14"/>
      <c r="AF292" s="14"/>
      <c r="AG292" s="14"/>
      <c r="AH292" s="14"/>
      <c r="AI292" s="11"/>
      <c r="AJ292" s="15"/>
      <c r="AK292" s="15"/>
      <c r="AL292" s="15"/>
      <c r="AM292" s="15"/>
      <c r="AN292" s="15"/>
      <c r="AO292" s="15"/>
      <c r="AP292" s="15"/>
      <c r="AQ292" s="11"/>
      <c r="AR292" s="33"/>
      <c r="AS292" s="33"/>
      <c r="AT292" s="33"/>
      <c r="AU292" s="33"/>
      <c r="AV292" s="33"/>
      <c r="AW292" s="33"/>
      <c r="AX292" s="33"/>
      <c r="AY292" s="33"/>
      <c r="AZ292" s="33"/>
      <c r="BA292" s="33"/>
      <c r="BB292" s="11"/>
      <c r="BC292" s="11"/>
      <c r="BD292" s="16"/>
      <c r="BE292" s="8"/>
      <c r="BF292" s="16"/>
      <c r="BG292" s="16"/>
      <c r="BH292" s="16"/>
      <c r="BI292" s="16"/>
    </row>
    <row r="293" spans="1:61" ht="15" customHeight="1" x14ac:dyDescent="0.2">
      <c r="A293" s="7" t="s">
        <v>1657</v>
      </c>
      <c r="B293" s="8" t="s">
        <v>1658</v>
      </c>
      <c r="C293" s="9" t="s">
        <v>1659</v>
      </c>
      <c r="D293" s="8"/>
      <c r="E293" s="10" t="s">
        <v>1660</v>
      </c>
      <c r="F293" s="11" t="s">
        <v>599</v>
      </c>
      <c r="G293" s="11" t="s">
        <v>701</v>
      </c>
      <c r="H293" s="11" t="s">
        <v>747</v>
      </c>
      <c r="I293" s="40" t="s">
        <v>2544</v>
      </c>
      <c r="J293" s="12"/>
      <c r="K293" s="12"/>
      <c r="L293" s="12"/>
      <c r="M293" s="12"/>
      <c r="N293" s="11"/>
      <c r="O293" s="33"/>
      <c r="P293" s="33"/>
      <c r="Q293" s="33"/>
      <c r="R293" s="33"/>
      <c r="S293" s="33"/>
      <c r="T293" s="33"/>
      <c r="U293" s="33"/>
      <c r="V293" s="11"/>
      <c r="W293" s="14"/>
      <c r="X293" s="14"/>
      <c r="Y293" s="14"/>
      <c r="Z293" s="14"/>
      <c r="AA293" s="14"/>
      <c r="AB293" s="14"/>
      <c r="AC293" s="14"/>
      <c r="AD293" s="14"/>
      <c r="AE293" s="14"/>
      <c r="AF293" s="14"/>
      <c r="AG293" s="14"/>
      <c r="AH293" s="14"/>
      <c r="AI293" s="11"/>
      <c r="AJ293" s="15"/>
      <c r="AK293" s="15"/>
      <c r="AL293" s="15"/>
      <c r="AM293" s="15"/>
      <c r="AN293" s="15"/>
      <c r="AO293" s="15"/>
      <c r="AP293" s="15"/>
      <c r="AQ293" s="11"/>
      <c r="AR293" s="33"/>
      <c r="AS293" s="33"/>
      <c r="AT293" s="33"/>
      <c r="AU293" s="33"/>
      <c r="AV293" s="33"/>
      <c r="AW293" s="33"/>
      <c r="AX293" s="33"/>
      <c r="AY293" s="33"/>
      <c r="AZ293" s="33"/>
      <c r="BA293" s="33"/>
      <c r="BB293" s="11"/>
      <c r="BC293" s="11"/>
      <c r="BD293" s="16"/>
      <c r="BE293" s="8"/>
      <c r="BF293" s="16"/>
      <c r="BG293" s="16"/>
      <c r="BH293" s="16"/>
      <c r="BI293" s="16"/>
    </row>
    <row r="294" spans="1:61" ht="15" customHeight="1" x14ac:dyDescent="0.2">
      <c r="A294" s="7" t="s">
        <v>1661</v>
      </c>
      <c r="B294" s="8" t="s">
        <v>1662</v>
      </c>
      <c r="C294" s="9" t="s">
        <v>1663</v>
      </c>
      <c r="D294" s="8"/>
      <c r="E294" s="10" t="s">
        <v>1664</v>
      </c>
      <c r="F294" s="11" t="s">
        <v>787</v>
      </c>
      <c r="G294" s="11" t="s">
        <v>701</v>
      </c>
      <c r="H294" s="11" t="s">
        <v>747</v>
      </c>
      <c r="I294" s="40" t="s">
        <v>2545</v>
      </c>
      <c r="J294" s="12"/>
      <c r="K294" s="12"/>
      <c r="L294" s="12"/>
      <c r="M294" s="12"/>
      <c r="N294" s="11"/>
      <c r="O294" s="33"/>
      <c r="P294" s="33"/>
      <c r="Q294" s="33"/>
      <c r="R294" s="33"/>
      <c r="S294" s="33"/>
      <c r="T294" s="33"/>
      <c r="U294" s="33"/>
      <c r="V294" s="11"/>
      <c r="W294" s="14"/>
      <c r="X294" s="14"/>
      <c r="Y294" s="14"/>
      <c r="Z294" s="14"/>
      <c r="AA294" s="14"/>
      <c r="AB294" s="14"/>
      <c r="AC294" s="14"/>
      <c r="AD294" s="14"/>
      <c r="AE294" s="14"/>
      <c r="AF294" s="14"/>
      <c r="AG294" s="14"/>
      <c r="AH294" s="14"/>
      <c r="AI294" s="11"/>
      <c r="AJ294" s="15"/>
      <c r="AK294" s="15"/>
      <c r="AL294" s="15"/>
      <c r="AM294" s="15"/>
      <c r="AN294" s="15"/>
      <c r="AO294" s="15"/>
      <c r="AP294" s="15"/>
      <c r="AQ294" s="11"/>
      <c r="AR294" s="33"/>
      <c r="AS294" s="33"/>
      <c r="AT294" s="33"/>
      <c r="AU294" s="33"/>
      <c r="AV294" s="33"/>
      <c r="AW294" s="33"/>
      <c r="AX294" s="33"/>
      <c r="AY294" s="33"/>
      <c r="AZ294" s="33"/>
      <c r="BA294" s="33"/>
      <c r="BB294" s="11"/>
      <c r="BC294" s="11"/>
      <c r="BD294" s="16"/>
      <c r="BE294" s="8"/>
      <c r="BF294" s="16"/>
      <c r="BG294" s="16"/>
      <c r="BH294" s="16"/>
      <c r="BI294" s="16"/>
    </row>
    <row r="295" spans="1:61" ht="15" customHeight="1" x14ac:dyDescent="0.2">
      <c r="A295" s="7" t="s">
        <v>1665</v>
      </c>
      <c r="B295" s="8" t="s">
        <v>1666</v>
      </c>
      <c r="C295" s="9" t="s">
        <v>1667</v>
      </c>
      <c r="D295" s="8"/>
      <c r="E295" s="10" t="s">
        <v>1668</v>
      </c>
      <c r="F295" s="11" t="s">
        <v>742</v>
      </c>
      <c r="G295" s="11" t="s">
        <v>711</v>
      </c>
      <c r="H295" s="11" t="s">
        <v>744</v>
      </c>
      <c r="I295" s="40" t="s">
        <v>2546</v>
      </c>
      <c r="J295" s="12"/>
      <c r="K295" s="12"/>
      <c r="L295" s="12"/>
      <c r="M295" s="12"/>
      <c r="N295" s="11"/>
      <c r="O295" s="33"/>
      <c r="P295" s="33"/>
      <c r="Q295" s="33"/>
      <c r="R295" s="33"/>
      <c r="S295" s="33"/>
      <c r="T295" s="33"/>
      <c r="U295" s="33"/>
      <c r="V295" s="11"/>
      <c r="W295" s="14"/>
      <c r="X295" s="14"/>
      <c r="Y295" s="14"/>
      <c r="Z295" s="14"/>
      <c r="AA295" s="14"/>
      <c r="AB295" s="14"/>
      <c r="AC295" s="14"/>
      <c r="AD295" s="14"/>
      <c r="AE295" s="14"/>
      <c r="AF295" s="14"/>
      <c r="AG295" s="14"/>
      <c r="AH295" s="14"/>
      <c r="AI295" s="11"/>
      <c r="AJ295" s="15"/>
      <c r="AK295" s="15"/>
      <c r="AL295" s="15"/>
      <c r="AM295" s="15"/>
      <c r="AN295" s="15"/>
      <c r="AO295" s="15"/>
      <c r="AP295" s="15"/>
      <c r="AQ295" s="11"/>
      <c r="AR295" s="33"/>
      <c r="AS295" s="33"/>
      <c r="AT295" s="33"/>
      <c r="AU295" s="33"/>
      <c r="AV295" s="33"/>
      <c r="AW295" s="33"/>
      <c r="AX295" s="33"/>
      <c r="AY295" s="33"/>
      <c r="AZ295" s="33"/>
      <c r="BA295" s="33"/>
      <c r="BB295" s="11"/>
      <c r="BC295" s="11"/>
      <c r="BD295" s="16"/>
      <c r="BE295" s="8"/>
      <c r="BF295" s="16"/>
      <c r="BG295" s="16"/>
      <c r="BH295" s="16"/>
      <c r="BI295" s="16"/>
    </row>
    <row r="296" spans="1:61" ht="15" customHeight="1" x14ac:dyDescent="0.2">
      <c r="A296" s="7" t="s">
        <v>1669</v>
      </c>
      <c r="B296" s="8" t="s">
        <v>1670</v>
      </c>
      <c r="C296" s="9" t="s">
        <v>1671</v>
      </c>
      <c r="D296" s="8"/>
      <c r="E296" s="10" t="s">
        <v>1672</v>
      </c>
      <c r="F296" s="11"/>
      <c r="G296" s="11" t="s">
        <v>701</v>
      </c>
      <c r="H296" s="11" t="s">
        <v>715</v>
      </c>
      <c r="I296" s="40" t="s">
        <v>2547</v>
      </c>
      <c r="J296" s="12"/>
      <c r="K296" s="12"/>
      <c r="L296" s="12"/>
      <c r="M296" s="12"/>
      <c r="N296" s="11"/>
      <c r="O296" s="33"/>
      <c r="P296" s="33"/>
      <c r="Q296" s="33"/>
      <c r="R296" s="33"/>
      <c r="S296" s="33"/>
      <c r="T296" s="33"/>
      <c r="U296" s="33"/>
      <c r="V296" s="11"/>
      <c r="W296" s="14"/>
      <c r="X296" s="14"/>
      <c r="Y296" s="14"/>
      <c r="Z296" s="14"/>
      <c r="AA296" s="14"/>
      <c r="AB296" s="14"/>
      <c r="AC296" s="14"/>
      <c r="AD296" s="14"/>
      <c r="AE296" s="14"/>
      <c r="AF296" s="14"/>
      <c r="AG296" s="14"/>
      <c r="AH296" s="14"/>
      <c r="AI296" s="11"/>
      <c r="AJ296" s="15"/>
      <c r="AK296" s="15"/>
      <c r="AL296" s="15"/>
      <c r="AM296" s="15"/>
      <c r="AN296" s="15"/>
      <c r="AO296" s="15"/>
      <c r="AP296" s="15"/>
      <c r="AQ296" s="11"/>
      <c r="AR296" s="33"/>
      <c r="AS296" s="33"/>
      <c r="AT296" s="33"/>
      <c r="AU296" s="33"/>
      <c r="AV296" s="33"/>
      <c r="AW296" s="33"/>
      <c r="AX296" s="33"/>
      <c r="AY296" s="33"/>
      <c r="AZ296" s="33"/>
      <c r="BA296" s="33"/>
      <c r="BB296" s="11"/>
      <c r="BC296" s="11"/>
      <c r="BD296" s="16"/>
      <c r="BE296" s="8"/>
      <c r="BF296" s="16"/>
      <c r="BG296" s="16"/>
      <c r="BH296" s="16"/>
      <c r="BI296" s="16"/>
    </row>
    <row r="297" spans="1:61" ht="15" customHeight="1" x14ac:dyDescent="0.2">
      <c r="A297" s="7" t="s">
        <v>1673</v>
      </c>
      <c r="B297" s="8" t="s">
        <v>1674</v>
      </c>
      <c r="C297" s="9" t="s">
        <v>1675</v>
      </c>
      <c r="D297" s="8"/>
      <c r="E297" s="10"/>
      <c r="F297" s="11" t="s">
        <v>787</v>
      </c>
      <c r="G297" s="11" t="s">
        <v>701</v>
      </c>
      <c r="H297" s="11" t="s">
        <v>706</v>
      </c>
      <c r="I297" s="40" t="s">
        <v>2548</v>
      </c>
      <c r="J297" s="12"/>
      <c r="K297" s="12"/>
      <c r="L297" s="12"/>
      <c r="M297" s="12"/>
      <c r="N297" s="11"/>
      <c r="O297" s="33"/>
      <c r="P297" s="33"/>
      <c r="Q297" s="33"/>
      <c r="R297" s="33"/>
      <c r="S297" s="33"/>
      <c r="T297" s="33"/>
      <c r="U297" s="33"/>
      <c r="V297" s="11"/>
      <c r="W297" s="14"/>
      <c r="X297" s="14"/>
      <c r="Y297" s="14"/>
      <c r="Z297" s="14"/>
      <c r="AA297" s="14"/>
      <c r="AB297" s="14"/>
      <c r="AC297" s="14"/>
      <c r="AD297" s="14"/>
      <c r="AE297" s="14"/>
      <c r="AF297" s="14"/>
      <c r="AG297" s="14"/>
      <c r="AH297" s="14"/>
      <c r="AI297" s="11"/>
      <c r="AJ297" s="15"/>
      <c r="AK297" s="15"/>
      <c r="AL297" s="15"/>
      <c r="AM297" s="15"/>
      <c r="AN297" s="15"/>
      <c r="AO297" s="15"/>
      <c r="AP297" s="15"/>
      <c r="AQ297" s="11"/>
      <c r="AR297" s="33"/>
      <c r="AS297" s="33"/>
      <c r="AT297" s="33"/>
      <c r="AU297" s="33"/>
      <c r="AV297" s="33"/>
      <c r="AW297" s="33"/>
      <c r="AX297" s="33"/>
      <c r="AY297" s="33"/>
      <c r="AZ297" s="33"/>
      <c r="BA297" s="33"/>
      <c r="BB297" s="11"/>
      <c r="BC297" s="11"/>
      <c r="BD297" s="16"/>
      <c r="BE297" s="8"/>
      <c r="BF297" s="16"/>
      <c r="BG297" s="16"/>
      <c r="BH297" s="16"/>
      <c r="BI297" s="16"/>
    </row>
    <row r="298" spans="1:61" ht="15" customHeight="1" x14ac:dyDescent="0.2">
      <c r="A298" s="7" t="s">
        <v>1673</v>
      </c>
      <c r="B298" s="8" t="s">
        <v>1676</v>
      </c>
      <c r="C298" s="9" t="s">
        <v>1677</v>
      </c>
      <c r="D298" s="8" t="s">
        <v>1678</v>
      </c>
      <c r="E298" s="10" t="s">
        <v>780</v>
      </c>
      <c r="F298" s="11" t="s">
        <v>787</v>
      </c>
      <c r="G298" s="11" t="s">
        <v>701</v>
      </c>
      <c r="H298" s="11" t="s">
        <v>807</v>
      </c>
      <c r="I298" s="40" t="s">
        <v>2549</v>
      </c>
      <c r="J298" s="12"/>
      <c r="K298" s="12"/>
      <c r="L298" s="12"/>
      <c r="M298" s="12"/>
      <c r="N298" s="11"/>
      <c r="O298" s="33"/>
      <c r="P298" s="33"/>
      <c r="Q298" s="33"/>
      <c r="R298" s="33"/>
      <c r="S298" s="33"/>
      <c r="T298" s="33"/>
      <c r="U298" s="33"/>
      <c r="V298" s="11"/>
      <c r="W298" s="14"/>
      <c r="X298" s="14"/>
      <c r="Y298" s="14"/>
      <c r="Z298" s="14"/>
      <c r="AA298" s="14"/>
      <c r="AB298" s="14"/>
      <c r="AC298" s="14"/>
      <c r="AD298" s="14"/>
      <c r="AE298" s="14"/>
      <c r="AF298" s="14"/>
      <c r="AG298" s="14"/>
      <c r="AH298" s="14"/>
      <c r="AI298" s="11"/>
      <c r="AJ298" s="15"/>
      <c r="AK298" s="15"/>
      <c r="AL298" s="15"/>
      <c r="AM298" s="15"/>
      <c r="AN298" s="15"/>
      <c r="AO298" s="15"/>
      <c r="AP298" s="15"/>
      <c r="AQ298" s="11"/>
      <c r="AR298" s="33"/>
      <c r="AS298" s="33"/>
      <c r="AT298" s="33"/>
      <c r="AU298" s="33"/>
      <c r="AV298" s="33"/>
      <c r="AW298" s="33"/>
      <c r="AX298" s="33"/>
      <c r="AY298" s="33"/>
      <c r="AZ298" s="33"/>
      <c r="BA298" s="33"/>
      <c r="BB298" s="11"/>
      <c r="BC298" s="11"/>
      <c r="BD298" s="16"/>
      <c r="BE298" s="8"/>
      <c r="BF298" s="16"/>
      <c r="BG298" s="16"/>
      <c r="BH298" s="16"/>
      <c r="BI298" s="16"/>
    </row>
    <row r="299" spans="1:61" ht="15" customHeight="1" x14ac:dyDescent="0.2">
      <c r="A299" s="7" t="s">
        <v>1679</v>
      </c>
      <c r="B299" s="8" t="s">
        <v>1680</v>
      </c>
      <c r="C299" s="9" t="s">
        <v>1681</v>
      </c>
      <c r="D299" s="8"/>
      <c r="E299" s="10" t="s">
        <v>1074</v>
      </c>
      <c r="F299" s="11" t="s">
        <v>787</v>
      </c>
      <c r="G299" s="11" t="s">
        <v>701</v>
      </c>
      <c r="H299" s="11" t="s">
        <v>706</v>
      </c>
      <c r="I299" s="40" t="s">
        <v>2550</v>
      </c>
      <c r="J299" s="12"/>
      <c r="K299" s="12"/>
      <c r="L299" s="12"/>
      <c r="M299" s="12"/>
      <c r="N299" s="11"/>
      <c r="O299" s="33"/>
      <c r="P299" s="33"/>
      <c r="Q299" s="33"/>
      <c r="R299" s="33"/>
      <c r="S299" s="33"/>
      <c r="T299" s="33"/>
      <c r="U299" s="33"/>
      <c r="V299" s="11"/>
      <c r="W299" s="14"/>
      <c r="X299" s="14"/>
      <c r="Y299" s="14"/>
      <c r="Z299" s="14"/>
      <c r="AA299" s="14"/>
      <c r="AB299" s="14"/>
      <c r="AC299" s="14"/>
      <c r="AD299" s="14"/>
      <c r="AE299" s="14"/>
      <c r="AF299" s="14"/>
      <c r="AG299" s="14"/>
      <c r="AH299" s="14"/>
      <c r="AI299" s="11"/>
      <c r="AJ299" s="15"/>
      <c r="AK299" s="15"/>
      <c r="AL299" s="15"/>
      <c r="AM299" s="15"/>
      <c r="AN299" s="15"/>
      <c r="AO299" s="15"/>
      <c r="AP299" s="15"/>
      <c r="AQ299" s="11"/>
      <c r="AR299" s="33"/>
      <c r="AS299" s="33"/>
      <c r="AT299" s="33"/>
      <c r="AU299" s="33"/>
      <c r="AV299" s="33"/>
      <c r="AW299" s="33"/>
      <c r="AX299" s="33"/>
      <c r="AY299" s="33"/>
      <c r="AZ299" s="33"/>
      <c r="BA299" s="33"/>
      <c r="BB299" s="11"/>
      <c r="BC299" s="11"/>
      <c r="BD299" s="16"/>
      <c r="BE299" s="8"/>
      <c r="BF299" s="16"/>
      <c r="BG299" s="16"/>
      <c r="BH299" s="16"/>
      <c r="BI299" s="16"/>
    </row>
    <row r="300" spans="1:61" ht="15" customHeight="1" x14ac:dyDescent="0.2">
      <c r="A300" s="7" t="s">
        <v>1682</v>
      </c>
      <c r="B300" s="8" t="s">
        <v>1683</v>
      </c>
      <c r="C300" s="9" t="s">
        <v>1684</v>
      </c>
      <c r="D300" s="8"/>
      <c r="E300" s="10" t="s">
        <v>1685</v>
      </c>
      <c r="F300" s="11" t="s">
        <v>1686</v>
      </c>
      <c r="G300" s="11"/>
      <c r="H300" s="11"/>
      <c r="I300" s="40" t="s">
        <v>2551</v>
      </c>
      <c r="J300" s="12"/>
      <c r="K300" s="12"/>
      <c r="L300" s="12"/>
      <c r="M300" s="12"/>
      <c r="N300" s="11"/>
      <c r="O300" s="33"/>
      <c r="P300" s="33"/>
      <c r="Q300" s="33"/>
      <c r="R300" s="33"/>
      <c r="S300" s="33"/>
      <c r="T300" s="33"/>
      <c r="U300" s="33"/>
      <c r="V300" s="11"/>
      <c r="W300" s="14"/>
      <c r="X300" s="14"/>
      <c r="Y300" s="14"/>
      <c r="Z300" s="14"/>
      <c r="AA300" s="14"/>
      <c r="AB300" s="14"/>
      <c r="AC300" s="14"/>
      <c r="AD300" s="14"/>
      <c r="AE300" s="14"/>
      <c r="AF300" s="14"/>
      <c r="AG300" s="14"/>
      <c r="AH300" s="14"/>
      <c r="AI300" s="11"/>
      <c r="AJ300" s="15"/>
      <c r="AK300" s="15"/>
      <c r="AL300" s="15"/>
      <c r="AM300" s="15"/>
      <c r="AN300" s="15"/>
      <c r="AO300" s="15"/>
      <c r="AP300" s="15"/>
      <c r="AQ300" s="11"/>
      <c r="AR300" s="33"/>
      <c r="AS300" s="33"/>
      <c r="AT300" s="33"/>
      <c r="AU300" s="33"/>
      <c r="AV300" s="33"/>
      <c r="AW300" s="33"/>
      <c r="AX300" s="33"/>
      <c r="AY300" s="33"/>
      <c r="AZ300" s="33"/>
      <c r="BA300" s="33"/>
      <c r="BB300" s="11"/>
      <c r="BC300" s="11"/>
      <c r="BD300" s="16"/>
      <c r="BE300" s="8"/>
      <c r="BF300" s="16"/>
      <c r="BG300" s="16"/>
      <c r="BH300" s="16"/>
      <c r="BI300" s="16"/>
    </row>
    <row r="301" spans="1:61" ht="15" customHeight="1" x14ac:dyDescent="0.2">
      <c r="A301" s="7" t="s">
        <v>1682</v>
      </c>
      <c r="B301" s="8" t="s">
        <v>1687</v>
      </c>
      <c r="C301" s="9" t="s">
        <v>1688</v>
      </c>
      <c r="D301" s="8"/>
      <c r="E301" s="10" t="s">
        <v>1689</v>
      </c>
      <c r="F301" s="11" t="s">
        <v>1686</v>
      </c>
      <c r="G301" s="11" t="s">
        <v>701</v>
      </c>
      <c r="H301" s="11"/>
      <c r="I301" s="40" t="s">
        <v>2552</v>
      </c>
      <c r="J301" s="12"/>
      <c r="K301" s="12"/>
      <c r="L301" s="12"/>
      <c r="M301" s="12"/>
      <c r="N301" s="11"/>
      <c r="O301" s="33"/>
      <c r="P301" s="33"/>
      <c r="Q301" s="33"/>
      <c r="R301" s="33"/>
      <c r="S301" s="33"/>
      <c r="T301" s="33"/>
      <c r="U301" s="33"/>
      <c r="V301" s="11"/>
      <c r="W301" s="14"/>
      <c r="X301" s="14"/>
      <c r="Y301" s="14"/>
      <c r="Z301" s="14"/>
      <c r="AA301" s="14"/>
      <c r="AB301" s="14"/>
      <c r="AC301" s="14"/>
      <c r="AD301" s="14"/>
      <c r="AE301" s="14"/>
      <c r="AF301" s="14"/>
      <c r="AG301" s="14"/>
      <c r="AH301" s="14"/>
      <c r="AI301" s="11"/>
      <c r="AJ301" s="15"/>
      <c r="AK301" s="15"/>
      <c r="AL301" s="15"/>
      <c r="AM301" s="15"/>
      <c r="AN301" s="15"/>
      <c r="AO301" s="15"/>
      <c r="AP301" s="15"/>
      <c r="AQ301" s="11"/>
      <c r="AR301" s="33"/>
      <c r="AS301" s="33"/>
      <c r="AT301" s="33"/>
      <c r="AU301" s="33"/>
      <c r="AV301" s="33"/>
      <c r="AW301" s="33"/>
      <c r="AX301" s="33"/>
      <c r="AY301" s="33"/>
      <c r="AZ301" s="33"/>
      <c r="BA301" s="33"/>
      <c r="BB301" s="11"/>
      <c r="BC301" s="11"/>
      <c r="BD301" s="16"/>
      <c r="BE301" s="8"/>
      <c r="BF301" s="16"/>
      <c r="BG301" s="16"/>
      <c r="BH301" s="16"/>
      <c r="BI301" s="16"/>
    </row>
    <row r="302" spans="1:61" ht="15" customHeight="1" x14ac:dyDescent="0.2">
      <c r="A302" s="7" t="s">
        <v>1690</v>
      </c>
      <c r="B302" s="8" t="s">
        <v>1691</v>
      </c>
      <c r="C302" s="9" t="s">
        <v>1692</v>
      </c>
      <c r="D302" s="8"/>
      <c r="E302" s="10" t="s">
        <v>1693</v>
      </c>
      <c r="F302" s="11" t="s">
        <v>599</v>
      </c>
      <c r="G302" s="11" t="s">
        <v>701</v>
      </c>
      <c r="H302" s="11" t="s">
        <v>744</v>
      </c>
      <c r="I302" s="40" t="s">
        <v>2553</v>
      </c>
      <c r="J302" s="12"/>
      <c r="K302" s="12"/>
      <c r="L302" s="12"/>
      <c r="M302" s="12"/>
      <c r="N302" s="11"/>
      <c r="O302" s="33"/>
      <c r="P302" s="33"/>
      <c r="Q302" s="33"/>
      <c r="R302" s="33"/>
      <c r="S302" s="33"/>
      <c r="T302" s="33"/>
      <c r="U302" s="33"/>
      <c r="V302" s="11"/>
      <c r="W302" s="14"/>
      <c r="X302" s="14"/>
      <c r="Y302" s="14"/>
      <c r="Z302" s="14"/>
      <c r="AA302" s="14"/>
      <c r="AB302" s="14"/>
      <c r="AC302" s="14"/>
      <c r="AD302" s="14"/>
      <c r="AE302" s="14"/>
      <c r="AF302" s="14"/>
      <c r="AG302" s="14"/>
      <c r="AH302" s="14"/>
      <c r="AI302" s="11"/>
      <c r="AJ302" s="15"/>
      <c r="AK302" s="15"/>
      <c r="AL302" s="15"/>
      <c r="AM302" s="15"/>
      <c r="AN302" s="15"/>
      <c r="AO302" s="15"/>
      <c r="AP302" s="15"/>
      <c r="AQ302" s="11"/>
      <c r="AR302" s="33"/>
      <c r="AS302" s="33"/>
      <c r="AT302" s="33"/>
      <c r="AU302" s="33"/>
      <c r="AV302" s="33"/>
      <c r="AW302" s="33"/>
      <c r="AX302" s="33"/>
      <c r="AY302" s="33"/>
      <c r="AZ302" s="33"/>
      <c r="BA302" s="33"/>
      <c r="BB302" s="11"/>
      <c r="BC302" s="11"/>
      <c r="BD302" s="16"/>
      <c r="BE302" s="8"/>
      <c r="BF302" s="16"/>
      <c r="BG302" s="16"/>
      <c r="BH302" s="16"/>
      <c r="BI302" s="16"/>
    </row>
    <row r="303" spans="1:61" ht="15" customHeight="1" x14ac:dyDescent="0.2">
      <c r="A303" s="7" t="s">
        <v>1694</v>
      </c>
      <c r="B303" s="8" t="s">
        <v>1695</v>
      </c>
      <c r="C303" s="9" t="s">
        <v>1696</v>
      </c>
      <c r="D303" s="8"/>
      <c r="E303" s="10" t="s">
        <v>1697</v>
      </c>
      <c r="F303" s="11" t="s">
        <v>787</v>
      </c>
      <c r="G303" s="11" t="s">
        <v>711</v>
      </c>
      <c r="H303" s="11" t="s">
        <v>744</v>
      </c>
      <c r="I303" s="40" t="s">
        <v>2554</v>
      </c>
      <c r="J303" s="12"/>
      <c r="K303" s="12"/>
      <c r="L303" s="12"/>
      <c r="M303" s="12"/>
      <c r="N303" s="11"/>
      <c r="O303" s="33"/>
      <c r="P303" s="33"/>
      <c r="Q303" s="33"/>
      <c r="R303" s="33"/>
      <c r="S303" s="33"/>
      <c r="T303" s="33"/>
      <c r="U303" s="33"/>
      <c r="V303" s="11"/>
      <c r="W303" s="14"/>
      <c r="X303" s="14"/>
      <c r="Y303" s="14"/>
      <c r="Z303" s="14"/>
      <c r="AA303" s="14"/>
      <c r="AB303" s="14"/>
      <c r="AC303" s="14"/>
      <c r="AD303" s="14"/>
      <c r="AE303" s="14"/>
      <c r="AF303" s="14"/>
      <c r="AG303" s="14"/>
      <c r="AH303" s="14"/>
      <c r="AI303" s="11"/>
      <c r="AJ303" s="15"/>
      <c r="AK303" s="15"/>
      <c r="AL303" s="15"/>
      <c r="AM303" s="15"/>
      <c r="AN303" s="15"/>
      <c r="AO303" s="15"/>
      <c r="AP303" s="15"/>
      <c r="AQ303" s="11"/>
      <c r="AR303" s="33"/>
      <c r="AS303" s="33"/>
      <c r="AT303" s="33"/>
      <c r="AU303" s="33"/>
      <c r="AV303" s="33"/>
      <c r="AW303" s="33"/>
      <c r="AX303" s="33"/>
      <c r="AY303" s="33"/>
      <c r="AZ303" s="33"/>
      <c r="BA303" s="33"/>
      <c r="BB303" s="11"/>
      <c r="BC303" s="11"/>
      <c r="BD303" s="16"/>
      <c r="BE303" s="8"/>
      <c r="BF303" s="16"/>
      <c r="BG303" s="16"/>
      <c r="BH303" s="16"/>
      <c r="BI303" s="16"/>
    </row>
    <row r="304" spans="1:61" ht="15" customHeight="1" x14ac:dyDescent="0.2">
      <c r="A304" s="7" t="s">
        <v>1698</v>
      </c>
      <c r="B304" s="8" t="s">
        <v>1699</v>
      </c>
      <c r="C304" s="9" t="s">
        <v>1700</v>
      </c>
      <c r="D304" s="8"/>
      <c r="E304" s="10" t="s">
        <v>1701</v>
      </c>
      <c r="F304" s="11" t="s">
        <v>599</v>
      </c>
      <c r="G304" s="11" t="s">
        <v>701</v>
      </c>
      <c r="H304" s="11" t="s">
        <v>706</v>
      </c>
      <c r="I304" s="40" t="s">
        <v>2555</v>
      </c>
      <c r="J304" s="12"/>
      <c r="K304" s="12"/>
      <c r="L304" s="12"/>
      <c r="M304" s="12"/>
      <c r="N304" s="11"/>
      <c r="O304" s="33"/>
      <c r="P304" s="33"/>
      <c r="Q304" s="33"/>
      <c r="R304" s="33"/>
      <c r="S304" s="33"/>
      <c r="T304" s="33"/>
      <c r="U304" s="33"/>
      <c r="V304" s="11"/>
      <c r="W304" s="14"/>
      <c r="X304" s="14"/>
      <c r="Y304" s="14"/>
      <c r="Z304" s="14"/>
      <c r="AA304" s="14"/>
      <c r="AB304" s="14"/>
      <c r="AC304" s="14"/>
      <c r="AD304" s="14"/>
      <c r="AE304" s="14"/>
      <c r="AF304" s="14"/>
      <c r="AG304" s="14"/>
      <c r="AH304" s="14"/>
      <c r="AI304" s="11"/>
      <c r="AJ304" s="15"/>
      <c r="AK304" s="15"/>
      <c r="AL304" s="15"/>
      <c r="AM304" s="15"/>
      <c r="AN304" s="15"/>
      <c r="AO304" s="15"/>
      <c r="AP304" s="15"/>
      <c r="AQ304" s="11"/>
      <c r="AR304" s="33"/>
      <c r="AS304" s="33"/>
      <c r="AT304" s="33"/>
      <c r="AU304" s="33"/>
      <c r="AV304" s="33"/>
      <c r="AW304" s="33"/>
      <c r="AX304" s="33"/>
      <c r="AY304" s="33"/>
      <c r="AZ304" s="33"/>
      <c r="BA304" s="33"/>
      <c r="BB304" s="11"/>
      <c r="BC304" s="11"/>
      <c r="BD304" s="16"/>
      <c r="BE304" s="8"/>
      <c r="BF304" s="16"/>
      <c r="BG304" s="16"/>
      <c r="BH304" s="16"/>
      <c r="BI304" s="16"/>
    </row>
    <row r="305" spans="1:61" ht="15" customHeight="1" x14ac:dyDescent="0.2">
      <c r="A305" s="7" t="s">
        <v>1702</v>
      </c>
      <c r="B305" s="8" t="s">
        <v>1703</v>
      </c>
      <c r="C305" s="9" t="s">
        <v>1704</v>
      </c>
      <c r="D305" s="8"/>
      <c r="E305" s="10" t="s">
        <v>1705</v>
      </c>
      <c r="F305" s="11" t="s">
        <v>787</v>
      </c>
      <c r="G305" s="11" t="s">
        <v>701</v>
      </c>
      <c r="H305" s="11" t="s">
        <v>715</v>
      </c>
      <c r="I305" s="40" t="s">
        <v>2556</v>
      </c>
      <c r="J305" s="12"/>
      <c r="K305" s="12"/>
      <c r="L305" s="12"/>
      <c r="M305" s="12"/>
      <c r="N305" s="11"/>
      <c r="O305" s="33"/>
      <c r="P305" s="33"/>
      <c r="Q305" s="33"/>
      <c r="R305" s="33"/>
      <c r="S305" s="33"/>
      <c r="T305" s="33"/>
      <c r="U305" s="33"/>
      <c r="V305" s="11"/>
      <c r="W305" s="14"/>
      <c r="X305" s="14"/>
      <c r="Y305" s="14"/>
      <c r="Z305" s="14"/>
      <c r="AA305" s="14"/>
      <c r="AB305" s="14"/>
      <c r="AC305" s="14"/>
      <c r="AD305" s="14"/>
      <c r="AE305" s="14"/>
      <c r="AF305" s="14"/>
      <c r="AG305" s="14"/>
      <c r="AH305" s="14"/>
      <c r="AI305" s="11"/>
      <c r="AJ305" s="15"/>
      <c r="AK305" s="15"/>
      <c r="AL305" s="15"/>
      <c r="AM305" s="15"/>
      <c r="AN305" s="15"/>
      <c r="AO305" s="15"/>
      <c r="AP305" s="15"/>
      <c r="AQ305" s="11"/>
      <c r="AR305" s="33"/>
      <c r="AS305" s="33"/>
      <c r="AT305" s="33"/>
      <c r="AU305" s="33"/>
      <c r="AV305" s="33"/>
      <c r="AW305" s="33"/>
      <c r="AX305" s="33"/>
      <c r="AY305" s="33"/>
      <c r="AZ305" s="33"/>
      <c r="BA305" s="33"/>
      <c r="BB305" s="11"/>
      <c r="BC305" s="11"/>
      <c r="BD305" s="16"/>
      <c r="BE305" s="8"/>
      <c r="BF305" s="16"/>
      <c r="BG305" s="16"/>
      <c r="BH305" s="16"/>
      <c r="BI305" s="16"/>
    </row>
    <row r="306" spans="1:61" ht="15" customHeight="1" x14ac:dyDescent="0.2">
      <c r="A306" s="7" t="s">
        <v>1706</v>
      </c>
      <c r="B306" s="8" t="s">
        <v>1707</v>
      </c>
      <c r="C306" s="9" t="s">
        <v>1708</v>
      </c>
      <c r="D306" s="8"/>
      <c r="E306" s="10" t="s">
        <v>1709</v>
      </c>
      <c r="F306" s="11" t="s">
        <v>599</v>
      </c>
      <c r="G306" s="11" t="s">
        <v>701</v>
      </c>
      <c r="H306" s="11" t="s">
        <v>747</v>
      </c>
      <c r="I306" s="40" t="s">
        <v>2557</v>
      </c>
      <c r="J306" s="12"/>
      <c r="K306" s="12"/>
      <c r="L306" s="12"/>
      <c r="M306" s="12"/>
      <c r="N306" s="11"/>
      <c r="O306" s="33"/>
      <c r="P306" s="33"/>
      <c r="Q306" s="33"/>
      <c r="R306" s="33"/>
      <c r="S306" s="33"/>
      <c r="T306" s="33"/>
      <c r="U306" s="33"/>
      <c r="V306" s="11"/>
      <c r="W306" s="14"/>
      <c r="X306" s="14"/>
      <c r="Y306" s="14"/>
      <c r="Z306" s="14"/>
      <c r="AA306" s="14"/>
      <c r="AB306" s="14"/>
      <c r="AC306" s="14"/>
      <c r="AD306" s="14"/>
      <c r="AE306" s="14"/>
      <c r="AF306" s="14"/>
      <c r="AG306" s="14"/>
      <c r="AH306" s="14"/>
      <c r="AI306" s="11"/>
      <c r="AJ306" s="15"/>
      <c r="AK306" s="15"/>
      <c r="AL306" s="15"/>
      <c r="AM306" s="15"/>
      <c r="AN306" s="15"/>
      <c r="AO306" s="15"/>
      <c r="AP306" s="15"/>
      <c r="AQ306" s="11"/>
      <c r="AR306" s="33"/>
      <c r="AS306" s="33"/>
      <c r="AT306" s="33"/>
      <c r="AU306" s="33"/>
      <c r="AV306" s="33"/>
      <c r="AW306" s="33"/>
      <c r="AX306" s="33"/>
      <c r="AY306" s="33"/>
      <c r="AZ306" s="33"/>
      <c r="BA306" s="33"/>
      <c r="BB306" s="11"/>
      <c r="BC306" s="11"/>
      <c r="BD306" s="16"/>
      <c r="BE306" s="8"/>
      <c r="BF306" s="16"/>
      <c r="BG306" s="16"/>
      <c r="BH306" s="16"/>
      <c r="BI306" s="16"/>
    </row>
    <row r="307" spans="1:61" ht="15" customHeight="1" x14ac:dyDescent="0.2">
      <c r="A307" s="7" t="s">
        <v>1710</v>
      </c>
      <c r="B307" s="8" t="s">
        <v>1711</v>
      </c>
      <c r="C307" s="9" t="s">
        <v>1712</v>
      </c>
      <c r="D307" s="8"/>
      <c r="E307" s="10" t="s">
        <v>1713</v>
      </c>
      <c r="F307" s="11" t="s">
        <v>1714</v>
      </c>
      <c r="G307" s="11" t="s">
        <v>701</v>
      </c>
      <c r="H307" s="11" t="s">
        <v>715</v>
      </c>
      <c r="I307" s="40" t="s">
        <v>2558</v>
      </c>
      <c r="J307" s="12"/>
      <c r="K307" s="12"/>
      <c r="L307" s="12"/>
      <c r="M307" s="12"/>
      <c r="N307" s="11"/>
      <c r="O307" s="33"/>
      <c r="P307" s="33"/>
      <c r="Q307" s="33"/>
      <c r="R307" s="33"/>
      <c r="S307" s="33"/>
      <c r="T307" s="33"/>
      <c r="U307" s="33"/>
      <c r="V307" s="11"/>
      <c r="W307" s="14"/>
      <c r="X307" s="14"/>
      <c r="Y307" s="14"/>
      <c r="Z307" s="14"/>
      <c r="AA307" s="14"/>
      <c r="AB307" s="14"/>
      <c r="AC307" s="14"/>
      <c r="AD307" s="14"/>
      <c r="AE307" s="14"/>
      <c r="AF307" s="14"/>
      <c r="AG307" s="14"/>
      <c r="AH307" s="14"/>
      <c r="AI307" s="11"/>
      <c r="AJ307" s="15"/>
      <c r="AK307" s="15"/>
      <c r="AL307" s="15"/>
      <c r="AM307" s="15"/>
      <c r="AN307" s="15"/>
      <c r="AO307" s="15"/>
      <c r="AP307" s="15"/>
      <c r="AQ307" s="11"/>
      <c r="AR307" s="33"/>
      <c r="AS307" s="33"/>
      <c r="AT307" s="33"/>
      <c r="AU307" s="33"/>
      <c r="AV307" s="33"/>
      <c r="AW307" s="33"/>
      <c r="AX307" s="33"/>
      <c r="AY307" s="33"/>
      <c r="AZ307" s="33"/>
      <c r="BA307" s="33"/>
      <c r="BB307" s="11"/>
      <c r="BC307" s="11"/>
      <c r="BD307" s="16"/>
      <c r="BE307" s="8"/>
      <c r="BF307" s="16"/>
      <c r="BG307" s="16"/>
      <c r="BH307" s="16"/>
      <c r="BI307" s="16"/>
    </row>
    <row r="308" spans="1:61" ht="15" customHeight="1" x14ac:dyDescent="0.2">
      <c r="A308" s="7" t="s">
        <v>1715</v>
      </c>
      <c r="B308" s="8" t="s">
        <v>1716</v>
      </c>
      <c r="C308" s="9" t="s">
        <v>1717</v>
      </c>
      <c r="D308" s="8"/>
      <c r="E308" s="10" t="s">
        <v>1718</v>
      </c>
      <c r="F308" s="11" t="s">
        <v>599</v>
      </c>
      <c r="G308" s="11" t="s">
        <v>701</v>
      </c>
      <c r="H308" s="11" t="s">
        <v>756</v>
      </c>
      <c r="I308" s="40" t="s">
        <v>2559</v>
      </c>
      <c r="J308" s="12"/>
      <c r="K308" s="12"/>
      <c r="L308" s="12"/>
      <c r="M308" s="12"/>
      <c r="N308" s="11"/>
      <c r="O308" s="33"/>
      <c r="P308" s="33"/>
      <c r="Q308" s="33"/>
      <c r="R308" s="33"/>
      <c r="S308" s="33"/>
      <c r="T308" s="33"/>
      <c r="U308" s="33"/>
      <c r="V308" s="11"/>
      <c r="W308" s="14"/>
      <c r="X308" s="14"/>
      <c r="Y308" s="14"/>
      <c r="Z308" s="14"/>
      <c r="AA308" s="14"/>
      <c r="AB308" s="14"/>
      <c r="AC308" s="14"/>
      <c r="AD308" s="14"/>
      <c r="AE308" s="14"/>
      <c r="AF308" s="14"/>
      <c r="AG308" s="14"/>
      <c r="AH308" s="14"/>
      <c r="AI308" s="11"/>
      <c r="AJ308" s="15"/>
      <c r="AK308" s="15"/>
      <c r="AL308" s="15"/>
      <c r="AM308" s="15"/>
      <c r="AN308" s="15"/>
      <c r="AO308" s="15"/>
      <c r="AP308" s="15"/>
      <c r="AQ308" s="11"/>
      <c r="AR308" s="33"/>
      <c r="AS308" s="33"/>
      <c r="AT308" s="33"/>
      <c r="AU308" s="33"/>
      <c r="AV308" s="33"/>
      <c r="AW308" s="33"/>
      <c r="AX308" s="33"/>
      <c r="AY308" s="33"/>
      <c r="AZ308" s="33"/>
      <c r="BA308" s="33"/>
      <c r="BB308" s="11"/>
      <c r="BC308" s="11"/>
      <c r="BD308" s="16"/>
      <c r="BE308" s="8"/>
      <c r="BF308" s="16"/>
      <c r="BG308" s="16"/>
      <c r="BH308" s="16"/>
      <c r="BI308" s="16"/>
    </row>
    <row r="309" spans="1:61" ht="15" customHeight="1" x14ac:dyDescent="0.2">
      <c r="A309" s="7" t="s">
        <v>1719</v>
      </c>
      <c r="B309" s="8" t="s">
        <v>1720</v>
      </c>
      <c r="C309" s="9" t="s">
        <v>1721</v>
      </c>
      <c r="D309" s="8"/>
      <c r="E309" s="10" t="s">
        <v>1722</v>
      </c>
      <c r="F309" s="11" t="s">
        <v>844</v>
      </c>
      <c r="G309" s="11" t="s">
        <v>701</v>
      </c>
      <c r="H309" s="11" t="s">
        <v>747</v>
      </c>
      <c r="I309" s="40" t="s">
        <v>2560</v>
      </c>
      <c r="J309" s="12"/>
      <c r="K309" s="12"/>
      <c r="L309" s="12"/>
      <c r="M309" s="12"/>
      <c r="N309" s="11"/>
      <c r="O309" s="33"/>
      <c r="P309" s="33"/>
      <c r="Q309" s="33"/>
      <c r="R309" s="33"/>
      <c r="S309" s="33"/>
      <c r="T309" s="33"/>
      <c r="U309" s="33"/>
      <c r="V309" s="11"/>
      <c r="W309" s="14"/>
      <c r="X309" s="14"/>
      <c r="Y309" s="14"/>
      <c r="Z309" s="14"/>
      <c r="AA309" s="14"/>
      <c r="AB309" s="14"/>
      <c r="AC309" s="14"/>
      <c r="AD309" s="14"/>
      <c r="AE309" s="14"/>
      <c r="AF309" s="14"/>
      <c r="AG309" s="14"/>
      <c r="AH309" s="14"/>
      <c r="AI309" s="11"/>
      <c r="AJ309" s="15"/>
      <c r="AK309" s="15"/>
      <c r="AL309" s="15"/>
      <c r="AM309" s="15"/>
      <c r="AN309" s="15"/>
      <c r="AO309" s="15"/>
      <c r="AP309" s="15"/>
      <c r="AQ309" s="11"/>
      <c r="AR309" s="33"/>
      <c r="AS309" s="33"/>
      <c r="AT309" s="33"/>
      <c r="AU309" s="33"/>
      <c r="AV309" s="33"/>
      <c r="AW309" s="33"/>
      <c r="AX309" s="33"/>
      <c r="AY309" s="33"/>
      <c r="AZ309" s="33"/>
      <c r="BA309" s="33"/>
      <c r="BB309" s="11"/>
      <c r="BC309" s="11"/>
      <c r="BD309" s="16"/>
      <c r="BE309" s="8"/>
      <c r="BF309" s="16"/>
      <c r="BG309" s="16"/>
      <c r="BH309" s="16"/>
      <c r="BI309" s="16"/>
    </row>
    <row r="310" spans="1:61" ht="15" customHeight="1" x14ac:dyDescent="0.2">
      <c r="A310" s="7" t="s">
        <v>1723</v>
      </c>
      <c r="B310" s="8" t="s">
        <v>1724</v>
      </c>
      <c r="C310" s="9" t="s">
        <v>1725</v>
      </c>
      <c r="D310" s="8"/>
      <c r="E310" s="10" t="s">
        <v>1726</v>
      </c>
      <c r="F310" s="11" t="s">
        <v>599</v>
      </c>
      <c r="G310" s="11" t="s">
        <v>701</v>
      </c>
      <c r="H310" s="11" t="s">
        <v>1137</v>
      </c>
      <c r="I310" s="40" t="s">
        <v>2561</v>
      </c>
      <c r="J310" s="12"/>
      <c r="K310" s="12"/>
      <c r="L310" s="12"/>
      <c r="M310" s="12"/>
      <c r="N310" s="11"/>
      <c r="O310" s="33"/>
      <c r="P310" s="33"/>
      <c r="Q310" s="33"/>
      <c r="R310" s="33"/>
      <c r="S310" s="33"/>
      <c r="T310" s="33"/>
      <c r="U310" s="33"/>
      <c r="V310" s="11"/>
      <c r="W310" s="14"/>
      <c r="X310" s="14"/>
      <c r="Y310" s="14"/>
      <c r="Z310" s="14"/>
      <c r="AA310" s="14"/>
      <c r="AB310" s="14"/>
      <c r="AC310" s="14"/>
      <c r="AD310" s="14"/>
      <c r="AE310" s="14"/>
      <c r="AF310" s="14"/>
      <c r="AG310" s="14"/>
      <c r="AH310" s="14"/>
      <c r="AI310" s="11"/>
      <c r="AJ310" s="15"/>
      <c r="AK310" s="15"/>
      <c r="AL310" s="15"/>
      <c r="AM310" s="15"/>
      <c r="AN310" s="15"/>
      <c r="AO310" s="15"/>
      <c r="AP310" s="15"/>
      <c r="AQ310" s="11"/>
      <c r="AR310" s="33"/>
      <c r="AS310" s="33"/>
      <c r="AT310" s="33"/>
      <c r="AU310" s="33"/>
      <c r="AV310" s="33"/>
      <c r="AW310" s="33"/>
      <c r="AX310" s="33"/>
      <c r="AY310" s="33"/>
      <c r="AZ310" s="33"/>
      <c r="BA310" s="33"/>
      <c r="BB310" s="11"/>
      <c r="BC310" s="11"/>
      <c r="BD310" s="16"/>
      <c r="BE310" s="8"/>
      <c r="BF310" s="16"/>
      <c r="BG310" s="16"/>
      <c r="BH310" s="16"/>
      <c r="BI310" s="16"/>
    </row>
    <row r="311" spans="1:61" ht="15" customHeight="1" x14ac:dyDescent="0.2">
      <c r="A311" s="7" t="s">
        <v>1727</v>
      </c>
      <c r="B311" s="8" t="s">
        <v>1728</v>
      </c>
      <c r="C311" s="9" t="s">
        <v>1729</v>
      </c>
      <c r="D311" s="8"/>
      <c r="E311" s="10" t="s">
        <v>1730</v>
      </c>
      <c r="F311" s="11" t="s">
        <v>599</v>
      </c>
      <c r="G311" s="11" t="s">
        <v>701</v>
      </c>
      <c r="H311" s="11" t="s">
        <v>803</v>
      </c>
      <c r="I311" s="40" t="s">
        <v>2562</v>
      </c>
      <c r="J311" s="12"/>
      <c r="K311" s="12"/>
      <c r="L311" s="12"/>
      <c r="M311" s="12"/>
      <c r="N311" s="11"/>
      <c r="O311" s="33"/>
      <c r="P311" s="33"/>
      <c r="Q311" s="33"/>
      <c r="R311" s="33"/>
      <c r="S311" s="33"/>
      <c r="T311" s="33"/>
      <c r="U311" s="33"/>
      <c r="V311" s="11"/>
      <c r="W311" s="14"/>
      <c r="X311" s="14"/>
      <c r="Y311" s="14"/>
      <c r="Z311" s="14"/>
      <c r="AA311" s="14"/>
      <c r="AB311" s="14"/>
      <c r="AC311" s="14"/>
      <c r="AD311" s="14"/>
      <c r="AE311" s="14"/>
      <c r="AF311" s="14"/>
      <c r="AG311" s="14"/>
      <c r="AH311" s="14"/>
      <c r="AI311" s="11"/>
      <c r="AJ311" s="15"/>
      <c r="AK311" s="15"/>
      <c r="AL311" s="15"/>
      <c r="AM311" s="15"/>
      <c r="AN311" s="15"/>
      <c r="AO311" s="15"/>
      <c r="AP311" s="15"/>
      <c r="AQ311" s="11"/>
      <c r="AR311" s="33"/>
      <c r="AS311" s="33"/>
      <c r="AT311" s="33"/>
      <c r="AU311" s="33"/>
      <c r="AV311" s="33"/>
      <c r="AW311" s="33"/>
      <c r="AX311" s="33"/>
      <c r="AY311" s="33"/>
      <c r="AZ311" s="33"/>
      <c r="BA311" s="33"/>
      <c r="BB311" s="11"/>
      <c r="BC311" s="11"/>
      <c r="BD311" s="16"/>
      <c r="BE311" s="8"/>
      <c r="BF311" s="16"/>
      <c r="BG311" s="16"/>
      <c r="BH311" s="16"/>
      <c r="BI311" s="16"/>
    </row>
    <row r="312" spans="1:61" ht="15" customHeight="1" x14ac:dyDescent="0.2">
      <c r="A312" s="7" t="s">
        <v>1731</v>
      </c>
      <c r="B312" s="8" t="s">
        <v>1732</v>
      </c>
      <c r="C312" s="9" t="s">
        <v>1733</v>
      </c>
      <c r="D312" s="8"/>
      <c r="E312" s="10" t="s">
        <v>1734</v>
      </c>
      <c r="F312" s="11" t="s">
        <v>844</v>
      </c>
      <c r="G312" s="11" t="s">
        <v>701</v>
      </c>
      <c r="H312" s="11" t="s">
        <v>706</v>
      </c>
      <c r="I312" s="40" t="s">
        <v>2563</v>
      </c>
      <c r="J312" s="12"/>
      <c r="K312" s="12"/>
      <c r="L312" s="12"/>
      <c r="M312" s="12"/>
      <c r="N312" s="11"/>
      <c r="O312" s="33"/>
      <c r="P312" s="33"/>
      <c r="Q312" s="33"/>
      <c r="R312" s="33"/>
      <c r="S312" s="33"/>
      <c r="T312" s="33"/>
      <c r="U312" s="33"/>
      <c r="V312" s="11"/>
      <c r="W312" s="14"/>
      <c r="X312" s="14"/>
      <c r="Y312" s="14"/>
      <c r="Z312" s="14"/>
      <c r="AA312" s="14"/>
      <c r="AB312" s="14"/>
      <c r="AC312" s="14"/>
      <c r="AD312" s="14"/>
      <c r="AE312" s="14"/>
      <c r="AF312" s="14"/>
      <c r="AG312" s="14"/>
      <c r="AH312" s="14"/>
      <c r="AI312" s="11"/>
      <c r="AJ312" s="15"/>
      <c r="AK312" s="15"/>
      <c r="AL312" s="15"/>
      <c r="AM312" s="15"/>
      <c r="AN312" s="15"/>
      <c r="AO312" s="15"/>
      <c r="AP312" s="15"/>
      <c r="AQ312" s="11"/>
      <c r="AR312" s="33"/>
      <c r="AS312" s="33"/>
      <c r="AT312" s="33"/>
      <c r="AU312" s="33"/>
      <c r="AV312" s="33"/>
      <c r="AW312" s="33"/>
      <c r="AX312" s="33"/>
      <c r="AY312" s="33"/>
      <c r="AZ312" s="33"/>
      <c r="BA312" s="33"/>
      <c r="BB312" s="11"/>
      <c r="BC312" s="11"/>
      <c r="BD312" s="16"/>
      <c r="BE312" s="8"/>
      <c r="BF312" s="16"/>
      <c r="BG312" s="16"/>
      <c r="BH312" s="16"/>
      <c r="BI312" s="16"/>
    </row>
    <row r="313" spans="1:61" ht="15" customHeight="1" x14ac:dyDescent="0.2">
      <c r="A313" s="7" t="s">
        <v>1735</v>
      </c>
      <c r="B313" s="8" t="s">
        <v>1736</v>
      </c>
      <c r="C313" s="9" t="s">
        <v>1737</v>
      </c>
      <c r="D313" s="8"/>
      <c r="E313" s="10" t="s">
        <v>579</v>
      </c>
      <c r="F313" s="11" t="s">
        <v>599</v>
      </c>
      <c r="G313" s="11" t="s">
        <v>711</v>
      </c>
      <c r="H313" s="11" t="s">
        <v>744</v>
      </c>
      <c r="I313" s="40" t="s">
        <v>2564</v>
      </c>
      <c r="J313" s="12"/>
      <c r="K313" s="12"/>
      <c r="L313" s="12"/>
      <c r="M313" s="12"/>
      <c r="N313" s="11"/>
      <c r="O313" s="33"/>
      <c r="P313" s="33"/>
      <c r="Q313" s="33"/>
      <c r="R313" s="33"/>
      <c r="S313" s="33"/>
      <c r="T313" s="33"/>
      <c r="U313" s="33"/>
      <c r="V313" s="11"/>
      <c r="W313" s="14"/>
      <c r="X313" s="14"/>
      <c r="Y313" s="14"/>
      <c r="Z313" s="14"/>
      <c r="AA313" s="14"/>
      <c r="AB313" s="14"/>
      <c r="AC313" s="14"/>
      <c r="AD313" s="14"/>
      <c r="AE313" s="14"/>
      <c r="AF313" s="14"/>
      <c r="AG313" s="14"/>
      <c r="AH313" s="14"/>
      <c r="AI313" s="11"/>
      <c r="AJ313" s="15"/>
      <c r="AK313" s="15"/>
      <c r="AL313" s="15"/>
      <c r="AM313" s="15"/>
      <c r="AN313" s="15"/>
      <c r="AO313" s="15"/>
      <c r="AP313" s="15"/>
      <c r="AQ313" s="11"/>
      <c r="AR313" s="33"/>
      <c r="AS313" s="33"/>
      <c r="AT313" s="33"/>
      <c r="AU313" s="33"/>
      <c r="AV313" s="33"/>
      <c r="AW313" s="33"/>
      <c r="AX313" s="33"/>
      <c r="AY313" s="33"/>
      <c r="AZ313" s="33"/>
      <c r="BA313" s="33"/>
      <c r="BB313" s="11"/>
      <c r="BC313" s="11"/>
      <c r="BD313" s="16"/>
      <c r="BE313" s="8"/>
      <c r="BF313" s="16"/>
      <c r="BG313" s="16"/>
      <c r="BH313" s="16"/>
      <c r="BI313" s="16"/>
    </row>
    <row r="314" spans="1:61" ht="15" customHeight="1" x14ac:dyDescent="0.2">
      <c r="A314" s="7" t="s">
        <v>1738</v>
      </c>
      <c r="B314" s="8" t="s">
        <v>1739</v>
      </c>
      <c r="C314" s="9" t="s">
        <v>1740</v>
      </c>
      <c r="D314" s="8"/>
      <c r="E314" s="10"/>
      <c r="F314" s="11"/>
      <c r="G314" s="11"/>
      <c r="H314" s="11"/>
      <c r="I314" s="40" t="s">
        <v>2291</v>
      </c>
      <c r="J314" s="12"/>
      <c r="K314" s="12"/>
      <c r="L314" s="12"/>
      <c r="M314" s="12"/>
      <c r="N314" s="11"/>
      <c r="O314" s="33"/>
      <c r="P314" s="33"/>
      <c r="Q314" s="33"/>
      <c r="R314" s="33"/>
      <c r="S314" s="33"/>
      <c r="T314" s="33"/>
      <c r="U314" s="33"/>
      <c r="V314" s="11"/>
      <c r="W314" s="14"/>
      <c r="X314" s="14"/>
      <c r="Y314" s="14"/>
      <c r="Z314" s="14"/>
      <c r="AA314" s="14"/>
      <c r="AB314" s="14"/>
      <c r="AC314" s="14"/>
      <c r="AD314" s="14"/>
      <c r="AE314" s="14"/>
      <c r="AF314" s="14"/>
      <c r="AG314" s="14"/>
      <c r="AH314" s="14"/>
      <c r="AI314" s="11"/>
      <c r="AJ314" s="15"/>
      <c r="AK314" s="15"/>
      <c r="AL314" s="15"/>
      <c r="AM314" s="15"/>
      <c r="AN314" s="15"/>
      <c r="AO314" s="15"/>
      <c r="AP314" s="15"/>
      <c r="AQ314" s="11"/>
      <c r="AR314" s="33"/>
      <c r="AS314" s="33"/>
      <c r="AT314" s="33"/>
      <c r="AU314" s="33"/>
      <c r="AV314" s="33"/>
      <c r="AW314" s="33"/>
      <c r="AX314" s="33"/>
      <c r="AY314" s="33"/>
      <c r="AZ314" s="33"/>
      <c r="BA314" s="33"/>
      <c r="BB314" s="11"/>
      <c r="BC314" s="11"/>
      <c r="BD314" s="16"/>
      <c r="BE314" s="8"/>
      <c r="BF314" s="16"/>
      <c r="BG314" s="16"/>
      <c r="BH314" s="16"/>
      <c r="BI314" s="16"/>
    </row>
    <row r="315" spans="1:61" ht="15" customHeight="1" x14ac:dyDescent="0.2">
      <c r="A315" s="7" t="s">
        <v>1741</v>
      </c>
      <c r="B315" s="8" t="s">
        <v>1742</v>
      </c>
      <c r="C315" s="9" t="s">
        <v>1743</v>
      </c>
      <c r="D315" s="8" t="s">
        <v>1744</v>
      </c>
      <c r="E315" s="10" t="s">
        <v>1745</v>
      </c>
      <c r="F315" s="11" t="s">
        <v>742</v>
      </c>
      <c r="G315" s="11" t="s">
        <v>701</v>
      </c>
      <c r="H315" s="11" t="s">
        <v>1746</v>
      </c>
      <c r="I315" s="40" t="s">
        <v>2565</v>
      </c>
      <c r="J315" s="12"/>
      <c r="K315" s="12"/>
      <c r="L315" s="12"/>
      <c r="M315" s="12"/>
      <c r="N315" s="11"/>
      <c r="O315" s="33"/>
      <c r="P315" s="33"/>
      <c r="Q315" s="33"/>
      <c r="R315" s="33"/>
      <c r="S315" s="33"/>
      <c r="T315" s="33"/>
      <c r="U315" s="33"/>
      <c r="V315" s="11"/>
      <c r="W315" s="14"/>
      <c r="X315" s="14"/>
      <c r="Y315" s="14"/>
      <c r="Z315" s="14"/>
      <c r="AA315" s="14"/>
      <c r="AB315" s="14"/>
      <c r="AC315" s="14"/>
      <c r="AD315" s="14"/>
      <c r="AE315" s="14"/>
      <c r="AF315" s="14"/>
      <c r="AG315" s="14"/>
      <c r="AH315" s="14"/>
      <c r="AI315" s="11"/>
      <c r="AJ315" s="15"/>
      <c r="AK315" s="15"/>
      <c r="AL315" s="15"/>
      <c r="AM315" s="15"/>
      <c r="AN315" s="15"/>
      <c r="AO315" s="15"/>
      <c r="AP315" s="15"/>
      <c r="AQ315" s="11"/>
      <c r="AR315" s="33"/>
      <c r="AS315" s="33"/>
      <c r="AT315" s="33"/>
      <c r="AU315" s="33"/>
      <c r="AV315" s="33"/>
      <c r="AW315" s="33"/>
      <c r="AX315" s="33"/>
      <c r="AY315" s="33"/>
      <c r="AZ315" s="33"/>
      <c r="BA315" s="33"/>
      <c r="BB315" s="11"/>
      <c r="BC315" s="11"/>
      <c r="BD315" s="16"/>
      <c r="BE315" s="8"/>
      <c r="BF315" s="16"/>
      <c r="BG315" s="16"/>
      <c r="BH315" s="16"/>
      <c r="BI315" s="16"/>
    </row>
    <row r="316" spans="1:61" ht="15" customHeight="1" x14ac:dyDescent="0.2">
      <c r="A316" s="7" t="s">
        <v>1747</v>
      </c>
      <c r="B316" s="8" t="s">
        <v>1748</v>
      </c>
      <c r="C316" s="9" t="s">
        <v>1749</v>
      </c>
      <c r="D316" s="8"/>
      <c r="E316" s="10" t="s">
        <v>1750</v>
      </c>
      <c r="F316" s="11" t="s">
        <v>1008</v>
      </c>
      <c r="G316" s="11" t="s">
        <v>701</v>
      </c>
      <c r="H316" s="11" t="s">
        <v>744</v>
      </c>
      <c r="I316" s="40" t="s">
        <v>2566</v>
      </c>
      <c r="J316" s="12"/>
      <c r="K316" s="12"/>
      <c r="L316" s="12"/>
      <c r="M316" s="12"/>
      <c r="N316" s="11"/>
      <c r="O316" s="33"/>
      <c r="P316" s="33"/>
      <c r="Q316" s="33"/>
      <c r="R316" s="33"/>
      <c r="S316" s="33"/>
      <c r="T316" s="33"/>
      <c r="U316" s="33"/>
      <c r="V316" s="11"/>
      <c r="W316" s="14"/>
      <c r="X316" s="14"/>
      <c r="Y316" s="14"/>
      <c r="Z316" s="14"/>
      <c r="AA316" s="14"/>
      <c r="AB316" s="14"/>
      <c r="AC316" s="14"/>
      <c r="AD316" s="14"/>
      <c r="AE316" s="14"/>
      <c r="AF316" s="14"/>
      <c r="AG316" s="14"/>
      <c r="AH316" s="14"/>
      <c r="AI316" s="11"/>
      <c r="AJ316" s="15"/>
      <c r="AK316" s="15"/>
      <c r="AL316" s="15"/>
      <c r="AM316" s="15"/>
      <c r="AN316" s="15"/>
      <c r="AO316" s="15"/>
      <c r="AP316" s="15"/>
      <c r="AQ316" s="11"/>
      <c r="AR316" s="33"/>
      <c r="AS316" s="33"/>
      <c r="AT316" s="33"/>
      <c r="AU316" s="33"/>
      <c r="AV316" s="33"/>
      <c r="AW316" s="33"/>
      <c r="AX316" s="33"/>
      <c r="AY316" s="33"/>
      <c r="AZ316" s="33"/>
      <c r="BA316" s="33"/>
      <c r="BB316" s="11"/>
      <c r="BC316" s="11"/>
      <c r="BD316" s="16"/>
      <c r="BE316" s="8"/>
      <c r="BF316" s="16"/>
      <c r="BG316" s="16"/>
      <c r="BH316" s="16"/>
      <c r="BI316" s="16"/>
    </row>
    <row r="317" spans="1:61" ht="15" customHeight="1" x14ac:dyDescent="0.2">
      <c r="A317" s="7" t="s">
        <v>1751</v>
      </c>
      <c r="B317" s="8" t="s">
        <v>1752</v>
      </c>
      <c r="C317" s="9" t="s">
        <v>1753</v>
      </c>
      <c r="D317" s="8"/>
      <c r="E317" s="10" t="s">
        <v>1754</v>
      </c>
      <c r="F317" s="11" t="s">
        <v>865</v>
      </c>
      <c r="G317" s="11" t="s">
        <v>711</v>
      </c>
      <c r="H317" s="11" t="s">
        <v>706</v>
      </c>
      <c r="I317" s="40" t="s">
        <v>2567</v>
      </c>
      <c r="J317" s="12"/>
      <c r="K317" s="12"/>
      <c r="L317" s="12"/>
      <c r="M317" s="12"/>
      <c r="N317" s="11"/>
      <c r="O317" s="33"/>
      <c r="P317" s="33"/>
      <c r="Q317" s="33"/>
      <c r="R317" s="33"/>
      <c r="S317" s="33"/>
      <c r="T317" s="33"/>
      <c r="U317" s="33"/>
      <c r="V317" s="11"/>
      <c r="W317" s="14"/>
      <c r="X317" s="14"/>
      <c r="Y317" s="14"/>
      <c r="Z317" s="14"/>
      <c r="AA317" s="14"/>
      <c r="AB317" s="14"/>
      <c r="AC317" s="14"/>
      <c r="AD317" s="14"/>
      <c r="AE317" s="14"/>
      <c r="AF317" s="14"/>
      <c r="AG317" s="14"/>
      <c r="AH317" s="14"/>
      <c r="AI317" s="11"/>
      <c r="AJ317" s="15"/>
      <c r="AK317" s="15"/>
      <c r="AL317" s="15"/>
      <c r="AM317" s="15"/>
      <c r="AN317" s="15"/>
      <c r="AO317" s="15"/>
      <c r="AP317" s="15"/>
      <c r="AQ317" s="11"/>
      <c r="AR317" s="33"/>
      <c r="AS317" s="33"/>
      <c r="AT317" s="33"/>
      <c r="AU317" s="33"/>
      <c r="AV317" s="33"/>
      <c r="AW317" s="33"/>
      <c r="AX317" s="33"/>
      <c r="AY317" s="33"/>
      <c r="AZ317" s="33"/>
      <c r="BA317" s="33"/>
      <c r="BB317" s="11"/>
      <c r="BC317" s="11"/>
      <c r="BD317" s="16"/>
      <c r="BE317" s="8"/>
      <c r="BF317" s="16"/>
      <c r="BG317" s="16"/>
      <c r="BH317" s="16"/>
      <c r="BI317" s="16"/>
    </row>
    <row r="318" spans="1:61" ht="15" customHeight="1" x14ac:dyDescent="0.2">
      <c r="A318" s="7" t="s">
        <v>1755</v>
      </c>
      <c r="B318" s="8" t="s">
        <v>1756</v>
      </c>
      <c r="C318" s="9" t="s">
        <v>1757</v>
      </c>
      <c r="D318" s="8"/>
      <c r="E318" s="10" t="s">
        <v>1758</v>
      </c>
      <c r="F318" s="11" t="s">
        <v>599</v>
      </c>
      <c r="G318" s="11" t="s">
        <v>701</v>
      </c>
      <c r="H318" s="11" t="s">
        <v>1137</v>
      </c>
      <c r="I318" s="40" t="s">
        <v>2568</v>
      </c>
      <c r="J318" s="12"/>
      <c r="K318" s="12"/>
      <c r="L318" s="12"/>
      <c r="M318" s="12"/>
      <c r="N318" s="11"/>
      <c r="O318" s="33"/>
      <c r="P318" s="33"/>
      <c r="Q318" s="33"/>
      <c r="R318" s="33"/>
      <c r="S318" s="33"/>
      <c r="T318" s="33"/>
      <c r="U318" s="33"/>
      <c r="V318" s="11"/>
      <c r="W318" s="14"/>
      <c r="X318" s="14"/>
      <c r="Y318" s="14"/>
      <c r="Z318" s="14"/>
      <c r="AA318" s="14"/>
      <c r="AB318" s="14"/>
      <c r="AC318" s="14"/>
      <c r="AD318" s="14"/>
      <c r="AE318" s="14"/>
      <c r="AF318" s="14"/>
      <c r="AG318" s="14"/>
      <c r="AH318" s="14"/>
      <c r="AI318" s="11"/>
      <c r="AJ318" s="15"/>
      <c r="AK318" s="15"/>
      <c r="AL318" s="15"/>
      <c r="AM318" s="15"/>
      <c r="AN318" s="15"/>
      <c r="AO318" s="15"/>
      <c r="AP318" s="15"/>
      <c r="AQ318" s="11"/>
      <c r="AR318" s="33"/>
      <c r="AS318" s="33"/>
      <c r="AT318" s="33"/>
      <c r="AU318" s="33"/>
      <c r="AV318" s="33"/>
      <c r="AW318" s="33"/>
      <c r="AX318" s="33"/>
      <c r="AY318" s="33"/>
      <c r="AZ318" s="33"/>
      <c r="BA318" s="33"/>
      <c r="BB318" s="11"/>
      <c r="BC318" s="11"/>
      <c r="BD318" s="16"/>
      <c r="BE318" s="8"/>
      <c r="BF318" s="16"/>
      <c r="BG318" s="16"/>
      <c r="BH318" s="16"/>
      <c r="BI318" s="16"/>
    </row>
    <row r="319" spans="1:61" ht="15" customHeight="1" x14ac:dyDescent="0.2">
      <c r="A319" s="7" t="s">
        <v>1759</v>
      </c>
      <c r="B319" s="8" t="s">
        <v>1760</v>
      </c>
      <c r="C319" s="9" t="s">
        <v>1761</v>
      </c>
      <c r="D319" s="8" t="s">
        <v>1762</v>
      </c>
      <c r="E319" s="10" t="s">
        <v>1763</v>
      </c>
      <c r="F319" s="11" t="s">
        <v>787</v>
      </c>
      <c r="G319" s="11" t="s">
        <v>701</v>
      </c>
      <c r="H319" s="11" t="s">
        <v>744</v>
      </c>
      <c r="I319" s="40" t="s">
        <v>2569</v>
      </c>
      <c r="J319" s="12"/>
      <c r="K319" s="12"/>
      <c r="L319" s="12"/>
      <c r="M319" s="12"/>
      <c r="N319" s="11"/>
      <c r="O319" s="33"/>
      <c r="P319" s="33"/>
      <c r="Q319" s="33"/>
      <c r="R319" s="33"/>
      <c r="S319" s="33"/>
      <c r="T319" s="33"/>
      <c r="U319" s="33"/>
      <c r="V319" s="11"/>
      <c r="W319" s="14"/>
      <c r="X319" s="14"/>
      <c r="Y319" s="14"/>
      <c r="Z319" s="14"/>
      <c r="AA319" s="14"/>
      <c r="AB319" s="14"/>
      <c r="AC319" s="14"/>
      <c r="AD319" s="14"/>
      <c r="AE319" s="14"/>
      <c r="AF319" s="14"/>
      <c r="AG319" s="14"/>
      <c r="AH319" s="14"/>
      <c r="AI319" s="11"/>
      <c r="AJ319" s="15"/>
      <c r="AK319" s="15"/>
      <c r="AL319" s="15"/>
      <c r="AM319" s="15"/>
      <c r="AN319" s="15"/>
      <c r="AO319" s="15"/>
      <c r="AP319" s="15"/>
      <c r="AQ319" s="11"/>
      <c r="AR319" s="33"/>
      <c r="AS319" s="33"/>
      <c r="AT319" s="33"/>
      <c r="AU319" s="33"/>
      <c r="AV319" s="33"/>
      <c r="AW319" s="33"/>
      <c r="AX319" s="33"/>
      <c r="AY319" s="33"/>
      <c r="AZ319" s="33"/>
      <c r="BA319" s="33"/>
      <c r="BB319" s="11"/>
      <c r="BC319" s="11"/>
      <c r="BD319" s="16"/>
      <c r="BE319" s="8"/>
      <c r="BF319" s="16"/>
      <c r="BG319" s="16"/>
      <c r="BH319" s="16"/>
      <c r="BI319" s="16"/>
    </row>
    <row r="320" spans="1:61" ht="15" customHeight="1" x14ac:dyDescent="0.2">
      <c r="A320" s="7" t="s">
        <v>1759</v>
      </c>
      <c r="B320" s="8" t="s">
        <v>1764</v>
      </c>
      <c r="C320" s="9" t="s">
        <v>1765</v>
      </c>
      <c r="D320" s="8"/>
      <c r="E320" s="10" t="s">
        <v>1766</v>
      </c>
      <c r="F320" s="11" t="s">
        <v>787</v>
      </c>
      <c r="G320" s="11" t="s">
        <v>701</v>
      </c>
      <c r="H320" s="11" t="s">
        <v>747</v>
      </c>
      <c r="I320" s="40" t="s">
        <v>2570</v>
      </c>
      <c r="J320" s="12"/>
      <c r="K320" s="12"/>
      <c r="L320" s="12"/>
      <c r="M320" s="12"/>
      <c r="N320" s="11"/>
      <c r="O320" s="33"/>
      <c r="P320" s="33"/>
      <c r="Q320" s="33"/>
      <c r="R320" s="33"/>
      <c r="S320" s="33"/>
      <c r="T320" s="33"/>
      <c r="U320" s="33"/>
      <c r="V320" s="11"/>
      <c r="W320" s="14"/>
      <c r="X320" s="14"/>
      <c r="Y320" s="14"/>
      <c r="Z320" s="14"/>
      <c r="AA320" s="14"/>
      <c r="AB320" s="14"/>
      <c r="AC320" s="14"/>
      <c r="AD320" s="14"/>
      <c r="AE320" s="14"/>
      <c r="AF320" s="14"/>
      <c r="AG320" s="14"/>
      <c r="AH320" s="14"/>
      <c r="AI320" s="11"/>
      <c r="AJ320" s="15"/>
      <c r="AK320" s="15"/>
      <c r="AL320" s="15"/>
      <c r="AM320" s="15"/>
      <c r="AN320" s="15"/>
      <c r="AO320" s="15"/>
      <c r="AP320" s="15"/>
      <c r="AQ320" s="11"/>
      <c r="AR320" s="33"/>
      <c r="AS320" s="33"/>
      <c r="AT320" s="33"/>
      <c r="AU320" s="33"/>
      <c r="AV320" s="33"/>
      <c r="AW320" s="33"/>
      <c r="AX320" s="33"/>
      <c r="AY320" s="33"/>
      <c r="AZ320" s="33"/>
      <c r="BA320" s="33"/>
      <c r="BB320" s="11"/>
      <c r="BC320" s="11"/>
      <c r="BD320" s="16"/>
      <c r="BE320" s="8"/>
      <c r="BF320" s="16"/>
      <c r="BG320" s="16"/>
      <c r="BH320" s="16"/>
      <c r="BI320" s="16"/>
    </row>
    <row r="321" spans="1:61" ht="15" customHeight="1" x14ac:dyDescent="0.2">
      <c r="A321" s="7" t="s">
        <v>1767</v>
      </c>
      <c r="B321" s="8" t="s">
        <v>1768</v>
      </c>
      <c r="C321" s="9" t="s">
        <v>1769</v>
      </c>
      <c r="D321" s="8"/>
      <c r="E321" s="10"/>
      <c r="F321" s="11" t="s">
        <v>599</v>
      </c>
      <c r="G321" s="11"/>
      <c r="H321" s="11"/>
      <c r="I321" s="40" t="s">
        <v>2571</v>
      </c>
      <c r="J321" s="12"/>
      <c r="K321" s="12"/>
      <c r="L321" s="12"/>
      <c r="M321" s="12"/>
      <c r="N321" s="11"/>
      <c r="O321" s="33"/>
      <c r="P321" s="33"/>
      <c r="Q321" s="33"/>
      <c r="R321" s="33"/>
      <c r="S321" s="33"/>
      <c r="T321" s="33"/>
      <c r="U321" s="33"/>
      <c r="V321" s="11"/>
      <c r="W321" s="14"/>
      <c r="X321" s="14"/>
      <c r="Y321" s="14"/>
      <c r="Z321" s="14"/>
      <c r="AA321" s="14"/>
      <c r="AB321" s="14"/>
      <c r="AC321" s="14"/>
      <c r="AD321" s="14"/>
      <c r="AE321" s="14"/>
      <c r="AF321" s="14"/>
      <c r="AG321" s="14"/>
      <c r="AH321" s="14"/>
      <c r="AI321" s="11"/>
      <c r="AJ321" s="15"/>
      <c r="AK321" s="15"/>
      <c r="AL321" s="15"/>
      <c r="AM321" s="15"/>
      <c r="AN321" s="15"/>
      <c r="AO321" s="15"/>
      <c r="AP321" s="15"/>
      <c r="AQ321" s="11"/>
      <c r="AR321" s="33"/>
      <c r="AS321" s="33"/>
      <c r="AT321" s="33"/>
      <c r="AU321" s="33"/>
      <c r="AV321" s="33"/>
      <c r="AW321" s="33"/>
      <c r="AX321" s="33"/>
      <c r="AY321" s="33"/>
      <c r="AZ321" s="33"/>
      <c r="BA321" s="33"/>
      <c r="BB321" s="11"/>
      <c r="BC321" s="11"/>
      <c r="BD321" s="16"/>
      <c r="BE321" s="8"/>
      <c r="BF321" s="16"/>
      <c r="BG321" s="16"/>
      <c r="BH321" s="16"/>
      <c r="BI321" s="16"/>
    </row>
    <row r="322" spans="1:61" ht="15" customHeight="1" x14ac:dyDescent="0.2">
      <c r="A322" s="7" t="s">
        <v>1767</v>
      </c>
      <c r="B322" s="8" t="s">
        <v>1770</v>
      </c>
      <c r="C322" s="9" t="s">
        <v>1771</v>
      </c>
      <c r="D322" s="8"/>
      <c r="E322" s="10" t="s">
        <v>1772</v>
      </c>
      <c r="F322" s="11" t="s">
        <v>599</v>
      </c>
      <c r="G322" s="11"/>
      <c r="H322" s="11"/>
      <c r="I322" s="40" t="s">
        <v>2571</v>
      </c>
      <c r="J322" s="12"/>
      <c r="K322" s="12"/>
      <c r="L322" s="12"/>
      <c r="M322" s="12"/>
      <c r="N322" s="11"/>
      <c r="O322" s="33"/>
      <c r="P322" s="33"/>
      <c r="Q322" s="33"/>
      <c r="R322" s="33"/>
      <c r="S322" s="33"/>
      <c r="T322" s="33"/>
      <c r="U322" s="33"/>
      <c r="V322" s="11"/>
      <c r="W322" s="14"/>
      <c r="X322" s="14"/>
      <c r="Y322" s="14"/>
      <c r="Z322" s="14"/>
      <c r="AA322" s="14"/>
      <c r="AB322" s="14"/>
      <c r="AC322" s="14"/>
      <c r="AD322" s="14"/>
      <c r="AE322" s="14"/>
      <c r="AF322" s="14"/>
      <c r="AG322" s="14"/>
      <c r="AH322" s="14"/>
      <c r="AI322" s="11"/>
      <c r="AJ322" s="15"/>
      <c r="AK322" s="15"/>
      <c r="AL322" s="15"/>
      <c r="AM322" s="15"/>
      <c r="AN322" s="15"/>
      <c r="AO322" s="15"/>
      <c r="AP322" s="15"/>
      <c r="AQ322" s="11"/>
      <c r="AR322" s="33"/>
      <c r="AS322" s="33"/>
      <c r="AT322" s="33"/>
      <c r="AU322" s="33"/>
      <c r="AV322" s="33"/>
      <c r="AW322" s="33"/>
      <c r="AX322" s="33"/>
      <c r="AY322" s="33"/>
      <c r="AZ322" s="33"/>
      <c r="BA322" s="33"/>
      <c r="BB322" s="11"/>
      <c r="BC322" s="11"/>
      <c r="BD322" s="16"/>
      <c r="BE322" s="8"/>
      <c r="BF322" s="16"/>
      <c r="BG322" s="16"/>
      <c r="BH322" s="16"/>
      <c r="BI322" s="16"/>
    </row>
    <row r="323" spans="1:61" ht="15" customHeight="1" x14ac:dyDescent="0.2">
      <c r="A323" s="7" t="s">
        <v>1773</v>
      </c>
      <c r="B323" s="8" t="s">
        <v>1774</v>
      </c>
      <c r="C323" s="9" t="s">
        <v>1775</v>
      </c>
      <c r="D323" s="8"/>
      <c r="E323" s="10" t="s">
        <v>1776</v>
      </c>
      <c r="F323" s="11" t="s">
        <v>599</v>
      </c>
      <c r="G323" s="11" t="s">
        <v>701</v>
      </c>
      <c r="H323" s="11" t="s">
        <v>1353</v>
      </c>
      <c r="I323" s="40" t="s">
        <v>2572</v>
      </c>
      <c r="J323" s="12"/>
      <c r="K323" s="12"/>
      <c r="L323" s="12"/>
      <c r="M323" s="12"/>
      <c r="N323" s="11"/>
      <c r="O323" s="33"/>
      <c r="P323" s="33"/>
      <c r="Q323" s="33"/>
      <c r="R323" s="33"/>
      <c r="S323" s="33"/>
      <c r="T323" s="33"/>
      <c r="U323" s="33"/>
      <c r="V323" s="11"/>
      <c r="W323" s="14"/>
      <c r="X323" s="14"/>
      <c r="Y323" s="14"/>
      <c r="Z323" s="14"/>
      <c r="AA323" s="14"/>
      <c r="AB323" s="14"/>
      <c r="AC323" s="14"/>
      <c r="AD323" s="14"/>
      <c r="AE323" s="14"/>
      <c r="AF323" s="14"/>
      <c r="AG323" s="14"/>
      <c r="AH323" s="14"/>
      <c r="AI323" s="11"/>
      <c r="AJ323" s="15"/>
      <c r="AK323" s="15"/>
      <c r="AL323" s="15"/>
      <c r="AM323" s="15"/>
      <c r="AN323" s="15"/>
      <c r="AO323" s="15"/>
      <c r="AP323" s="15"/>
      <c r="AQ323" s="11"/>
      <c r="AR323" s="33"/>
      <c r="AS323" s="33"/>
      <c r="AT323" s="33"/>
      <c r="AU323" s="33"/>
      <c r="AV323" s="33"/>
      <c r="AW323" s="33"/>
      <c r="AX323" s="33"/>
      <c r="AY323" s="33"/>
      <c r="AZ323" s="33"/>
      <c r="BA323" s="33"/>
      <c r="BB323" s="11"/>
      <c r="BC323" s="11"/>
      <c r="BD323" s="16"/>
      <c r="BE323" s="8"/>
      <c r="BF323" s="16"/>
      <c r="BG323" s="16"/>
      <c r="BH323" s="16"/>
      <c r="BI323" s="16"/>
    </row>
    <row r="324" spans="1:61" ht="15" customHeight="1" x14ac:dyDescent="0.2">
      <c r="A324" s="7" t="s">
        <v>1777</v>
      </c>
      <c r="B324" s="8" t="s">
        <v>1778</v>
      </c>
      <c r="C324" s="9" t="s">
        <v>1779</v>
      </c>
      <c r="D324" s="8"/>
      <c r="E324" s="10" t="s">
        <v>1780</v>
      </c>
      <c r="F324" s="11" t="s">
        <v>599</v>
      </c>
      <c r="G324" s="11" t="s">
        <v>701</v>
      </c>
      <c r="H324" s="11" t="s">
        <v>706</v>
      </c>
      <c r="I324" s="40" t="s">
        <v>2573</v>
      </c>
      <c r="J324" s="12"/>
      <c r="K324" s="12"/>
      <c r="L324" s="12"/>
      <c r="M324" s="12"/>
      <c r="N324" s="11"/>
      <c r="O324" s="33"/>
      <c r="P324" s="33"/>
      <c r="Q324" s="33"/>
      <c r="R324" s="33"/>
      <c r="S324" s="33"/>
      <c r="T324" s="33"/>
      <c r="U324" s="33"/>
      <c r="V324" s="11"/>
      <c r="W324" s="14"/>
      <c r="X324" s="14"/>
      <c r="Y324" s="14"/>
      <c r="Z324" s="14"/>
      <c r="AA324" s="14"/>
      <c r="AB324" s="14"/>
      <c r="AC324" s="14"/>
      <c r="AD324" s="14"/>
      <c r="AE324" s="14"/>
      <c r="AF324" s="14"/>
      <c r="AG324" s="14"/>
      <c r="AH324" s="14"/>
      <c r="AI324" s="11"/>
      <c r="AJ324" s="15"/>
      <c r="AK324" s="15"/>
      <c r="AL324" s="15"/>
      <c r="AM324" s="15"/>
      <c r="AN324" s="15"/>
      <c r="AO324" s="15"/>
      <c r="AP324" s="15"/>
      <c r="AQ324" s="11"/>
      <c r="AR324" s="33"/>
      <c r="AS324" s="33"/>
      <c r="AT324" s="33"/>
      <c r="AU324" s="33"/>
      <c r="AV324" s="33"/>
      <c r="AW324" s="33"/>
      <c r="AX324" s="33"/>
      <c r="AY324" s="33"/>
      <c r="AZ324" s="33"/>
      <c r="BA324" s="33"/>
      <c r="BB324" s="11"/>
      <c r="BC324" s="11"/>
      <c r="BD324" s="16"/>
      <c r="BE324" s="8"/>
      <c r="BF324" s="16"/>
      <c r="BG324" s="16"/>
      <c r="BH324" s="16"/>
      <c r="BI324" s="16"/>
    </row>
    <row r="325" spans="1:61" ht="15" customHeight="1" x14ac:dyDescent="0.2">
      <c r="A325" s="7" t="s">
        <v>1781</v>
      </c>
      <c r="B325" s="8" t="s">
        <v>1782</v>
      </c>
      <c r="C325" s="9" t="s">
        <v>1783</v>
      </c>
      <c r="D325" s="8"/>
      <c r="E325" s="10" t="s">
        <v>1784</v>
      </c>
      <c r="F325" s="11" t="s">
        <v>599</v>
      </c>
      <c r="G325" s="11" t="s">
        <v>701</v>
      </c>
      <c r="H325" s="11" t="s">
        <v>747</v>
      </c>
      <c r="I325" s="40" t="s">
        <v>2574</v>
      </c>
      <c r="J325" s="12"/>
      <c r="K325" s="12"/>
      <c r="L325" s="12"/>
      <c r="M325" s="12"/>
      <c r="N325" s="11"/>
      <c r="O325" s="33"/>
      <c r="P325" s="33"/>
      <c r="Q325" s="33"/>
      <c r="R325" s="33"/>
      <c r="S325" s="33"/>
      <c r="T325" s="33"/>
      <c r="U325" s="33"/>
      <c r="V325" s="11"/>
      <c r="W325" s="14"/>
      <c r="X325" s="14"/>
      <c r="Y325" s="14"/>
      <c r="Z325" s="14"/>
      <c r="AA325" s="14"/>
      <c r="AB325" s="14"/>
      <c r="AC325" s="14"/>
      <c r="AD325" s="14"/>
      <c r="AE325" s="14"/>
      <c r="AF325" s="14"/>
      <c r="AG325" s="14"/>
      <c r="AH325" s="14"/>
      <c r="AI325" s="11"/>
      <c r="AJ325" s="15"/>
      <c r="AK325" s="15"/>
      <c r="AL325" s="15"/>
      <c r="AM325" s="15"/>
      <c r="AN325" s="15"/>
      <c r="AO325" s="15"/>
      <c r="AP325" s="15"/>
      <c r="AQ325" s="11"/>
      <c r="AR325" s="33"/>
      <c r="AS325" s="33"/>
      <c r="AT325" s="33"/>
      <c r="AU325" s="33"/>
      <c r="AV325" s="33"/>
      <c r="AW325" s="33"/>
      <c r="AX325" s="33"/>
      <c r="AY325" s="33"/>
      <c r="AZ325" s="33"/>
      <c r="BA325" s="33"/>
      <c r="BB325" s="11"/>
      <c r="BC325" s="11"/>
      <c r="BD325" s="16"/>
      <c r="BE325" s="8"/>
      <c r="BF325" s="16"/>
      <c r="BG325" s="16"/>
      <c r="BH325" s="16"/>
      <c r="BI325" s="16"/>
    </row>
    <row r="326" spans="1:61" ht="15" customHeight="1" x14ac:dyDescent="0.2">
      <c r="A326" s="7" t="s">
        <v>1785</v>
      </c>
      <c r="B326" s="8" t="s">
        <v>1786</v>
      </c>
      <c r="C326" s="9" t="s">
        <v>1787</v>
      </c>
      <c r="D326" s="8"/>
      <c r="E326" s="10" t="s">
        <v>1788</v>
      </c>
      <c r="F326" s="11" t="s">
        <v>751</v>
      </c>
      <c r="G326" s="11" t="s">
        <v>701</v>
      </c>
      <c r="H326" s="11" t="s">
        <v>747</v>
      </c>
      <c r="I326" s="40" t="s">
        <v>2575</v>
      </c>
      <c r="J326" s="12"/>
      <c r="K326" s="12"/>
      <c r="L326" s="12"/>
      <c r="M326" s="12"/>
      <c r="N326" s="11"/>
      <c r="O326" s="33"/>
      <c r="P326" s="33"/>
      <c r="Q326" s="33"/>
      <c r="R326" s="33"/>
      <c r="S326" s="33"/>
      <c r="T326" s="33"/>
      <c r="U326" s="33"/>
      <c r="V326" s="11"/>
      <c r="W326" s="14"/>
      <c r="X326" s="14"/>
      <c r="Y326" s="14"/>
      <c r="Z326" s="14"/>
      <c r="AA326" s="14"/>
      <c r="AB326" s="14"/>
      <c r="AC326" s="14"/>
      <c r="AD326" s="14"/>
      <c r="AE326" s="14"/>
      <c r="AF326" s="14"/>
      <c r="AG326" s="14"/>
      <c r="AH326" s="14"/>
      <c r="AI326" s="11"/>
      <c r="AJ326" s="15"/>
      <c r="AK326" s="15"/>
      <c r="AL326" s="15"/>
      <c r="AM326" s="15"/>
      <c r="AN326" s="15"/>
      <c r="AO326" s="15"/>
      <c r="AP326" s="15"/>
      <c r="AQ326" s="11"/>
      <c r="AR326" s="33"/>
      <c r="AS326" s="33"/>
      <c r="AT326" s="33"/>
      <c r="AU326" s="33"/>
      <c r="AV326" s="33"/>
      <c r="AW326" s="33"/>
      <c r="AX326" s="33"/>
      <c r="AY326" s="33"/>
      <c r="AZ326" s="33"/>
      <c r="BA326" s="33"/>
      <c r="BB326" s="11"/>
      <c r="BC326" s="11"/>
      <c r="BD326" s="16"/>
      <c r="BE326" s="8"/>
      <c r="BF326" s="16"/>
      <c r="BG326" s="16"/>
      <c r="BH326" s="16"/>
      <c r="BI326" s="16"/>
    </row>
    <row r="327" spans="1:61" ht="15" customHeight="1" x14ac:dyDescent="0.2">
      <c r="A327" s="7" t="s">
        <v>1789</v>
      </c>
      <c r="B327" s="8" t="s">
        <v>1790</v>
      </c>
      <c r="C327" s="9" t="s">
        <v>1791</v>
      </c>
      <c r="D327" s="8"/>
      <c r="E327" s="10" t="s">
        <v>1792</v>
      </c>
      <c r="F327" s="11" t="s">
        <v>599</v>
      </c>
      <c r="G327" s="11" t="s">
        <v>701</v>
      </c>
      <c r="H327" s="11" t="s">
        <v>706</v>
      </c>
      <c r="I327" s="40" t="s">
        <v>2576</v>
      </c>
      <c r="J327" s="12"/>
      <c r="K327" s="12"/>
      <c r="L327" s="12"/>
      <c r="M327" s="12"/>
      <c r="N327" s="11"/>
      <c r="O327" s="33"/>
      <c r="P327" s="33"/>
      <c r="Q327" s="33"/>
      <c r="R327" s="33"/>
      <c r="S327" s="33"/>
      <c r="T327" s="33"/>
      <c r="U327" s="33"/>
      <c r="V327" s="11"/>
      <c r="W327" s="14"/>
      <c r="X327" s="14"/>
      <c r="Y327" s="14"/>
      <c r="Z327" s="14"/>
      <c r="AA327" s="14"/>
      <c r="AB327" s="14"/>
      <c r="AC327" s="14"/>
      <c r="AD327" s="14"/>
      <c r="AE327" s="14"/>
      <c r="AF327" s="14"/>
      <c r="AG327" s="14"/>
      <c r="AH327" s="14"/>
      <c r="AI327" s="11"/>
      <c r="AJ327" s="15"/>
      <c r="AK327" s="15"/>
      <c r="AL327" s="15"/>
      <c r="AM327" s="15"/>
      <c r="AN327" s="15"/>
      <c r="AO327" s="15"/>
      <c r="AP327" s="15"/>
      <c r="AQ327" s="11"/>
      <c r="AR327" s="33"/>
      <c r="AS327" s="33"/>
      <c r="AT327" s="33"/>
      <c r="AU327" s="33"/>
      <c r="AV327" s="33"/>
      <c r="AW327" s="33"/>
      <c r="AX327" s="33"/>
      <c r="AY327" s="33"/>
      <c r="AZ327" s="33"/>
      <c r="BA327" s="33"/>
      <c r="BB327" s="11"/>
      <c r="BC327" s="11"/>
      <c r="BD327" s="16"/>
      <c r="BE327" s="8"/>
      <c r="BF327" s="16"/>
      <c r="BG327" s="16"/>
      <c r="BH327" s="16"/>
      <c r="BI327" s="16"/>
    </row>
    <row r="328" spans="1:61" ht="15" customHeight="1" x14ac:dyDescent="0.2">
      <c r="A328" s="7" t="s">
        <v>1793</v>
      </c>
      <c r="B328" s="8" t="s">
        <v>1794</v>
      </c>
      <c r="C328" s="9" t="s">
        <v>1795</v>
      </c>
      <c r="D328" s="8" t="s">
        <v>1678</v>
      </c>
      <c r="E328" s="10" t="s">
        <v>1796</v>
      </c>
      <c r="F328" s="11" t="s">
        <v>787</v>
      </c>
      <c r="G328" s="11" t="s">
        <v>961</v>
      </c>
      <c r="H328" s="11" t="s">
        <v>744</v>
      </c>
      <c r="I328" s="40" t="s">
        <v>2577</v>
      </c>
      <c r="J328" s="12"/>
      <c r="K328" s="12"/>
      <c r="L328" s="12"/>
      <c r="M328" s="12"/>
      <c r="N328" s="11"/>
      <c r="O328" s="33"/>
      <c r="P328" s="33"/>
      <c r="Q328" s="33"/>
      <c r="R328" s="33"/>
      <c r="S328" s="33"/>
      <c r="T328" s="33"/>
      <c r="U328" s="33"/>
      <c r="V328" s="11"/>
      <c r="W328" s="14"/>
      <c r="X328" s="14"/>
      <c r="Y328" s="14"/>
      <c r="Z328" s="14"/>
      <c r="AA328" s="14"/>
      <c r="AB328" s="14"/>
      <c r="AC328" s="14"/>
      <c r="AD328" s="14"/>
      <c r="AE328" s="14"/>
      <c r="AF328" s="14"/>
      <c r="AG328" s="14"/>
      <c r="AH328" s="14"/>
      <c r="AI328" s="11"/>
      <c r="AJ328" s="15"/>
      <c r="AK328" s="15"/>
      <c r="AL328" s="15"/>
      <c r="AM328" s="15"/>
      <c r="AN328" s="15"/>
      <c r="AO328" s="15"/>
      <c r="AP328" s="15"/>
      <c r="AQ328" s="11"/>
      <c r="AR328" s="33"/>
      <c r="AS328" s="33"/>
      <c r="AT328" s="33"/>
      <c r="AU328" s="33"/>
      <c r="AV328" s="33"/>
      <c r="AW328" s="33"/>
      <c r="AX328" s="33"/>
      <c r="AY328" s="33"/>
      <c r="AZ328" s="33"/>
      <c r="BA328" s="33"/>
      <c r="BB328" s="11"/>
      <c r="BC328" s="11"/>
      <c r="BD328" s="16"/>
      <c r="BE328" s="8"/>
      <c r="BF328" s="16"/>
      <c r="BG328" s="16"/>
      <c r="BH328" s="16"/>
      <c r="BI328" s="16"/>
    </row>
    <row r="329" spans="1:61" ht="15" customHeight="1" x14ac:dyDescent="0.2">
      <c r="A329" s="7" t="s">
        <v>1797</v>
      </c>
      <c r="B329" s="8" t="s">
        <v>1798</v>
      </c>
      <c r="C329" s="9" t="s">
        <v>1799</v>
      </c>
      <c r="D329" s="8" t="s">
        <v>1800</v>
      </c>
      <c r="E329" s="10" t="s">
        <v>1801</v>
      </c>
      <c r="F329" s="11" t="s">
        <v>735</v>
      </c>
      <c r="G329" s="11" t="s">
        <v>711</v>
      </c>
      <c r="H329" s="11" t="s">
        <v>744</v>
      </c>
      <c r="I329" s="40" t="s">
        <v>2578</v>
      </c>
      <c r="J329" s="12"/>
      <c r="K329" s="12"/>
      <c r="L329" s="12"/>
      <c r="M329" s="12"/>
      <c r="N329" s="11"/>
      <c r="O329" s="33"/>
      <c r="P329" s="33"/>
      <c r="Q329" s="33"/>
      <c r="R329" s="33"/>
      <c r="S329" s="33"/>
      <c r="T329" s="33"/>
      <c r="U329" s="33"/>
      <c r="V329" s="11"/>
      <c r="W329" s="14"/>
      <c r="X329" s="14"/>
      <c r="Y329" s="14"/>
      <c r="Z329" s="14"/>
      <c r="AA329" s="14"/>
      <c r="AB329" s="14"/>
      <c r="AC329" s="14"/>
      <c r="AD329" s="14"/>
      <c r="AE329" s="14"/>
      <c r="AF329" s="14"/>
      <c r="AG329" s="14"/>
      <c r="AH329" s="14"/>
      <c r="AI329" s="11"/>
      <c r="AJ329" s="15"/>
      <c r="AK329" s="15"/>
      <c r="AL329" s="15"/>
      <c r="AM329" s="15"/>
      <c r="AN329" s="15"/>
      <c r="AO329" s="15"/>
      <c r="AP329" s="15"/>
      <c r="AQ329" s="11"/>
      <c r="AR329" s="33"/>
      <c r="AS329" s="33"/>
      <c r="AT329" s="33"/>
      <c r="AU329" s="33"/>
      <c r="AV329" s="33"/>
      <c r="AW329" s="33"/>
      <c r="AX329" s="33"/>
      <c r="AY329" s="33"/>
      <c r="AZ329" s="33"/>
      <c r="BA329" s="33"/>
      <c r="BB329" s="11"/>
      <c r="BC329" s="11"/>
      <c r="BD329" s="16"/>
      <c r="BE329" s="8"/>
      <c r="BF329" s="16"/>
      <c r="BG329" s="16"/>
      <c r="BH329" s="16"/>
      <c r="BI329" s="16"/>
    </row>
    <row r="330" spans="1:61" ht="15" customHeight="1" x14ac:dyDescent="0.2">
      <c r="A330" s="7" t="s">
        <v>1802</v>
      </c>
      <c r="B330" s="8" t="s">
        <v>1803</v>
      </c>
      <c r="C330" s="9" t="s">
        <v>1804</v>
      </c>
      <c r="D330" s="8"/>
      <c r="E330" s="10" t="s">
        <v>1805</v>
      </c>
      <c r="F330" s="11" t="s">
        <v>599</v>
      </c>
      <c r="G330" s="11" t="s">
        <v>701</v>
      </c>
      <c r="H330" s="11" t="s">
        <v>744</v>
      </c>
      <c r="I330" s="40" t="s">
        <v>2579</v>
      </c>
      <c r="J330" s="12"/>
      <c r="K330" s="12"/>
      <c r="L330" s="12"/>
      <c r="M330" s="12"/>
      <c r="N330" s="11"/>
      <c r="O330" s="33"/>
      <c r="P330" s="33"/>
      <c r="Q330" s="33"/>
      <c r="R330" s="33"/>
      <c r="S330" s="33"/>
      <c r="T330" s="33"/>
      <c r="U330" s="33"/>
      <c r="V330" s="11"/>
      <c r="W330" s="14"/>
      <c r="X330" s="14"/>
      <c r="Y330" s="14"/>
      <c r="Z330" s="14"/>
      <c r="AA330" s="14"/>
      <c r="AB330" s="14"/>
      <c r="AC330" s="14"/>
      <c r="AD330" s="14"/>
      <c r="AE330" s="14"/>
      <c r="AF330" s="14"/>
      <c r="AG330" s="14"/>
      <c r="AH330" s="14"/>
      <c r="AI330" s="11"/>
      <c r="AJ330" s="15"/>
      <c r="AK330" s="15"/>
      <c r="AL330" s="15"/>
      <c r="AM330" s="15"/>
      <c r="AN330" s="15"/>
      <c r="AO330" s="15"/>
      <c r="AP330" s="15"/>
      <c r="AQ330" s="11"/>
      <c r="AR330" s="33"/>
      <c r="AS330" s="33"/>
      <c r="AT330" s="33"/>
      <c r="AU330" s="33"/>
      <c r="AV330" s="33"/>
      <c r="AW330" s="33"/>
      <c r="AX330" s="33"/>
      <c r="AY330" s="33"/>
      <c r="AZ330" s="33"/>
      <c r="BA330" s="33"/>
      <c r="BB330" s="11"/>
      <c r="BC330" s="11"/>
      <c r="BD330" s="16"/>
      <c r="BE330" s="8"/>
      <c r="BF330" s="16"/>
      <c r="BG330" s="16"/>
      <c r="BH330" s="16"/>
      <c r="BI330" s="16"/>
    </row>
    <row r="331" spans="1:61" ht="15" customHeight="1" x14ac:dyDescent="0.2">
      <c r="A331" s="7" t="s">
        <v>1806</v>
      </c>
      <c r="B331" s="8" t="s">
        <v>1807</v>
      </c>
      <c r="C331" s="9" t="s">
        <v>1808</v>
      </c>
      <c r="D331" s="8"/>
      <c r="E331" s="10" t="s">
        <v>1809</v>
      </c>
      <c r="F331" s="11" t="s">
        <v>599</v>
      </c>
      <c r="G331" s="11" t="s">
        <v>701</v>
      </c>
      <c r="H331" s="11" t="s">
        <v>715</v>
      </c>
      <c r="I331" s="40" t="s">
        <v>2580</v>
      </c>
      <c r="J331" s="12"/>
      <c r="K331" s="12"/>
      <c r="L331" s="12"/>
      <c r="M331" s="12"/>
      <c r="N331" s="11"/>
      <c r="O331" s="33"/>
      <c r="P331" s="33"/>
      <c r="Q331" s="33"/>
      <c r="R331" s="33"/>
      <c r="S331" s="33"/>
      <c r="T331" s="33"/>
      <c r="U331" s="33"/>
      <c r="V331" s="11"/>
      <c r="W331" s="14"/>
      <c r="X331" s="14"/>
      <c r="Y331" s="14"/>
      <c r="Z331" s="14"/>
      <c r="AA331" s="14"/>
      <c r="AB331" s="14"/>
      <c r="AC331" s="14"/>
      <c r="AD331" s="14"/>
      <c r="AE331" s="14"/>
      <c r="AF331" s="14"/>
      <c r="AG331" s="14"/>
      <c r="AH331" s="14"/>
      <c r="AI331" s="11"/>
      <c r="AJ331" s="15"/>
      <c r="AK331" s="15"/>
      <c r="AL331" s="15"/>
      <c r="AM331" s="15"/>
      <c r="AN331" s="15"/>
      <c r="AO331" s="15"/>
      <c r="AP331" s="15"/>
      <c r="AQ331" s="11"/>
      <c r="AR331" s="33"/>
      <c r="AS331" s="33"/>
      <c r="AT331" s="33"/>
      <c r="AU331" s="33"/>
      <c r="AV331" s="33"/>
      <c r="AW331" s="33"/>
      <c r="AX331" s="33"/>
      <c r="AY331" s="33"/>
      <c r="AZ331" s="33"/>
      <c r="BA331" s="33"/>
      <c r="BB331" s="11"/>
      <c r="BC331" s="11"/>
      <c r="BD331" s="16"/>
      <c r="BE331" s="8"/>
      <c r="BF331" s="16"/>
      <c r="BG331" s="16"/>
      <c r="BH331" s="16"/>
      <c r="BI331" s="16"/>
    </row>
    <row r="332" spans="1:61" ht="15" customHeight="1" x14ac:dyDescent="0.2">
      <c r="A332" s="7" t="s">
        <v>1810</v>
      </c>
      <c r="B332" s="8" t="s">
        <v>1811</v>
      </c>
      <c r="C332" s="9" t="s">
        <v>1812</v>
      </c>
      <c r="D332" s="8"/>
      <c r="E332" s="10" t="s">
        <v>1813</v>
      </c>
      <c r="F332" s="11" t="s">
        <v>599</v>
      </c>
      <c r="G332" s="11" t="s">
        <v>701</v>
      </c>
      <c r="H332" s="11" t="s">
        <v>702</v>
      </c>
      <c r="I332" s="40" t="s">
        <v>2581</v>
      </c>
      <c r="J332" s="12"/>
      <c r="K332" s="12"/>
      <c r="L332" s="12"/>
      <c r="M332" s="12"/>
      <c r="N332" s="11"/>
      <c r="O332" s="33"/>
      <c r="P332" s="33"/>
      <c r="Q332" s="33"/>
      <c r="R332" s="33"/>
      <c r="S332" s="33"/>
      <c r="T332" s="33"/>
      <c r="U332" s="33"/>
      <c r="V332" s="11"/>
      <c r="W332" s="14"/>
      <c r="X332" s="14"/>
      <c r="Y332" s="14"/>
      <c r="Z332" s="14"/>
      <c r="AA332" s="14"/>
      <c r="AB332" s="14"/>
      <c r="AC332" s="14"/>
      <c r="AD332" s="14"/>
      <c r="AE332" s="14"/>
      <c r="AF332" s="14"/>
      <c r="AG332" s="14"/>
      <c r="AH332" s="14"/>
      <c r="AI332" s="11"/>
      <c r="AJ332" s="15"/>
      <c r="AK332" s="15"/>
      <c r="AL332" s="15"/>
      <c r="AM332" s="15"/>
      <c r="AN332" s="15"/>
      <c r="AO332" s="15"/>
      <c r="AP332" s="15"/>
      <c r="AQ332" s="11"/>
      <c r="AR332" s="33"/>
      <c r="AS332" s="33"/>
      <c r="AT332" s="33"/>
      <c r="AU332" s="33"/>
      <c r="AV332" s="33"/>
      <c r="AW332" s="33"/>
      <c r="AX332" s="33"/>
      <c r="AY332" s="33"/>
      <c r="AZ332" s="33"/>
      <c r="BA332" s="33"/>
      <c r="BB332" s="11"/>
      <c r="BC332" s="11"/>
      <c r="BD332" s="16"/>
      <c r="BE332" s="8"/>
      <c r="BF332" s="16"/>
      <c r="BG332" s="16"/>
      <c r="BH332" s="16"/>
      <c r="BI332" s="16"/>
    </row>
    <row r="333" spans="1:61" ht="15" customHeight="1" x14ac:dyDescent="0.2">
      <c r="A333" s="7" t="s">
        <v>1814</v>
      </c>
      <c r="B333" s="8" t="s">
        <v>1815</v>
      </c>
      <c r="C333" s="9" t="s">
        <v>1816</v>
      </c>
      <c r="D333" s="8"/>
      <c r="E333" s="10" t="s">
        <v>1817</v>
      </c>
      <c r="F333" s="11" t="s">
        <v>599</v>
      </c>
      <c r="G333" s="11" t="s">
        <v>701</v>
      </c>
      <c r="H333" s="11" t="s">
        <v>744</v>
      </c>
      <c r="I333" s="40" t="s">
        <v>2582</v>
      </c>
      <c r="J333" s="12"/>
      <c r="K333" s="12"/>
      <c r="L333" s="12"/>
      <c r="M333" s="12"/>
      <c r="N333" s="11"/>
      <c r="O333" s="33"/>
      <c r="P333" s="33"/>
      <c r="Q333" s="33"/>
      <c r="R333" s="33"/>
      <c r="S333" s="33"/>
      <c r="T333" s="33"/>
      <c r="U333" s="33"/>
      <c r="V333" s="11"/>
      <c r="W333" s="14"/>
      <c r="X333" s="14"/>
      <c r="Y333" s="14"/>
      <c r="Z333" s="14"/>
      <c r="AA333" s="14"/>
      <c r="AB333" s="14"/>
      <c r="AC333" s="14"/>
      <c r="AD333" s="14"/>
      <c r="AE333" s="14"/>
      <c r="AF333" s="14"/>
      <c r="AG333" s="14"/>
      <c r="AH333" s="14"/>
      <c r="AI333" s="11"/>
      <c r="AJ333" s="15"/>
      <c r="AK333" s="15"/>
      <c r="AL333" s="15"/>
      <c r="AM333" s="15"/>
      <c r="AN333" s="15"/>
      <c r="AO333" s="15"/>
      <c r="AP333" s="15"/>
      <c r="AQ333" s="11"/>
      <c r="AR333" s="33"/>
      <c r="AS333" s="33"/>
      <c r="AT333" s="33"/>
      <c r="AU333" s="33"/>
      <c r="AV333" s="33"/>
      <c r="AW333" s="33"/>
      <c r="AX333" s="33"/>
      <c r="AY333" s="33"/>
      <c r="AZ333" s="33"/>
      <c r="BA333" s="33"/>
      <c r="BB333" s="11"/>
      <c r="BC333" s="11"/>
      <c r="BD333" s="16"/>
      <c r="BE333" s="8"/>
      <c r="BF333" s="16"/>
      <c r="BG333" s="16"/>
      <c r="BH333" s="16"/>
      <c r="BI333" s="16"/>
    </row>
    <row r="334" spans="1:61" ht="15" customHeight="1" x14ac:dyDescent="0.2">
      <c r="A334" s="7" t="s">
        <v>1818</v>
      </c>
      <c r="B334" s="8" t="s">
        <v>1819</v>
      </c>
      <c r="C334" s="9" t="s">
        <v>1820</v>
      </c>
      <c r="D334" s="8"/>
      <c r="E334" s="10" t="s">
        <v>1821</v>
      </c>
      <c r="F334" s="11" t="s">
        <v>865</v>
      </c>
      <c r="G334" s="11" t="s">
        <v>701</v>
      </c>
      <c r="H334" s="11" t="s">
        <v>706</v>
      </c>
      <c r="I334" s="40" t="s">
        <v>2583</v>
      </c>
      <c r="J334" s="12"/>
      <c r="K334" s="12"/>
      <c r="L334" s="12"/>
      <c r="M334" s="12"/>
      <c r="N334" s="11"/>
      <c r="O334" s="33"/>
      <c r="P334" s="33"/>
      <c r="Q334" s="33"/>
      <c r="R334" s="33"/>
      <c r="S334" s="33"/>
      <c r="T334" s="33"/>
      <c r="U334" s="33"/>
      <c r="V334" s="11"/>
      <c r="W334" s="14"/>
      <c r="X334" s="14"/>
      <c r="Y334" s="14"/>
      <c r="Z334" s="14"/>
      <c r="AA334" s="14"/>
      <c r="AB334" s="14"/>
      <c r="AC334" s="14"/>
      <c r="AD334" s="14"/>
      <c r="AE334" s="14"/>
      <c r="AF334" s="14"/>
      <c r="AG334" s="14"/>
      <c r="AH334" s="14"/>
      <c r="AI334" s="11"/>
      <c r="AJ334" s="15"/>
      <c r="AK334" s="15"/>
      <c r="AL334" s="15"/>
      <c r="AM334" s="15"/>
      <c r="AN334" s="15"/>
      <c r="AO334" s="15"/>
      <c r="AP334" s="15"/>
      <c r="AQ334" s="11"/>
      <c r="AR334" s="33"/>
      <c r="AS334" s="33"/>
      <c r="AT334" s="33"/>
      <c r="AU334" s="33"/>
      <c r="AV334" s="33"/>
      <c r="AW334" s="33"/>
      <c r="AX334" s="33"/>
      <c r="AY334" s="33"/>
      <c r="AZ334" s="33"/>
      <c r="BA334" s="33"/>
      <c r="BB334" s="11"/>
      <c r="BC334" s="11"/>
      <c r="BD334" s="16"/>
      <c r="BE334" s="8"/>
      <c r="BF334" s="16"/>
      <c r="BG334" s="16"/>
      <c r="BH334" s="16"/>
      <c r="BI334" s="16"/>
    </row>
    <row r="335" spans="1:61" ht="15" customHeight="1" x14ac:dyDescent="0.2">
      <c r="A335" s="7" t="s">
        <v>1822</v>
      </c>
      <c r="B335" s="8" t="s">
        <v>1823</v>
      </c>
      <c r="C335" s="9" t="s">
        <v>1824</v>
      </c>
      <c r="D335" s="8" t="s">
        <v>1825</v>
      </c>
      <c r="E335" s="10" t="s">
        <v>1826</v>
      </c>
      <c r="F335" s="11" t="s">
        <v>787</v>
      </c>
      <c r="G335" s="11" t="s">
        <v>701</v>
      </c>
      <c r="H335" s="11" t="s">
        <v>730</v>
      </c>
      <c r="I335" s="40" t="s">
        <v>2584</v>
      </c>
      <c r="J335" s="12"/>
      <c r="K335" s="12"/>
      <c r="L335" s="12"/>
      <c r="M335" s="12"/>
      <c r="N335" s="11"/>
      <c r="O335" s="33"/>
      <c r="P335" s="33"/>
      <c r="Q335" s="33"/>
      <c r="R335" s="33"/>
      <c r="S335" s="33"/>
      <c r="T335" s="33"/>
      <c r="U335" s="33"/>
      <c r="V335" s="11"/>
      <c r="W335" s="14"/>
      <c r="X335" s="14"/>
      <c r="Y335" s="14"/>
      <c r="Z335" s="14"/>
      <c r="AA335" s="14"/>
      <c r="AB335" s="14"/>
      <c r="AC335" s="14"/>
      <c r="AD335" s="14"/>
      <c r="AE335" s="14"/>
      <c r="AF335" s="14"/>
      <c r="AG335" s="14"/>
      <c r="AH335" s="14"/>
      <c r="AI335" s="11"/>
      <c r="AJ335" s="15"/>
      <c r="AK335" s="15"/>
      <c r="AL335" s="15"/>
      <c r="AM335" s="15"/>
      <c r="AN335" s="15"/>
      <c r="AO335" s="15"/>
      <c r="AP335" s="15"/>
      <c r="AQ335" s="11"/>
      <c r="AR335" s="33"/>
      <c r="AS335" s="33"/>
      <c r="AT335" s="33"/>
      <c r="AU335" s="33"/>
      <c r="AV335" s="33"/>
      <c r="AW335" s="33"/>
      <c r="AX335" s="33"/>
      <c r="AY335" s="33"/>
      <c r="AZ335" s="33"/>
      <c r="BA335" s="33"/>
      <c r="BB335" s="11"/>
      <c r="BC335" s="11"/>
      <c r="BD335" s="16"/>
      <c r="BE335" s="8"/>
      <c r="BF335" s="16"/>
      <c r="BG335" s="16"/>
      <c r="BH335" s="16"/>
      <c r="BI335" s="16"/>
    </row>
    <row r="336" spans="1:61" ht="15" customHeight="1" x14ac:dyDescent="0.2">
      <c r="A336" s="7" t="s">
        <v>1827</v>
      </c>
      <c r="B336" s="8" t="s">
        <v>1828</v>
      </c>
      <c r="C336" s="9" t="s">
        <v>1829</v>
      </c>
      <c r="D336" s="8" t="s">
        <v>1830</v>
      </c>
      <c r="E336" s="10" t="s">
        <v>1831</v>
      </c>
      <c r="F336" s="11" t="s">
        <v>787</v>
      </c>
      <c r="G336" s="11" t="s">
        <v>743</v>
      </c>
      <c r="H336" s="11" t="s">
        <v>756</v>
      </c>
      <c r="I336" s="40" t="s">
        <v>2585</v>
      </c>
      <c r="J336" s="12"/>
      <c r="K336" s="12"/>
      <c r="L336" s="12"/>
      <c r="M336" s="12"/>
      <c r="N336" s="11"/>
      <c r="O336" s="33"/>
      <c r="P336" s="33"/>
      <c r="Q336" s="33"/>
      <c r="R336" s="33"/>
      <c r="S336" s="33"/>
      <c r="T336" s="33"/>
      <c r="U336" s="33"/>
      <c r="V336" s="11"/>
      <c r="W336" s="14"/>
      <c r="X336" s="14"/>
      <c r="Y336" s="14"/>
      <c r="Z336" s="14"/>
      <c r="AA336" s="14"/>
      <c r="AB336" s="14"/>
      <c r="AC336" s="14"/>
      <c r="AD336" s="14"/>
      <c r="AE336" s="14"/>
      <c r="AF336" s="14"/>
      <c r="AG336" s="14"/>
      <c r="AH336" s="14"/>
      <c r="AI336" s="11"/>
      <c r="AJ336" s="15"/>
      <c r="AK336" s="15"/>
      <c r="AL336" s="15"/>
      <c r="AM336" s="15"/>
      <c r="AN336" s="15"/>
      <c r="AO336" s="15"/>
      <c r="AP336" s="15"/>
      <c r="AQ336" s="11"/>
      <c r="AR336" s="33"/>
      <c r="AS336" s="33"/>
      <c r="AT336" s="33"/>
      <c r="AU336" s="33"/>
      <c r="AV336" s="33"/>
      <c r="AW336" s="33"/>
      <c r="AX336" s="33"/>
      <c r="AY336" s="33"/>
      <c r="AZ336" s="33"/>
      <c r="BA336" s="33"/>
      <c r="BB336" s="11"/>
      <c r="BC336" s="11"/>
      <c r="BD336" s="16"/>
      <c r="BE336" s="8"/>
      <c r="BF336" s="16"/>
      <c r="BG336" s="16"/>
      <c r="BH336" s="16"/>
      <c r="BI336" s="16"/>
    </row>
    <row r="337" spans="1:61" ht="15" customHeight="1" x14ac:dyDescent="0.2">
      <c r="A337" s="7" t="s">
        <v>1832</v>
      </c>
      <c r="B337" s="8" t="s">
        <v>1833</v>
      </c>
      <c r="C337" s="9" t="s">
        <v>1834</v>
      </c>
      <c r="D337" s="8"/>
      <c r="E337" s="10" t="s">
        <v>1835</v>
      </c>
      <c r="F337" s="11" t="s">
        <v>735</v>
      </c>
      <c r="G337" s="11" t="s">
        <v>701</v>
      </c>
      <c r="H337" s="11" t="s">
        <v>744</v>
      </c>
      <c r="I337" s="40" t="s">
        <v>2586</v>
      </c>
      <c r="J337" s="12"/>
      <c r="K337" s="12"/>
      <c r="L337" s="12"/>
      <c r="M337" s="12"/>
      <c r="N337" s="11"/>
      <c r="O337" s="33"/>
      <c r="P337" s="33"/>
      <c r="Q337" s="33"/>
      <c r="R337" s="33"/>
      <c r="S337" s="33"/>
      <c r="T337" s="33"/>
      <c r="U337" s="33"/>
      <c r="V337" s="11"/>
      <c r="W337" s="14"/>
      <c r="X337" s="14"/>
      <c r="Y337" s="14"/>
      <c r="Z337" s="14"/>
      <c r="AA337" s="14"/>
      <c r="AB337" s="14"/>
      <c r="AC337" s="14"/>
      <c r="AD337" s="14"/>
      <c r="AE337" s="14"/>
      <c r="AF337" s="14"/>
      <c r="AG337" s="14"/>
      <c r="AH337" s="14"/>
      <c r="AI337" s="11"/>
      <c r="AJ337" s="15"/>
      <c r="AK337" s="15"/>
      <c r="AL337" s="15"/>
      <c r="AM337" s="15"/>
      <c r="AN337" s="15"/>
      <c r="AO337" s="15"/>
      <c r="AP337" s="15"/>
      <c r="AQ337" s="11"/>
      <c r="AR337" s="33"/>
      <c r="AS337" s="33"/>
      <c r="AT337" s="33"/>
      <c r="AU337" s="33"/>
      <c r="AV337" s="33"/>
      <c r="AW337" s="33"/>
      <c r="AX337" s="33"/>
      <c r="AY337" s="33"/>
      <c r="AZ337" s="33"/>
      <c r="BA337" s="33"/>
      <c r="BB337" s="11"/>
      <c r="BC337" s="11"/>
      <c r="BD337" s="16"/>
      <c r="BE337" s="8"/>
      <c r="BF337" s="16"/>
      <c r="BG337" s="16"/>
      <c r="BH337" s="16"/>
      <c r="BI337" s="16"/>
    </row>
    <row r="338" spans="1:61" ht="15" customHeight="1" x14ac:dyDescent="0.2">
      <c r="A338" s="7" t="s">
        <v>1836</v>
      </c>
      <c r="B338" s="8" t="s">
        <v>1837</v>
      </c>
      <c r="C338" s="9" t="s">
        <v>1838</v>
      </c>
      <c r="D338" s="8"/>
      <c r="E338" s="10" t="s">
        <v>1839</v>
      </c>
      <c r="F338" s="11" t="s">
        <v>787</v>
      </c>
      <c r="G338" s="11" t="s">
        <v>701</v>
      </c>
      <c r="H338" s="11" t="s">
        <v>747</v>
      </c>
      <c r="I338" s="40" t="s">
        <v>2587</v>
      </c>
      <c r="J338" s="12"/>
      <c r="K338" s="12"/>
      <c r="L338" s="12"/>
      <c r="M338" s="12"/>
      <c r="N338" s="11"/>
      <c r="O338" s="33"/>
      <c r="P338" s="33"/>
      <c r="Q338" s="33"/>
      <c r="R338" s="33"/>
      <c r="S338" s="33"/>
      <c r="T338" s="33"/>
      <c r="U338" s="33"/>
      <c r="V338" s="11"/>
      <c r="W338" s="14"/>
      <c r="X338" s="14"/>
      <c r="Y338" s="14"/>
      <c r="Z338" s="14"/>
      <c r="AA338" s="14"/>
      <c r="AB338" s="14"/>
      <c r="AC338" s="14"/>
      <c r="AD338" s="14"/>
      <c r="AE338" s="14"/>
      <c r="AF338" s="14"/>
      <c r="AG338" s="14"/>
      <c r="AH338" s="14"/>
      <c r="AI338" s="11"/>
      <c r="AJ338" s="15"/>
      <c r="AK338" s="15"/>
      <c r="AL338" s="15"/>
      <c r="AM338" s="15"/>
      <c r="AN338" s="15"/>
      <c r="AO338" s="15"/>
      <c r="AP338" s="15"/>
      <c r="AQ338" s="11"/>
      <c r="AR338" s="33"/>
      <c r="AS338" s="33"/>
      <c r="AT338" s="33"/>
      <c r="AU338" s="33"/>
      <c r="AV338" s="33"/>
      <c r="AW338" s="33"/>
      <c r="AX338" s="33"/>
      <c r="AY338" s="33"/>
      <c r="AZ338" s="33"/>
      <c r="BA338" s="33"/>
      <c r="BB338" s="11"/>
      <c r="BC338" s="11"/>
      <c r="BD338" s="16"/>
      <c r="BE338" s="8"/>
      <c r="BF338" s="16"/>
      <c r="BG338" s="16"/>
      <c r="BH338" s="16"/>
      <c r="BI338" s="16"/>
    </row>
    <row r="339" spans="1:61" ht="15" customHeight="1" x14ac:dyDescent="0.2">
      <c r="A339" s="7" t="s">
        <v>1840</v>
      </c>
      <c r="B339" s="8" t="s">
        <v>1841</v>
      </c>
      <c r="C339" s="9" t="s">
        <v>1842</v>
      </c>
      <c r="D339" s="8"/>
      <c r="E339" s="10" t="s">
        <v>1050</v>
      </c>
      <c r="F339" s="11" t="s">
        <v>787</v>
      </c>
      <c r="G339" s="11" t="s">
        <v>701</v>
      </c>
      <c r="H339" s="11" t="s">
        <v>706</v>
      </c>
      <c r="I339" s="40" t="s">
        <v>2588</v>
      </c>
      <c r="J339" s="12"/>
      <c r="K339" s="12"/>
      <c r="L339" s="12"/>
      <c r="M339" s="12"/>
      <c r="N339" s="11"/>
      <c r="O339" s="33"/>
      <c r="P339" s="33"/>
      <c r="Q339" s="33"/>
      <c r="R339" s="33"/>
      <c r="S339" s="33"/>
      <c r="T339" s="33"/>
      <c r="U339" s="33"/>
      <c r="V339" s="11"/>
      <c r="W339" s="14"/>
      <c r="X339" s="14"/>
      <c r="Y339" s="14"/>
      <c r="Z339" s="14"/>
      <c r="AA339" s="14"/>
      <c r="AB339" s="14"/>
      <c r="AC339" s="14"/>
      <c r="AD339" s="14"/>
      <c r="AE339" s="14"/>
      <c r="AF339" s="14"/>
      <c r="AG339" s="14"/>
      <c r="AH339" s="14"/>
      <c r="AI339" s="11"/>
      <c r="AJ339" s="15"/>
      <c r="AK339" s="15"/>
      <c r="AL339" s="15"/>
      <c r="AM339" s="15"/>
      <c r="AN339" s="15"/>
      <c r="AO339" s="15"/>
      <c r="AP339" s="15"/>
      <c r="AQ339" s="11"/>
      <c r="AR339" s="33"/>
      <c r="AS339" s="33"/>
      <c r="AT339" s="33"/>
      <c r="AU339" s="33"/>
      <c r="AV339" s="33"/>
      <c r="AW339" s="33"/>
      <c r="AX339" s="33"/>
      <c r="AY339" s="33"/>
      <c r="AZ339" s="33"/>
      <c r="BA339" s="33"/>
      <c r="BB339" s="11"/>
      <c r="BC339" s="11"/>
      <c r="BD339" s="16"/>
      <c r="BE339" s="8"/>
      <c r="BF339" s="16"/>
      <c r="BG339" s="16"/>
      <c r="BH339" s="16"/>
      <c r="BI339" s="16"/>
    </row>
    <row r="340" spans="1:61" ht="15" customHeight="1" x14ac:dyDescent="0.2">
      <c r="A340" s="7" t="s">
        <v>1843</v>
      </c>
      <c r="B340" s="8" t="s">
        <v>1844</v>
      </c>
      <c r="C340" s="9" t="s">
        <v>1845</v>
      </c>
      <c r="D340" s="8"/>
      <c r="E340" s="10" t="s">
        <v>346</v>
      </c>
      <c r="F340" s="11" t="s">
        <v>865</v>
      </c>
      <c r="G340" s="11" t="s">
        <v>701</v>
      </c>
      <c r="H340" s="11"/>
      <c r="I340" s="40" t="s">
        <v>2589</v>
      </c>
      <c r="J340" s="12"/>
      <c r="K340" s="12"/>
      <c r="L340" s="12"/>
      <c r="M340" s="12"/>
      <c r="N340" s="11"/>
      <c r="O340" s="33"/>
      <c r="P340" s="33"/>
      <c r="Q340" s="33"/>
      <c r="R340" s="33"/>
      <c r="S340" s="33"/>
      <c r="T340" s="33"/>
      <c r="U340" s="33"/>
      <c r="V340" s="11"/>
      <c r="W340" s="14"/>
      <c r="X340" s="14"/>
      <c r="Y340" s="14"/>
      <c r="Z340" s="14"/>
      <c r="AA340" s="14"/>
      <c r="AB340" s="14"/>
      <c r="AC340" s="14"/>
      <c r="AD340" s="14"/>
      <c r="AE340" s="14"/>
      <c r="AF340" s="14"/>
      <c r="AG340" s="14"/>
      <c r="AH340" s="14"/>
      <c r="AI340" s="11"/>
      <c r="AJ340" s="15"/>
      <c r="AK340" s="15"/>
      <c r="AL340" s="15"/>
      <c r="AM340" s="15"/>
      <c r="AN340" s="15"/>
      <c r="AO340" s="15"/>
      <c r="AP340" s="15"/>
      <c r="AQ340" s="11"/>
      <c r="AR340" s="33"/>
      <c r="AS340" s="33"/>
      <c r="AT340" s="33"/>
      <c r="AU340" s="33"/>
      <c r="AV340" s="33"/>
      <c r="AW340" s="33"/>
      <c r="AX340" s="33"/>
      <c r="AY340" s="33"/>
      <c r="AZ340" s="33"/>
      <c r="BA340" s="33"/>
      <c r="BB340" s="11"/>
      <c r="BC340" s="11"/>
      <c r="BD340" s="16"/>
      <c r="BE340" s="8"/>
      <c r="BF340" s="16"/>
      <c r="BG340" s="16"/>
      <c r="BH340" s="16"/>
      <c r="BI340" s="16"/>
    </row>
    <row r="341" spans="1:61" ht="15" customHeight="1" x14ac:dyDescent="0.2">
      <c r="A341" s="7" t="s">
        <v>1846</v>
      </c>
      <c r="B341" s="8" t="s">
        <v>1847</v>
      </c>
      <c r="C341" s="9" t="s">
        <v>1848</v>
      </c>
      <c r="D341" s="8"/>
      <c r="E341" s="10" t="s">
        <v>1849</v>
      </c>
      <c r="F341" s="11" t="s">
        <v>599</v>
      </c>
      <c r="G341" s="11"/>
      <c r="H341" s="11"/>
      <c r="I341" s="40" t="s">
        <v>2590</v>
      </c>
      <c r="J341" s="12"/>
      <c r="K341" s="12"/>
      <c r="L341" s="12"/>
      <c r="M341" s="12"/>
      <c r="N341" s="11"/>
      <c r="O341" s="33"/>
      <c r="P341" s="33"/>
      <c r="Q341" s="33"/>
      <c r="R341" s="33"/>
      <c r="S341" s="33"/>
      <c r="T341" s="33"/>
      <c r="U341" s="33"/>
      <c r="V341" s="11"/>
      <c r="W341" s="14"/>
      <c r="X341" s="14"/>
      <c r="Y341" s="14"/>
      <c r="Z341" s="14"/>
      <c r="AA341" s="14"/>
      <c r="AB341" s="14"/>
      <c r="AC341" s="14"/>
      <c r="AD341" s="14"/>
      <c r="AE341" s="14"/>
      <c r="AF341" s="14"/>
      <c r="AG341" s="14"/>
      <c r="AH341" s="14"/>
      <c r="AI341" s="11"/>
      <c r="AJ341" s="15"/>
      <c r="AK341" s="15"/>
      <c r="AL341" s="15"/>
      <c r="AM341" s="15"/>
      <c r="AN341" s="15"/>
      <c r="AO341" s="15"/>
      <c r="AP341" s="15"/>
      <c r="AQ341" s="11"/>
      <c r="AR341" s="33"/>
      <c r="AS341" s="33"/>
      <c r="AT341" s="33"/>
      <c r="AU341" s="33"/>
      <c r="AV341" s="33"/>
      <c r="AW341" s="33"/>
      <c r="AX341" s="33"/>
      <c r="AY341" s="33"/>
      <c r="AZ341" s="33"/>
      <c r="BA341" s="33"/>
      <c r="BB341" s="11"/>
      <c r="BC341" s="11"/>
      <c r="BD341" s="16"/>
      <c r="BE341" s="8"/>
      <c r="BF341" s="16"/>
      <c r="BG341" s="16"/>
      <c r="BH341" s="16"/>
      <c r="BI341" s="16"/>
    </row>
    <row r="342" spans="1:61" ht="15" customHeight="1" x14ac:dyDescent="0.2">
      <c r="A342" s="7" t="s">
        <v>1846</v>
      </c>
      <c r="B342" s="8" t="s">
        <v>1850</v>
      </c>
      <c r="C342" s="9" t="s">
        <v>1851</v>
      </c>
      <c r="D342" s="8"/>
      <c r="E342" s="10" t="s">
        <v>1849</v>
      </c>
      <c r="F342" s="11" t="s">
        <v>599</v>
      </c>
      <c r="G342" s="11" t="s">
        <v>701</v>
      </c>
      <c r="H342" s="11" t="s">
        <v>706</v>
      </c>
      <c r="I342" s="40" t="s">
        <v>2591</v>
      </c>
      <c r="J342" s="12"/>
      <c r="K342" s="12"/>
      <c r="L342" s="12"/>
      <c r="M342" s="12"/>
      <c r="N342" s="11"/>
      <c r="O342" s="33"/>
      <c r="P342" s="33"/>
      <c r="Q342" s="33"/>
      <c r="R342" s="33"/>
      <c r="S342" s="33"/>
      <c r="T342" s="33"/>
      <c r="U342" s="33"/>
      <c r="V342" s="11"/>
      <c r="W342" s="14"/>
      <c r="X342" s="14"/>
      <c r="Y342" s="14"/>
      <c r="Z342" s="14"/>
      <c r="AA342" s="14"/>
      <c r="AB342" s="14"/>
      <c r="AC342" s="14"/>
      <c r="AD342" s="14"/>
      <c r="AE342" s="14"/>
      <c r="AF342" s="14"/>
      <c r="AG342" s="14"/>
      <c r="AH342" s="14"/>
      <c r="AI342" s="11"/>
      <c r="AJ342" s="15"/>
      <c r="AK342" s="15"/>
      <c r="AL342" s="15"/>
      <c r="AM342" s="15"/>
      <c r="AN342" s="15"/>
      <c r="AO342" s="15"/>
      <c r="AP342" s="15"/>
      <c r="AQ342" s="11"/>
      <c r="AR342" s="33"/>
      <c r="AS342" s="33"/>
      <c r="AT342" s="33"/>
      <c r="AU342" s="33"/>
      <c r="AV342" s="33"/>
      <c r="AW342" s="33"/>
      <c r="AX342" s="33"/>
      <c r="AY342" s="33"/>
      <c r="AZ342" s="33"/>
      <c r="BA342" s="33"/>
      <c r="BB342" s="11"/>
      <c r="BC342" s="11"/>
      <c r="BD342" s="16"/>
      <c r="BE342" s="8"/>
      <c r="BF342" s="16"/>
      <c r="BG342" s="16"/>
      <c r="BH342" s="16"/>
      <c r="BI342" s="16"/>
    </row>
    <row r="343" spans="1:61" ht="15" customHeight="1" x14ac:dyDescent="0.2">
      <c r="A343" s="7" t="s">
        <v>1852</v>
      </c>
      <c r="B343" s="8" t="s">
        <v>1853</v>
      </c>
      <c r="C343" s="9" t="s">
        <v>1854</v>
      </c>
      <c r="D343" s="8"/>
      <c r="E343" s="10" t="s">
        <v>1855</v>
      </c>
      <c r="F343" s="11" t="s">
        <v>599</v>
      </c>
      <c r="G343" s="11" t="s">
        <v>701</v>
      </c>
      <c r="H343" s="11" t="s">
        <v>807</v>
      </c>
      <c r="I343" s="40" t="s">
        <v>2592</v>
      </c>
      <c r="J343" s="12"/>
      <c r="K343" s="12"/>
      <c r="L343" s="12"/>
      <c r="M343" s="12"/>
      <c r="N343" s="11"/>
      <c r="O343" s="33"/>
      <c r="P343" s="33"/>
      <c r="Q343" s="33"/>
      <c r="R343" s="33"/>
      <c r="S343" s="33"/>
      <c r="T343" s="33"/>
      <c r="U343" s="33"/>
      <c r="V343" s="11"/>
      <c r="W343" s="14"/>
      <c r="X343" s="14"/>
      <c r="Y343" s="14"/>
      <c r="Z343" s="14"/>
      <c r="AA343" s="14"/>
      <c r="AB343" s="14"/>
      <c r="AC343" s="14"/>
      <c r="AD343" s="14"/>
      <c r="AE343" s="14"/>
      <c r="AF343" s="14"/>
      <c r="AG343" s="14"/>
      <c r="AH343" s="14"/>
      <c r="AI343" s="11"/>
      <c r="AJ343" s="15"/>
      <c r="AK343" s="15"/>
      <c r="AL343" s="15"/>
      <c r="AM343" s="15"/>
      <c r="AN343" s="15"/>
      <c r="AO343" s="15"/>
      <c r="AP343" s="15"/>
      <c r="AQ343" s="11"/>
      <c r="AR343" s="33"/>
      <c r="AS343" s="33"/>
      <c r="AT343" s="33"/>
      <c r="AU343" s="33"/>
      <c r="AV343" s="33"/>
      <c r="AW343" s="33"/>
      <c r="AX343" s="33"/>
      <c r="AY343" s="33"/>
      <c r="AZ343" s="33"/>
      <c r="BA343" s="33"/>
      <c r="BB343" s="11"/>
      <c r="BC343" s="11"/>
      <c r="BD343" s="16"/>
      <c r="BE343" s="8"/>
      <c r="BF343" s="16"/>
      <c r="BG343" s="16"/>
      <c r="BH343" s="16"/>
      <c r="BI343" s="16"/>
    </row>
    <row r="344" spans="1:61" ht="15" customHeight="1" x14ac:dyDescent="0.2">
      <c r="A344" s="7" t="s">
        <v>1856</v>
      </c>
      <c r="B344" s="8" t="s">
        <v>1857</v>
      </c>
      <c r="C344" s="9" t="s">
        <v>1858</v>
      </c>
      <c r="D344" s="8"/>
      <c r="E344" s="10" t="s">
        <v>780</v>
      </c>
      <c r="F344" s="11" t="s">
        <v>599</v>
      </c>
      <c r="G344" s="11" t="s">
        <v>701</v>
      </c>
      <c r="H344" s="11" t="s">
        <v>803</v>
      </c>
      <c r="I344" s="40" t="s">
        <v>2593</v>
      </c>
      <c r="J344" s="12"/>
      <c r="K344" s="12"/>
      <c r="L344" s="12"/>
      <c r="M344" s="12"/>
      <c r="N344" s="11"/>
      <c r="O344" s="33"/>
      <c r="P344" s="33"/>
      <c r="Q344" s="33"/>
      <c r="R344" s="33"/>
      <c r="S344" s="33"/>
      <c r="T344" s="33"/>
      <c r="U344" s="33"/>
      <c r="V344" s="11"/>
      <c r="W344" s="14"/>
      <c r="X344" s="14"/>
      <c r="Y344" s="14"/>
      <c r="Z344" s="14"/>
      <c r="AA344" s="14"/>
      <c r="AB344" s="14"/>
      <c r="AC344" s="14"/>
      <c r="AD344" s="14"/>
      <c r="AE344" s="14"/>
      <c r="AF344" s="14"/>
      <c r="AG344" s="14"/>
      <c r="AH344" s="14"/>
      <c r="AI344" s="11"/>
      <c r="AJ344" s="15"/>
      <c r="AK344" s="15"/>
      <c r="AL344" s="15"/>
      <c r="AM344" s="15"/>
      <c r="AN344" s="15"/>
      <c r="AO344" s="15"/>
      <c r="AP344" s="15"/>
      <c r="AQ344" s="11"/>
      <c r="AR344" s="33"/>
      <c r="AS344" s="33"/>
      <c r="AT344" s="33"/>
      <c r="AU344" s="33"/>
      <c r="AV344" s="33"/>
      <c r="AW344" s="33"/>
      <c r="AX344" s="33"/>
      <c r="AY344" s="33"/>
      <c r="AZ344" s="33"/>
      <c r="BA344" s="33"/>
      <c r="BB344" s="11"/>
      <c r="BC344" s="11"/>
      <c r="BD344" s="16"/>
      <c r="BE344" s="8"/>
      <c r="BF344" s="16"/>
      <c r="BG344" s="16"/>
      <c r="BH344" s="16"/>
      <c r="BI344" s="16"/>
    </row>
    <row r="345" spans="1:61" ht="15" customHeight="1" x14ac:dyDescent="0.2">
      <c r="A345" s="7" t="s">
        <v>1859</v>
      </c>
      <c r="B345" s="8" t="s">
        <v>1860</v>
      </c>
      <c r="C345" s="9" t="s">
        <v>1861</v>
      </c>
      <c r="D345" s="8"/>
      <c r="E345" s="10" t="s">
        <v>1862</v>
      </c>
      <c r="F345" s="11" t="s">
        <v>599</v>
      </c>
      <c r="G345" s="11" t="s">
        <v>701</v>
      </c>
      <c r="H345" s="11" t="s">
        <v>807</v>
      </c>
      <c r="I345" s="40" t="s">
        <v>2594</v>
      </c>
      <c r="J345" s="12"/>
      <c r="K345" s="12"/>
      <c r="L345" s="12"/>
      <c r="M345" s="12"/>
      <c r="N345" s="11"/>
      <c r="O345" s="33"/>
      <c r="P345" s="33"/>
      <c r="Q345" s="33"/>
      <c r="R345" s="33"/>
      <c r="S345" s="33"/>
      <c r="T345" s="33"/>
      <c r="U345" s="33"/>
      <c r="V345" s="11"/>
      <c r="W345" s="14"/>
      <c r="X345" s="14"/>
      <c r="Y345" s="14"/>
      <c r="Z345" s="14"/>
      <c r="AA345" s="14"/>
      <c r="AB345" s="14"/>
      <c r="AC345" s="14"/>
      <c r="AD345" s="14"/>
      <c r="AE345" s="14"/>
      <c r="AF345" s="14"/>
      <c r="AG345" s="14"/>
      <c r="AH345" s="14"/>
      <c r="AI345" s="11"/>
      <c r="AJ345" s="15"/>
      <c r="AK345" s="15"/>
      <c r="AL345" s="15"/>
      <c r="AM345" s="15"/>
      <c r="AN345" s="15"/>
      <c r="AO345" s="15"/>
      <c r="AP345" s="15"/>
      <c r="AQ345" s="11"/>
      <c r="AR345" s="33"/>
      <c r="AS345" s="33"/>
      <c r="AT345" s="33"/>
      <c r="AU345" s="33"/>
      <c r="AV345" s="33"/>
      <c r="AW345" s="33"/>
      <c r="AX345" s="33"/>
      <c r="AY345" s="33"/>
      <c r="AZ345" s="33"/>
      <c r="BA345" s="33"/>
      <c r="BB345" s="11"/>
      <c r="BC345" s="11"/>
      <c r="BD345" s="16"/>
      <c r="BE345" s="8"/>
      <c r="BF345" s="16"/>
      <c r="BG345" s="16"/>
      <c r="BH345" s="16"/>
      <c r="BI345" s="16"/>
    </row>
    <row r="346" spans="1:61" ht="15" customHeight="1" x14ac:dyDescent="0.2">
      <c r="A346" s="7" t="s">
        <v>1863</v>
      </c>
      <c r="B346" s="8" t="s">
        <v>1864</v>
      </c>
      <c r="C346" s="9" t="s">
        <v>1865</v>
      </c>
      <c r="D346" s="8"/>
      <c r="E346" s="10" t="s">
        <v>1866</v>
      </c>
      <c r="F346" s="11" t="s">
        <v>1686</v>
      </c>
      <c r="G346" s="11" t="s">
        <v>701</v>
      </c>
      <c r="H346" s="11" t="s">
        <v>940</v>
      </c>
      <c r="I346" s="40" t="s">
        <v>2595</v>
      </c>
      <c r="J346" s="12"/>
      <c r="K346" s="12"/>
      <c r="L346" s="12"/>
      <c r="M346" s="12"/>
      <c r="N346" s="11"/>
      <c r="O346" s="33"/>
      <c r="P346" s="33"/>
      <c r="Q346" s="33"/>
      <c r="R346" s="33"/>
      <c r="S346" s="33"/>
      <c r="T346" s="33"/>
      <c r="U346" s="33"/>
      <c r="V346" s="11"/>
      <c r="W346" s="14"/>
      <c r="X346" s="14"/>
      <c r="Y346" s="14"/>
      <c r="Z346" s="14"/>
      <c r="AA346" s="14"/>
      <c r="AB346" s="14"/>
      <c r="AC346" s="14"/>
      <c r="AD346" s="14"/>
      <c r="AE346" s="14"/>
      <c r="AF346" s="14"/>
      <c r="AG346" s="14"/>
      <c r="AH346" s="14"/>
      <c r="AI346" s="11"/>
      <c r="AJ346" s="15"/>
      <c r="AK346" s="15"/>
      <c r="AL346" s="15"/>
      <c r="AM346" s="15"/>
      <c r="AN346" s="15"/>
      <c r="AO346" s="15"/>
      <c r="AP346" s="15"/>
      <c r="AQ346" s="11"/>
      <c r="AR346" s="33"/>
      <c r="AS346" s="33"/>
      <c r="AT346" s="33"/>
      <c r="AU346" s="33"/>
      <c r="AV346" s="33"/>
      <c r="AW346" s="33"/>
      <c r="AX346" s="33"/>
      <c r="AY346" s="33"/>
      <c r="AZ346" s="33"/>
      <c r="BA346" s="33"/>
      <c r="BB346" s="11"/>
      <c r="BC346" s="11"/>
      <c r="BD346" s="16"/>
      <c r="BE346" s="8"/>
      <c r="BF346" s="16"/>
      <c r="BG346" s="16"/>
      <c r="BH346" s="16"/>
      <c r="BI346" s="16"/>
    </row>
    <row r="347" spans="1:61" ht="15" customHeight="1" x14ac:dyDescent="0.2">
      <c r="A347" s="7" t="s">
        <v>1863</v>
      </c>
      <c r="B347" s="8" t="s">
        <v>1867</v>
      </c>
      <c r="C347" s="9" t="s">
        <v>1868</v>
      </c>
      <c r="D347" s="8"/>
      <c r="E347" s="10" t="s">
        <v>927</v>
      </c>
      <c r="F347" s="11" t="s">
        <v>735</v>
      </c>
      <c r="G347" s="11" t="s">
        <v>701</v>
      </c>
      <c r="H347" s="11" t="s">
        <v>747</v>
      </c>
      <c r="I347" s="40" t="s">
        <v>2596</v>
      </c>
      <c r="J347" s="12"/>
      <c r="K347" s="12"/>
      <c r="L347" s="12"/>
      <c r="M347" s="12"/>
      <c r="N347" s="11"/>
      <c r="O347" s="33"/>
      <c r="P347" s="33"/>
      <c r="Q347" s="33"/>
      <c r="R347" s="33"/>
      <c r="S347" s="33"/>
      <c r="T347" s="33"/>
      <c r="U347" s="33"/>
      <c r="V347" s="11"/>
      <c r="W347" s="14"/>
      <c r="X347" s="14"/>
      <c r="Y347" s="14"/>
      <c r="Z347" s="14"/>
      <c r="AA347" s="14"/>
      <c r="AB347" s="14"/>
      <c r="AC347" s="14"/>
      <c r="AD347" s="14"/>
      <c r="AE347" s="14"/>
      <c r="AF347" s="14"/>
      <c r="AG347" s="14"/>
      <c r="AH347" s="14"/>
      <c r="AI347" s="11"/>
      <c r="AJ347" s="15"/>
      <c r="AK347" s="15"/>
      <c r="AL347" s="15"/>
      <c r="AM347" s="15"/>
      <c r="AN347" s="15"/>
      <c r="AO347" s="15"/>
      <c r="AP347" s="15"/>
      <c r="AQ347" s="11"/>
      <c r="AR347" s="33"/>
      <c r="AS347" s="33"/>
      <c r="AT347" s="33"/>
      <c r="AU347" s="33"/>
      <c r="AV347" s="33"/>
      <c r="AW347" s="33"/>
      <c r="AX347" s="33"/>
      <c r="AY347" s="33"/>
      <c r="AZ347" s="33"/>
      <c r="BA347" s="33"/>
      <c r="BB347" s="11"/>
      <c r="BC347" s="11"/>
      <c r="BD347" s="16"/>
      <c r="BE347" s="8"/>
      <c r="BF347" s="16"/>
      <c r="BG347" s="16"/>
      <c r="BH347" s="16"/>
      <c r="BI347" s="16"/>
    </row>
    <row r="348" spans="1:61" ht="15" customHeight="1" x14ac:dyDescent="0.2">
      <c r="A348" s="7" t="s">
        <v>1869</v>
      </c>
      <c r="B348" s="8" t="s">
        <v>1870</v>
      </c>
      <c r="C348" s="9" t="s">
        <v>1871</v>
      </c>
      <c r="D348" s="8"/>
      <c r="E348" s="10"/>
      <c r="F348" s="11"/>
      <c r="G348" s="11"/>
      <c r="H348" s="11"/>
      <c r="I348" s="40" t="s">
        <v>2291</v>
      </c>
      <c r="J348" s="12"/>
      <c r="K348" s="12"/>
      <c r="L348" s="12"/>
      <c r="M348" s="12"/>
      <c r="N348" s="11"/>
      <c r="O348" s="33"/>
      <c r="P348" s="33"/>
      <c r="Q348" s="33"/>
      <c r="R348" s="33"/>
      <c r="S348" s="33"/>
      <c r="T348" s="33"/>
      <c r="U348" s="33"/>
      <c r="V348" s="11"/>
      <c r="W348" s="14"/>
      <c r="X348" s="14"/>
      <c r="Y348" s="14"/>
      <c r="Z348" s="14"/>
      <c r="AA348" s="14"/>
      <c r="AB348" s="14"/>
      <c r="AC348" s="14"/>
      <c r="AD348" s="14"/>
      <c r="AE348" s="14"/>
      <c r="AF348" s="14"/>
      <c r="AG348" s="14"/>
      <c r="AH348" s="14"/>
      <c r="AI348" s="11"/>
      <c r="AJ348" s="15"/>
      <c r="AK348" s="15"/>
      <c r="AL348" s="15"/>
      <c r="AM348" s="15"/>
      <c r="AN348" s="15"/>
      <c r="AO348" s="15"/>
      <c r="AP348" s="15"/>
      <c r="AQ348" s="11"/>
      <c r="AR348" s="33"/>
      <c r="AS348" s="33"/>
      <c r="AT348" s="33"/>
      <c r="AU348" s="33"/>
      <c r="AV348" s="33"/>
      <c r="AW348" s="33"/>
      <c r="AX348" s="33"/>
      <c r="AY348" s="33"/>
      <c r="AZ348" s="33"/>
      <c r="BA348" s="33"/>
      <c r="BB348" s="11"/>
      <c r="BC348" s="11"/>
      <c r="BD348" s="16"/>
      <c r="BE348" s="8"/>
      <c r="BF348" s="16"/>
      <c r="BG348" s="16"/>
      <c r="BH348" s="16"/>
      <c r="BI348" s="16"/>
    </row>
    <row r="349" spans="1:61" ht="15" customHeight="1" x14ac:dyDescent="0.2">
      <c r="A349" s="7" t="s">
        <v>1872</v>
      </c>
      <c r="B349" s="8" t="s">
        <v>1873</v>
      </c>
      <c r="C349" s="9" t="s">
        <v>1874</v>
      </c>
      <c r="D349" s="8"/>
      <c r="E349" s="10" t="s">
        <v>1875</v>
      </c>
      <c r="F349" s="11"/>
      <c r="G349" s="11" t="s">
        <v>701</v>
      </c>
      <c r="H349" s="11" t="s">
        <v>744</v>
      </c>
      <c r="I349" s="40" t="s">
        <v>2597</v>
      </c>
      <c r="J349" s="12"/>
      <c r="K349" s="12"/>
      <c r="L349" s="12"/>
      <c r="M349" s="12"/>
      <c r="N349" s="11"/>
      <c r="O349" s="33"/>
      <c r="P349" s="33"/>
      <c r="Q349" s="33"/>
      <c r="R349" s="33"/>
      <c r="S349" s="33"/>
      <c r="T349" s="33"/>
      <c r="U349" s="33"/>
      <c r="V349" s="11"/>
      <c r="W349" s="14"/>
      <c r="X349" s="14"/>
      <c r="Y349" s="14"/>
      <c r="Z349" s="14"/>
      <c r="AA349" s="14"/>
      <c r="AB349" s="14"/>
      <c r="AC349" s="14"/>
      <c r="AD349" s="14"/>
      <c r="AE349" s="14"/>
      <c r="AF349" s="14"/>
      <c r="AG349" s="14"/>
      <c r="AH349" s="14"/>
      <c r="AI349" s="11"/>
      <c r="AJ349" s="15"/>
      <c r="AK349" s="15"/>
      <c r="AL349" s="15"/>
      <c r="AM349" s="15"/>
      <c r="AN349" s="15"/>
      <c r="AO349" s="15"/>
      <c r="AP349" s="15"/>
      <c r="AQ349" s="11"/>
      <c r="AR349" s="33"/>
      <c r="AS349" s="33"/>
      <c r="AT349" s="33"/>
      <c r="AU349" s="33"/>
      <c r="AV349" s="33"/>
      <c r="AW349" s="33"/>
      <c r="AX349" s="33"/>
      <c r="AY349" s="33"/>
      <c r="AZ349" s="33"/>
      <c r="BA349" s="33"/>
      <c r="BB349" s="11"/>
      <c r="BC349" s="11"/>
      <c r="BD349" s="16"/>
      <c r="BE349" s="8"/>
      <c r="BF349" s="16"/>
      <c r="BG349" s="16"/>
      <c r="BH349" s="16"/>
      <c r="BI349" s="16"/>
    </row>
    <row r="350" spans="1:61" ht="15" customHeight="1" x14ac:dyDescent="0.2">
      <c r="A350" s="7" t="s">
        <v>1876</v>
      </c>
      <c r="B350" s="8" t="s">
        <v>1877</v>
      </c>
      <c r="C350" s="9" t="s">
        <v>1878</v>
      </c>
      <c r="D350" s="8"/>
      <c r="E350" s="10" t="s">
        <v>1685</v>
      </c>
      <c r="F350" s="11" t="s">
        <v>1686</v>
      </c>
      <c r="G350" s="11" t="s">
        <v>701</v>
      </c>
      <c r="H350" s="11" t="s">
        <v>715</v>
      </c>
      <c r="I350" s="40" t="s">
        <v>2598</v>
      </c>
      <c r="J350" s="12"/>
      <c r="K350" s="12"/>
      <c r="L350" s="12"/>
      <c r="M350" s="12"/>
      <c r="N350" s="11"/>
      <c r="O350" s="33"/>
      <c r="P350" s="33"/>
      <c r="Q350" s="33"/>
      <c r="R350" s="33"/>
      <c r="S350" s="33"/>
      <c r="T350" s="33"/>
      <c r="U350" s="33"/>
      <c r="V350" s="11"/>
      <c r="W350" s="14"/>
      <c r="X350" s="14"/>
      <c r="Y350" s="14"/>
      <c r="Z350" s="14"/>
      <c r="AA350" s="14"/>
      <c r="AB350" s="14"/>
      <c r="AC350" s="14"/>
      <c r="AD350" s="14"/>
      <c r="AE350" s="14"/>
      <c r="AF350" s="14"/>
      <c r="AG350" s="14"/>
      <c r="AH350" s="14"/>
      <c r="AI350" s="11"/>
      <c r="AJ350" s="15"/>
      <c r="AK350" s="15"/>
      <c r="AL350" s="15"/>
      <c r="AM350" s="15"/>
      <c r="AN350" s="15"/>
      <c r="AO350" s="15"/>
      <c r="AP350" s="15"/>
      <c r="AQ350" s="11"/>
      <c r="AR350" s="33"/>
      <c r="AS350" s="33"/>
      <c r="AT350" s="33"/>
      <c r="AU350" s="33"/>
      <c r="AV350" s="33"/>
      <c r="AW350" s="33"/>
      <c r="AX350" s="33"/>
      <c r="AY350" s="33"/>
      <c r="AZ350" s="33"/>
      <c r="BA350" s="33"/>
      <c r="BB350" s="11"/>
      <c r="BC350" s="11"/>
      <c r="BD350" s="16"/>
      <c r="BE350" s="8"/>
      <c r="BF350" s="16"/>
      <c r="BG350" s="16"/>
      <c r="BH350" s="16"/>
      <c r="BI350" s="16"/>
    </row>
    <row r="351" spans="1:61" ht="15" customHeight="1" x14ac:dyDescent="0.2">
      <c r="A351" s="7" t="s">
        <v>1879</v>
      </c>
      <c r="B351" s="8" t="s">
        <v>1880</v>
      </c>
      <c r="C351" s="9" t="s">
        <v>1881</v>
      </c>
      <c r="D351" s="8"/>
      <c r="E351" s="10" t="s">
        <v>1882</v>
      </c>
      <c r="F351" s="11" t="s">
        <v>1685</v>
      </c>
      <c r="G351" s="11" t="s">
        <v>701</v>
      </c>
      <c r="H351" s="11" t="s">
        <v>781</v>
      </c>
      <c r="I351" s="40" t="s">
        <v>2599</v>
      </c>
      <c r="J351" s="12"/>
      <c r="K351" s="12"/>
      <c r="L351" s="12"/>
      <c r="M351" s="12"/>
      <c r="N351" s="11"/>
      <c r="O351" s="33"/>
      <c r="P351" s="33"/>
      <c r="Q351" s="33"/>
      <c r="R351" s="33"/>
      <c r="S351" s="33"/>
      <c r="T351" s="33"/>
      <c r="U351" s="33"/>
      <c r="V351" s="11"/>
      <c r="W351" s="14"/>
      <c r="X351" s="14"/>
      <c r="Y351" s="14"/>
      <c r="Z351" s="14"/>
      <c r="AA351" s="14"/>
      <c r="AB351" s="14"/>
      <c r="AC351" s="14"/>
      <c r="AD351" s="14"/>
      <c r="AE351" s="14"/>
      <c r="AF351" s="14"/>
      <c r="AG351" s="14"/>
      <c r="AH351" s="14"/>
      <c r="AI351" s="11"/>
      <c r="AJ351" s="15"/>
      <c r="AK351" s="15"/>
      <c r="AL351" s="15"/>
      <c r="AM351" s="15"/>
      <c r="AN351" s="15"/>
      <c r="AO351" s="15"/>
      <c r="AP351" s="15"/>
      <c r="AQ351" s="11"/>
      <c r="AR351" s="33"/>
      <c r="AS351" s="33"/>
      <c r="AT351" s="33"/>
      <c r="AU351" s="33"/>
      <c r="AV351" s="33"/>
      <c r="AW351" s="33"/>
      <c r="AX351" s="33"/>
      <c r="AY351" s="33"/>
      <c r="AZ351" s="33"/>
      <c r="BA351" s="33"/>
      <c r="BB351" s="11"/>
      <c r="BC351" s="11"/>
      <c r="BD351" s="16"/>
      <c r="BE351" s="8"/>
      <c r="BF351" s="16"/>
      <c r="BG351" s="16"/>
      <c r="BH351" s="16"/>
      <c r="BI351" s="16"/>
    </row>
    <row r="352" spans="1:61" ht="15" customHeight="1" x14ac:dyDescent="0.2">
      <c r="A352" s="7" t="s">
        <v>1883</v>
      </c>
      <c r="B352" s="8" t="s">
        <v>1884</v>
      </c>
      <c r="C352" s="9" t="s">
        <v>1885</v>
      </c>
      <c r="D352" s="8"/>
      <c r="E352" s="10"/>
      <c r="F352" s="11"/>
      <c r="G352" s="11"/>
      <c r="H352" s="11"/>
      <c r="I352" s="40" t="s">
        <v>2291</v>
      </c>
      <c r="J352" s="12"/>
      <c r="K352" s="12"/>
      <c r="L352" s="12"/>
      <c r="M352" s="12"/>
      <c r="N352" s="11"/>
      <c r="O352" s="33"/>
      <c r="P352" s="33"/>
      <c r="Q352" s="33"/>
      <c r="R352" s="33"/>
      <c r="S352" s="33"/>
      <c r="T352" s="33"/>
      <c r="U352" s="33"/>
      <c r="V352" s="11"/>
      <c r="W352" s="14"/>
      <c r="X352" s="14"/>
      <c r="Y352" s="14"/>
      <c r="Z352" s="14"/>
      <c r="AA352" s="14"/>
      <c r="AB352" s="14"/>
      <c r="AC352" s="14"/>
      <c r="AD352" s="14"/>
      <c r="AE352" s="14"/>
      <c r="AF352" s="14"/>
      <c r="AG352" s="14"/>
      <c r="AH352" s="14"/>
      <c r="AI352" s="11"/>
      <c r="AJ352" s="15"/>
      <c r="AK352" s="15"/>
      <c r="AL352" s="15"/>
      <c r="AM352" s="15"/>
      <c r="AN352" s="15"/>
      <c r="AO352" s="15"/>
      <c r="AP352" s="15"/>
      <c r="AQ352" s="11"/>
      <c r="AR352" s="33"/>
      <c r="AS352" s="33"/>
      <c r="AT352" s="33"/>
      <c r="AU352" s="33"/>
      <c r="AV352" s="33"/>
      <c r="AW352" s="33"/>
      <c r="AX352" s="33"/>
      <c r="AY352" s="33"/>
      <c r="AZ352" s="33"/>
      <c r="BA352" s="33"/>
      <c r="BB352" s="11"/>
      <c r="BC352" s="11"/>
      <c r="BD352" s="16"/>
      <c r="BE352" s="8"/>
      <c r="BF352" s="16"/>
      <c r="BG352" s="16"/>
      <c r="BH352" s="16"/>
      <c r="BI352" s="16"/>
    </row>
    <row r="353" spans="1:61" ht="15" customHeight="1" x14ac:dyDescent="0.2">
      <c r="A353" s="7" t="s">
        <v>1886</v>
      </c>
      <c r="B353" s="8" t="s">
        <v>1887</v>
      </c>
      <c r="C353" s="9" t="s">
        <v>1888</v>
      </c>
      <c r="D353" s="8" t="s">
        <v>1889</v>
      </c>
      <c r="E353" s="10" t="s">
        <v>1890</v>
      </c>
      <c r="F353" s="11" t="s">
        <v>710</v>
      </c>
      <c r="G353" s="11" t="s">
        <v>961</v>
      </c>
      <c r="H353" s="11" t="s">
        <v>744</v>
      </c>
      <c r="I353" s="40" t="s">
        <v>2600</v>
      </c>
      <c r="J353" s="12"/>
      <c r="K353" s="12"/>
      <c r="L353" s="12"/>
      <c r="M353" s="12"/>
      <c r="N353" s="11"/>
      <c r="O353" s="33"/>
      <c r="P353" s="33"/>
      <c r="Q353" s="33"/>
      <c r="R353" s="33"/>
      <c r="S353" s="33"/>
      <c r="T353" s="33"/>
      <c r="U353" s="33"/>
      <c r="V353" s="11"/>
      <c r="W353" s="14"/>
      <c r="X353" s="14"/>
      <c r="Y353" s="14"/>
      <c r="Z353" s="14"/>
      <c r="AA353" s="14"/>
      <c r="AB353" s="14"/>
      <c r="AC353" s="14"/>
      <c r="AD353" s="14"/>
      <c r="AE353" s="14"/>
      <c r="AF353" s="14"/>
      <c r="AG353" s="14"/>
      <c r="AH353" s="14"/>
      <c r="AI353" s="11"/>
      <c r="AJ353" s="15"/>
      <c r="AK353" s="15"/>
      <c r="AL353" s="15"/>
      <c r="AM353" s="15"/>
      <c r="AN353" s="15"/>
      <c r="AO353" s="15"/>
      <c r="AP353" s="15"/>
      <c r="AQ353" s="11"/>
      <c r="AR353" s="33"/>
      <c r="AS353" s="33"/>
      <c r="AT353" s="33"/>
      <c r="AU353" s="33"/>
      <c r="AV353" s="33"/>
      <c r="AW353" s="33"/>
      <c r="AX353" s="33"/>
      <c r="AY353" s="33"/>
      <c r="AZ353" s="33"/>
      <c r="BA353" s="33"/>
      <c r="BB353" s="11"/>
      <c r="BC353" s="11"/>
      <c r="BD353" s="16"/>
      <c r="BE353" s="8"/>
      <c r="BF353" s="16"/>
      <c r="BG353" s="16"/>
      <c r="BH353" s="16"/>
      <c r="BI353" s="16"/>
    </row>
    <row r="354" spans="1:61" ht="15" customHeight="1" x14ac:dyDescent="0.2">
      <c r="A354" s="7" t="s">
        <v>1886</v>
      </c>
      <c r="B354" s="8" t="s">
        <v>1891</v>
      </c>
      <c r="C354" s="9" t="s">
        <v>1892</v>
      </c>
      <c r="D354" s="8"/>
      <c r="E354" s="10" t="s">
        <v>1893</v>
      </c>
      <c r="F354" s="11" t="s">
        <v>742</v>
      </c>
      <c r="G354" s="11" t="s">
        <v>701</v>
      </c>
      <c r="H354" s="11" t="s">
        <v>744</v>
      </c>
      <c r="I354" s="40" t="s">
        <v>2601</v>
      </c>
      <c r="J354" s="12"/>
      <c r="K354" s="12"/>
      <c r="L354" s="12"/>
      <c r="M354" s="12"/>
      <c r="N354" s="11"/>
      <c r="O354" s="33"/>
      <c r="P354" s="33"/>
      <c r="Q354" s="33"/>
      <c r="R354" s="33"/>
      <c r="S354" s="33"/>
      <c r="T354" s="33"/>
      <c r="U354" s="33"/>
      <c r="V354" s="11"/>
      <c r="W354" s="14"/>
      <c r="X354" s="14"/>
      <c r="Y354" s="14"/>
      <c r="Z354" s="14"/>
      <c r="AA354" s="14"/>
      <c r="AB354" s="14"/>
      <c r="AC354" s="14"/>
      <c r="AD354" s="14"/>
      <c r="AE354" s="14"/>
      <c r="AF354" s="14"/>
      <c r="AG354" s="14"/>
      <c r="AH354" s="14"/>
      <c r="AI354" s="11"/>
      <c r="AJ354" s="15"/>
      <c r="AK354" s="15"/>
      <c r="AL354" s="15"/>
      <c r="AM354" s="15"/>
      <c r="AN354" s="15"/>
      <c r="AO354" s="15"/>
      <c r="AP354" s="15"/>
      <c r="AQ354" s="11"/>
      <c r="AR354" s="33"/>
      <c r="AS354" s="33"/>
      <c r="AT354" s="33"/>
      <c r="AU354" s="33"/>
      <c r="AV354" s="33"/>
      <c r="AW354" s="33"/>
      <c r="AX354" s="33"/>
      <c r="AY354" s="33"/>
      <c r="AZ354" s="33"/>
      <c r="BA354" s="33"/>
      <c r="BB354" s="11"/>
      <c r="BC354" s="11"/>
      <c r="BD354" s="16"/>
      <c r="BE354" s="8"/>
      <c r="BF354" s="16"/>
      <c r="BG354" s="16"/>
      <c r="BH354" s="16"/>
      <c r="BI354" s="16"/>
    </row>
    <row r="355" spans="1:61" ht="15" customHeight="1" x14ac:dyDescent="0.2">
      <c r="A355" s="7" t="s">
        <v>1894</v>
      </c>
      <c r="B355" s="8" t="s">
        <v>1895</v>
      </c>
      <c r="C355" s="9" t="s">
        <v>1896</v>
      </c>
      <c r="D355" s="8"/>
      <c r="E355" s="10" t="s">
        <v>927</v>
      </c>
      <c r="F355" s="11" t="s">
        <v>735</v>
      </c>
      <c r="G355" s="11" t="s">
        <v>711</v>
      </c>
      <c r="H355" s="11" t="s">
        <v>744</v>
      </c>
      <c r="I355" s="40" t="s">
        <v>2602</v>
      </c>
      <c r="J355" s="12"/>
      <c r="K355" s="12"/>
      <c r="L355" s="12"/>
      <c r="M355" s="12"/>
      <c r="N355" s="11"/>
      <c r="O355" s="33"/>
      <c r="P355" s="33"/>
      <c r="Q355" s="33"/>
      <c r="R355" s="33"/>
      <c r="S355" s="33"/>
      <c r="T355" s="33"/>
      <c r="U355" s="33"/>
      <c r="V355" s="11"/>
      <c r="W355" s="14"/>
      <c r="X355" s="14"/>
      <c r="Y355" s="14"/>
      <c r="Z355" s="14"/>
      <c r="AA355" s="14"/>
      <c r="AB355" s="14"/>
      <c r="AC355" s="14"/>
      <c r="AD355" s="14"/>
      <c r="AE355" s="14"/>
      <c r="AF355" s="14"/>
      <c r="AG355" s="14"/>
      <c r="AH355" s="14"/>
      <c r="AI355" s="11"/>
      <c r="AJ355" s="15"/>
      <c r="AK355" s="15"/>
      <c r="AL355" s="15"/>
      <c r="AM355" s="15"/>
      <c r="AN355" s="15"/>
      <c r="AO355" s="15"/>
      <c r="AP355" s="15"/>
      <c r="AQ355" s="11"/>
      <c r="AR355" s="33"/>
      <c r="AS355" s="33"/>
      <c r="AT355" s="33"/>
      <c r="AU355" s="33"/>
      <c r="AV355" s="33"/>
      <c r="AW355" s="33"/>
      <c r="AX355" s="33"/>
      <c r="AY355" s="33"/>
      <c r="AZ355" s="33"/>
      <c r="BA355" s="33"/>
      <c r="BB355" s="11"/>
      <c r="BC355" s="11"/>
      <c r="BD355" s="16"/>
      <c r="BE355" s="8"/>
      <c r="BF355" s="16"/>
      <c r="BG355" s="16"/>
      <c r="BH355" s="16"/>
      <c r="BI355" s="16"/>
    </row>
    <row r="356" spans="1:61" ht="15" customHeight="1" x14ac:dyDescent="0.2">
      <c r="A356" s="7" t="s">
        <v>1897</v>
      </c>
      <c r="B356" s="8" t="s">
        <v>1898</v>
      </c>
      <c r="C356" s="9" t="s">
        <v>1899</v>
      </c>
      <c r="D356" s="8"/>
      <c r="E356" s="10" t="s">
        <v>927</v>
      </c>
      <c r="F356" s="11"/>
      <c r="G356" s="11" t="s">
        <v>701</v>
      </c>
      <c r="H356" s="11" t="s">
        <v>715</v>
      </c>
      <c r="I356" s="40" t="s">
        <v>2603</v>
      </c>
      <c r="J356" s="12"/>
      <c r="K356" s="12"/>
      <c r="L356" s="12"/>
      <c r="M356" s="12"/>
      <c r="N356" s="11"/>
      <c r="O356" s="33"/>
      <c r="P356" s="33"/>
      <c r="Q356" s="33"/>
      <c r="R356" s="33"/>
      <c r="S356" s="33"/>
      <c r="T356" s="33"/>
      <c r="U356" s="33"/>
      <c r="V356" s="11"/>
      <c r="W356" s="14"/>
      <c r="X356" s="14"/>
      <c r="Y356" s="14"/>
      <c r="Z356" s="14"/>
      <c r="AA356" s="14"/>
      <c r="AB356" s="14"/>
      <c r="AC356" s="14"/>
      <c r="AD356" s="14"/>
      <c r="AE356" s="14"/>
      <c r="AF356" s="14"/>
      <c r="AG356" s="14"/>
      <c r="AH356" s="14"/>
      <c r="AI356" s="11"/>
      <c r="AJ356" s="15"/>
      <c r="AK356" s="15"/>
      <c r="AL356" s="15"/>
      <c r="AM356" s="15"/>
      <c r="AN356" s="15"/>
      <c r="AO356" s="15"/>
      <c r="AP356" s="15"/>
      <c r="AQ356" s="11"/>
      <c r="AR356" s="33"/>
      <c r="AS356" s="33"/>
      <c r="AT356" s="33"/>
      <c r="AU356" s="33"/>
      <c r="AV356" s="33"/>
      <c r="AW356" s="33"/>
      <c r="AX356" s="33"/>
      <c r="AY356" s="33"/>
      <c r="AZ356" s="33"/>
      <c r="BA356" s="33"/>
      <c r="BB356" s="11"/>
      <c r="BC356" s="11"/>
      <c r="BD356" s="16"/>
      <c r="BE356" s="8"/>
      <c r="BF356" s="16"/>
      <c r="BG356" s="16"/>
      <c r="BH356" s="16"/>
      <c r="BI356" s="16"/>
    </row>
    <row r="357" spans="1:61" ht="15" customHeight="1" x14ac:dyDescent="0.2">
      <c r="A357" s="7" t="s">
        <v>1900</v>
      </c>
      <c r="B357" s="8" t="s">
        <v>1901</v>
      </c>
      <c r="C357" s="9" t="s">
        <v>1902</v>
      </c>
      <c r="D357" s="8"/>
      <c r="E357" s="10" t="s">
        <v>1903</v>
      </c>
      <c r="F357" s="11" t="s">
        <v>742</v>
      </c>
      <c r="G357" s="11" t="s">
        <v>701</v>
      </c>
      <c r="H357" s="11" t="s">
        <v>756</v>
      </c>
      <c r="I357" s="40" t="s">
        <v>2604</v>
      </c>
      <c r="J357" s="12"/>
      <c r="K357" s="12"/>
      <c r="L357" s="12"/>
      <c r="M357" s="12"/>
      <c r="N357" s="11"/>
      <c r="O357" s="33"/>
      <c r="P357" s="33"/>
      <c r="Q357" s="33"/>
      <c r="R357" s="33"/>
      <c r="S357" s="33"/>
      <c r="T357" s="33"/>
      <c r="U357" s="33"/>
      <c r="V357" s="11"/>
      <c r="W357" s="14"/>
      <c r="X357" s="14"/>
      <c r="Y357" s="14"/>
      <c r="Z357" s="14"/>
      <c r="AA357" s="14"/>
      <c r="AB357" s="14"/>
      <c r="AC357" s="14"/>
      <c r="AD357" s="14"/>
      <c r="AE357" s="14"/>
      <c r="AF357" s="14"/>
      <c r="AG357" s="14"/>
      <c r="AH357" s="14"/>
      <c r="AI357" s="11"/>
      <c r="AJ357" s="15"/>
      <c r="AK357" s="15"/>
      <c r="AL357" s="15"/>
      <c r="AM357" s="15"/>
      <c r="AN357" s="15"/>
      <c r="AO357" s="15"/>
      <c r="AP357" s="15"/>
      <c r="AQ357" s="11"/>
      <c r="AR357" s="33"/>
      <c r="AS357" s="33"/>
      <c r="AT357" s="33"/>
      <c r="AU357" s="33"/>
      <c r="AV357" s="33"/>
      <c r="AW357" s="33"/>
      <c r="AX357" s="33"/>
      <c r="AY357" s="33"/>
      <c r="AZ357" s="33"/>
      <c r="BA357" s="33"/>
      <c r="BB357" s="11"/>
      <c r="BC357" s="11"/>
      <c r="BD357" s="16"/>
      <c r="BE357" s="8"/>
      <c r="BF357" s="16"/>
      <c r="BG357" s="16"/>
      <c r="BH357" s="16"/>
      <c r="BI357" s="16"/>
    </row>
    <row r="358" spans="1:61" ht="15" customHeight="1" x14ac:dyDescent="0.2">
      <c r="A358" s="7" t="s">
        <v>1904</v>
      </c>
      <c r="B358" s="8" t="s">
        <v>1905</v>
      </c>
      <c r="C358" s="9" t="s">
        <v>1906</v>
      </c>
      <c r="D358" s="8"/>
      <c r="E358" s="10" t="s">
        <v>1907</v>
      </c>
      <c r="F358" s="11" t="s">
        <v>599</v>
      </c>
      <c r="G358" s="11" t="s">
        <v>701</v>
      </c>
      <c r="H358" s="11" t="s">
        <v>744</v>
      </c>
      <c r="I358" s="40" t="s">
        <v>2605</v>
      </c>
      <c r="J358" s="12"/>
      <c r="K358" s="12"/>
      <c r="L358" s="12"/>
      <c r="M358" s="12"/>
      <c r="N358" s="11"/>
      <c r="O358" s="33"/>
      <c r="P358" s="33"/>
      <c r="Q358" s="33"/>
      <c r="R358" s="33"/>
      <c r="S358" s="33"/>
      <c r="T358" s="33"/>
      <c r="U358" s="33"/>
      <c r="V358" s="11"/>
      <c r="W358" s="14"/>
      <c r="X358" s="14"/>
      <c r="Y358" s="14"/>
      <c r="Z358" s="14"/>
      <c r="AA358" s="14"/>
      <c r="AB358" s="14"/>
      <c r="AC358" s="14"/>
      <c r="AD358" s="14"/>
      <c r="AE358" s="14"/>
      <c r="AF358" s="14"/>
      <c r="AG358" s="14"/>
      <c r="AH358" s="14"/>
      <c r="AI358" s="11"/>
      <c r="AJ358" s="15"/>
      <c r="AK358" s="15"/>
      <c r="AL358" s="15"/>
      <c r="AM358" s="15"/>
      <c r="AN358" s="15"/>
      <c r="AO358" s="15"/>
      <c r="AP358" s="15"/>
      <c r="AQ358" s="11"/>
      <c r="AR358" s="33"/>
      <c r="AS358" s="33"/>
      <c r="AT358" s="33"/>
      <c r="AU358" s="33"/>
      <c r="AV358" s="33"/>
      <c r="AW358" s="33"/>
      <c r="AX358" s="33"/>
      <c r="AY358" s="33"/>
      <c r="AZ358" s="33"/>
      <c r="BA358" s="33"/>
      <c r="BB358" s="11"/>
      <c r="BC358" s="11"/>
      <c r="BD358" s="16"/>
      <c r="BE358" s="8"/>
      <c r="BF358" s="16"/>
      <c r="BG358" s="16"/>
      <c r="BH358" s="16"/>
      <c r="BI358" s="16"/>
    </row>
    <row r="359" spans="1:61" ht="15" customHeight="1" x14ac:dyDescent="0.2">
      <c r="A359" s="7" t="s">
        <v>1908</v>
      </c>
      <c r="B359" s="8" t="s">
        <v>1909</v>
      </c>
      <c r="C359" s="9" t="s">
        <v>1910</v>
      </c>
      <c r="D359" s="8"/>
      <c r="E359" s="10" t="s">
        <v>1911</v>
      </c>
      <c r="F359" s="11" t="s">
        <v>787</v>
      </c>
      <c r="G359" s="11" t="s">
        <v>701</v>
      </c>
      <c r="H359" s="11" t="s">
        <v>744</v>
      </c>
      <c r="I359" s="40" t="s">
        <v>2606</v>
      </c>
      <c r="J359" s="12"/>
      <c r="K359" s="12"/>
      <c r="L359" s="12"/>
      <c r="M359" s="12"/>
      <c r="N359" s="11"/>
      <c r="O359" s="33"/>
      <c r="P359" s="33"/>
      <c r="Q359" s="33"/>
      <c r="R359" s="33"/>
      <c r="S359" s="33"/>
      <c r="T359" s="33"/>
      <c r="U359" s="33"/>
      <c r="V359" s="11"/>
      <c r="W359" s="14"/>
      <c r="X359" s="14"/>
      <c r="Y359" s="14"/>
      <c r="Z359" s="14"/>
      <c r="AA359" s="14"/>
      <c r="AB359" s="14"/>
      <c r="AC359" s="14"/>
      <c r="AD359" s="14"/>
      <c r="AE359" s="14"/>
      <c r="AF359" s="14"/>
      <c r="AG359" s="14"/>
      <c r="AH359" s="14"/>
      <c r="AI359" s="11"/>
      <c r="AJ359" s="15"/>
      <c r="AK359" s="15"/>
      <c r="AL359" s="15"/>
      <c r="AM359" s="15"/>
      <c r="AN359" s="15"/>
      <c r="AO359" s="15"/>
      <c r="AP359" s="15"/>
      <c r="AQ359" s="11"/>
      <c r="AR359" s="33"/>
      <c r="AS359" s="33"/>
      <c r="AT359" s="33"/>
      <c r="AU359" s="33"/>
      <c r="AV359" s="33"/>
      <c r="AW359" s="33"/>
      <c r="AX359" s="33"/>
      <c r="AY359" s="33"/>
      <c r="AZ359" s="33"/>
      <c r="BA359" s="33"/>
      <c r="BB359" s="11"/>
      <c r="BC359" s="11"/>
      <c r="BD359" s="16"/>
      <c r="BE359" s="8"/>
      <c r="BF359" s="16"/>
      <c r="BG359" s="16"/>
      <c r="BH359" s="16"/>
      <c r="BI359" s="16"/>
    </row>
    <row r="360" spans="1:61" ht="15" customHeight="1" x14ac:dyDescent="0.2">
      <c r="A360" s="7" t="s">
        <v>1912</v>
      </c>
      <c r="B360" s="8" t="s">
        <v>1913</v>
      </c>
      <c r="C360" s="9" t="s">
        <v>1914</v>
      </c>
      <c r="D360" s="8"/>
      <c r="E360" s="10" t="s">
        <v>1915</v>
      </c>
      <c r="F360" s="11" t="s">
        <v>742</v>
      </c>
      <c r="G360" s="11"/>
      <c r="H360" s="11" t="s">
        <v>807</v>
      </c>
      <c r="I360" s="40" t="s">
        <v>2607</v>
      </c>
      <c r="J360" s="12"/>
      <c r="K360" s="12"/>
      <c r="L360" s="12"/>
      <c r="M360" s="12"/>
      <c r="N360" s="11"/>
      <c r="O360" s="33"/>
      <c r="P360" s="33"/>
      <c r="Q360" s="33"/>
      <c r="R360" s="33"/>
      <c r="S360" s="33"/>
      <c r="T360" s="33"/>
      <c r="U360" s="33"/>
      <c r="V360" s="11"/>
      <c r="W360" s="14"/>
      <c r="X360" s="14"/>
      <c r="Y360" s="14"/>
      <c r="Z360" s="14"/>
      <c r="AA360" s="14"/>
      <c r="AB360" s="14"/>
      <c r="AC360" s="14"/>
      <c r="AD360" s="14"/>
      <c r="AE360" s="14"/>
      <c r="AF360" s="14"/>
      <c r="AG360" s="14"/>
      <c r="AH360" s="14"/>
      <c r="AI360" s="11"/>
      <c r="AJ360" s="15"/>
      <c r="AK360" s="15"/>
      <c r="AL360" s="15"/>
      <c r="AM360" s="15"/>
      <c r="AN360" s="15"/>
      <c r="AO360" s="15"/>
      <c r="AP360" s="15"/>
      <c r="AQ360" s="11"/>
      <c r="AR360" s="33"/>
      <c r="AS360" s="33"/>
      <c r="AT360" s="33"/>
      <c r="AU360" s="33"/>
      <c r="AV360" s="33"/>
      <c r="AW360" s="33"/>
      <c r="AX360" s="33"/>
      <c r="AY360" s="33"/>
      <c r="AZ360" s="33"/>
      <c r="BA360" s="33"/>
      <c r="BB360" s="11"/>
      <c r="BC360" s="11"/>
      <c r="BD360" s="16"/>
      <c r="BE360" s="8"/>
      <c r="BF360" s="16"/>
      <c r="BG360" s="16"/>
      <c r="BH360" s="16"/>
      <c r="BI360" s="16"/>
    </row>
    <row r="361" spans="1:61" ht="15" customHeight="1" x14ac:dyDescent="0.2">
      <c r="A361" s="7" t="s">
        <v>1916</v>
      </c>
      <c r="B361" s="8" t="s">
        <v>1917</v>
      </c>
      <c r="C361" s="9" t="s">
        <v>1918</v>
      </c>
      <c r="D361" s="8"/>
      <c r="E361" s="10"/>
      <c r="F361" s="11"/>
      <c r="G361" s="11"/>
      <c r="H361" s="11"/>
      <c r="I361" s="40" t="s">
        <v>2291</v>
      </c>
      <c r="J361" s="12"/>
      <c r="K361" s="12"/>
      <c r="L361" s="12"/>
      <c r="M361" s="12"/>
      <c r="N361" s="11"/>
      <c r="O361" s="33"/>
      <c r="P361" s="33"/>
      <c r="Q361" s="33"/>
      <c r="R361" s="33"/>
      <c r="S361" s="33"/>
      <c r="T361" s="33"/>
      <c r="U361" s="33"/>
      <c r="V361" s="11"/>
      <c r="W361" s="14"/>
      <c r="X361" s="14"/>
      <c r="Y361" s="14"/>
      <c r="Z361" s="14"/>
      <c r="AA361" s="14"/>
      <c r="AB361" s="14"/>
      <c r="AC361" s="14"/>
      <c r="AD361" s="14"/>
      <c r="AE361" s="14"/>
      <c r="AF361" s="14"/>
      <c r="AG361" s="14"/>
      <c r="AH361" s="14"/>
      <c r="AI361" s="11"/>
      <c r="AJ361" s="15"/>
      <c r="AK361" s="15"/>
      <c r="AL361" s="15"/>
      <c r="AM361" s="15"/>
      <c r="AN361" s="15"/>
      <c r="AO361" s="15"/>
      <c r="AP361" s="15"/>
      <c r="AQ361" s="11"/>
      <c r="AR361" s="33"/>
      <c r="AS361" s="33"/>
      <c r="AT361" s="33"/>
      <c r="AU361" s="33"/>
      <c r="AV361" s="33"/>
      <c r="AW361" s="33"/>
      <c r="AX361" s="33"/>
      <c r="AY361" s="33"/>
      <c r="AZ361" s="33"/>
      <c r="BA361" s="33"/>
      <c r="BB361" s="11"/>
      <c r="BC361" s="11"/>
      <c r="BD361" s="16"/>
      <c r="BE361" s="8"/>
      <c r="BF361" s="16"/>
      <c r="BG361" s="16"/>
      <c r="BH361" s="16"/>
      <c r="BI361" s="16"/>
    </row>
    <row r="362" spans="1:61" ht="15" customHeight="1" x14ac:dyDescent="0.2">
      <c r="A362" s="7" t="s">
        <v>1919</v>
      </c>
      <c r="B362" s="8" t="s">
        <v>1920</v>
      </c>
      <c r="C362" s="9" t="s">
        <v>1921</v>
      </c>
      <c r="D362" s="8" t="s">
        <v>1922</v>
      </c>
      <c r="E362" s="10" t="s">
        <v>1923</v>
      </c>
      <c r="F362" s="11" t="s">
        <v>787</v>
      </c>
      <c r="G362" s="11" t="s">
        <v>701</v>
      </c>
      <c r="H362" s="11" t="s">
        <v>744</v>
      </c>
      <c r="I362" s="40" t="s">
        <v>2608</v>
      </c>
      <c r="J362" s="12"/>
      <c r="K362" s="12"/>
      <c r="L362" s="12"/>
      <c r="M362" s="12"/>
      <c r="N362" s="11"/>
      <c r="O362" s="33"/>
      <c r="P362" s="33"/>
      <c r="Q362" s="33"/>
      <c r="R362" s="33"/>
      <c r="S362" s="33"/>
      <c r="T362" s="33"/>
      <c r="U362" s="33"/>
      <c r="V362" s="11"/>
      <c r="W362" s="14"/>
      <c r="X362" s="14"/>
      <c r="Y362" s="14"/>
      <c r="Z362" s="14"/>
      <c r="AA362" s="14"/>
      <c r="AB362" s="14"/>
      <c r="AC362" s="14"/>
      <c r="AD362" s="14"/>
      <c r="AE362" s="14"/>
      <c r="AF362" s="14"/>
      <c r="AG362" s="14"/>
      <c r="AH362" s="14"/>
      <c r="AI362" s="11"/>
      <c r="AJ362" s="15"/>
      <c r="AK362" s="15"/>
      <c r="AL362" s="15"/>
      <c r="AM362" s="15"/>
      <c r="AN362" s="15"/>
      <c r="AO362" s="15"/>
      <c r="AP362" s="15"/>
      <c r="AQ362" s="11"/>
      <c r="AR362" s="33"/>
      <c r="AS362" s="33"/>
      <c r="AT362" s="33"/>
      <c r="AU362" s="33"/>
      <c r="AV362" s="33"/>
      <c r="AW362" s="33"/>
      <c r="AX362" s="33"/>
      <c r="AY362" s="33"/>
      <c r="AZ362" s="33"/>
      <c r="BA362" s="33"/>
      <c r="BB362" s="11"/>
      <c r="BC362" s="11"/>
      <c r="BD362" s="16"/>
      <c r="BE362" s="8"/>
      <c r="BF362" s="16"/>
      <c r="BG362" s="16"/>
      <c r="BH362" s="16"/>
      <c r="BI362" s="16"/>
    </row>
    <row r="363" spans="1:61" ht="15" customHeight="1" x14ac:dyDescent="0.2">
      <c r="A363" s="7" t="s">
        <v>1919</v>
      </c>
      <c r="B363" s="8" t="s">
        <v>1924</v>
      </c>
      <c r="C363" s="9" t="s">
        <v>1925</v>
      </c>
      <c r="D363" s="8"/>
      <c r="E363" s="10" t="s">
        <v>1926</v>
      </c>
      <c r="F363" s="11" t="s">
        <v>787</v>
      </c>
      <c r="G363" s="11" t="s">
        <v>701</v>
      </c>
      <c r="H363" s="11" t="s">
        <v>706</v>
      </c>
      <c r="I363" s="40" t="s">
        <v>2609</v>
      </c>
      <c r="J363" s="12"/>
      <c r="K363" s="12"/>
      <c r="L363" s="12"/>
      <c r="M363" s="12"/>
      <c r="N363" s="11"/>
      <c r="O363" s="33"/>
      <c r="P363" s="33"/>
      <c r="Q363" s="33"/>
      <c r="R363" s="33"/>
      <c r="S363" s="33"/>
      <c r="T363" s="33"/>
      <c r="U363" s="33"/>
      <c r="V363" s="11"/>
      <c r="W363" s="14"/>
      <c r="X363" s="14"/>
      <c r="Y363" s="14"/>
      <c r="Z363" s="14"/>
      <c r="AA363" s="14"/>
      <c r="AB363" s="14"/>
      <c r="AC363" s="14"/>
      <c r="AD363" s="14"/>
      <c r="AE363" s="14"/>
      <c r="AF363" s="14"/>
      <c r="AG363" s="14"/>
      <c r="AH363" s="14"/>
      <c r="AI363" s="11"/>
      <c r="AJ363" s="15"/>
      <c r="AK363" s="15"/>
      <c r="AL363" s="15"/>
      <c r="AM363" s="15"/>
      <c r="AN363" s="15"/>
      <c r="AO363" s="15"/>
      <c r="AP363" s="15"/>
      <c r="AQ363" s="11"/>
      <c r="AR363" s="33"/>
      <c r="AS363" s="33"/>
      <c r="AT363" s="33"/>
      <c r="AU363" s="33"/>
      <c r="AV363" s="33"/>
      <c r="AW363" s="33"/>
      <c r="AX363" s="33"/>
      <c r="AY363" s="33"/>
      <c r="AZ363" s="33"/>
      <c r="BA363" s="33"/>
      <c r="BB363" s="11"/>
      <c r="BC363" s="11"/>
      <c r="BD363" s="16"/>
      <c r="BE363" s="8"/>
      <c r="BF363" s="16"/>
      <c r="BG363" s="16"/>
      <c r="BH363" s="16"/>
      <c r="BI363" s="16"/>
    </row>
    <row r="364" spans="1:61" ht="15" customHeight="1" x14ac:dyDescent="0.2">
      <c r="A364" s="7" t="s">
        <v>1927</v>
      </c>
      <c r="B364" s="8" t="s">
        <v>1928</v>
      </c>
      <c r="C364" s="9" t="s">
        <v>1929</v>
      </c>
      <c r="D364" s="8"/>
      <c r="E364" s="10" t="s">
        <v>1930</v>
      </c>
      <c r="F364" s="11" t="s">
        <v>599</v>
      </c>
      <c r="G364" s="11" t="s">
        <v>701</v>
      </c>
      <c r="H364" s="11" t="s">
        <v>756</v>
      </c>
      <c r="I364" s="40" t="s">
        <v>2610</v>
      </c>
      <c r="J364" s="12"/>
      <c r="K364" s="12"/>
      <c r="L364" s="12"/>
      <c r="M364" s="12"/>
      <c r="N364" s="11"/>
      <c r="O364" s="33"/>
      <c r="P364" s="33"/>
      <c r="Q364" s="33"/>
      <c r="R364" s="33"/>
      <c r="S364" s="33"/>
      <c r="T364" s="33"/>
      <c r="U364" s="33"/>
      <c r="V364" s="11"/>
      <c r="W364" s="14"/>
      <c r="X364" s="14"/>
      <c r="Y364" s="14"/>
      <c r="Z364" s="14"/>
      <c r="AA364" s="14"/>
      <c r="AB364" s="14"/>
      <c r="AC364" s="14"/>
      <c r="AD364" s="14"/>
      <c r="AE364" s="14"/>
      <c r="AF364" s="14"/>
      <c r="AG364" s="14"/>
      <c r="AH364" s="14"/>
      <c r="AI364" s="11"/>
      <c r="AJ364" s="15"/>
      <c r="AK364" s="15"/>
      <c r="AL364" s="15"/>
      <c r="AM364" s="15"/>
      <c r="AN364" s="15"/>
      <c r="AO364" s="15"/>
      <c r="AP364" s="15"/>
      <c r="AQ364" s="11"/>
      <c r="AR364" s="33"/>
      <c r="AS364" s="33"/>
      <c r="AT364" s="33"/>
      <c r="AU364" s="33"/>
      <c r="AV364" s="33"/>
      <c r="AW364" s="33"/>
      <c r="AX364" s="33"/>
      <c r="AY364" s="33"/>
      <c r="AZ364" s="33"/>
      <c r="BA364" s="33"/>
      <c r="BB364" s="11"/>
      <c r="BC364" s="11"/>
      <c r="BD364" s="16"/>
      <c r="BE364" s="8"/>
      <c r="BF364" s="16"/>
      <c r="BG364" s="16"/>
      <c r="BH364" s="16"/>
      <c r="BI364" s="16"/>
    </row>
    <row r="365" spans="1:61" ht="15" customHeight="1" x14ac:dyDescent="0.2">
      <c r="A365" s="7" t="s">
        <v>1931</v>
      </c>
      <c r="B365" s="8" t="s">
        <v>121</v>
      </c>
      <c r="C365" s="9" t="s">
        <v>1932</v>
      </c>
      <c r="D365" s="8"/>
      <c r="E365" s="10"/>
      <c r="F365" s="11"/>
      <c r="G365" s="11"/>
      <c r="H365" s="11"/>
      <c r="I365" s="40" t="s">
        <v>2291</v>
      </c>
      <c r="J365" s="12"/>
      <c r="K365" s="12"/>
      <c r="L365" s="12"/>
      <c r="M365" s="12"/>
      <c r="N365" s="11"/>
      <c r="O365" s="33"/>
      <c r="P365" s="33"/>
      <c r="Q365" s="33"/>
      <c r="R365" s="33"/>
      <c r="S365" s="33"/>
      <c r="T365" s="33"/>
      <c r="U365" s="33"/>
      <c r="V365" s="11"/>
      <c r="W365" s="14"/>
      <c r="X365" s="14"/>
      <c r="Y365" s="14"/>
      <c r="Z365" s="14"/>
      <c r="AA365" s="14"/>
      <c r="AB365" s="14"/>
      <c r="AC365" s="14"/>
      <c r="AD365" s="14"/>
      <c r="AE365" s="14"/>
      <c r="AF365" s="14"/>
      <c r="AG365" s="14"/>
      <c r="AH365" s="14"/>
      <c r="AI365" s="11"/>
      <c r="AJ365" s="15"/>
      <c r="AK365" s="15"/>
      <c r="AL365" s="15"/>
      <c r="AM365" s="15"/>
      <c r="AN365" s="15"/>
      <c r="AO365" s="15"/>
      <c r="AP365" s="15"/>
      <c r="AQ365" s="11"/>
      <c r="AR365" s="33"/>
      <c r="AS365" s="33"/>
      <c r="AT365" s="33"/>
      <c r="AU365" s="33"/>
      <c r="AV365" s="33"/>
      <c r="AW365" s="33"/>
      <c r="AX365" s="33"/>
      <c r="AY365" s="33"/>
      <c r="AZ365" s="33"/>
      <c r="BA365" s="33"/>
      <c r="BB365" s="11"/>
      <c r="BC365" s="11"/>
      <c r="BD365" s="16"/>
      <c r="BE365" s="8"/>
      <c r="BF365" s="16"/>
      <c r="BG365" s="16"/>
      <c r="BH365" s="16"/>
      <c r="BI365" s="16"/>
    </row>
    <row r="366" spans="1:61" ht="15" customHeight="1" x14ac:dyDescent="0.2">
      <c r="A366" s="7" t="s">
        <v>1933</v>
      </c>
      <c r="B366" s="8" t="s">
        <v>1934</v>
      </c>
      <c r="C366" s="9" t="s">
        <v>1935</v>
      </c>
      <c r="D366" s="8"/>
      <c r="E366" s="10" t="s">
        <v>1936</v>
      </c>
      <c r="F366" s="11" t="s">
        <v>742</v>
      </c>
      <c r="G366" s="11" t="s">
        <v>701</v>
      </c>
      <c r="H366" s="11" t="s">
        <v>756</v>
      </c>
      <c r="I366" s="40" t="s">
        <v>2611</v>
      </c>
      <c r="J366" s="12"/>
      <c r="K366" s="12"/>
      <c r="L366" s="12"/>
      <c r="M366" s="12"/>
      <c r="N366" s="11"/>
      <c r="O366" s="33"/>
      <c r="P366" s="33"/>
      <c r="Q366" s="33"/>
      <c r="R366" s="33"/>
      <c r="S366" s="33"/>
      <c r="T366" s="33"/>
      <c r="U366" s="33"/>
      <c r="V366" s="11"/>
      <c r="W366" s="14"/>
      <c r="X366" s="14"/>
      <c r="Y366" s="14"/>
      <c r="Z366" s="14"/>
      <c r="AA366" s="14"/>
      <c r="AB366" s="14"/>
      <c r="AC366" s="14"/>
      <c r="AD366" s="14"/>
      <c r="AE366" s="14"/>
      <c r="AF366" s="14"/>
      <c r="AG366" s="14"/>
      <c r="AH366" s="14"/>
      <c r="AI366" s="11"/>
      <c r="AJ366" s="15"/>
      <c r="AK366" s="15"/>
      <c r="AL366" s="15"/>
      <c r="AM366" s="15"/>
      <c r="AN366" s="15"/>
      <c r="AO366" s="15"/>
      <c r="AP366" s="15"/>
      <c r="AQ366" s="11"/>
      <c r="AR366" s="33"/>
      <c r="AS366" s="33"/>
      <c r="AT366" s="33"/>
      <c r="AU366" s="33"/>
      <c r="AV366" s="33"/>
      <c r="AW366" s="33"/>
      <c r="AX366" s="33"/>
      <c r="AY366" s="33"/>
      <c r="AZ366" s="33"/>
      <c r="BA366" s="33"/>
      <c r="BB366" s="11"/>
      <c r="BC366" s="11"/>
      <c r="BD366" s="16"/>
      <c r="BE366" s="8"/>
      <c r="BF366" s="16"/>
      <c r="BG366" s="16"/>
      <c r="BH366" s="16"/>
      <c r="BI366" s="16"/>
    </row>
    <row r="367" spans="1:61" ht="15" customHeight="1" x14ac:dyDescent="0.2">
      <c r="A367" s="7" t="s">
        <v>1937</v>
      </c>
      <c r="B367" s="8" t="s">
        <v>1938</v>
      </c>
      <c r="C367" s="9" t="s">
        <v>1939</v>
      </c>
      <c r="D367" s="8" t="s">
        <v>1940</v>
      </c>
      <c r="E367" s="10" t="s">
        <v>1941</v>
      </c>
      <c r="F367" s="11" t="s">
        <v>787</v>
      </c>
      <c r="G367" s="11" t="s">
        <v>701</v>
      </c>
      <c r="H367" s="11" t="s">
        <v>1942</v>
      </c>
      <c r="I367" s="40" t="s">
        <v>2612</v>
      </c>
      <c r="J367" s="12"/>
      <c r="K367" s="12"/>
      <c r="L367" s="12"/>
      <c r="M367" s="12"/>
      <c r="N367" s="11"/>
      <c r="O367" s="33"/>
      <c r="P367" s="33"/>
      <c r="Q367" s="33"/>
      <c r="R367" s="33"/>
      <c r="S367" s="33"/>
      <c r="T367" s="33"/>
      <c r="U367" s="33"/>
      <c r="V367" s="11"/>
      <c r="W367" s="14"/>
      <c r="X367" s="14"/>
      <c r="Y367" s="14"/>
      <c r="Z367" s="14"/>
      <c r="AA367" s="14"/>
      <c r="AB367" s="14"/>
      <c r="AC367" s="14"/>
      <c r="AD367" s="14"/>
      <c r="AE367" s="14"/>
      <c r="AF367" s="14"/>
      <c r="AG367" s="14"/>
      <c r="AH367" s="14"/>
      <c r="AI367" s="11"/>
      <c r="AJ367" s="15"/>
      <c r="AK367" s="15"/>
      <c r="AL367" s="15"/>
      <c r="AM367" s="15"/>
      <c r="AN367" s="15"/>
      <c r="AO367" s="15"/>
      <c r="AP367" s="15"/>
      <c r="AQ367" s="11"/>
      <c r="AR367" s="33"/>
      <c r="AS367" s="33"/>
      <c r="AT367" s="33"/>
      <c r="AU367" s="33"/>
      <c r="AV367" s="33"/>
      <c r="AW367" s="33"/>
      <c r="AX367" s="33"/>
      <c r="AY367" s="33"/>
      <c r="AZ367" s="33"/>
      <c r="BA367" s="33"/>
      <c r="BB367" s="11"/>
      <c r="BC367" s="11"/>
      <c r="BD367" s="16"/>
      <c r="BE367" s="8"/>
      <c r="BF367" s="16"/>
      <c r="BG367" s="16"/>
      <c r="BH367" s="16"/>
      <c r="BI367" s="16"/>
    </row>
    <row r="368" spans="1:61" ht="15" customHeight="1" x14ac:dyDescent="0.2">
      <c r="A368" s="7" t="s">
        <v>1943</v>
      </c>
      <c r="B368" s="8" t="s">
        <v>1944</v>
      </c>
      <c r="C368" s="9" t="s">
        <v>1945</v>
      </c>
      <c r="D368" s="8" t="s">
        <v>1946</v>
      </c>
      <c r="E368" s="10" t="s">
        <v>1947</v>
      </c>
      <c r="F368" s="11" t="s">
        <v>787</v>
      </c>
      <c r="G368" s="11" t="s">
        <v>701</v>
      </c>
      <c r="H368" s="11" t="s">
        <v>706</v>
      </c>
      <c r="I368" s="40" t="s">
        <v>2613</v>
      </c>
      <c r="J368" s="12"/>
      <c r="K368" s="12"/>
      <c r="L368" s="12"/>
      <c r="M368" s="12"/>
      <c r="N368" s="11"/>
      <c r="O368" s="33"/>
      <c r="P368" s="33"/>
      <c r="Q368" s="33"/>
      <c r="R368" s="33"/>
      <c r="S368" s="33"/>
      <c r="T368" s="33"/>
      <c r="U368" s="33"/>
      <c r="V368" s="11"/>
      <c r="W368" s="14"/>
      <c r="X368" s="14"/>
      <c r="Y368" s="14"/>
      <c r="Z368" s="14"/>
      <c r="AA368" s="14"/>
      <c r="AB368" s="14"/>
      <c r="AC368" s="14"/>
      <c r="AD368" s="14"/>
      <c r="AE368" s="14"/>
      <c r="AF368" s="14"/>
      <c r="AG368" s="14"/>
      <c r="AH368" s="14"/>
      <c r="AI368" s="11"/>
      <c r="AJ368" s="15"/>
      <c r="AK368" s="15"/>
      <c r="AL368" s="15"/>
      <c r="AM368" s="15"/>
      <c r="AN368" s="15"/>
      <c r="AO368" s="15"/>
      <c r="AP368" s="15"/>
      <c r="AQ368" s="11"/>
      <c r="AR368" s="33"/>
      <c r="AS368" s="33"/>
      <c r="AT368" s="33"/>
      <c r="AU368" s="33"/>
      <c r="AV368" s="33"/>
      <c r="AW368" s="33"/>
      <c r="AX368" s="33"/>
      <c r="AY368" s="33"/>
      <c r="AZ368" s="33"/>
      <c r="BA368" s="33"/>
      <c r="BB368" s="11"/>
      <c r="BC368" s="11"/>
      <c r="BD368" s="16"/>
      <c r="BE368" s="8"/>
      <c r="BF368" s="16"/>
      <c r="BG368" s="16"/>
      <c r="BH368" s="16"/>
      <c r="BI368" s="16"/>
    </row>
    <row r="369" spans="1:61" ht="15" customHeight="1" x14ac:dyDescent="0.2">
      <c r="A369" s="7" t="s">
        <v>1948</v>
      </c>
      <c r="B369" s="8" t="s">
        <v>1949</v>
      </c>
      <c r="C369" s="9" t="s">
        <v>1950</v>
      </c>
      <c r="D369" s="8"/>
      <c r="E369" s="10" t="s">
        <v>1951</v>
      </c>
      <c r="F369" s="11" t="s">
        <v>1569</v>
      </c>
      <c r="G369" s="11" t="s">
        <v>701</v>
      </c>
      <c r="H369" s="11" t="s">
        <v>747</v>
      </c>
      <c r="I369" s="40" t="s">
        <v>2614</v>
      </c>
      <c r="J369" s="12"/>
      <c r="K369" s="12"/>
      <c r="L369" s="12"/>
      <c r="M369" s="12"/>
      <c r="N369" s="11"/>
      <c r="O369" s="33"/>
      <c r="P369" s="33"/>
      <c r="Q369" s="33"/>
      <c r="R369" s="33"/>
      <c r="S369" s="33"/>
      <c r="T369" s="33"/>
      <c r="U369" s="33"/>
      <c r="V369" s="11"/>
      <c r="W369" s="14"/>
      <c r="X369" s="14"/>
      <c r="Y369" s="14"/>
      <c r="Z369" s="14"/>
      <c r="AA369" s="14"/>
      <c r="AB369" s="14"/>
      <c r="AC369" s="14"/>
      <c r="AD369" s="14"/>
      <c r="AE369" s="14"/>
      <c r="AF369" s="14"/>
      <c r="AG369" s="14"/>
      <c r="AH369" s="14"/>
      <c r="AI369" s="11"/>
      <c r="AJ369" s="15"/>
      <c r="AK369" s="15"/>
      <c r="AL369" s="15"/>
      <c r="AM369" s="15"/>
      <c r="AN369" s="15"/>
      <c r="AO369" s="15"/>
      <c r="AP369" s="15"/>
      <c r="AQ369" s="11"/>
      <c r="AR369" s="33"/>
      <c r="AS369" s="33"/>
      <c r="AT369" s="33"/>
      <c r="AU369" s="33"/>
      <c r="AV369" s="33"/>
      <c r="AW369" s="33"/>
      <c r="AX369" s="33"/>
      <c r="AY369" s="33"/>
      <c r="AZ369" s="33"/>
      <c r="BA369" s="33"/>
      <c r="BB369" s="11"/>
      <c r="BC369" s="11"/>
      <c r="BD369" s="16"/>
      <c r="BE369" s="8"/>
      <c r="BF369" s="16"/>
      <c r="BG369" s="16"/>
      <c r="BH369" s="16"/>
      <c r="BI369" s="16"/>
    </row>
    <row r="370" spans="1:61" ht="15" customHeight="1" x14ac:dyDescent="0.2">
      <c r="A370" s="7" t="s">
        <v>1952</v>
      </c>
      <c r="B370" s="8" t="s">
        <v>1953</v>
      </c>
      <c r="C370" s="9" t="s">
        <v>1954</v>
      </c>
      <c r="D370" s="8"/>
      <c r="E370" s="10" t="s">
        <v>1955</v>
      </c>
      <c r="F370" s="11" t="s">
        <v>865</v>
      </c>
      <c r="G370" s="11" t="s">
        <v>701</v>
      </c>
      <c r="H370" s="11" t="s">
        <v>803</v>
      </c>
      <c r="I370" s="40" t="s">
        <v>2615</v>
      </c>
      <c r="J370" s="12"/>
      <c r="K370" s="12"/>
      <c r="L370" s="12"/>
      <c r="M370" s="12"/>
      <c r="N370" s="11"/>
      <c r="O370" s="33"/>
      <c r="P370" s="33"/>
      <c r="Q370" s="33"/>
      <c r="R370" s="33"/>
      <c r="S370" s="33"/>
      <c r="T370" s="33"/>
      <c r="U370" s="33"/>
      <c r="V370" s="11"/>
      <c r="W370" s="14"/>
      <c r="X370" s="14"/>
      <c r="Y370" s="14"/>
      <c r="Z370" s="14"/>
      <c r="AA370" s="14"/>
      <c r="AB370" s="14"/>
      <c r="AC370" s="14"/>
      <c r="AD370" s="14"/>
      <c r="AE370" s="14"/>
      <c r="AF370" s="14"/>
      <c r="AG370" s="14"/>
      <c r="AH370" s="14"/>
      <c r="AI370" s="11"/>
      <c r="AJ370" s="15"/>
      <c r="AK370" s="15"/>
      <c r="AL370" s="15"/>
      <c r="AM370" s="15"/>
      <c r="AN370" s="15"/>
      <c r="AO370" s="15"/>
      <c r="AP370" s="15"/>
      <c r="AQ370" s="11"/>
      <c r="AR370" s="33"/>
      <c r="AS370" s="33"/>
      <c r="AT370" s="33"/>
      <c r="AU370" s="33"/>
      <c r="AV370" s="33"/>
      <c r="AW370" s="33"/>
      <c r="AX370" s="33"/>
      <c r="AY370" s="33"/>
      <c r="AZ370" s="33"/>
      <c r="BA370" s="33"/>
      <c r="BB370" s="11"/>
      <c r="BC370" s="11"/>
      <c r="BD370" s="16"/>
      <c r="BE370" s="8"/>
      <c r="BF370" s="16"/>
      <c r="BG370" s="16"/>
      <c r="BH370" s="16"/>
      <c r="BI370" s="16"/>
    </row>
    <row r="371" spans="1:61" ht="15" customHeight="1" x14ac:dyDescent="0.2">
      <c r="A371" s="7" t="s">
        <v>1956</v>
      </c>
      <c r="B371" s="8" t="s">
        <v>1957</v>
      </c>
      <c r="C371" s="9" t="s">
        <v>1958</v>
      </c>
      <c r="D371" s="8"/>
      <c r="E371" s="10" t="s">
        <v>780</v>
      </c>
      <c r="F371" s="11"/>
      <c r="G371" s="11" t="s">
        <v>701</v>
      </c>
      <c r="H371" s="11" t="s">
        <v>744</v>
      </c>
      <c r="I371" s="40" t="s">
        <v>2616</v>
      </c>
      <c r="J371" s="12"/>
      <c r="K371" s="12"/>
      <c r="L371" s="12"/>
      <c r="M371" s="12"/>
      <c r="N371" s="11"/>
      <c r="O371" s="33"/>
      <c r="P371" s="33"/>
      <c r="Q371" s="33"/>
      <c r="R371" s="33"/>
      <c r="S371" s="33"/>
      <c r="T371" s="33"/>
      <c r="U371" s="33"/>
      <c r="V371" s="11"/>
      <c r="W371" s="14"/>
      <c r="X371" s="14"/>
      <c r="Y371" s="14"/>
      <c r="Z371" s="14"/>
      <c r="AA371" s="14"/>
      <c r="AB371" s="14"/>
      <c r="AC371" s="14"/>
      <c r="AD371" s="14"/>
      <c r="AE371" s="14"/>
      <c r="AF371" s="14"/>
      <c r="AG371" s="14"/>
      <c r="AH371" s="14"/>
      <c r="AI371" s="11"/>
      <c r="AJ371" s="15"/>
      <c r="AK371" s="15"/>
      <c r="AL371" s="15"/>
      <c r="AM371" s="15"/>
      <c r="AN371" s="15"/>
      <c r="AO371" s="15"/>
      <c r="AP371" s="15"/>
      <c r="AQ371" s="11"/>
      <c r="AR371" s="33"/>
      <c r="AS371" s="33"/>
      <c r="AT371" s="33"/>
      <c r="AU371" s="33"/>
      <c r="AV371" s="33"/>
      <c r="AW371" s="33"/>
      <c r="AX371" s="33"/>
      <c r="AY371" s="33"/>
      <c r="AZ371" s="33"/>
      <c r="BA371" s="33"/>
      <c r="BB371" s="11"/>
      <c r="BC371" s="11"/>
      <c r="BD371" s="16"/>
      <c r="BE371" s="8"/>
      <c r="BF371" s="16"/>
      <c r="BG371" s="16"/>
      <c r="BH371" s="16"/>
      <c r="BI371" s="16"/>
    </row>
    <row r="372" spans="1:61" ht="15" customHeight="1" x14ac:dyDescent="0.2">
      <c r="A372" s="7" t="s">
        <v>1959</v>
      </c>
      <c r="B372" s="8" t="s">
        <v>1960</v>
      </c>
      <c r="C372" s="9" t="s">
        <v>1961</v>
      </c>
      <c r="D372" s="8"/>
      <c r="E372" s="10" t="s">
        <v>1269</v>
      </c>
      <c r="F372" s="11" t="s">
        <v>599</v>
      </c>
      <c r="G372" s="11" t="s">
        <v>701</v>
      </c>
      <c r="H372" s="11" t="s">
        <v>706</v>
      </c>
      <c r="I372" s="40" t="s">
        <v>2617</v>
      </c>
      <c r="J372" s="12"/>
      <c r="K372" s="12"/>
      <c r="L372" s="12"/>
      <c r="M372" s="12"/>
      <c r="N372" s="11"/>
      <c r="O372" s="33"/>
      <c r="P372" s="33"/>
      <c r="Q372" s="33"/>
      <c r="R372" s="33"/>
      <c r="S372" s="33"/>
      <c r="T372" s="33"/>
      <c r="U372" s="33"/>
      <c r="V372" s="11"/>
      <c r="W372" s="14"/>
      <c r="X372" s="14"/>
      <c r="Y372" s="14"/>
      <c r="Z372" s="14"/>
      <c r="AA372" s="14"/>
      <c r="AB372" s="14"/>
      <c r="AC372" s="14"/>
      <c r="AD372" s="14"/>
      <c r="AE372" s="14"/>
      <c r="AF372" s="14"/>
      <c r="AG372" s="14"/>
      <c r="AH372" s="14"/>
      <c r="AI372" s="11"/>
      <c r="AJ372" s="15"/>
      <c r="AK372" s="15"/>
      <c r="AL372" s="15"/>
      <c r="AM372" s="15"/>
      <c r="AN372" s="15"/>
      <c r="AO372" s="15"/>
      <c r="AP372" s="15"/>
      <c r="AQ372" s="11"/>
      <c r="AR372" s="33"/>
      <c r="AS372" s="33"/>
      <c r="AT372" s="33"/>
      <c r="AU372" s="33"/>
      <c r="AV372" s="33"/>
      <c r="AW372" s="33"/>
      <c r="AX372" s="33"/>
      <c r="AY372" s="33"/>
      <c r="AZ372" s="33"/>
      <c r="BA372" s="33"/>
      <c r="BB372" s="11"/>
      <c r="BC372" s="11"/>
      <c r="BD372" s="16"/>
      <c r="BE372" s="8"/>
      <c r="BF372" s="16"/>
      <c r="BG372" s="16"/>
      <c r="BH372" s="16"/>
      <c r="BI372" s="16"/>
    </row>
    <row r="373" spans="1:61" ht="15" customHeight="1" x14ac:dyDescent="0.2">
      <c r="A373" s="7" t="s">
        <v>1962</v>
      </c>
      <c r="B373" s="8" t="s">
        <v>1963</v>
      </c>
      <c r="C373" s="9" t="s">
        <v>1964</v>
      </c>
      <c r="D373" s="8"/>
      <c r="E373" s="10" t="s">
        <v>1965</v>
      </c>
      <c r="F373" s="11" t="s">
        <v>1965</v>
      </c>
      <c r="G373" s="11" t="s">
        <v>701</v>
      </c>
      <c r="H373" s="11" t="s">
        <v>747</v>
      </c>
      <c r="I373" s="40" t="s">
        <v>2618</v>
      </c>
      <c r="J373" s="12"/>
      <c r="K373" s="12"/>
      <c r="L373" s="12"/>
      <c r="M373" s="12"/>
      <c r="N373" s="11"/>
      <c r="O373" s="33"/>
      <c r="P373" s="33"/>
      <c r="Q373" s="33"/>
      <c r="R373" s="33"/>
      <c r="S373" s="33"/>
      <c r="T373" s="33"/>
      <c r="U373" s="33"/>
      <c r="V373" s="11"/>
      <c r="W373" s="14"/>
      <c r="X373" s="14"/>
      <c r="Y373" s="14"/>
      <c r="Z373" s="14"/>
      <c r="AA373" s="14"/>
      <c r="AB373" s="14"/>
      <c r="AC373" s="14"/>
      <c r="AD373" s="14"/>
      <c r="AE373" s="14"/>
      <c r="AF373" s="14"/>
      <c r="AG373" s="14"/>
      <c r="AH373" s="14"/>
      <c r="AI373" s="11"/>
      <c r="AJ373" s="15"/>
      <c r="AK373" s="15"/>
      <c r="AL373" s="15"/>
      <c r="AM373" s="15"/>
      <c r="AN373" s="15"/>
      <c r="AO373" s="15"/>
      <c r="AP373" s="15"/>
      <c r="AQ373" s="11"/>
      <c r="AR373" s="33"/>
      <c r="AS373" s="33"/>
      <c r="AT373" s="33"/>
      <c r="AU373" s="33"/>
      <c r="AV373" s="33"/>
      <c r="AW373" s="33"/>
      <c r="AX373" s="33"/>
      <c r="AY373" s="33"/>
      <c r="AZ373" s="33"/>
      <c r="BA373" s="33"/>
      <c r="BB373" s="11"/>
      <c r="BC373" s="11"/>
      <c r="BD373" s="16"/>
      <c r="BE373" s="8"/>
      <c r="BF373" s="16"/>
      <c r="BG373" s="16"/>
      <c r="BH373" s="16"/>
      <c r="BI373" s="16"/>
    </row>
    <row r="374" spans="1:61" ht="15" customHeight="1" x14ac:dyDescent="0.2">
      <c r="A374" s="7" t="s">
        <v>1966</v>
      </c>
      <c r="B374" s="8" t="s">
        <v>1967</v>
      </c>
      <c r="C374" s="9" t="s">
        <v>1968</v>
      </c>
      <c r="D374" s="8"/>
      <c r="E374" s="10"/>
      <c r="F374" s="11"/>
      <c r="G374" s="11"/>
      <c r="H374" s="11"/>
      <c r="I374" s="40" t="s">
        <v>2291</v>
      </c>
      <c r="J374" s="12"/>
      <c r="K374" s="12"/>
      <c r="L374" s="12"/>
      <c r="M374" s="12"/>
      <c r="N374" s="11"/>
      <c r="O374" s="33"/>
      <c r="P374" s="33"/>
      <c r="Q374" s="33"/>
      <c r="R374" s="33"/>
      <c r="S374" s="33"/>
      <c r="T374" s="33"/>
      <c r="U374" s="33"/>
      <c r="V374" s="11"/>
      <c r="W374" s="14"/>
      <c r="X374" s="14"/>
      <c r="Y374" s="14"/>
      <c r="Z374" s="14"/>
      <c r="AA374" s="14"/>
      <c r="AB374" s="14"/>
      <c r="AC374" s="14"/>
      <c r="AD374" s="14"/>
      <c r="AE374" s="14"/>
      <c r="AF374" s="14"/>
      <c r="AG374" s="14"/>
      <c r="AH374" s="14"/>
      <c r="AI374" s="11"/>
      <c r="AJ374" s="15"/>
      <c r="AK374" s="15"/>
      <c r="AL374" s="15"/>
      <c r="AM374" s="15"/>
      <c r="AN374" s="15"/>
      <c r="AO374" s="15"/>
      <c r="AP374" s="15"/>
      <c r="AQ374" s="11"/>
      <c r="AR374" s="33"/>
      <c r="AS374" s="33"/>
      <c r="AT374" s="33"/>
      <c r="AU374" s="33"/>
      <c r="AV374" s="33"/>
      <c r="AW374" s="33"/>
      <c r="AX374" s="33"/>
      <c r="AY374" s="33"/>
      <c r="AZ374" s="33"/>
      <c r="BA374" s="33"/>
      <c r="BB374" s="11"/>
      <c r="BC374" s="11"/>
      <c r="BD374" s="16"/>
      <c r="BE374" s="8"/>
      <c r="BF374" s="16"/>
      <c r="BG374" s="16"/>
      <c r="BH374" s="16"/>
      <c r="BI374" s="16"/>
    </row>
    <row r="375" spans="1:61" ht="15" customHeight="1" x14ac:dyDescent="0.2">
      <c r="A375" s="7" t="s">
        <v>1969</v>
      </c>
      <c r="B375" s="8" t="s">
        <v>1970</v>
      </c>
      <c r="C375" s="9" t="s">
        <v>1971</v>
      </c>
      <c r="D375" s="8"/>
      <c r="E375" s="10"/>
      <c r="F375" s="11"/>
      <c r="G375" s="11"/>
      <c r="H375" s="11"/>
      <c r="I375" s="40" t="s">
        <v>2291</v>
      </c>
      <c r="J375" s="12"/>
      <c r="K375" s="12"/>
      <c r="L375" s="12"/>
      <c r="M375" s="12"/>
      <c r="N375" s="11"/>
      <c r="O375" s="33"/>
      <c r="P375" s="33"/>
      <c r="Q375" s="33"/>
      <c r="R375" s="33"/>
      <c r="S375" s="33"/>
      <c r="T375" s="33"/>
      <c r="U375" s="33"/>
      <c r="V375" s="11"/>
      <c r="W375" s="14"/>
      <c r="X375" s="14"/>
      <c r="Y375" s="14"/>
      <c r="Z375" s="14"/>
      <c r="AA375" s="14"/>
      <c r="AB375" s="14"/>
      <c r="AC375" s="14"/>
      <c r="AD375" s="14"/>
      <c r="AE375" s="14"/>
      <c r="AF375" s="14"/>
      <c r="AG375" s="14"/>
      <c r="AH375" s="14"/>
      <c r="AI375" s="11"/>
      <c r="AJ375" s="15"/>
      <c r="AK375" s="15"/>
      <c r="AL375" s="15"/>
      <c r="AM375" s="15"/>
      <c r="AN375" s="15"/>
      <c r="AO375" s="15"/>
      <c r="AP375" s="15"/>
      <c r="AQ375" s="11"/>
      <c r="AR375" s="33"/>
      <c r="AS375" s="33"/>
      <c r="AT375" s="33"/>
      <c r="AU375" s="33"/>
      <c r="AV375" s="33"/>
      <c r="AW375" s="33"/>
      <c r="AX375" s="33"/>
      <c r="AY375" s="33"/>
      <c r="AZ375" s="33"/>
      <c r="BA375" s="33"/>
      <c r="BB375" s="11"/>
      <c r="BC375" s="11"/>
      <c r="BD375" s="16"/>
      <c r="BE375" s="8"/>
      <c r="BF375" s="16"/>
      <c r="BG375" s="16"/>
      <c r="BH375" s="16"/>
      <c r="BI375" s="16"/>
    </row>
    <row r="376" spans="1:61" ht="15" customHeight="1" x14ac:dyDescent="0.2">
      <c r="A376" s="7" t="s">
        <v>1972</v>
      </c>
      <c r="B376" s="8" t="s">
        <v>1973</v>
      </c>
      <c r="C376" s="9" t="s">
        <v>1974</v>
      </c>
      <c r="D376" s="8"/>
      <c r="E376" s="10" t="s">
        <v>1975</v>
      </c>
      <c r="F376" s="11"/>
      <c r="G376" s="11" t="s">
        <v>701</v>
      </c>
      <c r="H376" s="11" t="s">
        <v>744</v>
      </c>
      <c r="I376" s="40" t="s">
        <v>2619</v>
      </c>
      <c r="J376" s="12"/>
      <c r="K376" s="12"/>
      <c r="L376" s="12"/>
      <c r="M376" s="12"/>
      <c r="N376" s="11"/>
      <c r="O376" s="33"/>
      <c r="P376" s="33"/>
      <c r="Q376" s="33"/>
      <c r="R376" s="33"/>
      <c r="S376" s="33"/>
      <c r="T376" s="33"/>
      <c r="U376" s="33"/>
      <c r="V376" s="11"/>
      <c r="W376" s="14"/>
      <c r="X376" s="14"/>
      <c r="Y376" s="14"/>
      <c r="Z376" s="14"/>
      <c r="AA376" s="14"/>
      <c r="AB376" s="14"/>
      <c r="AC376" s="14"/>
      <c r="AD376" s="14"/>
      <c r="AE376" s="14"/>
      <c r="AF376" s="14"/>
      <c r="AG376" s="14"/>
      <c r="AH376" s="14"/>
      <c r="AI376" s="11"/>
      <c r="AJ376" s="15"/>
      <c r="AK376" s="15"/>
      <c r="AL376" s="15"/>
      <c r="AM376" s="15"/>
      <c r="AN376" s="15"/>
      <c r="AO376" s="15"/>
      <c r="AP376" s="15"/>
      <c r="AQ376" s="11"/>
      <c r="AR376" s="33"/>
      <c r="AS376" s="33"/>
      <c r="AT376" s="33"/>
      <c r="AU376" s="33"/>
      <c r="AV376" s="33"/>
      <c r="AW376" s="33"/>
      <c r="AX376" s="33"/>
      <c r="AY376" s="33"/>
      <c r="AZ376" s="33"/>
      <c r="BA376" s="33"/>
      <c r="BB376" s="11"/>
      <c r="BC376" s="11"/>
      <c r="BD376" s="16"/>
      <c r="BE376" s="8"/>
      <c r="BF376" s="16"/>
      <c r="BG376" s="16"/>
      <c r="BH376" s="16"/>
      <c r="BI376" s="16"/>
    </row>
    <row r="377" spans="1:61" ht="15" customHeight="1" x14ac:dyDescent="0.2">
      <c r="A377" s="7" t="s">
        <v>1976</v>
      </c>
      <c r="B377" s="8" t="s">
        <v>1977</v>
      </c>
      <c r="C377" s="9" t="s">
        <v>1978</v>
      </c>
      <c r="D377" s="8"/>
      <c r="E377" s="10" t="s">
        <v>1979</v>
      </c>
      <c r="F377" s="11" t="s">
        <v>599</v>
      </c>
      <c r="G377" s="11" t="s">
        <v>701</v>
      </c>
      <c r="H377" s="11" t="s">
        <v>715</v>
      </c>
      <c r="I377" s="40" t="s">
        <v>2620</v>
      </c>
      <c r="J377" s="12"/>
      <c r="K377" s="12"/>
      <c r="L377" s="12"/>
      <c r="M377" s="12"/>
      <c r="N377" s="11"/>
      <c r="O377" s="33"/>
      <c r="P377" s="33"/>
      <c r="Q377" s="33"/>
      <c r="R377" s="33"/>
      <c r="S377" s="33"/>
      <c r="T377" s="33"/>
      <c r="U377" s="33"/>
      <c r="V377" s="11"/>
      <c r="W377" s="14"/>
      <c r="X377" s="14"/>
      <c r="Y377" s="14"/>
      <c r="Z377" s="14"/>
      <c r="AA377" s="14"/>
      <c r="AB377" s="14"/>
      <c r="AC377" s="14"/>
      <c r="AD377" s="14"/>
      <c r="AE377" s="14"/>
      <c r="AF377" s="14"/>
      <c r="AG377" s="14"/>
      <c r="AH377" s="14"/>
      <c r="AI377" s="11"/>
      <c r="AJ377" s="15"/>
      <c r="AK377" s="15"/>
      <c r="AL377" s="15"/>
      <c r="AM377" s="15"/>
      <c r="AN377" s="15"/>
      <c r="AO377" s="15"/>
      <c r="AP377" s="15"/>
      <c r="AQ377" s="11"/>
      <c r="AR377" s="33"/>
      <c r="AS377" s="33"/>
      <c r="AT377" s="33"/>
      <c r="AU377" s="33"/>
      <c r="AV377" s="33"/>
      <c r="AW377" s="33"/>
      <c r="AX377" s="33"/>
      <c r="AY377" s="33"/>
      <c r="AZ377" s="33"/>
      <c r="BA377" s="33"/>
      <c r="BB377" s="11"/>
      <c r="BC377" s="11"/>
      <c r="BD377" s="16"/>
      <c r="BE377" s="8"/>
      <c r="BF377" s="16"/>
      <c r="BG377" s="16"/>
      <c r="BH377" s="16"/>
      <c r="BI377" s="16"/>
    </row>
    <row r="378" spans="1:61" ht="15" customHeight="1" x14ac:dyDescent="0.2">
      <c r="A378" s="7" t="s">
        <v>1980</v>
      </c>
      <c r="B378" s="8" t="s">
        <v>1981</v>
      </c>
      <c r="C378" s="9" t="s">
        <v>1982</v>
      </c>
      <c r="D378" s="8"/>
      <c r="E378" s="10" t="s">
        <v>780</v>
      </c>
      <c r="F378" s="11" t="s">
        <v>599</v>
      </c>
      <c r="G378" s="11" t="s">
        <v>701</v>
      </c>
      <c r="H378" s="11" t="s">
        <v>747</v>
      </c>
      <c r="I378" s="40" t="s">
        <v>2621</v>
      </c>
      <c r="J378" s="12"/>
      <c r="K378" s="12"/>
      <c r="L378" s="12"/>
      <c r="M378" s="12"/>
      <c r="N378" s="11"/>
      <c r="O378" s="33"/>
      <c r="P378" s="33"/>
      <c r="Q378" s="33"/>
      <c r="R378" s="33"/>
      <c r="S378" s="33"/>
      <c r="T378" s="33"/>
      <c r="U378" s="33"/>
      <c r="V378" s="11"/>
      <c r="W378" s="14"/>
      <c r="X378" s="14"/>
      <c r="Y378" s="14"/>
      <c r="Z378" s="14"/>
      <c r="AA378" s="14"/>
      <c r="AB378" s="14"/>
      <c r="AC378" s="14"/>
      <c r="AD378" s="14"/>
      <c r="AE378" s="14"/>
      <c r="AF378" s="14"/>
      <c r="AG378" s="14"/>
      <c r="AH378" s="14"/>
      <c r="AI378" s="11"/>
      <c r="AJ378" s="15"/>
      <c r="AK378" s="15"/>
      <c r="AL378" s="15"/>
      <c r="AM378" s="15"/>
      <c r="AN378" s="15"/>
      <c r="AO378" s="15"/>
      <c r="AP378" s="15"/>
      <c r="AQ378" s="11"/>
      <c r="AR378" s="33"/>
      <c r="AS378" s="33"/>
      <c r="AT378" s="33"/>
      <c r="AU378" s="33"/>
      <c r="AV378" s="33"/>
      <c r="AW378" s="33"/>
      <c r="AX378" s="33"/>
      <c r="AY378" s="33"/>
      <c r="AZ378" s="33"/>
      <c r="BA378" s="33"/>
      <c r="BB378" s="11"/>
      <c r="BC378" s="11"/>
      <c r="BD378" s="16"/>
      <c r="BE378" s="8"/>
      <c r="BF378" s="16"/>
      <c r="BG378" s="16"/>
      <c r="BH378" s="16"/>
      <c r="BI378" s="16"/>
    </row>
    <row r="379" spans="1:61" ht="15" customHeight="1" x14ac:dyDescent="0.2">
      <c r="A379" s="7" t="s">
        <v>1983</v>
      </c>
      <c r="B379" s="8" t="s">
        <v>1984</v>
      </c>
      <c r="C379" s="9" t="s">
        <v>1985</v>
      </c>
      <c r="D379" s="8"/>
      <c r="E379" s="10" t="s">
        <v>1986</v>
      </c>
      <c r="F379" s="11" t="s">
        <v>735</v>
      </c>
      <c r="G379" s="11" t="s">
        <v>701</v>
      </c>
      <c r="H379" s="11" t="s">
        <v>744</v>
      </c>
      <c r="I379" s="40" t="s">
        <v>2622</v>
      </c>
      <c r="J379" s="12"/>
      <c r="K379" s="12"/>
      <c r="L379" s="12"/>
      <c r="M379" s="12"/>
      <c r="N379" s="11"/>
      <c r="O379" s="33"/>
      <c r="P379" s="33"/>
      <c r="Q379" s="33"/>
      <c r="R379" s="33"/>
      <c r="S379" s="33"/>
      <c r="T379" s="33"/>
      <c r="U379" s="33"/>
      <c r="V379" s="11"/>
      <c r="W379" s="14"/>
      <c r="X379" s="14"/>
      <c r="Y379" s="14"/>
      <c r="Z379" s="14"/>
      <c r="AA379" s="14"/>
      <c r="AB379" s="14"/>
      <c r="AC379" s="14"/>
      <c r="AD379" s="14"/>
      <c r="AE379" s="14"/>
      <c r="AF379" s="14"/>
      <c r="AG379" s="14"/>
      <c r="AH379" s="14"/>
      <c r="AI379" s="11"/>
      <c r="AJ379" s="15"/>
      <c r="AK379" s="15"/>
      <c r="AL379" s="15"/>
      <c r="AM379" s="15"/>
      <c r="AN379" s="15"/>
      <c r="AO379" s="15"/>
      <c r="AP379" s="15"/>
      <c r="AQ379" s="11"/>
      <c r="AR379" s="33"/>
      <c r="AS379" s="33"/>
      <c r="AT379" s="33"/>
      <c r="AU379" s="33"/>
      <c r="AV379" s="33"/>
      <c r="AW379" s="33"/>
      <c r="AX379" s="33"/>
      <c r="AY379" s="33"/>
      <c r="AZ379" s="33"/>
      <c r="BA379" s="33"/>
      <c r="BB379" s="11"/>
      <c r="BC379" s="11"/>
      <c r="BD379" s="16"/>
      <c r="BE379" s="8"/>
      <c r="BF379" s="16"/>
      <c r="BG379" s="16"/>
      <c r="BH379" s="16"/>
      <c r="BI379" s="16"/>
    </row>
    <row r="380" spans="1:61" ht="15" customHeight="1" x14ac:dyDescent="0.2">
      <c r="A380" s="7" t="s">
        <v>1987</v>
      </c>
      <c r="B380" s="8" t="s">
        <v>1988</v>
      </c>
      <c r="C380" s="9" t="s">
        <v>1989</v>
      </c>
      <c r="D380" s="8"/>
      <c r="E380" s="10" t="s">
        <v>1990</v>
      </c>
      <c r="F380" s="11" t="s">
        <v>1509</v>
      </c>
      <c r="G380" s="11" t="s">
        <v>701</v>
      </c>
      <c r="H380" s="11" t="s">
        <v>747</v>
      </c>
      <c r="I380" s="40" t="s">
        <v>2623</v>
      </c>
      <c r="J380" s="12"/>
      <c r="K380" s="12"/>
      <c r="L380" s="12"/>
      <c r="M380" s="12"/>
      <c r="N380" s="11"/>
      <c r="O380" s="33"/>
      <c r="P380" s="33"/>
      <c r="Q380" s="33"/>
      <c r="R380" s="33"/>
      <c r="S380" s="33"/>
      <c r="T380" s="33"/>
      <c r="U380" s="33"/>
      <c r="V380" s="11"/>
      <c r="W380" s="14"/>
      <c r="X380" s="14"/>
      <c r="Y380" s="14"/>
      <c r="Z380" s="14"/>
      <c r="AA380" s="14"/>
      <c r="AB380" s="14"/>
      <c r="AC380" s="14"/>
      <c r="AD380" s="14"/>
      <c r="AE380" s="14"/>
      <c r="AF380" s="14"/>
      <c r="AG380" s="14"/>
      <c r="AH380" s="14"/>
      <c r="AI380" s="11"/>
      <c r="AJ380" s="15"/>
      <c r="AK380" s="15"/>
      <c r="AL380" s="15"/>
      <c r="AM380" s="15"/>
      <c r="AN380" s="15"/>
      <c r="AO380" s="15"/>
      <c r="AP380" s="15"/>
      <c r="AQ380" s="11"/>
      <c r="AR380" s="33"/>
      <c r="AS380" s="33"/>
      <c r="AT380" s="33"/>
      <c r="AU380" s="33"/>
      <c r="AV380" s="33"/>
      <c r="AW380" s="33"/>
      <c r="AX380" s="33"/>
      <c r="AY380" s="33"/>
      <c r="AZ380" s="33"/>
      <c r="BA380" s="33"/>
      <c r="BB380" s="11"/>
      <c r="BC380" s="11"/>
      <c r="BD380" s="16"/>
      <c r="BE380" s="8"/>
      <c r="BF380" s="16"/>
      <c r="BG380" s="16"/>
      <c r="BH380" s="16"/>
      <c r="BI380" s="16"/>
    </row>
    <row r="381" spans="1:61" ht="15" customHeight="1" x14ac:dyDescent="0.2">
      <c r="A381" s="7" t="s">
        <v>1991</v>
      </c>
      <c r="B381" s="8" t="s">
        <v>1992</v>
      </c>
      <c r="C381" s="9" t="s">
        <v>1993</v>
      </c>
      <c r="D381" s="8"/>
      <c r="E381" s="10" t="s">
        <v>780</v>
      </c>
      <c r="F381" s="11" t="s">
        <v>599</v>
      </c>
      <c r="G381" s="11" t="s">
        <v>701</v>
      </c>
      <c r="H381" s="11" t="s">
        <v>744</v>
      </c>
      <c r="I381" s="40" t="s">
        <v>2624</v>
      </c>
      <c r="J381" s="12"/>
      <c r="K381" s="12"/>
      <c r="L381" s="12"/>
      <c r="M381" s="12"/>
      <c r="N381" s="11"/>
      <c r="O381" s="33"/>
      <c r="P381" s="33"/>
      <c r="Q381" s="33"/>
      <c r="R381" s="33"/>
      <c r="S381" s="33"/>
      <c r="T381" s="33"/>
      <c r="U381" s="33"/>
      <c r="V381" s="11"/>
      <c r="W381" s="14"/>
      <c r="X381" s="14"/>
      <c r="Y381" s="14"/>
      <c r="Z381" s="14"/>
      <c r="AA381" s="14"/>
      <c r="AB381" s="14"/>
      <c r="AC381" s="14"/>
      <c r="AD381" s="14"/>
      <c r="AE381" s="14"/>
      <c r="AF381" s="14"/>
      <c r="AG381" s="14"/>
      <c r="AH381" s="14"/>
      <c r="AI381" s="11"/>
      <c r="AJ381" s="15"/>
      <c r="AK381" s="15"/>
      <c r="AL381" s="15"/>
      <c r="AM381" s="15"/>
      <c r="AN381" s="15"/>
      <c r="AO381" s="15"/>
      <c r="AP381" s="15"/>
      <c r="AQ381" s="11"/>
      <c r="AR381" s="33"/>
      <c r="AS381" s="33"/>
      <c r="AT381" s="33"/>
      <c r="AU381" s="33"/>
      <c r="AV381" s="33"/>
      <c r="AW381" s="33"/>
      <c r="AX381" s="33"/>
      <c r="AY381" s="33"/>
      <c r="AZ381" s="33"/>
      <c r="BA381" s="33"/>
      <c r="BB381" s="11"/>
      <c r="BC381" s="11"/>
      <c r="BD381" s="16"/>
      <c r="BE381" s="8"/>
      <c r="BF381" s="16"/>
      <c r="BG381" s="16"/>
      <c r="BH381" s="16"/>
      <c r="BI381" s="16"/>
    </row>
    <row r="382" spans="1:61" ht="15" customHeight="1" x14ac:dyDescent="0.2">
      <c r="A382" s="7" t="s">
        <v>1991</v>
      </c>
      <c r="B382" s="8" t="s">
        <v>1994</v>
      </c>
      <c r="C382" s="9" t="s">
        <v>1995</v>
      </c>
      <c r="D382" s="8"/>
      <c r="E382" s="10" t="s">
        <v>1996</v>
      </c>
      <c r="F382" s="11" t="s">
        <v>787</v>
      </c>
      <c r="G382" s="11" t="s">
        <v>701</v>
      </c>
      <c r="H382" s="11" t="s">
        <v>744</v>
      </c>
      <c r="I382" s="40" t="s">
        <v>2625</v>
      </c>
      <c r="J382" s="12"/>
      <c r="K382" s="12"/>
      <c r="L382" s="12"/>
      <c r="M382" s="12"/>
      <c r="N382" s="11"/>
      <c r="O382" s="33"/>
      <c r="P382" s="33"/>
      <c r="Q382" s="33"/>
      <c r="R382" s="33"/>
      <c r="S382" s="33"/>
      <c r="T382" s="33"/>
      <c r="U382" s="33"/>
      <c r="V382" s="11"/>
      <c r="W382" s="14"/>
      <c r="X382" s="14"/>
      <c r="Y382" s="14"/>
      <c r="Z382" s="14"/>
      <c r="AA382" s="14"/>
      <c r="AB382" s="14"/>
      <c r="AC382" s="14"/>
      <c r="AD382" s="14"/>
      <c r="AE382" s="14"/>
      <c r="AF382" s="14"/>
      <c r="AG382" s="14"/>
      <c r="AH382" s="14"/>
      <c r="AI382" s="11"/>
      <c r="AJ382" s="15"/>
      <c r="AK382" s="15"/>
      <c r="AL382" s="15"/>
      <c r="AM382" s="15"/>
      <c r="AN382" s="15"/>
      <c r="AO382" s="15"/>
      <c r="AP382" s="15"/>
      <c r="AQ382" s="11"/>
      <c r="AR382" s="33"/>
      <c r="AS382" s="33"/>
      <c r="AT382" s="33"/>
      <c r="AU382" s="33"/>
      <c r="AV382" s="33"/>
      <c r="AW382" s="33"/>
      <c r="AX382" s="33"/>
      <c r="AY382" s="33"/>
      <c r="AZ382" s="33"/>
      <c r="BA382" s="33"/>
      <c r="BB382" s="11"/>
      <c r="BC382" s="11"/>
      <c r="BD382" s="16"/>
      <c r="BE382" s="8"/>
      <c r="BF382" s="16"/>
      <c r="BG382" s="16"/>
      <c r="BH382" s="16"/>
      <c r="BI382" s="16"/>
    </row>
    <row r="383" spans="1:61" ht="15" customHeight="1" x14ac:dyDescent="0.2">
      <c r="A383" s="7" t="s">
        <v>1997</v>
      </c>
      <c r="B383" s="8" t="s">
        <v>1998</v>
      </c>
      <c r="C383" s="9" t="s">
        <v>1999</v>
      </c>
      <c r="D383" s="8" t="s">
        <v>2000</v>
      </c>
      <c r="E383" s="10" t="s">
        <v>2001</v>
      </c>
      <c r="F383" s="11" t="s">
        <v>599</v>
      </c>
      <c r="G383" s="11" t="s">
        <v>701</v>
      </c>
      <c r="H383" s="11" t="s">
        <v>803</v>
      </c>
      <c r="I383" s="40" t="s">
        <v>2626</v>
      </c>
      <c r="J383" s="12"/>
      <c r="K383" s="12"/>
      <c r="L383" s="12"/>
      <c r="M383" s="12"/>
      <c r="N383" s="11"/>
      <c r="O383" s="33"/>
      <c r="P383" s="33"/>
      <c r="Q383" s="33"/>
      <c r="R383" s="33"/>
      <c r="S383" s="33"/>
      <c r="T383" s="33"/>
      <c r="U383" s="33"/>
      <c r="V383" s="11"/>
      <c r="W383" s="14"/>
      <c r="X383" s="14"/>
      <c r="Y383" s="14"/>
      <c r="Z383" s="14"/>
      <c r="AA383" s="14"/>
      <c r="AB383" s="14"/>
      <c r="AC383" s="14"/>
      <c r="AD383" s="14"/>
      <c r="AE383" s="14"/>
      <c r="AF383" s="14"/>
      <c r="AG383" s="14"/>
      <c r="AH383" s="14"/>
      <c r="AI383" s="11"/>
      <c r="AJ383" s="15"/>
      <c r="AK383" s="15"/>
      <c r="AL383" s="15"/>
      <c r="AM383" s="15"/>
      <c r="AN383" s="15"/>
      <c r="AO383" s="15"/>
      <c r="AP383" s="15"/>
      <c r="AQ383" s="11"/>
      <c r="AR383" s="33"/>
      <c r="AS383" s="33"/>
      <c r="AT383" s="33"/>
      <c r="AU383" s="33"/>
      <c r="AV383" s="33"/>
      <c r="AW383" s="33"/>
      <c r="AX383" s="33"/>
      <c r="AY383" s="33"/>
      <c r="AZ383" s="33"/>
      <c r="BA383" s="33"/>
      <c r="BB383" s="11"/>
      <c r="BC383" s="11"/>
      <c r="BD383" s="16"/>
      <c r="BE383" s="8"/>
      <c r="BF383" s="16"/>
      <c r="BG383" s="16"/>
      <c r="BH383" s="16"/>
      <c r="BI383" s="16"/>
    </row>
    <row r="384" spans="1:61" ht="15" customHeight="1" x14ac:dyDescent="0.2">
      <c r="A384" s="7" t="s">
        <v>2002</v>
      </c>
      <c r="B384" s="8" t="s">
        <v>2003</v>
      </c>
      <c r="C384" s="9" t="s">
        <v>2004</v>
      </c>
      <c r="D384" s="8"/>
      <c r="E384" s="10" t="s">
        <v>2005</v>
      </c>
      <c r="F384" s="11" t="s">
        <v>2005</v>
      </c>
      <c r="G384" s="11" t="s">
        <v>701</v>
      </c>
      <c r="H384" s="11" t="s">
        <v>1137</v>
      </c>
      <c r="I384" s="40" t="s">
        <v>2627</v>
      </c>
      <c r="J384" s="12"/>
      <c r="K384" s="12"/>
      <c r="L384" s="12"/>
      <c r="M384" s="12"/>
      <c r="N384" s="11"/>
      <c r="O384" s="33"/>
      <c r="P384" s="33"/>
      <c r="Q384" s="33"/>
      <c r="R384" s="33"/>
      <c r="S384" s="33"/>
      <c r="T384" s="33"/>
      <c r="U384" s="33"/>
      <c r="V384" s="11"/>
      <c r="W384" s="14"/>
      <c r="X384" s="14"/>
      <c r="Y384" s="14"/>
      <c r="Z384" s="14"/>
      <c r="AA384" s="14"/>
      <c r="AB384" s="14"/>
      <c r="AC384" s="14"/>
      <c r="AD384" s="14"/>
      <c r="AE384" s="14"/>
      <c r="AF384" s="14"/>
      <c r="AG384" s="14"/>
      <c r="AH384" s="14"/>
      <c r="AI384" s="11"/>
      <c r="AJ384" s="15"/>
      <c r="AK384" s="15"/>
      <c r="AL384" s="15"/>
      <c r="AM384" s="15"/>
      <c r="AN384" s="15"/>
      <c r="AO384" s="15"/>
      <c r="AP384" s="15"/>
      <c r="AQ384" s="11"/>
      <c r="AR384" s="33"/>
      <c r="AS384" s="33"/>
      <c r="AT384" s="33"/>
      <c r="AU384" s="33"/>
      <c r="AV384" s="33"/>
      <c r="AW384" s="33"/>
      <c r="AX384" s="33"/>
      <c r="AY384" s="33"/>
      <c r="AZ384" s="33"/>
      <c r="BA384" s="33"/>
      <c r="BB384" s="11"/>
      <c r="BC384" s="11"/>
      <c r="BD384" s="16"/>
      <c r="BE384" s="8"/>
      <c r="BF384" s="16"/>
      <c r="BG384" s="16"/>
      <c r="BH384" s="16"/>
      <c r="BI384" s="16"/>
    </row>
    <row r="385" spans="1:61" ht="15" customHeight="1" x14ac:dyDescent="0.2">
      <c r="A385" s="7" t="s">
        <v>2006</v>
      </c>
      <c r="B385" s="8" t="s">
        <v>2007</v>
      </c>
      <c r="C385" s="9" t="s">
        <v>2008</v>
      </c>
      <c r="D385" s="8"/>
      <c r="E385" s="10" t="s">
        <v>1813</v>
      </c>
      <c r="F385" s="11" t="s">
        <v>599</v>
      </c>
      <c r="G385" s="11" t="s">
        <v>701</v>
      </c>
      <c r="H385" s="11" t="s">
        <v>702</v>
      </c>
      <c r="I385" s="40" t="s">
        <v>2628</v>
      </c>
      <c r="J385" s="12"/>
      <c r="K385" s="12"/>
      <c r="L385" s="12"/>
      <c r="M385" s="12"/>
      <c r="N385" s="11"/>
      <c r="O385" s="33"/>
      <c r="P385" s="33"/>
      <c r="Q385" s="33"/>
      <c r="R385" s="33"/>
      <c r="S385" s="33"/>
      <c r="T385" s="33"/>
      <c r="U385" s="33"/>
      <c r="V385" s="11"/>
      <c r="W385" s="14"/>
      <c r="X385" s="14"/>
      <c r="Y385" s="14"/>
      <c r="Z385" s="14"/>
      <c r="AA385" s="14"/>
      <c r="AB385" s="14"/>
      <c r="AC385" s="14"/>
      <c r="AD385" s="14"/>
      <c r="AE385" s="14"/>
      <c r="AF385" s="14"/>
      <c r="AG385" s="14"/>
      <c r="AH385" s="14"/>
      <c r="AI385" s="11"/>
      <c r="AJ385" s="15"/>
      <c r="AK385" s="15"/>
      <c r="AL385" s="15"/>
      <c r="AM385" s="15"/>
      <c r="AN385" s="15"/>
      <c r="AO385" s="15"/>
      <c r="AP385" s="15"/>
      <c r="AQ385" s="11"/>
      <c r="AR385" s="33"/>
      <c r="AS385" s="33"/>
      <c r="AT385" s="33"/>
      <c r="AU385" s="33"/>
      <c r="AV385" s="33"/>
      <c r="AW385" s="33"/>
      <c r="AX385" s="33"/>
      <c r="AY385" s="33"/>
      <c r="AZ385" s="33"/>
      <c r="BA385" s="33"/>
      <c r="BB385" s="11"/>
      <c r="BC385" s="11"/>
      <c r="BD385" s="16"/>
      <c r="BE385" s="8"/>
      <c r="BF385" s="16"/>
      <c r="BG385" s="16"/>
      <c r="BH385" s="16"/>
      <c r="BI385" s="16"/>
    </row>
    <row r="386" spans="1:61" ht="15" customHeight="1" x14ac:dyDescent="0.2">
      <c r="A386" s="7" t="s">
        <v>2009</v>
      </c>
      <c r="B386" s="8" t="s">
        <v>2010</v>
      </c>
      <c r="C386" s="9" t="s">
        <v>2011</v>
      </c>
      <c r="D386" s="8" t="s">
        <v>2012</v>
      </c>
      <c r="E386" s="10"/>
      <c r="F386" s="11"/>
      <c r="G386" s="11"/>
      <c r="H386" s="11"/>
      <c r="I386" s="40" t="s">
        <v>2291</v>
      </c>
      <c r="J386" s="12"/>
      <c r="K386" s="12"/>
      <c r="L386" s="12"/>
      <c r="M386" s="12"/>
      <c r="N386" s="11"/>
      <c r="O386" s="33"/>
      <c r="P386" s="33"/>
      <c r="Q386" s="33"/>
      <c r="R386" s="33"/>
      <c r="S386" s="33"/>
      <c r="T386" s="33"/>
      <c r="U386" s="33"/>
      <c r="V386" s="11"/>
      <c r="W386" s="14"/>
      <c r="X386" s="14"/>
      <c r="Y386" s="14"/>
      <c r="Z386" s="14"/>
      <c r="AA386" s="14"/>
      <c r="AB386" s="14"/>
      <c r="AC386" s="14"/>
      <c r="AD386" s="14"/>
      <c r="AE386" s="14"/>
      <c r="AF386" s="14"/>
      <c r="AG386" s="14"/>
      <c r="AH386" s="14"/>
      <c r="AI386" s="11"/>
      <c r="AJ386" s="15"/>
      <c r="AK386" s="15"/>
      <c r="AL386" s="15"/>
      <c r="AM386" s="15"/>
      <c r="AN386" s="15"/>
      <c r="AO386" s="15"/>
      <c r="AP386" s="15"/>
      <c r="AQ386" s="11"/>
      <c r="AR386" s="33"/>
      <c r="AS386" s="33"/>
      <c r="AT386" s="33"/>
      <c r="AU386" s="33"/>
      <c r="AV386" s="33"/>
      <c r="AW386" s="33"/>
      <c r="AX386" s="33"/>
      <c r="AY386" s="33"/>
      <c r="AZ386" s="33"/>
      <c r="BA386" s="33"/>
      <c r="BB386" s="11"/>
      <c r="BC386" s="11"/>
      <c r="BD386" s="16"/>
      <c r="BE386" s="8"/>
      <c r="BF386" s="16"/>
      <c r="BG386" s="16"/>
      <c r="BH386" s="16"/>
      <c r="BI386" s="16"/>
    </row>
    <row r="387" spans="1:61" ht="15" customHeight="1" x14ac:dyDescent="0.2">
      <c r="A387" s="7" t="s">
        <v>2009</v>
      </c>
      <c r="B387" s="8" t="s">
        <v>2013</v>
      </c>
      <c r="C387" s="9" t="s">
        <v>2014</v>
      </c>
      <c r="D387" s="8" t="s">
        <v>2015</v>
      </c>
      <c r="E387" s="10" t="s">
        <v>2016</v>
      </c>
      <c r="F387" s="11" t="s">
        <v>742</v>
      </c>
      <c r="G387" s="11" t="s">
        <v>862</v>
      </c>
      <c r="H387" s="11" t="s">
        <v>744</v>
      </c>
      <c r="I387" s="40" t="s">
        <v>2629</v>
      </c>
      <c r="J387" s="12"/>
      <c r="K387" s="12"/>
      <c r="L387" s="12"/>
      <c r="M387" s="12"/>
      <c r="N387" s="11"/>
      <c r="O387" s="33"/>
      <c r="P387" s="33"/>
      <c r="Q387" s="33"/>
      <c r="R387" s="33"/>
      <c r="S387" s="33"/>
      <c r="T387" s="33"/>
      <c r="U387" s="33"/>
      <c r="V387" s="11"/>
      <c r="W387" s="14"/>
      <c r="X387" s="14"/>
      <c r="Y387" s="14"/>
      <c r="Z387" s="14"/>
      <c r="AA387" s="14"/>
      <c r="AB387" s="14"/>
      <c r="AC387" s="14"/>
      <c r="AD387" s="14"/>
      <c r="AE387" s="14"/>
      <c r="AF387" s="14"/>
      <c r="AG387" s="14"/>
      <c r="AH387" s="14"/>
      <c r="AI387" s="11"/>
      <c r="AJ387" s="15"/>
      <c r="AK387" s="15"/>
      <c r="AL387" s="15"/>
      <c r="AM387" s="15"/>
      <c r="AN387" s="15"/>
      <c r="AO387" s="15"/>
      <c r="AP387" s="15"/>
      <c r="AQ387" s="11"/>
      <c r="AR387" s="33"/>
      <c r="AS387" s="33"/>
      <c r="AT387" s="33"/>
      <c r="AU387" s="33"/>
      <c r="AV387" s="33"/>
      <c r="AW387" s="33"/>
      <c r="AX387" s="33"/>
      <c r="AY387" s="33"/>
      <c r="AZ387" s="33"/>
      <c r="BA387" s="33"/>
      <c r="BB387" s="11"/>
      <c r="BC387" s="11"/>
      <c r="BD387" s="16"/>
      <c r="BE387" s="8"/>
      <c r="BF387" s="16"/>
      <c r="BG387" s="16"/>
      <c r="BH387" s="16"/>
      <c r="BI387" s="16"/>
    </row>
    <row r="388" spans="1:61" ht="15" customHeight="1" x14ac:dyDescent="0.2">
      <c r="A388" s="7" t="s">
        <v>2017</v>
      </c>
      <c r="B388" s="8" t="s">
        <v>2018</v>
      </c>
      <c r="C388" s="9" t="s">
        <v>2019</v>
      </c>
      <c r="D388" s="8"/>
      <c r="E388" s="10" t="s">
        <v>793</v>
      </c>
      <c r="F388" s="11" t="s">
        <v>599</v>
      </c>
      <c r="G388" s="11" t="s">
        <v>701</v>
      </c>
      <c r="H388" s="11" t="s">
        <v>744</v>
      </c>
      <c r="I388" s="40" t="s">
        <v>2630</v>
      </c>
      <c r="J388" s="12"/>
      <c r="K388" s="12"/>
      <c r="L388" s="12"/>
      <c r="M388" s="12"/>
      <c r="N388" s="11"/>
      <c r="O388" s="33"/>
      <c r="P388" s="33"/>
      <c r="Q388" s="33"/>
      <c r="R388" s="33"/>
      <c r="S388" s="33"/>
      <c r="T388" s="33"/>
      <c r="U388" s="33"/>
      <c r="V388" s="11"/>
      <c r="W388" s="14"/>
      <c r="X388" s="14"/>
      <c r="Y388" s="14"/>
      <c r="Z388" s="14"/>
      <c r="AA388" s="14"/>
      <c r="AB388" s="14"/>
      <c r="AC388" s="14"/>
      <c r="AD388" s="14"/>
      <c r="AE388" s="14"/>
      <c r="AF388" s="14"/>
      <c r="AG388" s="14"/>
      <c r="AH388" s="14"/>
      <c r="AI388" s="11"/>
      <c r="AJ388" s="15"/>
      <c r="AK388" s="15"/>
      <c r="AL388" s="15"/>
      <c r="AM388" s="15"/>
      <c r="AN388" s="15"/>
      <c r="AO388" s="15"/>
      <c r="AP388" s="15"/>
      <c r="AQ388" s="11"/>
      <c r="AR388" s="33"/>
      <c r="AS388" s="33"/>
      <c r="AT388" s="33"/>
      <c r="AU388" s="33"/>
      <c r="AV388" s="33"/>
      <c r="AW388" s="33"/>
      <c r="AX388" s="33"/>
      <c r="AY388" s="33"/>
      <c r="AZ388" s="33"/>
      <c r="BA388" s="33"/>
      <c r="BB388" s="11"/>
      <c r="BC388" s="11"/>
      <c r="BD388" s="16"/>
      <c r="BE388" s="8"/>
      <c r="BF388" s="16"/>
      <c r="BG388" s="16"/>
      <c r="BH388" s="16"/>
      <c r="BI388" s="16"/>
    </row>
    <row r="389" spans="1:61" ht="15" customHeight="1" x14ac:dyDescent="0.2">
      <c r="A389" s="7" t="s">
        <v>2020</v>
      </c>
      <c r="B389" s="8" t="s">
        <v>2021</v>
      </c>
      <c r="C389" s="9" t="s">
        <v>2022</v>
      </c>
      <c r="D389" s="8"/>
      <c r="E389" s="10" t="s">
        <v>2023</v>
      </c>
      <c r="F389" s="11" t="s">
        <v>742</v>
      </c>
      <c r="G389" s="11" t="s">
        <v>701</v>
      </c>
      <c r="H389" s="11" t="s">
        <v>706</v>
      </c>
      <c r="I389" s="40" t="s">
        <v>2631</v>
      </c>
      <c r="J389" s="12"/>
      <c r="K389" s="12"/>
      <c r="L389" s="12"/>
      <c r="M389" s="12"/>
      <c r="N389" s="11"/>
      <c r="O389" s="33"/>
      <c r="P389" s="33"/>
      <c r="Q389" s="33"/>
      <c r="R389" s="33"/>
      <c r="S389" s="33"/>
      <c r="T389" s="33"/>
      <c r="U389" s="33"/>
      <c r="V389" s="11"/>
      <c r="W389" s="14"/>
      <c r="X389" s="14"/>
      <c r="Y389" s="14"/>
      <c r="Z389" s="14"/>
      <c r="AA389" s="14"/>
      <c r="AB389" s="14"/>
      <c r="AC389" s="14"/>
      <c r="AD389" s="14"/>
      <c r="AE389" s="14"/>
      <c r="AF389" s="14"/>
      <c r="AG389" s="14"/>
      <c r="AH389" s="14"/>
      <c r="AI389" s="11"/>
      <c r="AJ389" s="15"/>
      <c r="AK389" s="15"/>
      <c r="AL389" s="15"/>
      <c r="AM389" s="15"/>
      <c r="AN389" s="15"/>
      <c r="AO389" s="15"/>
      <c r="AP389" s="15"/>
      <c r="AQ389" s="11"/>
      <c r="AR389" s="33"/>
      <c r="AS389" s="33"/>
      <c r="AT389" s="33"/>
      <c r="AU389" s="33"/>
      <c r="AV389" s="33"/>
      <c r="AW389" s="33"/>
      <c r="AX389" s="33"/>
      <c r="AY389" s="33"/>
      <c r="AZ389" s="33"/>
      <c r="BA389" s="33"/>
      <c r="BB389" s="11"/>
      <c r="BC389" s="11"/>
      <c r="BD389" s="16"/>
      <c r="BE389" s="8"/>
      <c r="BF389" s="16"/>
      <c r="BG389" s="16"/>
      <c r="BH389" s="16"/>
      <c r="BI389" s="16"/>
    </row>
    <row r="390" spans="1:61" ht="15" customHeight="1" x14ac:dyDescent="0.2">
      <c r="A390" s="7" t="s">
        <v>2024</v>
      </c>
      <c r="B390" s="8" t="s">
        <v>665</v>
      </c>
      <c r="C390" s="9" t="s">
        <v>2025</v>
      </c>
      <c r="D390" s="8"/>
      <c r="E390" s="10" t="s">
        <v>2026</v>
      </c>
      <c r="F390" s="11" t="s">
        <v>599</v>
      </c>
      <c r="G390" s="11" t="s">
        <v>701</v>
      </c>
      <c r="H390" s="11" t="s">
        <v>744</v>
      </c>
      <c r="I390" s="40" t="s">
        <v>2632</v>
      </c>
      <c r="J390" s="12"/>
      <c r="K390" s="12"/>
      <c r="L390" s="12"/>
      <c r="M390" s="12"/>
      <c r="N390" s="11"/>
      <c r="O390" s="33"/>
      <c r="P390" s="33"/>
      <c r="Q390" s="33"/>
      <c r="R390" s="33"/>
      <c r="S390" s="33"/>
      <c r="T390" s="33"/>
      <c r="U390" s="33"/>
      <c r="V390" s="11"/>
      <c r="W390" s="14"/>
      <c r="X390" s="14"/>
      <c r="Y390" s="14"/>
      <c r="Z390" s="14"/>
      <c r="AA390" s="14"/>
      <c r="AB390" s="14"/>
      <c r="AC390" s="14"/>
      <c r="AD390" s="14"/>
      <c r="AE390" s="14"/>
      <c r="AF390" s="14"/>
      <c r="AG390" s="14"/>
      <c r="AH390" s="14"/>
      <c r="AI390" s="11"/>
      <c r="AJ390" s="15"/>
      <c r="AK390" s="15"/>
      <c r="AL390" s="15"/>
      <c r="AM390" s="15"/>
      <c r="AN390" s="15"/>
      <c r="AO390" s="15"/>
      <c r="AP390" s="15"/>
      <c r="AQ390" s="11"/>
      <c r="AR390" s="33"/>
      <c r="AS390" s="33"/>
      <c r="AT390" s="33"/>
      <c r="AU390" s="33"/>
      <c r="AV390" s="33"/>
      <c r="AW390" s="33"/>
      <c r="AX390" s="33"/>
      <c r="AY390" s="33"/>
      <c r="AZ390" s="33"/>
      <c r="BA390" s="33"/>
      <c r="BB390" s="11"/>
      <c r="BC390" s="11"/>
      <c r="BD390" s="16"/>
      <c r="BE390" s="8"/>
      <c r="BF390" s="16"/>
      <c r="BG390" s="16"/>
      <c r="BH390" s="16"/>
      <c r="BI390" s="16"/>
    </row>
    <row r="391" spans="1:61" ht="15" customHeight="1" x14ac:dyDescent="0.2">
      <c r="A391" s="7" t="s">
        <v>2027</v>
      </c>
      <c r="B391" s="8" t="s">
        <v>2028</v>
      </c>
      <c r="C391" s="9" t="s">
        <v>2029</v>
      </c>
      <c r="D391" s="8"/>
      <c r="E391" s="10" t="s">
        <v>2030</v>
      </c>
      <c r="F391" s="11" t="s">
        <v>787</v>
      </c>
      <c r="G391" s="11" t="s">
        <v>701</v>
      </c>
      <c r="H391" s="11" t="s">
        <v>803</v>
      </c>
      <c r="I391" s="40" t="s">
        <v>2633</v>
      </c>
      <c r="J391" s="12"/>
      <c r="K391" s="12"/>
      <c r="L391" s="12"/>
      <c r="M391" s="12"/>
      <c r="N391" s="11"/>
      <c r="O391" s="33"/>
      <c r="P391" s="33"/>
      <c r="Q391" s="33"/>
      <c r="R391" s="33"/>
      <c r="S391" s="33"/>
      <c r="T391" s="33"/>
      <c r="U391" s="33"/>
      <c r="V391" s="11"/>
      <c r="W391" s="14"/>
      <c r="X391" s="14"/>
      <c r="Y391" s="14"/>
      <c r="Z391" s="14"/>
      <c r="AA391" s="14"/>
      <c r="AB391" s="14"/>
      <c r="AC391" s="14"/>
      <c r="AD391" s="14"/>
      <c r="AE391" s="14"/>
      <c r="AF391" s="14"/>
      <c r="AG391" s="14"/>
      <c r="AH391" s="14"/>
      <c r="AI391" s="11"/>
      <c r="AJ391" s="15"/>
      <c r="AK391" s="15"/>
      <c r="AL391" s="15"/>
      <c r="AM391" s="15"/>
      <c r="AN391" s="15"/>
      <c r="AO391" s="15"/>
      <c r="AP391" s="15"/>
      <c r="AQ391" s="11"/>
      <c r="AR391" s="33"/>
      <c r="AS391" s="33"/>
      <c r="AT391" s="33"/>
      <c r="AU391" s="33"/>
      <c r="AV391" s="33"/>
      <c r="AW391" s="33"/>
      <c r="AX391" s="33"/>
      <c r="AY391" s="33"/>
      <c r="AZ391" s="33"/>
      <c r="BA391" s="33"/>
      <c r="BB391" s="11"/>
      <c r="BC391" s="11"/>
      <c r="BD391" s="16"/>
      <c r="BE391" s="8"/>
      <c r="BF391" s="16"/>
      <c r="BG391" s="16"/>
      <c r="BH391" s="16"/>
      <c r="BI391" s="16"/>
    </row>
    <row r="392" spans="1:61" ht="15" customHeight="1" x14ac:dyDescent="0.2">
      <c r="A392" s="7" t="s">
        <v>2031</v>
      </c>
      <c r="B392" s="8" t="s">
        <v>2032</v>
      </c>
      <c r="C392" s="9" t="s">
        <v>2033</v>
      </c>
      <c r="D392" s="8"/>
      <c r="E392" s="10" t="s">
        <v>1685</v>
      </c>
      <c r="F392" s="11" t="s">
        <v>599</v>
      </c>
      <c r="G392" s="11" t="s">
        <v>701</v>
      </c>
      <c r="H392" s="11" t="s">
        <v>747</v>
      </c>
      <c r="I392" s="40" t="s">
        <v>2634</v>
      </c>
      <c r="J392" s="12"/>
      <c r="K392" s="12"/>
      <c r="L392" s="12"/>
      <c r="M392" s="12"/>
      <c r="N392" s="11"/>
      <c r="O392" s="33"/>
      <c r="P392" s="33"/>
      <c r="Q392" s="33"/>
      <c r="R392" s="33"/>
      <c r="S392" s="33"/>
      <c r="T392" s="33"/>
      <c r="U392" s="33"/>
      <c r="V392" s="11"/>
      <c r="W392" s="14"/>
      <c r="X392" s="14"/>
      <c r="Y392" s="14"/>
      <c r="Z392" s="14"/>
      <c r="AA392" s="14"/>
      <c r="AB392" s="14"/>
      <c r="AC392" s="14"/>
      <c r="AD392" s="14"/>
      <c r="AE392" s="14"/>
      <c r="AF392" s="14"/>
      <c r="AG392" s="14"/>
      <c r="AH392" s="14"/>
      <c r="AI392" s="11"/>
      <c r="AJ392" s="15"/>
      <c r="AK392" s="15"/>
      <c r="AL392" s="15"/>
      <c r="AM392" s="15"/>
      <c r="AN392" s="15"/>
      <c r="AO392" s="15"/>
      <c r="AP392" s="15"/>
      <c r="AQ392" s="11"/>
      <c r="AR392" s="33"/>
      <c r="AS392" s="33"/>
      <c r="AT392" s="33"/>
      <c r="AU392" s="33"/>
      <c r="AV392" s="33"/>
      <c r="AW392" s="33"/>
      <c r="AX392" s="33"/>
      <c r="AY392" s="33"/>
      <c r="AZ392" s="33"/>
      <c r="BA392" s="33"/>
      <c r="BB392" s="11"/>
      <c r="BC392" s="11"/>
      <c r="BD392" s="16"/>
      <c r="BE392" s="8"/>
      <c r="BF392" s="16"/>
      <c r="BG392" s="16"/>
      <c r="BH392" s="16"/>
      <c r="BI392" s="16"/>
    </row>
    <row r="393" spans="1:61" ht="15" customHeight="1" x14ac:dyDescent="0.2">
      <c r="A393" s="7" t="s">
        <v>2031</v>
      </c>
      <c r="B393" s="8" t="s">
        <v>2034</v>
      </c>
      <c r="C393" s="9" t="s">
        <v>2035</v>
      </c>
      <c r="D393" s="8"/>
      <c r="E393" s="10" t="s">
        <v>2036</v>
      </c>
      <c r="F393" s="11" t="s">
        <v>599</v>
      </c>
      <c r="G393" s="11" t="s">
        <v>701</v>
      </c>
      <c r="H393" s="11" t="s">
        <v>940</v>
      </c>
      <c r="I393" s="40" t="s">
        <v>2635</v>
      </c>
      <c r="J393" s="12"/>
      <c r="K393" s="12"/>
      <c r="L393" s="12"/>
      <c r="M393" s="12"/>
      <c r="N393" s="11"/>
      <c r="O393" s="33"/>
      <c r="P393" s="33"/>
      <c r="Q393" s="33"/>
      <c r="R393" s="33"/>
      <c r="S393" s="33"/>
      <c r="T393" s="33"/>
      <c r="U393" s="33"/>
      <c r="V393" s="11"/>
      <c r="W393" s="14"/>
      <c r="X393" s="14"/>
      <c r="Y393" s="14"/>
      <c r="Z393" s="14"/>
      <c r="AA393" s="14"/>
      <c r="AB393" s="14"/>
      <c r="AC393" s="14"/>
      <c r="AD393" s="14"/>
      <c r="AE393" s="14"/>
      <c r="AF393" s="14"/>
      <c r="AG393" s="14"/>
      <c r="AH393" s="14"/>
      <c r="AI393" s="11"/>
      <c r="AJ393" s="15"/>
      <c r="AK393" s="15"/>
      <c r="AL393" s="15"/>
      <c r="AM393" s="15"/>
      <c r="AN393" s="15"/>
      <c r="AO393" s="15"/>
      <c r="AP393" s="15"/>
      <c r="AQ393" s="11"/>
      <c r="AR393" s="33"/>
      <c r="AS393" s="33"/>
      <c r="AT393" s="33"/>
      <c r="AU393" s="33"/>
      <c r="AV393" s="33"/>
      <c r="AW393" s="33"/>
      <c r="AX393" s="33"/>
      <c r="AY393" s="33"/>
      <c r="AZ393" s="33"/>
      <c r="BA393" s="33"/>
      <c r="BB393" s="11"/>
      <c r="BC393" s="11"/>
      <c r="BD393" s="16"/>
      <c r="BE393" s="8"/>
      <c r="BF393" s="16"/>
      <c r="BG393" s="16"/>
      <c r="BH393" s="16"/>
      <c r="BI393" s="16"/>
    </row>
    <row r="394" spans="1:61" ht="15" customHeight="1" x14ac:dyDescent="0.2">
      <c r="A394" s="7" t="s">
        <v>2037</v>
      </c>
      <c r="B394" s="8" t="s">
        <v>2038</v>
      </c>
      <c r="C394" s="9" t="s">
        <v>2039</v>
      </c>
      <c r="D394" s="8" t="s">
        <v>2040</v>
      </c>
      <c r="E394" s="10" t="s">
        <v>2041</v>
      </c>
      <c r="F394" s="11" t="s">
        <v>2042</v>
      </c>
      <c r="G394" s="11" t="s">
        <v>701</v>
      </c>
      <c r="H394" s="11" t="s">
        <v>744</v>
      </c>
      <c r="I394" s="40" t="s">
        <v>2636</v>
      </c>
      <c r="J394" s="12"/>
      <c r="K394" s="12"/>
      <c r="L394" s="12"/>
      <c r="M394" s="12"/>
      <c r="N394" s="11"/>
      <c r="O394" s="33"/>
      <c r="P394" s="33"/>
      <c r="Q394" s="33"/>
      <c r="R394" s="33"/>
      <c r="S394" s="33"/>
      <c r="T394" s="33"/>
      <c r="U394" s="33"/>
      <c r="V394" s="11"/>
      <c r="W394" s="14"/>
      <c r="X394" s="14"/>
      <c r="Y394" s="14"/>
      <c r="Z394" s="14"/>
      <c r="AA394" s="14"/>
      <c r="AB394" s="14"/>
      <c r="AC394" s="14"/>
      <c r="AD394" s="14"/>
      <c r="AE394" s="14"/>
      <c r="AF394" s="14"/>
      <c r="AG394" s="14"/>
      <c r="AH394" s="14"/>
      <c r="AI394" s="11"/>
      <c r="AJ394" s="15"/>
      <c r="AK394" s="15"/>
      <c r="AL394" s="15"/>
      <c r="AM394" s="15"/>
      <c r="AN394" s="15"/>
      <c r="AO394" s="15"/>
      <c r="AP394" s="15"/>
      <c r="AQ394" s="11"/>
      <c r="AR394" s="33"/>
      <c r="AS394" s="33"/>
      <c r="AT394" s="33"/>
      <c r="AU394" s="33"/>
      <c r="AV394" s="33"/>
      <c r="AW394" s="33"/>
      <c r="AX394" s="33"/>
      <c r="AY394" s="33"/>
      <c r="AZ394" s="33"/>
      <c r="BA394" s="33"/>
      <c r="BB394" s="11"/>
      <c r="BC394" s="11"/>
      <c r="BD394" s="16"/>
      <c r="BE394" s="8"/>
      <c r="BF394" s="16"/>
      <c r="BG394" s="16"/>
      <c r="BH394" s="16"/>
      <c r="BI394" s="16"/>
    </row>
    <row r="395" spans="1:61" ht="15" customHeight="1" x14ac:dyDescent="0.2">
      <c r="A395" s="7" t="s">
        <v>2043</v>
      </c>
      <c r="B395" s="8" t="s">
        <v>2044</v>
      </c>
      <c r="C395" s="9" t="s">
        <v>2045</v>
      </c>
      <c r="D395" s="8"/>
      <c r="E395" s="10" t="s">
        <v>780</v>
      </c>
      <c r="F395" s="11" t="s">
        <v>787</v>
      </c>
      <c r="G395" s="11" t="s">
        <v>701</v>
      </c>
      <c r="H395" s="11" t="s">
        <v>744</v>
      </c>
      <c r="I395" s="40" t="s">
        <v>2637</v>
      </c>
      <c r="J395" s="12"/>
      <c r="K395" s="12"/>
      <c r="L395" s="12"/>
      <c r="M395" s="12"/>
      <c r="N395" s="11"/>
      <c r="O395" s="33"/>
      <c r="P395" s="33"/>
      <c r="Q395" s="33"/>
      <c r="R395" s="33"/>
      <c r="S395" s="33"/>
      <c r="T395" s="33"/>
      <c r="U395" s="33"/>
      <c r="V395" s="11"/>
      <c r="W395" s="14"/>
      <c r="X395" s="14"/>
      <c r="Y395" s="14"/>
      <c r="Z395" s="14"/>
      <c r="AA395" s="14"/>
      <c r="AB395" s="14"/>
      <c r="AC395" s="14"/>
      <c r="AD395" s="14"/>
      <c r="AE395" s="14"/>
      <c r="AF395" s="14"/>
      <c r="AG395" s="14"/>
      <c r="AH395" s="14"/>
      <c r="AI395" s="11"/>
      <c r="AJ395" s="15"/>
      <c r="AK395" s="15"/>
      <c r="AL395" s="15"/>
      <c r="AM395" s="15"/>
      <c r="AN395" s="15"/>
      <c r="AO395" s="15"/>
      <c r="AP395" s="15"/>
      <c r="AQ395" s="11"/>
      <c r="AR395" s="33"/>
      <c r="AS395" s="33"/>
      <c r="AT395" s="33"/>
      <c r="AU395" s="33"/>
      <c r="AV395" s="33"/>
      <c r="AW395" s="33"/>
      <c r="AX395" s="33"/>
      <c r="AY395" s="33"/>
      <c r="AZ395" s="33"/>
      <c r="BA395" s="33"/>
      <c r="BB395" s="11"/>
      <c r="BC395" s="11"/>
      <c r="BD395" s="16"/>
      <c r="BE395" s="8"/>
      <c r="BF395" s="16"/>
      <c r="BG395" s="16"/>
      <c r="BH395" s="16"/>
      <c r="BI395" s="16"/>
    </row>
    <row r="396" spans="1:61" ht="15" customHeight="1" x14ac:dyDescent="0.2">
      <c r="A396" s="7" t="s">
        <v>2046</v>
      </c>
      <c r="B396" s="8" t="s">
        <v>2047</v>
      </c>
      <c r="C396" s="9" t="s">
        <v>2048</v>
      </c>
      <c r="D396" s="8"/>
      <c r="E396" s="10" t="s">
        <v>2049</v>
      </c>
      <c r="F396" s="11" t="s">
        <v>742</v>
      </c>
      <c r="G396" s="11" t="s">
        <v>701</v>
      </c>
      <c r="H396" s="11" t="s">
        <v>715</v>
      </c>
      <c r="I396" s="40" t="s">
        <v>2638</v>
      </c>
      <c r="J396" s="12"/>
      <c r="K396" s="12"/>
      <c r="L396" s="12"/>
      <c r="M396" s="12"/>
      <c r="N396" s="11"/>
      <c r="O396" s="33"/>
      <c r="P396" s="33"/>
      <c r="Q396" s="33"/>
      <c r="R396" s="33"/>
      <c r="S396" s="33"/>
      <c r="T396" s="33"/>
      <c r="U396" s="33"/>
      <c r="V396" s="11"/>
      <c r="W396" s="14"/>
      <c r="X396" s="14"/>
      <c r="Y396" s="14"/>
      <c r="Z396" s="14"/>
      <c r="AA396" s="14"/>
      <c r="AB396" s="14"/>
      <c r="AC396" s="14"/>
      <c r="AD396" s="14"/>
      <c r="AE396" s="14"/>
      <c r="AF396" s="14"/>
      <c r="AG396" s="14"/>
      <c r="AH396" s="14"/>
      <c r="AI396" s="11"/>
      <c r="AJ396" s="15"/>
      <c r="AK396" s="15"/>
      <c r="AL396" s="15"/>
      <c r="AM396" s="15"/>
      <c r="AN396" s="15"/>
      <c r="AO396" s="15"/>
      <c r="AP396" s="15"/>
      <c r="AQ396" s="11"/>
      <c r="AR396" s="33"/>
      <c r="AS396" s="33"/>
      <c r="AT396" s="33"/>
      <c r="AU396" s="33"/>
      <c r="AV396" s="33"/>
      <c r="AW396" s="33"/>
      <c r="AX396" s="33"/>
      <c r="AY396" s="33"/>
      <c r="AZ396" s="33"/>
      <c r="BA396" s="33"/>
      <c r="BB396" s="11"/>
      <c r="BC396" s="11"/>
      <c r="BD396" s="16"/>
      <c r="BE396" s="8"/>
      <c r="BF396" s="16"/>
      <c r="BG396" s="16"/>
      <c r="BH396" s="16"/>
      <c r="BI396" s="16"/>
    </row>
    <row r="397" spans="1:61" ht="15" customHeight="1" x14ac:dyDescent="0.2">
      <c r="A397" s="7" t="s">
        <v>2050</v>
      </c>
      <c r="B397" s="8" t="s">
        <v>2051</v>
      </c>
      <c r="C397" s="9" t="s">
        <v>2052</v>
      </c>
      <c r="D397" s="8" t="s">
        <v>2053</v>
      </c>
      <c r="E397" s="10" t="s">
        <v>710</v>
      </c>
      <c r="F397" s="11" t="s">
        <v>742</v>
      </c>
      <c r="G397" s="11" t="s">
        <v>961</v>
      </c>
      <c r="H397" s="11" t="s">
        <v>706</v>
      </c>
      <c r="I397" s="40" t="s">
        <v>2639</v>
      </c>
      <c r="J397" s="12"/>
      <c r="K397" s="12"/>
      <c r="L397" s="12"/>
      <c r="M397" s="12"/>
      <c r="N397" s="11"/>
      <c r="O397" s="33"/>
      <c r="P397" s="33"/>
      <c r="Q397" s="33"/>
      <c r="R397" s="33"/>
      <c r="S397" s="33"/>
      <c r="T397" s="33"/>
      <c r="U397" s="33"/>
      <c r="V397" s="11"/>
      <c r="W397" s="14"/>
      <c r="X397" s="14"/>
      <c r="Y397" s="14"/>
      <c r="Z397" s="14"/>
      <c r="AA397" s="14"/>
      <c r="AB397" s="14"/>
      <c r="AC397" s="14"/>
      <c r="AD397" s="14"/>
      <c r="AE397" s="14"/>
      <c r="AF397" s="14"/>
      <c r="AG397" s="14"/>
      <c r="AH397" s="14"/>
      <c r="AI397" s="11"/>
      <c r="AJ397" s="15"/>
      <c r="AK397" s="15"/>
      <c r="AL397" s="15"/>
      <c r="AM397" s="15"/>
      <c r="AN397" s="15"/>
      <c r="AO397" s="15"/>
      <c r="AP397" s="15"/>
      <c r="AQ397" s="11"/>
      <c r="AR397" s="33"/>
      <c r="AS397" s="33"/>
      <c r="AT397" s="33"/>
      <c r="AU397" s="33"/>
      <c r="AV397" s="33"/>
      <c r="AW397" s="33"/>
      <c r="AX397" s="33"/>
      <c r="AY397" s="33"/>
      <c r="AZ397" s="33"/>
      <c r="BA397" s="33"/>
      <c r="BB397" s="11"/>
      <c r="BC397" s="11"/>
      <c r="BD397" s="16"/>
      <c r="BE397" s="8"/>
      <c r="BF397" s="16"/>
      <c r="BG397" s="16"/>
      <c r="BH397" s="16"/>
      <c r="BI397" s="16"/>
    </row>
    <row r="398" spans="1:61" ht="15" customHeight="1" x14ac:dyDescent="0.2">
      <c r="A398" s="7" t="s">
        <v>2054</v>
      </c>
      <c r="B398" s="8" t="s">
        <v>2055</v>
      </c>
      <c r="C398" s="9" t="s">
        <v>2056</v>
      </c>
      <c r="D398" s="8"/>
      <c r="E398" s="10" t="s">
        <v>2057</v>
      </c>
      <c r="F398" s="11" t="s">
        <v>787</v>
      </c>
      <c r="G398" s="11" t="s">
        <v>701</v>
      </c>
      <c r="H398" s="11" t="s">
        <v>706</v>
      </c>
      <c r="I398" s="40" t="s">
        <v>2640</v>
      </c>
      <c r="J398" s="12"/>
      <c r="K398" s="12"/>
      <c r="L398" s="12"/>
      <c r="M398" s="12"/>
      <c r="N398" s="11"/>
      <c r="O398" s="33"/>
      <c r="P398" s="33"/>
      <c r="Q398" s="33"/>
      <c r="R398" s="33"/>
      <c r="S398" s="33"/>
      <c r="T398" s="33"/>
      <c r="U398" s="33"/>
      <c r="V398" s="11"/>
      <c r="W398" s="14"/>
      <c r="X398" s="14"/>
      <c r="Y398" s="14"/>
      <c r="Z398" s="14"/>
      <c r="AA398" s="14"/>
      <c r="AB398" s="14"/>
      <c r="AC398" s="14"/>
      <c r="AD398" s="14"/>
      <c r="AE398" s="14"/>
      <c r="AF398" s="14"/>
      <c r="AG398" s="14"/>
      <c r="AH398" s="14"/>
      <c r="AI398" s="11"/>
      <c r="AJ398" s="15"/>
      <c r="AK398" s="15"/>
      <c r="AL398" s="15"/>
      <c r="AM398" s="15"/>
      <c r="AN398" s="15"/>
      <c r="AO398" s="15"/>
      <c r="AP398" s="15"/>
      <c r="AQ398" s="11"/>
      <c r="AR398" s="33"/>
      <c r="AS398" s="33"/>
      <c r="AT398" s="33"/>
      <c r="AU398" s="33"/>
      <c r="AV398" s="33"/>
      <c r="AW398" s="33"/>
      <c r="AX398" s="33"/>
      <c r="AY398" s="33"/>
      <c r="AZ398" s="33"/>
      <c r="BA398" s="33"/>
      <c r="BB398" s="11"/>
      <c r="BC398" s="11"/>
      <c r="BD398" s="16"/>
      <c r="BE398" s="8"/>
      <c r="BF398" s="16"/>
      <c r="BG398" s="16"/>
      <c r="BH398" s="16"/>
      <c r="BI398" s="16"/>
    </row>
    <row r="399" spans="1:61" ht="15" customHeight="1" x14ac:dyDescent="0.2">
      <c r="A399" s="7" t="s">
        <v>2058</v>
      </c>
      <c r="B399" s="8" t="s">
        <v>2059</v>
      </c>
      <c r="C399" s="9" t="s">
        <v>2060</v>
      </c>
      <c r="D399" s="8"/>
      <c r="E399" s="10" t="s">
        <v>2061</v>
      </c>
      <c r="F399" s="11"/>
      <c r="G399" s="11" t="s">
        <v>701</v>
      </c>
      <c r="H399" s="11" t="s">
        <v>756</v>
      </c>
      <c r="I399" s="40" t="s">
        <v>2641</v>
      </c>
      <c r="J399" s="12"/>
      <c r="K399" s="12"/>
      <c r="L399" s="12"/>
      <c r="M399" s="12"/>
      <c r="N399" s="11"/>
      <c r="O399" s="33"/>
      <c r="P399" s="33"/>
      <c r="Q399" s="33"/>
      <c r="R399" s="33"/>
      <c r="S399" s="33"/>
      <c r="T399" s="33"/>
      <c r="U399" s="33"/>
      <c r="V399" s="11"/>
      <c r="W399" s="14"/>
      <c r="X399" s="14"/>
      <c r="Y399" s="14"/>
      <c r="Z399" s="14"/>
      <c r="AA399" s="14"/>
      <c r="AB399" s="14"/>
      <c r="AC399" s="14"/>
      <c r="AD399" s="14"/>
      <c r="AE399" s="14"/>
      <c r="AF399" s="14"/>
      <c r="AG399" s="14"/>
      <c r="AH399" s="14"/>
      <c r="AI399" s="11"/>
      <c r="AJ399" s="15"/>
      <c r="AK399" s="15"/>
      <c r="AL399" s="15"/>
      <c r="AM399" s="15"/>
      <c r="AN399" s="15"/>
      <c r="AO399" s="15"/>
      <c r="AP399" s="15"/>
      <c r="AQ399" s="11"/>
      <c r="AR399" s="33"/>
      <c r="AS399" s="33"/>
      <c r="AT399" s="33"/>
      <c r="AU399" s="33"/>
      <c r="AV399" s="33"/>
      <c r="AW399" s="33"/>
      <c r="AX399" s="33"/>
      <c r="AY399" s="33"/>
      <c r="AZ399" s="33"/>
      <c r="BA399" s="33"/>
      <c r="BB399" s="11"/>
      <c r="BC399" s="11"/>
      <c r="BD399" s="16"/>
      <c r="BE399" s="8"/>
      <c r="BF399" s="16"/>
      <c r="BG399" s="16"/>
      <c r="BH399" s="16"/>
      <c r="BI399" s="16"/>
    </row>
    <row r="400" spans="1:61" ht="15" customHeight="1" x14ac:dyDescent="0.2">
      <c r="A400" s="7" t="s">
        <v>2062</v>
      </c>
      <c r="B400" s="8" t="s">
        <v>2063</v>
      </c>
      <c r="C400" s="9" t="s">
        <v>2064</v>
      </c>
      <c r="D400" s="8" t="s">
        <v>2065</v>
      </c>
      <c r="E400" s="10" t="s">
        <v>2066</v>
      </c>
      <c r="F400" s="11" t="s">
        <v>599</v>
      </c>
      <c r="G400" s="11" t="s">
        <v>701</v>
      </c>
      <c r="H400" s="11" t="s">
        <v>2067</v>
      </c>
      <c r="I400" s="40" t="s">
        <v>2642</v>
      </c>
      <c r="J400" s="12"/>
      <c r="K400" s="12"/>
      <c r="L400" s="12"/>
      <c r="M400" s="12"/>
      <c r="N400" s="11"/>
      <c r="O400" s="33"/>
      <c r="P400" s="33"/>
      <c r="Q400" s="33"/>
      <c r="R400" s="33"/>
      <c r="S400" s="33"/>
      <c r="T400" s="33"/>
      <c r="U400" s="33"/>
      <c r="V400" s="11"/>
      <c r="W400" s="14"/>
      <c r="X400" s="14"/>
      <c r="Y400" s="14"/>
      <c r="Z400" s="14"/>
      <c r="AA400" s="14"/>
      <c r="AB400" s="14"/>
      <c r="AC400" s="14"/>
      <c r="AD400" s="14"/>
      <c r="AE400" s="14"/>
      <c r="AF400" s="14"/>
      <c r="AG400" s="14"/>
      <c r="AH400" s="14"/>
      <c r="AI400" s="11"/>
      <c r="AJ400" s="15"/>
      <c r="AK400" s="15"/>
      <c r="AL400" s="15"/>
      <c r="AM400" s="15"/>
      <c r="AN400" s="15"/>
      <c r="AO400" s="15"/>
      <c r="AP400" s="15"/>
      <c r="AQ400" s="11"/>
      <c r="AR400" s="33"/>
      <c r="AS400" s="33"/>
      <c r="AT400" s="33"/>
      <c r="AU400" s="33"/>
      <c r="AV400" s="33"/>
      <c r="AW400" s="33"/>
      <c r="AX400" s="33"/>
      <c r="AY400" s="33"/>
      <c r="AZ400" s="33"/>
      <c r="BA400" s="33"/>
      <c r="BB400" s="11"/>
      <c r="BC400" s="11"/>
      <c r="BD400" s="16"/>
      <c r="BE400" s="8"/>
      <c r="BF400" s="16"/>
      <c r="BG400" s="16"/>
      <c r="BH400" s="16"/>
      <c r="BI400" s="16"/>
    </row>
    <row r="401" spans="1:61" ht="15" customHeight="1" x14ac:dyDescent="0.2">
      <c r="A401" s="7" t="s">
        <v>2068</v>
      </c>
      <c r="B401" s="8" t="s">
        <v>432</v>
      </c>
      <c r="C401" s="9" t="s">
        <v>2069</v>
      </c>
      <c r="D401" s="8"/>
      <c r="E401" s="10"/>
      <c r="F401" s="11"/>
      <c r="G401" s="11"/>
      <c r="H401" s="11"/>
      <c r="I401" s="40" t="s">
        <v>2291</v>
      </c>
      <c r="J401" s="12"/>
      <c r="K401" s="12"/>
      <c r="L401" s="12"/>
      <c r="M401" s="12"/>
      <c r="N401" s="11"/>
      <c r="O401" s="33"/>
      <c r="P401" s="33"/>
      <c r="Q401" s="33"/>
      <c r="R401" s="33"/>
      <c r="S401" s="33"/>
      <c r="T401" s="33"/>
      <c r="U401" s="33"/>
      <c r="V401" s="11"/>
      <c r="W401" s="14"/>
      <c r="X401" s="14"/>
      <c r="Y401" s="14"/>
      <c r="Z401" s="14"/>
      <c r="AA401" s="14"/>
      <c r="AB401" s="14"/>
      <c r="AC401" s="14"/>
      <c r="AD401" s="14"/>
      <c r="AE401" s="14"/>
      <c r="AF401" s="14"/>
      <c r="AG401" s="14"/>
      <c r="AH401" s="14"/>
      <c r="AI401" s="11"/>
      <c r="AJ401" s="15"/>
      <c r="AK401" s="15"/>
      <c r="AL401" s="15"/>
      <c r="AM401" s="15"/>
      <c r="AN401" s="15"/>
      <c r="AO401" s="15"/>
      <c r="AP401" s="15"/>
      <c r="AQ401" s="11"/>
      <c r="AR401" s="33"/>
      <c r="AS401" s="33"/>
      <c r="AT401" s="33"/>
      <c r="AU401" s="33"/>
      <c r="AV401" s="33"/>
      <c r="AW401" s="33"/>
      <c r="AX401" s="33"/>
      <c r="AY401" s="33"/>
      <c r="AZ401" s="33"/>
      <c r="BA401" s="33"/>
      <c r="BB401" s="11"/>
      <c r="BC401" s="11"/>
      <c r="BD401" s="16"/>
      <c r="BE401" s="8"/>
      <c r="BF401" s="16"/>
      <c r="BG401" s="16"/>
      <c r="BH401" s="16"/>
      <c r="BI401" s="16"/>
    </row>
    <row r="402" spans="1:61" ht="15" customHeight="1" x14ac:dyDescent="0.2">
      <c r="A402" s="7" t="s">
        <v>2070</v>
      </c>
      <c r="B402" s="8" t="s">
        <v>2071</v>
      </c>
      <c r="C402" s="9" t="s">
        <v>2072</v>
      </c>
      <c r="D402" s="8" t="s">
        <v>2073</v>
      </c>
      <c r="E402" s="10" t="s">
        <v>780</v>
      </c>
      <c r="F402" s="11" t="s">
        <v>787</v>
      </c>
      <c r="G402" s="11" t="s">
        <v>961</v>
      </c>
      <c r="H402" s="11" t="s">
        <v>744</v>
      </c>
      <c r="I402" s="40" t="s">
        <v>2291</v>
      </c>
      <c r="J402" s="12"/>
      <c r="K402" s="12"/>
      <c r="L402" s="12"/>
      <c r="M402" s="12"/>
      <c r="N402" s="11"/>
      <c r="O402" s="33"/>
      <c r="P402" s="33"/>
      <c r="Q402" s="33"/>
      <c r="R402" s="33"/>
      <c r="S402" s="33"/>
      <c r="T402" s="33"/>
      <c r="U402" s="33"/>
      <c r="V402" s="11"/>
      <c r="W402" s="14"/>
      <c r="X402" s="14"/>
      <c r="Y402" s="14"/>
      <c r="Z402" s="14"/>
      <c r="AA402" s="14"/>
      <c r="AB402" s="14"/>
      <c r="AC402" s="14"/>
      <c r="AD402" s="14"/>
      <c r="AE402" s="14"/>
      <c r="AF402" s="14"/>
      <c r="AG402" s="14"/>
      <c r="AH402" s="14"/>
      <c r="AI402" s="11"/>
      <c r="AJ402" s="15"/>
      <c r="AK402" s="15"/>
      <c r="AL402" s="15"/>
      <c r="AM402" s="15"/>
      <c r="AN402" s="15"/>
      <c r="AO402" s="15"/>
      <c r="AP402" s="15"/>
      <c r="AQ402" s="11"/>
      <c r="AR402" s="33"/>
      <c r="AS402" s="33"/>
      <c r="AT402" s="33"/>
      <c r="AU402" s="33"/>
      <c r="AV402" s="33"/>
      <c r="AW402" s="33"/>
      <c r="AX402" s="33"/>
      <c r="AY402" s="33"/>
      <c r="AZ402" s="33"/>
      <c r="BA402" s="33"/>
      <c r="BB402" s="11"/>
      <c r="BC402" s="11"/>
      <c r="BD402" s="16"/>
      <c r="BE402" s="8"/>
      <c r="BF402" s="16"/>
      <c r="BG402" s="16"/>
      <c r="BH402" s="16"/>
      <c r="BI402" s="16"/>
    </row>
    <row r="403" spans="1:61" ht="15" customHeight="1" x14ac:dyDescent="0.2">
      <c r="A403" s="7" t="s">
        <v>2074</v>
      </c>
      <c r="B403" s="8" t="s">
        <v>2075</v>
      </c>
      <c r="C403" s="9" t="s">
        <v>2076</v>
      </c>
      <c r="D403" s="8"/>
      <c r="E403" s="10" t="s">
        <v>2077</v>
      </c>
      <c r="F403" s="11" t="s">
        <v>742</v>
      </c>
      <c r="G403" s="11" t="s">
        <v>701</v>
      </c>
      <c r="H403" s="11" t="s">
        <v>803</v>
      </c>
      <c r="I403" s="40" t="s">
        <v>2643</v>
      </c>
      <c r="J403" s="12"/>
      <c r="K403" s="12"/>
      <c r="L403" s="12"/>
      <c r="M403" s="12"/>
      <c r="N403" s="11"/>
      <c r="O403" s="33"/>
      <c r="P403" s="33"/>
      <c r="Q403" s="33"/>
      <c r="R403" s="33"/>
      <c r="S403" s="33"/>
      <c r="T403" s="33"/>
      <c r="U403" s="33"/>
      <c r="V403" s="11"/>
      <c r="W403" s="14"/>
      <c r="X403" s="14"/>
      <c r="Y403" s="14"/>
      <c r="Z403" s="14"/>
      <c r="AA403" s="14"/>
      <c r="AB403" s="14"/>
      <c r="AC403" s="14"/>
      <c r="AD403" s="14"/>
      <c r="AE403" s="14"/>
      <c r="AF403" s="14"/>
      <c r="AG403" s="14"/>
      <c r="AH403" s="14"/>
      <c r="AI403" s="11"/>
      <c r="AJ403" s="15"/>
      <c r="AK403" s="15"/>
      <c r="AL403" s="15"/>
      <c r="AM403" s="15"/>
      <c r="AN403" s="15"/>
      <c r="AO403" s="15"/>
      <c r="AP403" s="15"/>
      <c r="AQ403" s="11"/>
      <c r="AR403" s="33"/>
      <c r="AS403" s="33"/>
      <c r="AT403" s="33"/>
      <c r="AU403" s="33"/>
      <c r="AV403" s="33"/>
      <c r="AW403" s="33"/>
      <c r="AX403" s="33"/>
      <c r="AY403" s="33"/>
      <c r="AZ403" s="33"/>
      <c r="BA403" s="33"/>
      <c r="BB403" s="11"/>
      <c r="BC403" s="11"/>
      <c r="BD403" s="16"/>
      <c r="BE403" s="8"/>
      <c r="BF403" s="16"/>
      <c r="BG403" s="16"/>
      <c r="BH403" s="16"/>
      <c r="BI403" s="16"/>
    </row>
    <row r="404" spans="1:61" ht="15" customHeight="1" x14ac:dyDescent="0.2">
      <c r="A404" s="7" t="s">
        <v>2078</v>
      </c>
      <c r="B404" s="8" t="s">
        <v>2079</v>
      </c>
      <c r="C404" s="9" t="s">
        <v>2080</v>
      </c>
      <c r="D404" s="8"/>
      <c r="E404" s="10" t="s">
        <v>780</v>
      </c>
      <c r="F404" s="11" t="s">
        <v>787</v>
      </c>
      <c r="G404" s="11" t="s">
        <v>701</v>
      </c>
      <c r="H404" s="11" t="s">
        <v>706</v>
      </c>
      <c r="I404" s="40" t="s">
        <v>2644</v>
      </c>
      <c r="J404" s="12"/>
      <c r="K404" s="12"/>
      <c r="L404" s="12"/>
      <c r="M404" s="12"/>
      <c r="N404" s="11"/>
      <c r="O404" s="33"/>
      <c r="P404" s="33"/>
      <c r="Q404" s="33"/>
      <c r="R404" s="33"/>
      <c r="S404" s="33"/>
      <c r="T404" s="33"/>
      <c r="U404" s="33"/>
      <c r="V404" s="11"/>
      <c r="W404" s="14"/>
      <c r="X404" s="14"/>
      <c r="Y404" s="14"/>
      <c r="Z404" s="14"/>
      <c r="AA404" s="14"/>
      <c r="AB404" s="14"/>
      <c r="AC404" s="14"/>
      <c r="AD404" s="14"/>
      <c r="AE404" s="14"/>
      <c r="AF404" s="14"/>
      <c r="AG404" s="14"/>
      <c r="AH404" s="14"/>
      <c r="AI404" s="11"/>
      <c r="AJ404" s="15"/>
      <c r="AK404" s="15"/>
      <c r="AL404" s="15"/>
      <c r="AM404" s="15"/>
      <c r="AN404" s="15"/>
      <c r="AO404" s="15"/>
      <c r="AP404" s="15"/>
      <c r="AQ404" s="11"/>
      <c r="AR404" s="33"/>
      <c r="AS404" s="33"/>
      <c r="AT404" s="33"/>
      <c r="AU404" s="33"/>
      <c r="AV404" s="33"/>
      <c r="AW404" s="33"/>
      <c r="AX404" s="33"/>
      <c r="AY404" s="33"/>
      <c r="AZ404" s="33"/>
      <c r="BA404" s="33"/>
      <c r="BB404" s="11"/>
      <c r="BC404" s="11"/>
      <c r="BD404" s="16"/>
      <c r="BE404" s="8"/>
      <c r="BF404" s="16"/>
      <c r="BG404" s="16"/>
      <c r="BH404" s="16"/>
      <c r="BI404" s="16"/>
    </row>
    <row r="405" spans="1:61" ht="15" customHeight="1" x14ac:dyDescent="0.2">
      <c r="A405" s="7" t="s">
        <v>2081</v>
      </c>
      <c r="B405" s="8" t="s">
        <v>2082</v>
      </c>
      <c r="C405" s="9" t="s">
        <v>2083</v>
      </c>
      <c r="D405" s="8"/>
      <c r="E405" s="10"/>
      <c r="F405" s="11" t="s">
        <v>787</v>
      </c>
      <c r="G405" s="11" t="s">
        <v>701</v>
      </c>
      <c r="H405" s="11" t="s">
        <v>744</v>
      </c>
      <c r="I405" s="40" t="s">
        <v>2645</v>
      </c>
      <c r="J405" s="12"/>
      <c r="K405" s="12"/>
      <c r="L405" s="12"/>
      <c r="M405" s="12"/>
      <c r="N405" s="11"/>
      <c r="O405" s="33"/>
      <c r="P405" s="33"/>
      <c r="Q405" s="33"/>
      <c r="R405" s="33"/>
      <c r="S405" s="33"/>
      <c r="T405" s="33"/>
      <c r="U405" s="33"/>
      <c r="V405" s="11"/>
      <c r="W405" s="14"/>
      <c r="X405" s="14"/>
      <c r="Y405" s="14"/>
      <c r="Z405" s="14"/>
      <c r="AA405" s="14"/>
      <c r="AB405" s="14"/>
      <c r="AC405" s="14"/>
      <c r="AD405" s="14"/>
      <c r="AE405" s="14"/>
      <c r="AF405" s="14"/>
      <c r="AG405" s="14"/>
      <c r="AH405" s="14"/>
      <c r="AI405" s="11"/>
      <c r="AJ405" s="15"/>
      <c r="AK405" s="15"/>
      <c r="AL405" s="15"/>
      <c r="AM405" s="15"/>
      <c r="AN405" s="15"/>
      <c r="AO405" s="15"/>
      <c r="AP405" s="15"/>
      <c r="AQ405" s="11"/>
      <c r="AR405" s="33"/>
      <c r="AS405" s="33"/>
      <c r="AT405" s="33"/>
      <c r="AU405" s="33"/>
      <c r="AV405" s="33"/>
      <c r="AW405" s="33"/>
      <c r="AX405" s="33"/>
      <c r="AY405" s="33"/>
      <c r="AZ405" s="33"/>
      <c r="BA405" s="33"/>
      <c r="BB405" s="11"/>
      <c r="BC405" s="11"/>
      <c r="BD405" s="16"/>
      <c r="BE405" s="8"/>
      <c r="BF405" s="16"/>
      <c r="BG405" s="16"/>
      <c r="BH405" s="16"/>
      <c r="BI405" s="16"/>
    </row>
    <row r="406" spans="1:61" ht="15" customHeight="1" x14ac:dyDescent="0.2">
      <c r="A406" s="7" t="s">
        <v>2084</v>
      </c>
      <c r="B406" s="8" t="s">
        <v>2085</v>
      </c>
      <c r="C406" s="9" t="s">
        <v>2086</v>
      </c>
      <c r="D406" s="8"/>
      <c r="E406" s="10" t="s">
        <v>2087</v>
      </c>
      <c r="F406" s="11" t="s">
        <v>599</v>
      </c>
      <c r="G406" s="11" t="s">
        <v>701</v>
      </c>
      <c r="H406" s="11" t="s">
        <v>730</v>
      </c>
      <c r="I406" s="40" t="s">
        <v>2646</v>
      </c>
      <c r="J406" s="12"/>
      <c r="K406" s="12"/>
      <c r="L406" s="12"/>
      <c r="M406" s="12"/>
      <c r="N406" s="11"/>
      <c r="O406" s="33"/>
      <c r="P406" s="33"/>
      <c r="Q406" s="33"/>
      <c r="R406" s="33"/>
      <c r="S406" s="33"/>
      <c r="T406" s="33"/>
      <c r="U406" s="33"/>
      <c r="V406" s="11"/>
      <c r="W406" s="14"/>
      <c r="X406" s="14"/>
      <c r="Y406" s="14"/>
      <c r="Z406" s="14"/>
      <c r="AA406" s="14"/>
      <c r="AB406" s="14"/>
      <c r="AC406" s="14"/>
      <c r="AD406" s="14"/>
      <c r="AE406" s="14"/>
      <c r="AF406" s="14"/>
      <c r="AG406" s="14"/>
      <c r="AH406" s="14"/>
      <c r="AI406" s="11"/>
      <c r="AJ406" s="15"/>
      <c r="AK406" s="15"/>
      <c r="AL406" s="15"/>
      <c r="AM406" s="15"/>
      <c r="AN406" s="15"/>
      <c r="AO406" s="15"/>
      <c r="AP406" s="15"/>
      <c r="AQ406" s="11"/>
      <c r="AR406" s="33"/>
      <c r="AS406" s="33"/>
      <c r="AT406" s="33"/>
      <c r="AU406" s="33"/>
      <c r="AV406" s="33"/>
      <c r="AW406" s="33"/>
      <c r="AX406" s="33"/>
      <c r="AY406" s="33"/>
      <c r="AZ406" s="33"/>
      <c r="BA406" s="33"/>
      <c r="BB406" s="11"/>
      <c r="BC406" s="11"/>
      <c r="BD406" s="16"/>
      <c r="BE406" s="8"/>
      <c r="BF406" s="16"/>
      <c r="BG406" s="16"/>
      <c r="BH406" s="16"/>
      <c r="BI406" s="16"/>
    </row>
    <row r="407" spans="1:61" ht="15" customHeight="1" x14ac:dyDescent="0.2">
      <c r="A407" s="7" t="s">
        <v>2088</v>
      </c>
      <c r="B407" s="8" t="s">
        <v>2089</v>
      </c>
      <c r="C407" s="9" t="s">
        <v>2090</v>
      </c>
      <c r="D407" s="8"/>
      <c r="E407" s="10" t="s">
        <v>2091</v>
      </c>
      <c r="F407" s="11" t="s">
        <v>787</v>
      </c>
      <c r="G407" s="11" t="s">
        <v>701</v>
      </c>
      <c r="H407" s="11" t="s">
        <v>702</v>
      </c>
      <c r="I407" s="40" t="s">
        <v>2647</v>
      </c>
      <c r="J407" s="12"/>
      <c r="K407" s="12"/>
      <c r="L407" s="12"/>
      <c r="M407" s="12"/>
      <c r="N407" s="11"/>
      <c r="O407" s="33"/>
      <c r="P407" s="33"/>
      <c r="Q407" s="33"/>
      <c r="R407" s="33"/>
      <c r="S407" s="33"/>
      <c r="T407" s="33"/>
      <c r="U407" s="33"/>
      <c r="V407" s="11"/>
      <c r="W407" s="14"/>
      <c r="X407" s="14"/>
      <c r="Y407" s="14"/>
      <c r="Z407" s="14"/>
      <c r="AA407" s="14"/>
      <c r="AB407" s="14"/>
      <c r="AC407" s="14"/>
      <c r="AD407" s="14"/>
      <c r="AE407" s="14"/>
      <c r="AF407" s="14"/>
      <c r="AG407" s="14"/>
      <c r="AH407" s="14"/>
      <c r="AI407" s="11"/>
      <c r="AJ407" s="15"/>
      <c r="AK407" s="15"/>
      <c r="AL407" s="15"/>
      <c r="AM407" s="15"/>
      <c r="AN407" s="15"/>
      <c r="AO407" s="15"/>
      <c r="AP407" s="15"/>
      <c r="AQ407" s="11"/>
      <c r="AR407" s="33"/>
      <c r="AS407" s="33"/>
      <c r="AT407" s="33"/>
      <c r="AU407" s="33"/>
      <c r="AV407" s="33"/>
      <c r="AW407" s="33"/>
      <c r="AX407" s="33"/>
      <c r="AY407" s="33"/>
      <c r="AZ407" s="33"/>
      <c r="BA407" s="33"/>
      <c r="BB407" s="11"/>
      <c r="BC407" s="11"/>
      <c r="BD407" s="16"/>
      <c r="BE407" s="8"/>
      <c r="BF407" s="16"/>
      <c r="BG407" s="16"/>
      <c r="BH407" s="16"/>
      <c r="BI407" s="16"/>
    </row>
    <row r="408" spans="1:61" ht="15" customHeight="1" x14ac:dyDescent="0.2">
      <c r="A408" s="7" t="s">
        <v>2092</v>
      </c>
      <c r="B408" s="8" t="s">
        <v>2093</v>
      </c>
      <c r="C408" s="9" t="s">
        <v>2094</v>
      </c>
      <c r="D408" s="8" t="s">
        <v>2095</v>
      </c>
      <c r="E408" s="10" t="s">
        <v>2096</v>
      </c>
      <c r="F408" s="11" t="s">
        <v>599</v>
      </c>
      <c r="G408" s="11"/>
      <c r="H408" s="11" t="s">
        <v>940</v>
      </c>
      <c r="I408" s="40" t="s">
        <v>2648</v>
      </c>
      <c r="J408" s="12"/>
      <c r="K408" s="12"/>
      <c r="L408" s="12"/>
      <c r="M408" s="12"/>
      <c r="N408" s="11"/>
      <c r="O408" s="33"/>
      <c r="P408" s="33"/>
      <c r="Q408" s="33"/>
      <c r="R408" s="33"/>
      <c r="S408" s="33"/>
      <c r="T408" s="33"/>
      <c r="U408" s="33"/>
      <c r="V408" s="11"/>
      <c r="W408" s="14"/>
      <c r="X408" s="14"/>
      <c r="Y408" s="14"/>
      <c r="Z408" s="14"/>
      <c r="AA408" s="14"/>
      <c r="AB408" s="14"/>
      <c r="AC408" s="14"/>
      <c r="AD408" s="14"/>
      <c r="AE408" s="14"/>
      <c r="AF408" s="14"/>
      <c r="AG408" s="14"/>
      <c r="AH408" s="14"/>
      <c r="AI408" s="11"/>
      <c r="AJ408" s="15"/>
      <c r="AK408" s="15"/>
      <c r="AL408" s="15"/>
      <c r="AM408" s="15"/>
      <c r="AN408" s="15"/>
      <c r="AO408" s="15"/>
      <c r="AP408" s="15"/>
      <c r="AQ408" s="11"/>
      <c r="AR408" s="33"/>
      <c r="AS408" s="33"/>
      <c r="AT408" s="33"/>
      <c r="AU408" s="33"/>
      <c r="AV408" s="33"/>
      <c r="AW408" s="33"/>
      <c r="AX408" s="33"/>
      <c r="AY408" s="33"/>
      <c r="AZ408" s="33"/>
      <c r="BA408" s="33"/>
      <c r="BB408" s="11"/>
      <c r="BC408" s="11"/>
      <c r="BD408" s="16"/>
      <c r="BE408" s="8"/>
      <c r="BF408" s="16"/>
      <c r="BG408" s="16"/>
      <c r="BH408" s="16"/>
      <c r="BI408" s="16"/>
    </row>
    <row r="409" spans="1:61" ht="15" customHeight="1" x14ac:dyDescent="0.2">
      <c r="A409" s="7" t="s">
        <v>2092</v>
      </c>
      <c r="B409" s="8" t="s">
        <v>2097</v>
      </c>
      <c r="C409" s="9" t="s">
        <v>2098</v>
      </c>
      <c r="D409" s="8"/>
      <c r="E409" s="10" t="s">
        <v>2099</v>
      </c>
      <c r="F409" s="11" t="s">
        <v>599</v>
      </c>
      <c r="G409" s="11" t="s">
        <v>701</v>
      </c>
      <c r="H409" s="11" t="s">
        <v>940</v>
      </c>
      <c r="I409" s="40" t="s">
        <v>2649</v>
      </c>
      <c r="J409" s="12"/>
      <c r="K409" s="12"/>
      <c r="L409" s="12"/>
      <c r="M409" s="12"/>
      <c r="N409" s="11"/>
      <c r="O409" s="33"/>
      <c r="P409" s="33"/>
      <c r="Q409" s="33"/>
      <c r="R409" s="33"/>
      <c r="S409" s="33"/>
      <c r="T409" s="33"/>
      <c r="U409" s="33"/>
      <c r="V409" s="11"/>
      <c r="W409" s="14"/>
      <c r="X409" s="14"/>
      <c r="Y409" s="14"/>
      <c r="Z409" s="14"/>
      <c r="AA409" s="14"/>
      <c r="AB409" s="14"/>
      <c r="AC409" s="14"/>
      <c r="AD409" s="14"/>
      <c r="AE409" s="14"/>
      <c r="AF409" s="14"/>
      <c r="AG409" s="14"/>
      <c r="AH409" s="14"/>
      <c r="AI409" s="11"/>
      <c r="AJ409" s="15"/>
      <c r="AK409" s="15"/>
      <c r="AL409" s="15"/>
      <c r="AM409" s="15"/>
      <c r="AN409" s="15"/>
      <c r="AO409" s="15"/>
      <c r="AP409" s="15"/>
      <c r="AQ409" s="11"/>
      <c r="AR409" s="33"/>
      <c r="AS409" s="33"/>
      <c r="AT409" s="33"/>
      <c r="AU409" s="33"/>
      <c r="AV409" s="33"/>
      <c r="AW409" s="33"/>
      <c r="AX409" s="33"/>
      <c r="AY409" s="33"/>
      <c r="AZ409" s="33"/>
      <c r="BA409" s="33"/>
      <c r="BB409" s="11"/>
      <c r="BC409" s="11"/>
      <c r="BD409" s="16"/>
      <c r="BE409" s="8"/>
      <c r="BF409" s="16"/>
      <c r="BG409" s="16"/>
      <c r="BH409" s="16"/>
      <c r="BI409" s="16"/>
    </row>
    <row r="410" spans="1:61" ht="15" customHeight="1" x14ac:dyDescent="0.2">
      <c r="A410" s="7" t="s">
        <v>2100</v>
      </c>
      <c r="B410" s="8" t="s">
        <v>2101</v>
      </c>
      <c r="C410" s="9" t="s">
        <v>2102</v>
      </c>
      <c r="D410" s="8" t="s">
        <v>2103</v>
      </c>
      <c r="E410" s="10" t="s">
        <v>2104</v>
      </c>
      <c r="F410" s="11" t="s">
        <v>599</v>
      </c>
      <c r="G410" s="11" t="s">
        <v>701</v>
      </c>
      <c r="H410" s="11" t="s">
        <v>706</v>
      </c>
      <c r="I410" s="40" t="s">
        <v>2650</v>
      </c>
      <c r="J410" s="12"/>
      <c r="K410" s="12"/>
      <c r="L410" s="12"/>
      <c r="M410" s="12"/>
      <c r="N410" s="11"/>
      <c r="O410" s="33"/>
      <c r="P410" s="33"/>
      <c r="Q410" s="33"/>
      <c r="R410" s="33"/>
      <c r="S410" s="33"/>
      <c r="T410" s="33"/>
      <c r="U410" s="33"/>
      <c r="V410" s="11"/>
      <c r="W410" s="14"/>
      <c r="X410" s="14"/>
      <c r="Y410" s="14"/>
      <c r="Z410" s="14"/>
      <c r="AA410" s="14"/>
      <c r="AB410" s="14"/>
      <c r="AC410" s="14"/>
      <c r="AD410" s="14"/>
      <c r="AE410" s="14"/>
      <c r="AF410" s="14"/>
      <c r="AG410" s="14"/>
      <c r="AH410" s="14"/>
      <c r="AI410" s="11"/>
      <c r="AJ410" s="15"/>
      <c r="AK410" s="15"/>
      <c r="AL410" s="15"/>
      <c r="AM410" s="15"/>
      <c r="AN410" s="15"/>
      <c r="AO410" s="15"/>
      <c r="AP410" s="15"/>
      <c r="AQ410" s="11"/>
      <c r="AR410" s="33"/>
      <c r="AS410" s="33"/>
      <c r="AT410" s="33"/>
      <c r="AU410" s="33"/>
      <c r="AV410" s="33"/>
      <c r="AW410" s="33"/>
      <c r="AX410" s="33"/>
      <c r="AY410" s="33"/>
      <c r="AZ410" s="33"/>
      <c r="BA410" s="33"/>
      <c r="BB410" s="11"/>
      <c r="BC410" s="11"/>
      <c r="BD410" s="16"/>
      <c r="BE410" s="8"/>
      <c r="BF410" s="16"/>
      <c r="BG410" s="16"/>
      <c r="BH410" s="16"/>
      <c r="BI410" s="16"/>
    </row>
    <row r="411" spans="1:61" ht="15" customHeight="1" x14ac:dyDescent="0.2">
      <c r="A411" s="7" t="s">
        <v>2105</v>
      </c>
      <c r="B411" s="8" t="s">
        <v>2106</v>
      </c>
      <c r="C411" s="9" t="s">
        <v>2107</v>
      </c>
      <c r="D411" s="8"/>
      <c r="E411" s="10" t="s">
        <v>2108</v>
      </c>
      <c r="F411" s="11" t="s">
        <v>599</v>
      </c>
      <c r="G411" s="11" t="s">
        <v>701</v>
      </c>
      <c r="H411" s="11" t="s">
        <v>744</v>
      </c>
      <c r="I411" s="40" t="s">
        <v>2651</v>
      </c>
      <c r="J411" s="12"/>
      <c r="K411" s="12"/>
      <c r="L411" s="12"/>
      <c r="M411" s="12"/>
      <c r="N411" s="11"/>
      <c r="O411" s="33"/>
      <c r="P411" s="33"/>
      <c r="Q411" s="33"/>
      <c r="R411" s="33"/>
      <c r="S411" s="33"/>
      <c r="T411" s="33"/>
      <c r="U411" s="33"/>
      <c r="V411" s="11"/>
      <c r="W411" s="14"/>
      <c r="X411" s="14"/>
      <c r="Y411" s="14"/>
      <c r="Z411" s="14"/>
      <c r="AA411" s="14"/>
      <c r="AB411" s="14"/>
      <c r="AC411" s="14"/>
      <c r="AD411" s="14"/>
      <c r="AE411" s="14"/>
      <c r="AF411" s="14"/>
      <c r="AG411" s="14"/>
      <c r="AH411" s="14"/>
      <c r="AI411" s="11"/>
      <c r="AJ411" s="15"/>
      <c r="AK411" s="15"/>
      <c r="AL411" s="15"/>
      <c r="AM411" s="15"/>
      <c r="AN411" s="15"/>
      <c r="AO411" s="15"/>
      <c r="AP411" s="15"/>
      <c r="AQ411" s="11"/>
      <c r="AR411" s="33"/>
      <c r="AS411" s="33"/>
      <c r="AT411" s="33"/>
      <c r="AU411" s="33"/>
      <c r="AV411" s="33"/>
      <c r="AW411" s="33"/>
      <c r="AX411" s="33"/>
      <c r="AY411" s="33"/>
      <c r="AZ411" s="33"/>
      <c r="BA411" s="33"/>
      <c r="BB411" s="11"/>
      <c r="BC411" s="11"/>
      <c r="BD411" s="16"/>
      <c r="BE411" s="8"/>
      <c r="BF411" s="16"/>
      <c r="BG411" s="16"/>
      <c r="BH411" s="16"/>
      <c r="BI411" s="16"/>
    </row>
    <row r="412" spans="1:61" ht="15" customHeight="1" x14ac:dyDescent="0.2">
      <c r="A412" s="7" t="s">
        <v>2109</v>
      </c>
      <c r="B412" s="8" t="s">
        <v>2110</v>
      </c>
      <c r="C412" s="9" t="s">
        <v>2111</v>
      </c>
      <c r="D412" s="8"/>
      <c r="E412" s="10" t="s">
        <v>2112</v>
      </c>
      <c r="F412" s="11" t="s">
        <v>787</v>
      </c>
      <c r="G412" s="11"/>
      <c r="H412" s="11" t="s">
        <v>715</v>
      </c>
      <c r="I412" s="40" t="s">
        <v>2652</v>
      </c>
      <c r="J412" s="12"/>
      <c r="K412" s="12"/>
      <c r="L412" s="12"/>
      <c r="M412" s="12"/>
      <c r="N412" s="11"/>
      <c r="O412" s="33"/>
      <c r="P412" s="33"/>
      <c r="Q412" s="33"/>
      <c r="R412" s="33"/>
      <c r="S412" s="33"/>
      <c r="T412" s="33"/>
      <c r="U412" s="33"/>
      <c r="V412" s="11"/>
      <c r="W412" s="14"/>
      <c r="X412" s="14"/>
      <c r="Y412" s="14"/>
      <c r="Z412" s="14"/>
      <c r="AA412" s="14"/>
      <c r="AB412" s="14"/>
      <c r="AC412" s="14"/>
      <c r="AD412" s="14"/>
      <c r="AE412" s="14"/>
      <c r="AF412" s="14"/>
      <c r="AG412" s="14"/>
      <c r="AH412" s="14"/>
      <c r="AI412" s="11"/>
      <c r="AJ412" s="15"/>
      <c r="AK412" s="15"/>
      <c r="AL412" s="15"/>
      <c r="AM412" s="15"/>
      <c r="AN412" s="15"/>
      <c r="AO412" s="15"/>
      <c r="AP412" s="15"/>
      <c r="AQ412" s="11"/>
      <c r="AR412" s="33"/>
      <c r="AS412" s="33"/>
      <c r="AT412" s="33"/>
      <c r="AU412" s="33"/>
      <c r="AV412" s="33"/>
      <c r="AW412" s="33"/>
      <c r="AX412" s="33"/>
      <c r="AY412" s="33"/>
      <c r="AZ412" s="33"/>
      <c r="BA412" s="33"/>
      <c r="BB412" s="11"/>
      <c r="BC412" s="11"/>
      <c r="BD412" s="16"/>
      <c r="BE412" s="8"/>
      <c r="BF412" s="16"/>
      <c r="BG412" s="16"/>
      <c r="BH412" s="16"/>
      <c r="BI412" s="16"/>
    </row>
    <row r="413" spans="1:61" ht="15" customHeight="1" x14ac:dyDescent="0.2">
      <c r="A413" s="7" t="s">
        <v>2113</v>
      </c>
      <c r="B413" s="8" t="s">
        <v>2114</v>
      </c>
      <c r="C413" s="9" t="s">
        <v>2115</v>
      </c>
      <c r="D413" s="8"/>
      <c r="E413" s="10" t="s">
        <v>2116</v>
      </c>
      <c r="F413" s="11" t="s">
        <v>787</v>
      </c>
      <c r="G413" s="11" t="s">
        <v>701</v>
      </c>
      <c r="H413" s="11" t="s">
        <v>807</v>
      </c>
      <c r="I413" s="40" t="s">
        <v>2653</v>
      </c>
      <c r="J413" s="12"/>
      <c r="K413" s="12"/>
      <c r="L413" s="12"/>
      <c r="M413" s="12"/>
      <c r="N413" s="11"/>
      <c r="O413" s="33"/>
      <c r="P413" s="33"/>
      <c r="Q413" s="33"/>
      <c r="R413" s="33"/>
      <c r="S413" s="33"/>
      <c r="T413" s="33"/>
      <c r="U413" s="33"/>
      <c r="V413" s="11"/>
      <c r="W413" s="14"/>
      <c r="X413" s="14"/>
      <c r="Y413" s="14"/>
      <c r="Z413" s="14"/>
      <c r="AA413" s="14"/>
      <c r="AB413" s="14"/>
      <c r="AC413" s="14"/>
      <c r="AD413" s="14"/>
      <c r="AE413" s="14"/>
      <c r="AF413" s="14"/>
      <c r="AG413" s="14"/>
      <c r="AH413" s="14"/>
      <c r="AI413" s="11"/>
      <c r="AJ413" s="15"/>
      <c r="AK413" s="15"/>
      <c r="AL413" s="15"/>
      <c r="AM413" s="15"/>
      <c r="AN413" s="15"/>
      <c r="AO413" s="15"/>
      <c r="AP413" s="15"/>
      <c r="AQ413" s="11"/>
      <c r="AR413" s="33"/>
      <c r="AS413" s="33"/>
      <c r="AT413" s="33"/>
      <c r="AU413" s="33"/>
      <c r="AV413" s="33"/>
      <c r="AW413" s="33"/>
      <c r="AX413" s="33"/>
      <c r="AY413" s="33"/>
      <c r="AZ413" s="33"/>
      <c r="BA413" s="33"/>
      <c r="BB413" s="11"/>
      <c r="BC413" s="11"/>
      <c r="BD413" s="16"/>
      <c r="BE413" s="8"/>
      <c r="BF413" s="16"/>
      <c r="BG413" s="16"/>
      <c r="BH413" s="16"/>
      <c r="BI413" s="16"/>
    </row>
    <row r="414" spans="1:61" ht="15" customHeight="1" x14ac:dyDescent="0.2">
      <c r="A414" s="7" t="s">
        <v>2117</v>
      </c>
      <c r="B414" s="8" t="s">
        <v>2118</v>
      </c>
      <c r="C414" s="9" t="s">
        <v>2119</v>
      </c>
      <c r="D414" s="8" t="s">
        <v>2120</v>
      </c>
      <c r="E414" s="10" t="s">
        <v>2121</v>
      </c>
      <c r="F414" s="11" t="s">
        <v>787</v>
      </c>
      <c r="G414" s="11" t="s">
        <v>711</v>
      </c>
      <c r="H414" s="11" t="s">
        <v>706</v>
      </c>
      <c r="I414" s="40" t="s">
        <v>2654</v>
      </c>
      <c r="J414" s="12"/>
      <c r="K414" s="12"/>
      <c r="L414" s="12"/>
      <c r="M414" s="12"/>
      <c r="N414" s="11"/>
      <c r="O414" s="33"/>
      <c r="P414" s="33"/>
      <c r="Q414" s="33"/>
      <c r="R414" s="33"/>
      <c r="S414" s="33"/>
      <c r="T414" s="33"/>
      <c r="U414" s="33"/>
      <c r="V414" s="11"/>
      <c r="W414" s="14"/>
      <c r="X414" s="14"/>
      <c r="Y414" s="14"/>
      <c r="Z414" s="14"/>
      <c r="AA414" s="14"/>
      <c r="AB414" s="14"/>
      <c r="AC414" s="14"/>
      <c r="AD414" s="14"/>
      <c r="AE414" s="14"/>
      <c r="AF414" s="14"/>
      <c r="AG414" s="14"/>
      <c r="AH414" s="14"/>
      <c r="AI414" s="11"/>
      <c r="AJ414" s="15"/>
      <c r="AK414" s="15"/>
      <c r="AL414" s="15"/>
      <c r="AM414" s="15"/>
      <c r="AN414" s="15"/>
      <c r="AO414" s="15"/>
      <c r="AP414" s="15"/>
      <c r="AQ414" s="11"/>
      <c r="AR414" s="33"/>
      <c r="AS414" s="33"/>
      <c r="AT414" s="33"/>
      <c r="AU414" s="33"/>
      <c r="AV414" s="33"/>
      <c r="AW414" s="33"/>
      <c r="AX414" s="33"/>
      <c r="AY414" s="33"/>
      <c r="AZ414" s="33"/>
      <c r="BA414" s="33"/>
      <c r="BB414" s="11"/>
      <c r="BC414" s="11"/>
      <c r="BD414" s="16"/>
      <c r="BE414" s="8"/>
      <c r="BF414" s="16"/>
      <c r="BG414" s="16"/>
      <c r="BH414" s="16"/>
      <c r="BI414" s="16"/>
    </row>
    <row r="415" spans="1:61" ht="15" customHeight="1" x14ac:dyDescent="0.2">
      <c r="A415" s="7" t="s">
        <v>2122</v>
      </c>
      <c r="B415" s="8" t="s">
        <v>2123</v>
      </c>
      <c r="C415" s="9" t="s">
        <v>2124</v>
      </c>
      <c r="D415" s="8"/>
      <c r="E415" s="10" t="s">
        <v>2125</v>
      </c>
      <c r="F415" s="11" t="s">
        <v>735</v>
      </c>
      <c r="G415" s="11" t="s">
        <v>701</v>
      </c>
      <c r="H415" s="11" t="s">
        <v>715</v>
      </c>
      <c r="I415" s="40" t="s">
        <v>2655</v>
      </c>
      <c r="J415" s="12"/>
      <c r="K415" s="12"/>
      <c r="L415" s="12"/>
      <c r="M415" s="12"/>
      <c r="N415" s="11"/>
      <c r="O415" s="33"/>
      <c r="P415" s="33"/>
      <c r="Q415" s="33"/>
      <c r="R415" s="33"/>
      <c r="S415" s="33"/>
      <c r="T415" s="33"/>
      <c r="U415" s="33"/>
      <c r="V415" s="11"/>
      <c r="W415" s="14"/>
      <c r="X415" s="14"/>
      <c r="Y415" s="14"/>
      <c r="Z415" s="14"/>
      <c r="AA415" s="14"/>
      <c r="AB415" s="14"/>
      <c r="AC415" s="14"/>
      <c r="AD415" s="14"/>
      <c r="AE415" s="14"/>
      <c r="AF415" s="14"/>
      <c r="AG415" s="14"/>
      <c r="AH415" s="14"/>
      <c r="AI415" s="11"/>
      <c r="AJ415" s="15"/>
      <c r="AK415" s="15"/>
      <c r="AL415" s="15"/>
      <c r="AM415" s="15"/>
      <c r="AN415" s="15"/>
      <c r="AO415" s="15"/>
      <c r="AP415" s="15"/>
      <c r="AQ415" s="11"/>
      <c r="AR415" s="33"/>
      <c r="AS415" s="33"/>
      <c r="AT415" s="33"/>
      <c r="AU415" s="33"/>
      <c r="AV415" s="33"/>
      <c r="AW415" s="33"/>
      <c r="AX415" s="33"/>
      <c r="AY415" s="33"/>
      <c r="AZ415" s="33"/>
      <c r="BA415" s="33"/>
      <c r="BB415" s="11"/>
      <c r="BC415" s="11"/>
      <c r="BD415" s="16"/>
      <c r="BE415" s="8"/>
      <c r="BF415" s="16"/>
      <c r="BG415" s="16"/>
      <c r="BH415" s="16"/>
      <c r="BI415" s="16"/>
    </row>
    <row r="416" spans="1:61" ht="15" customHeight="1" x14ac:dyDescent="0.2">
      <c r="A416" s="7" t="s">
        <v>2126</v>
      </c>
      <c r="B416" s="8" t="s">
        <v>2127</v>
      </c>
      <c r="C416" s="9" t="s">
        <v>2128</v>
      </c>
      <c r="D416" s="8"/>
      <c r="E416" s="10"/>
      <c r="F416" s="11"/>
      <c r="G416" s="11"/>
      <c r="H416" s="11"/>
      <c r="I416" s="40" t="s">
        <v>2291</v>
      </c>
      <c r="J416" s="12"/>
      <c r="K416" s="12"/>
      <c r="L416" s="12"/>
      <c r="M416" s="12"/>
      <c r="N416" s="11"/>
      <c r="O416" s="33"/>
      <c r="P416" s="33"/>
      <c r="Q416" s="33"/>
      <c r="R416" s="33"/>
      <c r="S416" s="33"/>
      <c r="T416" s="33"/>
      <c r="U416" s="33"/>
      <c r="V416" s="11"/>
      <c r="W416" s="14"/>
      <c r="X416" s="14"/>
      <c r="Y416" s="14"/>
      <c r="Z416" s="14"/>
      <c r="AA416" s="14"/>
      <c r="AB416" s="14"/>
      <c r="AC416" s="14"/>
      <c r="AD416" s="14"/>
      <c r="AE416" s="14"/>
      <c r="AF416" s="14"/>
      <c r="AG416" s="14"/>
      <c r="AH416" s="14"/>
      <c r="AI416" s="11"/>
      <c r="AJ416" s="15"/>
      <c r="AK416" s="15"/>
      <c r="AL416" s="15"/>
      <c r="AM416" s="15"/>
      <c r="AN416" s="15"/>
      <c r="AO416" s="15"/>
      <c r="AP416" s="15"/>
      <c r="AQ416" s="11"/>
      <c r="AR416" s="33"/>
      <c r="AS416" s="33"/>
      <c r="AT416" s="33"/>
      <c r="AU416" s="33"/>
      <c r="AV416" s="33"/>
      <c r="AW416" s="33"/>
      <c r="AX416" s="33"/>
      <c r="AY416" s="33"/>
      <c r="AZ416" s="33"/>
      <c r="BA416" s="33"/>
      <c r="BB416" s="11"/>
      <c r="BC416" s="11"/>
      <c r="BD416" s="16"/>
      <c r="BE416" s="8"/>
      <c r="BF416" s="16"/>
      <c r="BG416" s="16"/>
      <c r="BH416" s="16"/>
      <c r="BI416" s="16"/>
    </row>
    <row r="417" spans="1:61" ht="15" customHeight="1" x14ac:dyDescent="0.2">
      <c r="A417" s="7" t="s">
        <v>2129</v>
      </c>
      <c r="B417" s="8" t="s">
        <v>2130</v>
      </c>
      <c r="C417" s="9" t="s">
        <v>2131</v>
      </c>
      <c r="D417" s="8"/>
      <c r="E417" s="10" t="s">
        <v>2132</v>
      </c>
      <c r="F417" s="11" t="s">
        <v>599</v>
      </c>
      <c r="G417" s="11" t="s">
        <v>701</v>
      </c>
      <c r="H417" s="11" t="s">
        <v>715</v>
      </c>
      <c r="I417" s="40" t="s">
        <v>2656</v>
      </c>
      <c r="J417" s="12"/>
      <c r="K417" s="12"/>
      <c r="L417" s="12"/>
      <c r="M417" s="12"/>
      <c r="N417" s="11"/>
      <c r="O417" s="33"/>
      <c r="P417" s="33"/>
      <c r="Q417" s="33"/>
      <c r="R417" s="33"/>
      <c r="S417" s="33"/>
      <c r="T417" s="33"/>
      <c r="U417" s="33"/>
      <c r="V417" s="11"/>
      <c r="W417" s="14"/>
      <c r="X417" s="14"/>
      <c r="Y417" s="14"/>
      <c r="Z417" s="14"/>
      <c r="AA417" s="14"/>
      <c r="AB417" s="14"/>
      <c r="AC417" s="14"/>
      <c r="AD417" s="14"/>
      <c r="AE417" s="14"/>
      <c r="AF417" s="14"/>
      <c r="AG417" s="14"/>
      <c r="AH417" s="14"/>
      <c r="AI417" s="11"/>
      <c r="AJ417" s="15"/>
      <c r="AK417" s="15"/>
      <c r="AL417" s="15"/>
      <c r="AM417" s="15"/>
      <c r="AN417" s="15"/>
      <c r="AO417" s="15"/>
      <c r="AP417" s="15"/>
      <c r="AQ417" s="11"/>
      <c r="AR417" s="33"/>
      <c r="AS417" s="33"/>
      <c r="AT417" s="33"/>
      <c r="AU417" s="33"/>
      <c r="AV417" s="33"/>
      <c r="AW417" s="33"/>
      <c r="AX417" s="33"/>
      <c r="AY417" s="33"/>
      <c r="AZ417" s="33"/>
      <c r="BA417" s="33"/>
      <c r="BB417" s="11"/>
      <c r="BC417" s="11"/>
      <c r="BD417" s="16"/>
      <c r="BE417" s="8"/>
      <c r="BF417" s="16"/>
      <c r="BG417" s="16"/>
      <c r="BH417" s="16"/>
      <c r="BI417" s="16"/>
    </row>
    <row r="418" spans="1:61" ht="15" customHeight="1" x14ac:dyDescent="0.2">
      <c r="A418" s="7" t="s">
        <v>2133</v>
      </c>
      <c r="B418" s="8" t="s">
        <v>2134</v>
      </c>
      <c r="C418" s="9" t="s">
        <v>2135</v>
      </c>
      <c r="D418" s="8"/>
      <c r="E418" s="10" t="s">
        <v>1813</v>
      </c>
      <c r="F418" s="11" t="s">
        <v>599</v>
      </c>
      <c r="G418" s="11" t="s">
        <v>701</v>
      </c>
      <c r="H418" s="11" t="s">
        <v>702</v>
      </c>
      <c r="I418" s="40" t="s">
        <v>2657</v>
      </c>
      <c r="J418" s="12"/>
      <c r="K418" s="12"/>
      <c r="L418" s="12"/>
      <c r="M418" s="12"/>
      <c r="N418" s="11"/>
      <c r="O418" s="33"/>
      <c r="P418" s="33"/>
      <c r="Q418" s="33"/>
      <c r="R418" s="33"/>
      <c r="S418" s="33"/>
      <c r="T418" s="33"/>
      <c r="U418" s="33"/>
      <c r="V418" s="11"/>
      <c r="W418" s="14"/>
      <c r="X418" s="14"/>
      <c r="Y418" s="14"/>
      <c r="Z418" s="14"/>
      <c r="AA418" s="14"/>
      <c r="AB418" s="14"/>
      <c r="AC418" s="14"/>
      <c r="AD418" s="14"/>
      <c r="AE418" s="14"/>
      <c r="AF418" s="14"/>
      <c r="AG418" s="14"/>
      <c r="AH418" s="14"/>
      <c r="AI418" s="11"/>
      <c r="AJ418" s="15"/>
      <c r="AK418" s="15"/>
      <c r="AL418" s="15"/>
      <c r="AM418" s="15"/>
      <c r="AN418" s="15"/>
      <c r="AO418" s="15"/>
      <c r="AP418" s="15"/>
      <c r="AQ418" s="11"/>
      <c r="AR418" s="33"/>
      <c r="AS418" s="33"/>
      <c r="AT418" s="33"/>
      <c r="AU418" s="33"/>
      <c r="AV418" s="33"/>
      <c r="AW418" s="33"/>
      <c r="AX418" s="33"/>
      <c r="AY418" s="33"/>
      <c r="AZ418" s="33"/>
      <c r="BA418" s="33"/>
      <c r="BB418" s="11"/>
      <c r="BC418" s="11"/>
      <c r="BD418" s="16"/>
      <c r="BE418" s="8"/>
      <c r="BF418" s="16"/>
      <c r="BG418" s="16"/>
      <c r="BH418" s="16"/>
      <c r="BI418" s="16"/>
    </row>
    <row r="419" spans="1:61" ht="15" customHeight="1" x14ac:dyDescent="0.2">
      <c r="A419" s="7" t="s">
        <v>2136</v>
      </c>
      <c r="B419" s="8" t="s">
        <v>2137</v>
      </c>
      <c r="C419" s="9" t="s">
        <v>2138</v>
      </c>
      <c r="D419" s="8"/>
      <c r="E419" s="10" t="s">
        <v>2139</v>
      </c>
      <c r="F419" s="11" t="s">
        <v>599</v>
      </c>
      <c r="G419" s="11" t="s">
        <v>701</v>
      </c>
      <c r="H419" s="11" t="s">
        <v>706</v>
      </c>
      <c r="I419" s="40" t="s">
        <v>2658</v>
      </c>
      <c r="J419" s="12"/>
      <c r="K419" s="12"/>
      <c r="L419" s="12"/>
      <c r="M419" s="12"/>
      <c r="N419" s="11"/>
      <c r="O419" s="33"/>
      <c r="P419" s="33"/>
      <c r="Q419" s="33"/>
      <c r="R419" s="33"/>
      <c r="S419" s="33"/>
      <c r="T419" s="33"/>
      <c r="U419" s="33"/>
      <c r="V419" s="11"/>
      <c r="W419" s="14"/>
      <c r="X419" s="14"/>
      <c r="Y419" s="14"/>
      <c r="Z419" s="14"/>
      <c r="AA419" s="14"/>
      <c r="AB419" s="14"/>
      <c r="AC419" s="14"/>
      <c r="AD419" s="14"/>
      <c r="AE419" s="14"/>
      <c r="AF419" s="14"/>
      <c r="AG419" s="14"/>
      <c r="AH419" s="14"/>
      <c r="AI419" s="11"/>
      <c r="AJ419" s="15"/>
      <c r="AK419" s="15"/>
      <c r="AL419" s="15"/>
      <c r="AM419" s="15"/>
      <c r="AN419" s="15"/>
      <c r="AO419" s="15"/>
      <c r="AP419" s="15"/>
      <c r="AQ419" s="11"/>
      <c r="AR419" s="33"/>
      <c r="AS419" s="33"/>
      <c r="AT419" s="33"/>
      <c r="AU419" s="33"/>
      <c r="AV419" s="33"/>
      <c r="AW419" s="33"/>
      <c r="AX419" s="33"/>
      <c r="AY419" s="33"/>
      <c r="AZ419" s="33"/>
      <c r="BA419" s="33"/>
      <c r="BB419" s="11"/>
      <c r="BC419" s="11"/>
      <c r="BD419" s="16"/>
      <c r="BE419" s="8"/>
      <c r="BF419" s="16"/>
      <c r="BG419" s="16"/>
      <c r="BH419" s="16"/>
      <c r="BI419" s="16"/>
    </row>
    <row r="420" spans="1:61" ht="15" customHeight="1" x14ac:dyDescent="0.2">
      <c r="A420" s="7" t="s">
        <v>2136</v>
      </c>
      <c r="B420" s="8" t="s">
        <v>2140</v>
      </c>
      <c r="C420" s="9" t="s">
        <v>2141</v>
      </c>
      <c r="D420" s="8" t="s">
        <v>2142</v>
      </c>
      <c r="E420" s="10" t="s">
        <v>2143</v>
      </c>
      <c r="F420" s="11" t="s">
        <v>599</v>
      </c>
      <c r="G420" s="11" t="s">
        <v>701</v>
      </c>
      <c r="H420" s="11" t="s">
        <v>706</v>
      </c>
      <c r="I420" s="40" t="s">
        <v>2659</v>
      </c>
      <c r="J420" s="12"/>
      <c r="K420" s="12"/>
      <c r="L420" s="12"/>
      <c r="M420" s="12"/>
      <c r="N420" s="11"/>
      <c r="O420" s="33"/>
      <c r="P420" s="33"/>
      <c r="Q420" s="33"/>
      <c r="R420" s="33"/>
      <c r="S420" s="33"/>
      <c r="T420" s="33"/>
      <c r="U420" s="33"/>
      <c r="V420" s="11"/>
      <c r="W420" s="14"/>
      <c r="X420" s="14"/>
      <c r="Y420" s="14"/>
      <c r="Z420" s="14"/>
      <c r="AA420" s="14"/>
      <c r="AB420" s="14"/>
      <c r="AC420" s="14"/>
      <c r="AD420" s="14"/>
      <c r="AE420" s="14"/>
      <c r="AF420" s="14"/>
      <c r="AG420" s="14"/>
      <c r="AH420" s="14"/>
      <c r="AI420" s="11"/>
      <c r="AJ420" s="15"/>
      <c r="AK420" s="15"/>
      <c r="AL420" s="15"/>
      <c r="AM420" s="15"/>
      <c r="AN420" s="15"/>
      <c r="AO420" s="15"/>
      <c r="AP420" s="15"/>
      <c r="AQ420" s="11"/>
      <c r="AR420" s="33"/>
      <c r="AS420" s="33"/>
      <c r="AT420" s="33"/>
      <c r="AU420" s="33"/>
      <c r="AV420" s="33"/>
      <c r="AW420" s="33"/>
      <c r="AX420" s="33"/>
      <c r="AY420" s="33"/>
      <c r="AZ420" s="33"/>
      <c r="BA420" s="33"/>
      <c r="BB420" s="11"/>
      <c r="BC420" s="11"/>
      <c r="BD420" s="16"/>
      <c r="BE420" s="8"/>
      <c r="BF420" s="16"/>
      <c r="BG420" s="16"/>
      <c r="BH420" s="16"/>
      <c r="BI420" s="16"/>
    </row>
    <row r="421" spans="1:61" ht="15" customHeight="1" x14ac:dyDescent="0.2">
      <c r="A421" s="7" t="s">
        <v>2136</v>
      </c>
      <c r="B421" s="8" t="s">
        <v>1069</v>
      </c>
      <c r="C421" s="9" t="s">
        <v>2144</v>
      </c>
      <c r="D421" s="8"/>
      <c r="E421" s="10" t="s">
        <v>2145</v>
      </c>
      <c r="F421" s="11" t="s">
        <v>735</v>
      </c>
      <c r="G421" s="11" t="s">
        <v>701</v>
      </c>
      <c r="H421" s="11" t="s">
        <v>706</v>
      </c>
      <c r="I421" s="40" t="s">
        <v>2660</v>
      </c>
      <c r="J421" s="12"/>
      <c r="K421" s="12"/>
      <c r="L421" s="12"/>
      <c r="M421" s="12"/>
      <c r="N421" s="11"/>
      <c r="O421" s="33"/>
      <c r="P421" s="33"/>
      <c r="Q421" s="33"/>
      <c r="R421" s="33"/>
      <c r="S421" s="33"/>
      <c r="T421" s="33"/>
      <c r="U421" s="33"/>
      <c r="V421" s="11"/>
      <c r="W421" s="14"/>
      <c r="X421" s="14"/>
      <c r="Y421" s="14"/>
      <c r="Z421" s="14"/>
      <c r="AA421" s="14"/>
      <c r="AB421" s="14"/>
      <c r="AC421" s="14"/>
      <c r="AD421" s="14"/>
      <c r="AE421" s="14"/>
      <c r="AF421" s="14"/>
      <c r="AG421" s="14"/>
      <c r="AH421" s="14"/>
      <c r="AI421" s="11"/>
      <c r="AJ421" s="15"/>
      <c r="AK421" s="15"/>
      <c r="AL421" s="15"/>
      <c r="AM421" s="15"/>
      <c r="AN421" s="15"/>
      <c r="AO421" s="15"/>
      <c r="AP421" s="15"/>
      <c r="AQ421" s="11"/>
      <c r="AR421" s="33"/>
      <c r="AS421" s="33"/>
      <c r="AT421" s="33"/>
      <c r="AU421" s="33"/>
      <c r="AV421" s="33"/>
      <c r="AW421" s="33"/>
      <c r="AX421" s="33"/>
      <c r="AY421" s="33"/>
      <c r="AZ421" s="33"/>
      <c r="BA421" s="33"/>
      <c r="BB421" s="11"/>
      <c r="BC421" s="11"/>
      <c r="BD421" s="16"/>
      <c r="BE421" s="8"/>
      <c r="BF421" s="16"/>
      <c r="BG421" s="16"/>
      <c r="BH421" s="16"/>
      <c r="BI421" s="16"/>
    </row>
    <row r="422" spans="1:61" ht="15" customHeight="1" x14ac:dyDescent="0.2">
      <c r="A422" s="7" t="s">
        <v>2146</v>
      </c>
      <c r="B422" s="8" t="s">
        <v>2147</v>
      </c>
      <c r="C422" s="9" t="s">
        <v>2148</v>
      </c>
      <c r="D422" s="8"/>
      <c r="E422" s="10" t="s">
        <v>2149</v>
      </c>
      <c r="F422" s="11"/>
      <c r="G422" s="11" t="s">
        <v>701</v>
      </c>
      <c r="H422" s="11" t="s">
        <v>730</v>
      </c>
      <c r="I422" s="40" t="s">
        <v>2661</v>
      </c>
      <c r="J422" s="12"/>
      <c r="K422" s="12"/>
      <c r="L422" s="12"/>
      <c r="M422" s="12"/>
      <c r="N422" s="11"/>
      <c r="O422" s="33"/>
      <c r="P422" s="33"/>
      <c r="Q422" s="33"/>
      <c r="R422" s="33"/>
      <c r="S422" s="33"/>
      <c r="T422" s="33"/>
      <c r="U422" s="33"/>
      <c r="V422" s="11"/>
      <c r="W422" s="14"/>
      <c r="X422" s="14"/>
      <c r="Y422" s="14"/>
      <c r="Z422" s="14"/>
      <c r="AA422" s="14"/>
      <c r="AB422" s="14"/>
      <c r="AC422" s="14"/>
      <c r="AD422" s="14"/>
      <c r="AE422" s="14"/>
      <c r="AF422" s="14"/>
      <c r="AG422" s="14"/>
      <c r="AH422" s="14"/>
      <c r="AI422" s="11"/>
      <c r="AJ422" s="15"/>
      <c r="AK422" s="15"/>
      <c r="AL422" s="15"/>
      <c r="AM422" s="15"/>
      <c r="AN422" s="15"/>
      <c r="AO422" s="15"/>
      <c r="AP422" s="15"/>
      <c r="AQ422" s="11"/>
      <c r="AR422" s="33"/>
      <c r="AS422" s="33"/>
      <c r="AT422" s="33"/>
      <c r="AU422" s="33"/>
      <c r="AV422" s="33"/>
      <c r="AW422" s="33"/>
      <c r="AX422" s="33"/>
      <c r="AY422" s="33"/>
      <c r="AZ422" s="33"/>
      <c r="BA422" s="33"/>
      <c r="BB422" s="11"/>
      <c r="BC422" s="11"/>
      <c r="BD422" s="16"/>
      <c r="BE422" s="8"/>
      <c r="BF422" s="16"/>
      <c r="BG422" s="16"/>
      <c r="BH422" s="16"/>
      <c r="BI422" s="16"/>
    </row>
    <row r="423" spans="1:61" ht="15" customHeight="1" x14ac:dyDescent="0.2">
      <c r="A423" s="7" t="s">
        <v>2150</v>
      </c>
      <c r="B423" s="8" t="s">
        <v>2151</v>
      </c>
      <c r="C423" s="9" t="s">
        <v>2152</v>
      </c>
      <c r="D423" s="8"/>
      <c r="E423" s="10" t="s">
        <v>1817</v>
      </c>
      <c r="F423" s="11"/>
      <c r="G423" s="11" t="s">
        <v>701</v>
      </c>
      <c r="H423" s="11" t="s">
        <v>715</v>
      </c>
      <c r="I423" s="40" t="s">
        <v>2662</v>
      </c>
      <c r="J423" s="12"/>
      <c r="K423" s="12"/>
      <c r="L423" s="12"/>
      <c r="M423" s="12"/>
      <c r="N423" s="11"/>
      <c r="O423" s="33"/>
      <c r="P423" s="33"/>
      <c r="Q423" s="33"/>
      <c r="R423" s="33"/>
      <c r="S423" s="33"/>
      <c r="T423" s="33"/>
      <c r="U423" s="33"/>
      <c r="V423" s="11"/>
      <c r="W423" s="14"/>
      <c r="X423" s="14"/>
      <c r="Y423" s="14"/>
      <c r="Z423" s="14"/>
      <c r="AA423" s="14"/>
      <c r="AB423" s="14"/>
      <c r="AC423" s="14"/>
      <c r="AD423" s="14"/>
      <c r="AE423" s="14"/>
      <c r="AF423" s="14"/>
      <c r="AG423" s="14"/>
      <c r="AH423" s="14"/>
      <c r="AI423" s="11"/>
      <c r="AJ423" s="15"/>
      <c r="AK423" s="15"/>
      <c r="AL423" s="15"/>
      <c r="AM423" s="15"/>
      <c r="AN423" s="15"/>
      <c r="AO423" s="15"/>
      <c r="AP423" s="15"/>
      <c r="AQ423" s="11"/>
      <c r="AR423" s="33"/>
      <c r="AS423" s="33"/>
      <c r="AT423" s="33"/>
      <c r="AU423" s="33"/>
      <c r="AV423" s="33"/>
      <c r="AW423" s="33"/>
      <c r="AX423" s="33"/>
      <c r="AY423" s="33"/>
      <c r="AZ423" s="33"/>
      <c r="BA423" s="33"/>
      <c r="BB423" s="11"/>
      <c r="BC423" s="11"/>
      <c r="BD423" s="16"/>
      <c r="BE423" s="8"/>
      <c r="BF423" s="16"/>
      <c r="BG423" s="16"/>
      <c r="BH423" s="16"/>
      <c r="BI423" s="16"/>
    </row>
    <row r="424" spans="1:61" ht="15" customHeight="1" x14ac:dyDescent="0.2">
      <c r="A424" s="7" t="s">
        <v>2153</v>
      </c>
      <c r="B424" s="8" t="s">
        <v>2154</v>
      </c>
      <c r="C424" s="9" t="s">
        <v>2155</v>
      </c>
      <c r="D424" s="8"/>
      <c r="E424" s="10"/>
      <c r="F424" s="11" t="s">
        <v>787</v>
      </c>
      <c r="G424" s="11"/>
      <c r="H424" s="11" t="s">
        <v>706</v>
      </c>
      <c r="I424" s="40" t="s">
        <v>2663</v>
      </c>
      <c r="J424" s="12"/>
      <c r="K424" s="12"/>
      <c r="L424" s="12"/>
      <c r="M424" s="12"/>
      <c r="N424" s="11"/>
      <c r="O424" s="33"/>
      <c r="P424" s="33"/>
      <c r="Q424" s="33"/>
      <c r="R424" s="33"/>
      <c r="S424" s="33"/>
      <c r="T424" s="33"/>
      <c r="U424" s="33"/>
      <c r="V424" s="11"/>
      <c r="W424" s="14"/>
      <c r="X424" s="14"/>
      <c r="Y424" s="14"/>
      <c r="Z424" s="14"/>
      <c r="AA424" s="14"/>
      <c r="AB424" s="14"/>
      <c r="AC424" s="14"/>
      <c r="AD424" s="14"/>
      <c r="AE424" s="14"/>
      <c r="AF424" s="14"/>
      <c r="AG424" s="14"/>
      <c r="AH424" s="14"/>
      <c r="AI424" s="11"/>
      <c r="AJ424" s="15"/>
      <c r="AK424" s="15"/>
      <c r="AL424" s="15"/>
      <c r="AM424" s="15"/>
      <c r="AN424" s="15"/>
      <c r="AO424" s="15"/>
      <c r="AP424" s="15"/>
      <c r="AQ424" s="11"/>
      <c r="AR424" s="33"/>
      <c r="AS424" s="33"/>
      <c r="AT424" s="33"/>
      <c r="AU424" s="33"/>
      <c r="AV424" s="33"/>
      <c r="AW424" s="33"/>
      <c r="AX424" s="33"/>
      <c r="AY424" s="33"/>
      <c r="AZ424" s="33"/>
      <c r="BA424" s="33"/>
      <c r="BB424" s="11"/>
      <c r="BC424" s="11"/>
      <c r="BD424" s="16"/>
      <c r="BE424" s="8"/>
      <c r="BF424" s="16"/>
      <c r="BG424" s="16"/>
      <c r="BH424" s="16"/>
      <c r="BI424" s="16"/>
    </row>
    <row r="425" spans="1:61" ht="15" customHeight="1" x14ac:dyDescent="0.2">
      <c r="A425" s="7" t="s">
        <v>2156</v>
      </c>
      <c r="B425" s="8" t="s">
        <v>2157</v>
      </c>
      <c r="C425" s="9" t="s">
        <v>2158</v>
      </c>
      <c r="D425" s="8"/>
      <c r="E425" s="10" t="s">
        <v>2159</v>
      </c>
      <c r="F425" s="11" t="s">
        <v>735</v>
      </c>
      <c r="G425" s="11"/>
      <c r="H425" s="11" t="s">
        <v>715</v>
      </c>
      <c r="I425" s="40" t="s">
        <v>2664</v>
      </c>
      <c r="J425" s="12"/>
      <c r="K425" s="12"/>
      <c r="L425" s="12"/>
      <c r="M425" s="12"/>
      <c r="N425" s="11"/>
      <c r="O425" s="33"/>
      <c r="P425" s="33"/>
      <c r="Q425" s="33"/>
      <c r="R425" s="33"/>
      <c r="S425" s="33"/>
      <c r="T425" s="33"/>
      <c r="U425" s="33"/>
      <c r="V425" s="11"/>
      <c r="W425" s="14"/>
      <c r="X425" s="14"/>
      <c r="Y425" s="14"/>
      <c r="Z425" s="14"/>
      <c r="AA425" s="14"/>
      <c r="AB425" s="14"/>
      <c r="AC425" s="14"/>
      <c r="AD425" s="14"/>
      <c r="AE425" s="14"/>
      <c r="AF425" s="14"/>
      <c r="AG425" s="14"/>
      <c r="AH425" s="14"/>
      <c r="AI425" s="11"/>
      <c r="AJ425" s="15"/>
      <c r="AK425" s="15"/>
      <c r="AL425" s="15"/>
      <c r="AM425" s="15"/>
      <c r="AN425" s="15"/>
      <c r="AO425" s="15"/>
      <c r="AP425" s="15"/>
      <c r="AQ425" s="11"/>
      <c r="AR425" s="33"/>
      <c r="AS425" s="33"/>
      <c r="AT425" s="33"/>
      <c r="AU425" s="33"/>
      <c r="AV425" s="33"/>
      <c r="AW425" s="33"/>
      <c r="AX425" s="33"/>
      <c r="AY425" s="33"/>
      <c r="AZ425" s="33"/>
      <c r="BA425" s="33"/>
      <c r="BB425" s="11"/>
      <c r="BC425" s="11"/>
      <c r="BD425" s="16"/>
      <c r="BE425" s="8"/>
      <c r="BF425" s="16"/>
      <c r="BG425" s="16"/>
      <c r="BH425" s="16"/>
      <c r="BI425" s="16"/>
    </row>
    <row r="426" spans="1:61" ht="15" customHeight="1" x14ac:dyDescent="0.2">
      <c r="A426" s="7" t="s">
        <v>2160</v>
      </c>
      <c r="B426" s="8" t="s">
        <v>2161</v>
      </c>
      <c r="C426" s="9" t="s">
        <v>2162</v>
      </c>
      <c r="D426" s="8"/>
      <c r="E426" s="10" t="s">
        <v>2163</v>
      </c>
      <c r="F426" s="11" t="s">
        <v>742</v>
      </c>
      <c r="G426" s="11" t="s">
        <v>701</v>
      </c>
      <c r="H426" s="11" t="s">
        <v>747</v>
      </c>
      <c r="I426" s="40" t="s">
        <v>2665</v>
      </c>
      <c r="J426" s="12"/>
      <c r="K426" s="12"/>
      <c r="L426" s="12"/>
      <c r="M426" s="12"/>
      <c r="N426" s="11"/>
      <c r="O426" s="33"/>
      <c r="P426" s="33"/>
      <c r="Q426" s="33"/>
      <c r="R426" s="33"/>
      <c r="S426" s="33"/>
      <c r="T426" s="33"/>
      <c r="U426" s="33"/>
      <c r="V426" s="11"/>
      <c r="W426" s="14"/>
      <c r="X426" s="14"/>
      <c r="Y426" s="14"/>
      <c r="Z426" s="14"/>
      <c r="AA426" s="14"/>
      <c r="AB426" s="14"/>
      <c r="AC426" s="14"/>
      <c r="AD426" s="14"/>
      <c r="AE426" s="14"/>
      <c r="AF426" s="14"/>
      <c r="AG426" s="14"/>
      <c r="AH426" s="14"/>
      <c r="AI426" s="11"/>
      <c r="AJ426" s="15"/>
      <c r="AK426" s="15"/>
      <c r="AL426" s="15"/>
      <c r="AM426" s="15"/>
      <c r="AN426" s="15"/>
      <c r="AO426" s="15"/>
      <c r="AP426" s="15"/>
      <c r="AQ426" s="11"/>
      <c r="AR426" s="33"/>
      <c r="AS426" s="33"/>
      <c r="AT426" s="33"/>
      <c r="AU426" s="33"/>
      <c r="AV426" s="33"/>
      <c r="AW426" s="33"/>
      <c r="AX426" s="33"/>
      <c r="AY426" s="33"/>
      <c r="AZ426" s="33"/>
      <c r="BA426" s="33"/>
      <c r="BB426" s="11"/>
      <c r="BC426" s="11"/>
      <c r="BD426" s="16"/>
      <c r="BE426" s="8"/>
      <c r="BF426" s="16"/>
      <c r="BG426" s="16"/>
      <c r="BH426" s="16"/>
      <c r="BI426" s="16"/>
    </row>
    <row r="427" spans="1:61" ht="15" customHeight="1" x14ac:dyDescent="0.2">
      <c r="A427" s="7" t="s">
        <v>2164</v>
      </c>
      <c r="B427" s="8" t="s">
        <v>2165</v>
      </c>
      <c r="C427" s="9" t="s">
        <v>2166</v>
      </c>
      <c r="D427" s="8"/>
      <c r="E427" s="10"/>
      <c r="F427" s="11"/>
      <c r="G427" s="11"/>
      <c r="H427" s="11"/>
      <c r="I427" s="40" t="s">
        <v>2291</v>
      </c>
      <c r="J427" s="12"/>
      <c r="K427" s="12"/>
      <c r="L427" s="12"/>
      <c r="M427" s="12"/>
      <c r="N427" s="11"/>
      <c r="O427" s="33"/>
      <c r="P427" s="33"/>
      <c r="Q427" s="33"/>
      <c r="R427" s="33"/>
      <c r="S427" s="33"/>
      <c r="T427" s="33"/>
      <c r="U427" s="33"/>
      <c r="V427" s="11"/>
      <c r="W427" s="14"/>
      <c r="X427" s="14"/>
      <c r="Y427" s="14"/>
      <c r="Z427" s="14"/>
      <c r="AA427" s="14"/>
      <c r="AB427" s="14"/>
      <c r="AC427" s="14"/>
      <c r="AD427" s="14"/>
      <c r="AE427" s="14"/>
      <c r="AF427" s="14"/>
      <c r="AG427" s="14"/>
      <c r="AH427" s="14"/>
      <c r="AI427" s="11"/>
      <c r="AJ427" s="15"/>
      <c r="AK427" s="15"/>
      <c r="AL427" s="15"/>
      <c r="AM427" s="15"/>
      <c r="AN427" s="15"/>
      <c r="AO427" s="15"/>
      <c r="AP427" s="15"/>
      <c r="AQ427" s="11"/>
      <c r="AR427" s="33"/>
      <c r="AS427" s="33"/>
      <c r="AT427" s="33"/>
      <c r="AU427" s="33"/>
      <c r="AV427" s="33"/>
      <c r="AW427" s="33"/>
      <c r="AX427" s="33"/>
      <c r="AY427" s="33"/>
      <c r="AZ427" s="33"/>
      <c r="BA427" s="33"/>
      <c r="BB427" s="11"/>
      <c r="BC427" s="11"/>
      <c r="BD427" s="16"/>
      <c r="BE427" s="8"/>
      <c r="BF427" s="16"/>
      <c r="BG427" s="16"/>
      <c r="BH427" s="16"/>
      <c r="BI427" s="16"/>
    </row>
    <row r="428" spans="1:61" ht="15" customHeight="1" x14ac:dyDescent="0.2">
      <c r="A428" s="7" t="s">
        <v>2167</v>
      </c>
      <c r="B428" s="8" t="s">
        <v>2168</v>
      </c>
      <c r="C428" s="9" t="s">
        <v>2169</v>
      </c>
      <c r="D428" s="8"/>
      <c r="E428" s="10" t="s">
        <v>2170</v>
      </c>
      <c r="F428" s="11" t="s">
        <v>735</v>
      </c>
      <c r="G428" s="11" t="s">
        <v>977</v>
      </c>
      <c r="H428" s="11" t="s">
        <v>744</v>
      </c>
      <c r="I428" s="40" t="s">
        <v>2666</v>
      </c>
      <c r="J428" s="12"/>
      <c r="K428" s="12"/>
      <c r="L428" s="12"/>
      <c r="M428" s="12"/>
      <c r="N428" s="11"/>
      <c r="O428" s="33"/>
      <c r="P428" s="33"/>
      <c r="Q428" s="33"/>
      <c r="R428" s="33"/>
      <c r="S428" s="33"/>
      <c r="T428" s="33"/>
      <c r="U428" s="33"/>
      <c r="V428" s="11"/>
      <c r="W428" s="14"/>
      <c r="X428" s="14"/>
      <c r="Y428" s="14"/>
      <c r="Z428" s="14"/>
      <c r="AA428" s="14"/>
      <c r="AB428" s="14"/>
      <c r="AC428" s="14"/>
      <c r="AD428" s="14"/>
      <c r="AE428" s="14"/>
      <c r="AF428" s="14"/>
      <c r="AG428" s="14"/>
      <c r="AH428" s="14"/>
      <c r="AI428" s="11"/>
      <c r="AJ428" s="15"/>
      <c r="AK428" s="15"/>
      <c r="AL428" s="15"/>
      <c r="AM428" s="15"/>
      <c r="AN428" s="15"/>
      <c r="AO428" s="15"/>
      <c r="AP428" s="15"/>
      <c r="AQ428" s="11"/>
      <c r="AR428" s="33"/>
      <c r="AS428" s="33"/>
      <c r="AT428" s="33"/>
      <c r="AU428" s="33"/>
      <c r="AV428" s="33"/>
      <c r="AW428" s="33"/>
      <c r="AX428" s="33"/>
      <c r="AY428" s="33"/>
      <c r="AZ428" s="33"/>
      <c r="BA428" s="33"/>
      <c r="BB428" s="11"/>
      <c r="BC428" s="11"/>
      <c r="BD428" s="16"/>
      <c r="BE428" s="8"/>
      <c r="BF428" s="16"/>
      <c r="BG428" s="16"/>
      <c r="BH428" s="16"/>
      <c r="BI428" s="16"/>
    </row>
    <row r="429" spans="1:61" ht="15" customHeight="1" x14ac:dyDescent="0.2">
      <c r="A429" s="7" t="s">
        <v>2171</v>
      </c>
      <c r="B429" s="8" t="s">
        <v>2172</v>
      </c>
      <c r="C429" s="9" t="s">
        <v>2173</v>
      </c>
      <c r="D429" s="8" t="s">
        <v>2174</v>
      </c>
      <c r="E429" s="10" t="s">
        <v>2175</v>
      </c>
      <c r="F429" s="11" t="s">
        <v>599</v>
      </c>
      <c r="G429" s="11" t="s">
        <v>701</v>
      </c>
      <c r="H429" s="11" t="s">
        <v>706</v>
      </c>
      <c r="I429" s="40" t="s">
        <v>2667</v>
      </c>
      <c r="J429" s="12"/>
      <c r="K429" s="12"/>
      <c r="L429" s="12"/>
      <c r="M429" s="12"/>
      <c r="N429" s="11"/>
      <c r="O429" s="33"/>
      <c r="P429" s="33"/>
      <c r="Q429" s="33"/>
      <c r="R429" s="33"/>
      <c r="S429" s="33"/>
      <c r="T429" s="33"/>
      <c r="U429" s="33"/>
      <c r="V429" s="11"/>
      <c r="W429" s="14"/>
      <c r="X429" s="14"/>
      <c r="Y429" s="14"/>
      <c r="Z429" s="14"/>
      <c r="AA429" s="14"/>
      <c r="AB429" s="14"/>
      <c r="AC429" s="14"/>
      <c r="AD429" s="14"/>
      <c r="AE429" s="14"/>
      <c r="AF429" s="14"/>
      <c r="AG429" s="14"/>
      <c r="AH429" s="14"/>
      <c r="AI429" s="11"/>
      <c r="AJ429" s="15"/>
      <c r="AK429" s="15"/>
      <c r="AL429" s="15"/>
      <c r="AM429" s="15"/>
      <c r="AN429" s="15"/>
      <c r="AO429" s="15"/>
      <c r="AP429" s="15"/>
      <c r="AQ429" s="11"/>
      <c r="AR429" s="33"/>
      <c r="AS429" s="33"/>
      <c r="AT429" s="33"/>
      <c r="AU429" s="33"/>
      <c r="AV429" s="33"/>
      <c r="AW429" s="33"/>
      <c r="AX429" s="33"/>
      <c r="AY429" s="33"/>
      <c r="AZ429" s="33"/>
      <c r="BA429" s="33"/>
      <c r="BB429" s="11"/>
      <c r="BC429" s="11"/>
      <c r="BD429" s="16"/>
      <c r="BE429" s="8"/>
      <c r="BF429" s="16"/>
      <c r="BG429" s="16"/>
      <c r="BH429" s="16"/>
      <c r="BI429" s="16"/>
    </row>
    <row r="430" spans="1:61" ht="15" customHeight="1" x14ac:dyDescent="0.2">
      <c r="A430" s="7" t="s">
        <v>2176</v>
      </c>
      <c r="B430" s="8" t="s">
        <v>2177</v>
      </c>
      <c r="C430" s="9" t="s">
        <v>2178</v>
      </c>
      <c r="D430" s="8"/>
      <c r="E430" s="10" t="s">
        <v>2179</v>
      </c>
      <c r="F430" s="11" t="s">
        <v>735</v>
      </c>
      <c r="G430" s="11" t="s">
        <v>701</v>
      </c>
      <c r="H430" s="11" t="s">
        <v>706</v>
      </c>
      <c r="I430" s="40" t="s">
        <v>2668</v>
      </c>
      <c r="J430" s="12"/>
      <c r="K430" s="12"/>
      <c r="L430" s="12"/>
      <c r="M430" s="12"/>
      <c r="N430" s="11"/>
      <c r="O430" s="33"/>
      <c r="P430" s="33"/>
      <c r="Q430" s="33"/>
      <c r="R430" s="33"/>
      <c r="S430" s="33"/>
      <c r="T430" s="33"/>
      <c r="U430" s="33"/>
      <c r="V430" s="11"/>
      <c r="W430" s="14"/>
      <c r="X430" s="14"/>
      <c r="Y430" s="14"/>
      <c r="Z430" s="14"/>
      <c r="AA430" s="14"/>
      <c r="AB430" s="14"/>
      <c r="AC430" s="14"/>
      <c r="AD430" s="14"/>
      <c r="AE430" s="14"/>
      <c r="AF430" s="14"/>
      <c r="AG430" s="14"/>
      <c r="AH430" s="14"/>
      <c r="AI430" s="11"/>
      <c r="AJ430" s="15"/>
      <c r="AK430" s="15"/>
      <c r="AL430" s="15"/>
      <c r="AM430" s="15"/>
      <c r="AN430" s="15"/>
      <c r="AO430" s="15"/>
      <c r="AP430" s="15"/>
      <c r="AQ430" s="11"/>
      <c r="AR430" s="33"/>
      <c r="AS430" s="33"/>
      <c r="AT430" s="33"/>
      <c r="AU430" s="33"/>
      <c r="AV430" s="33"/>
      <c r="AW430" s="33"/>
      <c r="AX430" s="33"/>
      <c r="AY430" s="33"/>
      <c r="AZ430" s="33"/>
      <c r="BA430" s="33"/>
      <c r="BB430" s="11"/>
      <c r="BC430" s="11"/>
      <c r="BD430" s="16"/>
      <c r="BE430" s="8"/>
      <c r="BF430" s="16"/>
      <c r="BG430" s="16"/>
      <c r="BH430" s="16"/>
      <c r="BI430" s="16"/>
    </row>
    <row r="431" spans="1:61" ht="15" customHeight="1" x14ac:dyDescent="0.2">
      <c r="A431" s="7" t="s">
        <v>2180</v>
      </c>
      <c r="B431" s="8" t="s">
        <v>2181</v>
      </c>
      <c r="C431" s="9" t="s">
        <v>2182</v>
      </c>
      <c r="D431" s="8"/>
      <c r="E431" s="10" t="s">
        <v>2183</v>
      </c>
      <c r="F431" s="11" t="s">
        <v>787</v>
      </c>
      <c r="G431" s="11" t="s">
        <v>701</v>
      </c>
      <c r="H431" s="11" t="s">
        <v>715</v>
      </c>
      <c r="I431" s="40" t="s">
        <v>2669</v>
      </c>
      <c r="J431" s="12"/>
      <c r="K431" s="12"/>
      <c r="L431" s="12"/>
      <c r="M431" s="12"/>
      <c r="N431" s="11"/>
      <c r="O431" s="33"/>
      <c r="P431" s="33"/>
      <c r="Q431" s="33"/>
      <c r="R431" s="33"/>
      <c r="S431" s="33"/>
      <c r="T431" s="33"/>
      <c r="U431" s="33"/>
      <c r="V431" s="11"/>
      <c r="W431" s="14"/>
      <c r="X431" s="14"/>
      <c r="Y431" s="14"/>
      <c r="Z431" s="14"/>
      <c r="AA431" s="14"/>
      <c r="AB431" s="14"/>
      <c r="AC431" s="14"/>
      <c r="AD431" s="14"/>
      <c r="AE431" s="14"/>
      <c r="AF431" s="14"/>
      <c r="AG431" s="14"/>
      <c r="AH431" s="14"/>
      <c r="AI431" s="11"/>
      <c r="AJ431" s="15"/>
      <c r="AK431" s="15"/>
      <c r="AL431" s="15"/>
      <c r="AM431" s="15"/>
      <c r="AN431" s="15"/>
      <c r="AO431" s="15"/>
      <c r="AP431" s="15"/>
      <c r="AQ431" s="11"/>
      <c r="AR431" s="33"/>
      <c r="AS431" s="33"/>
      <c r="AT431" s="33"/>
      <c r="AU431" s="33"/>
      <c r="AV431" s="33"/>
      <c r="AW431" s="33"/>
      <c r="AX431" s="33"/>
      <c r="AY431" s="33"/>
      <c r="AZ431" s="33"/>
      <c r="BA431" s="33"/>
      <c r="BB431" s="11"/>
      <c r="BC431" s="11"/>
      <c r="BD431" s="16"/>
      <c r="BE431" s="8"/>
      <c r="BF431" s="16"/>
      <c r="BG431" s="16"/>
      <c r="BH431" s="16"/>
      <c r="BI431" s="16"/>
    </row>
    <row r="432" spans="1:61" ht="15" customHeight="1" x14ac:dyDescent="0.2">
      <c r="A432" s="7" t="s">
        <v>2184</v>
      </c>
      <c r="B432" s="8" t="s">
        <v>2185</v>
      </c>
      <c r="C432" s="9" t="s">
        <v>2186</v>
      </c>
      <c r="D432" s="8"/>
      <c r="E432" s="10" t="s">
        <v>2187</v>
      </c>
      <c r="F432" s="11" t="s">
        <v>787</v>
      </c>
      <c r="G432" s="11" t="s">
        <v>701</v>
      </c>
      <c r="H432" s="11" t="s">
        <v>706</v>
      </c>
      <c r="I432" s="40" t="s">
        <v>2670</v>
      </c>
      <c r="J432" s="12"/>
      <c r="K432" s="12"/>
      <c r="L432" s="12"/>
      <c r="M432" s="12"/>
      <c r="N432" s="11"/>
      <c r="O432" s="33"/>
      <c r="P432" s="33"/>
      <c r="Q432" s="33"/>
      <c r="R432" s="33"/>
      <c r="S432" s="33"/>
      <c r="T432" s="33"/>
      <c r="U432" s="33"/>
      <c r="V432" s="11"/>
      <c r="W432" s="14"/>
      <c r="X432" s="14"/>
      <c r="Y432" s="14"/>
      <c r="Z432" s="14"/>
      <c r="AA432" s="14"/>
      <c r="AB432" s="14"/>
      <c r="AC432" s="14"/>
      <c r="AD432" s="14"/>
      <c r="AE432" s="14"/>
      <c r="AF432" s="14"/>
      <c r="AG432" s="14"/>
      <c r="AH432" s="14"/>
      <c r="AI432" s="11"/>
      <c r="AJ432" s="15"/>
      <c r="AK432" s="15"/>
      <c r="AL432" s="15"/>
      <c r="AM432" s="15"/>
      <c r="AN432" s="15"/>
      <c r="AO432" s="15"/>
      <c r="AP432" s="15"/>
      <c r="AQ432" s="11"/>
      <c r="AR432" s="33"/>
      <c r="AS432" s="33"/>
      <c r="AT432" s="33"/>
      <c r="AU432" s="33"/>
      <c r="AV432" s="33"/>
      <c r="AW432" s="33"/>
      <c r="AX432" s="33"/>
      <c r="AY432" s="33"/>
      <c r="AZ432" s="33"/>
      <c r="BA432" s="33"/>
      <c r="BB432" s="11"/>
      <c r="BC432" s="11"/>
      <c r="BD432" s="16"/>
      <c r="BE432" s="8"/>
      <c r="BF432" s="16"/>
      <c r="BG432" s="16"/>
      <c r="BH432" s="16"/>
      <c r="BI432" s="16"/>
    </row>
    <row r="433" spans="1:61" ht="15" customHeight="1" x14ac:dyDescent="0.2">
      <c r="A433" s="7" t="s">
        <v>2188</v>
      </c>
      <c r="B433" s="8" t="s">
        <v>2189</v>
      </c>
      <c r="C433" s="9" t="s">
        <v>2190</v>
      </c>
      <c r="D433" s="8"/>
      <c r="E433" s="10" t="s">
        <v>2191</v>
      </c>
      <c r="F433" s="11" t="s">
        <v>742</v>
      </c>
      <c r="G433" s="11" t="s">
        <v>701</v>
      </c>
      <c r="H433" s="11" t="s">
        <v>2192</v>
      </c>
      <c r="I433" s="40" t="s">
        <v>2671</v>
      </c>
      <c r="J433" s="12"/>
      <c r="K433" s="12"/>
      <c r="L433" s="12"/>
      <c r="M433" s="12"/>
      <c r="N433" s="11"/>
      <c r="O433" s="33"/>
      <c r="P433" s="33"/>
      <c r="Q433" s="33"/>
      <c r="R433" s="33"/>
      <c r="S433" s="33"/>
      <c r="T433" s="33"/>
      <c r="U433" s="33"/>
      <c r="V433" s="11"/>
      <c r="W433" s="14"/>
      <c r="X433" s="14"/>
      <c r="Y433" s="14"/>
      <c r="Z433" s="14"/>
      <c r="AA433" s="14"/>
      <c r="AB433" s="14"/>
      <c r="AC433" s="14"/>
      <c r="AD433" s="14"/>
      <c r="AE433" s="14"/>
      <c r="AF433" s="14"/>
      <c r="AG433" s="14"/>
      <c r="AH433" s="14"/>
      <c r="AI433" s="11"/>
      <c r="AJ433" s="15"/>
      <c r="AK433" s="15"/>
      <c r="AL433" s="15"/>
      <c r="AM433" s="15"/>
      <c r="AN433" s="15"/>
      <c r="AO433" s="15"/>
      <c r="AP433" s="15"/>
      <c r="AQ433" s="11"/>
      <c r="AR433" s="33"/>
      <c r="AS433" s="33"/>
      <c r="AT433" s="33"/>
      <c r="AU433" s="33"/>
      <c r="AV433" s="33"/>
      <c r="AW433" s="33"/>
      <c r="AX433" s="33"/>
      <c r="AY433" s="33"/>
      <c r="AZ433" s="33"/>
      <c r="BA433" s="33"/>
      <c r="BB433" s="11"/>
      <c r="BC433" s="11"/>
      <c r="BD433" s="16"/>
      <c r="BE433" s="8"/>
      <c r="BF433" s="16"/>
      <c r="BG433" s="16"/>
      <c r="BH433" s="16"/>
      <c r="BI433" s="16"/>
    </row>
    <row r="434" spans="1:61" ht="15" customHeight="1" x14ac:dyDescent="0.2">
      <c r="A434" s="7" t="s">
        <v>2193</v>
      </c>
      <c r="B434" s="8" t="s">
        <v>2194</v>
      </c>
      <c r="C434" s="9" t="s">
        <v>2195</v>
      </c>
      <c r="D434" s="8"/>
      <c r="E434" s="10"/>
      <c r="F434" s="11"/>
      <c r="G434" s="11"/>
      <c r="H434" s="11"/>
      <c r="I434" s="40" t="s">
        <v>2291</v>
      </c>
      <c r="J434" s="12"/>
      <c r="K434" s="12"/>
      <c r="L434" s="12"/>
      <c r="M434" s="12"/>
      <c r="N434" s="11"/>
      <c r="O434" s="33"/>
      <c r="P434" s="33"/>
      <c r="Q434" s="33"/>
      <c r="R434" s="33"/>
      <c r="S434" s="33"/>
      <c r="T434" s="33"/>
      <c r="U434" s="33"/>
      <c r="V434" s="11"/>
      <c r="W434" s="14"/>
      <c r="X434" s="14"/>
      <c r="Y434" s="14"/>
      <c r="Z434" s="14"/>
      <c r="AA434" s="14"/>
      <c r="AB434" s="14"/>
      <c r="AC434" s="14"/>
      <c r="AD434" s="14"/>
      <c r="AE434" s="14"/>
      <c r="AF434" s="14"/>
      <c r="AG434" s="14"/>
      <c r="AH434" s="14"/>
      <c r="AI434" s="11"/>
      <c r="AJ434" s="15"/>
      <c r="AK434" s="15"/>
      <c r="AL434" s="15"/>
      <c r="AM434" s="15"/>
      <c r="AN434" s="15"/>
      <c r="AO434" s="15"/>
      <c r="AP434" s="15"/>
      <c r="AQ434" s="11"/>
      <c r="AR434" s="33"/>
      <c r="AS434" s="33"/>
      <c r="AT434" s="33"/>
      <c r="AU434" s="33"/>
      <c r="AV434" s="33"/>
      <c r="AW434" s="33"/>
      <c r="AX434" s="33"/>
      <c r="AY434" s="33"/>
      <c r="AZ434" s="33"/>
      <c r="BA434" s="33"/>
      <c r="BB434" s="11"/>
      <c r="BC434" s="11"/>
      <c r="BD434" s="16"/>
      <c r="BE434" s="8"/>
      <c r="BF434" s="16"/>
      <c r="BG434" s="16"/>
      <c r="BH434" s="16"/>
      <c r="BI434" s="16"/>
    </row>
    <row r="435" spans="1:61" ht="15" customHeight="1" x14ac:dyDescent="0.2">
      <c r="A435" s="7" t="s">
        <v>2196</v>
      </c>
      <c r="B435" s="8" t="s">
        <v>2197</v>
      </c>
      <c r="C435" s="9" t="s">
        <v>2198</v>
      </c>
      <c r="D435" s="8"/>
      <c r="E435" s="10" t="s">
        <v>2199</v>
      </c>
      <c r="F435" s="11" t="s">
        <v>599</v>
      </c>
      <c r="G435" s="11" t="s">
        <v>701</v>
      </c>
      <c r="H435" s="11" t="s">
        <v>1312</v>
      </c>
      <c r="I435" s="40" t="s">
        <v>2672</v>
      </c>
      <c r="J435" s="40" t="e">
        <f>CONCATENATE(#REF!," , ",#REF!," , ",I435)</f>
        <v>#REF!</v>
      </c>
      <c r="K435" s="12"/>
      <c r="L435" s="12"/>
      <c r="M435" s="12"/>
      <c r="N435" s="11"/>
      <c r="O435" s="33"/>
      <c r="P435" s="33"/>
      <c r="Q435" s="33"/>
      <c r="R435" s="33"/>
      <c r="S435" s="33"/>
      <c r="T435" s="33"/>
      <c r="U435" s="33"/>
      <c r="V435" s="11"/>
      <c r="W435" s="14"/>
      <c r="X435" s="14"/>
      <c r="Y435" s="14"/>
      <c r="Z435" s="14"/>
      <c r="AA435" s="14"/>
      <c r="AB435" s="14"/>
      <c r="AC435" s="14"/>
      <c r="AD435" s="14"/>
      <c r="AE435" s="14"/>
      <c r="AF435" s="14"/>
      <c r="AG435" s="14"/>
      <c r="AH435" s="14"/>
      <c r="AI435" s="11"/>
      <c r="AJ435" s="15"/>
      <c r="AK435" s="15"/>
      <c r="AL435" s="15"/>
      <c r="AM435" s="15"/>
      <c r="AN435" s="15"/>
      <c r="AO435" s="15"/>
      <c r="AP435" s="15"/>
      <c r="AQ435" s="11"/>
      <c r="AR435" s="33"/>
      <c r="AS435" s="33"/>
      <c r="AT435" s="33"/>
      <c r="AU435" s="33"/>
      <c r="AV435" s="33"/>
      <c r="AW435" s="33"/>
      <c r="AX435" s="33"/>
      <c r="AY435" s="33"/>
      <c r="AZ435" s="33"/>
      <c r="BA435" s="33"/>
      <c r="BB435" s="11"/>
      <c r="BC435" s="11"/>
      <c r="BD435" s="16"/>
      <c r="BE435" s="8"/>
      <c r="BF435" s="16"/>
      <c r="BG435" s="16"/>
      <c r="BH435" s="16"/>
      <c r="BI435" s="16"/>
    </row>
    <row r="436" spans="1:61" ht="15" customHeight="1" x14ac:dyDescent="0.2">
      <c r="A436" s="7" t="s">
        <v>2200</v>
      </c>
      <c r="B436" s="8" t="s">
        <v>2201</v>
      </c>
      <c r="C436" s="9" t="s">
        <v>2202</v>
      </c>
      <c r="D436" s="8" t="s">
        <v>2203</v>
      </c>
      <c r="E436" s="10" t="s">
        <v>1911</v>
      </c>
      <c r="F436" s="11" t="s">
        <v>787</v>
      </c>
      <c r="G436" s="11" t="s">
        <v>701</v>
      </c>
      <c r="H436" s="11" t="s">
        <v>706</v>
      </c>
      <c r="I436" s="40" t="s">
        <v>2673</v>
      </c>
      <c r="J436" s="40" t="e">
        <f>CONCATENATE(#REF!," , ",#REF!," , ",I436)</f>
        <v>#REF!</v>
      </c>
      <c r="K436" s="12"/>
      <c r="L436" s="12"/>
      <c r="M436" s="12"/>
      <c r="N436" s="11"/>
      <c r="O436" s="33"/>
      <c r="P436" s="33"/>
      <c r="Q436" s="33"/>
      <c r="R436" s="33"/>
      <c r="S436" s="33"/>
      <c r="T436" s="33"/>
      <c r="U436" s="33"/>
      <c r="V436" s="11"/>
      <c r="W436" s="14"/>
      <c r="X436" s="14"/>
      <c r="Y436" s="14"/>
      <c r="Z436" s="14"/>
      <c r="AA436" s="14"/>
      <c r="AB436" s="14"/>
      <c r="AC436" s="14"/>
      <c r="AD436" s="14"/>
      <c r="AE436" s="14"/>
      <c r="AF436" s="14"/>
      <c r="AG436" s="14"/>
      <c r="AH436" s="14"/>
      <c r="AI436" s="11"/>
      <c r="AJ436" s="15"/>
      <c r="AK436" s="15"/>
      <c r="AL436" s="15"/>
      <c r="AM436" s="15"/>
      <c r="AN436" s="15"/>
      <c r="AO436" s="15"/>
      <c r="AP436" s="15"/>
      <c r="AQ436" s="11"/>
      <c r="AR436" s="33"/>
      <c r="AS436" s="33"/>
      <c r="AT436" s="33"/>
      <c r="AU436" s="33"/>
      <c r="AV436" s="33"/>
      <c r="AW436" s="33"/>
      <c r="AX436" s="33"/>
      <c r="AY436" s="33"/>
      <c r="AZ436" s="33"/>
      <c r="BA436" s="33"/>
      <c r="BB436" s="11"/>
      <c r="BC436" s="11"/>
      <c r="BD436" s="16"/>
      <c r="BE436" s="8"/>
      <c r="BF436" s="16"/>
      <c r="BG436" s="16"/>
      <c r="BH436" s="16"/>
      <c r="BI436" s="16"/>
    </row>
    <row r="437" spans="1:61" ht="15" customHeight="1" x14ac:dyDescent="0.2">
      <c r="A437" s="7" t="s">
        <v>2204</v>
      </c>
      <c r="B437" s="8" t="s">
        <v>2205</v>
      </c>
      <c r="C437" s="9" t="s">
        <v>2206</v>
      </c>
      <c r="D437" s="8" t="s">
        <v>2207</v>
      </c>
      <c r="E437" s="10" t="s">
        <v>2208</v>
      </c>
      <c r="F437" s="11" t="s">
        <v>599</v>
      </c>
      <c r="G437" s="11" t="s">
        <v>701</v>
      </c>
      <c r="H437" s="11" t="s">
        <v>2209</v>
      </c>
      <c r="I437" s="40" t="s">
        <v>2674</v>
      </c>
      <c r="J437" s="40" t="e">
        <f>CONCATENATE(#REF!," , ",#REF!," , ",I437)</f>
        <v>#REF!</v>
      </c>
      <c r="K437" s="12"/>
      <c r="L437" s="12"/>
      <c r="M437" s="12"/>
      <c r="N437" s="11"/>
      <c r="O437" s="33"/>
      <c r="P437" s="33"/>
      <c r="Q437" s="33"/>
      <c r="R437" s="33"/>
      <c r="S437" s="33"/>
      <c r="T437" s="33"/>
      <c r="U437" s="33"/>
      <c r="V437" s="11"/>
      <c r="W437" s="14"/>
      <c r="X437" s="14"/>
      <c r="Y437" s="14"/>
      <c r="Z437" s="14"/>
      <c r="AA437" s="14"/>
      <c r="AB437" s="14"/>
      <c r="AC437" s="14"/>
      <c r="AD437" s="14"/>
      <c r="AE437" s="14"/>
      <c r="AF437" s="14"/>
      <c r="AG437" s="14"/>
      <c r="AH437" s="14"/>
      <c r="AI437" s="11"/>
      <c r="AJ437" s="15"/>
      <c r="AK437" s="15"/>
      <c r="AL437" s="15"/>
      <c r="AM437" s="15"/>
      <c r="AN437" s="15"/>
      <c r="AO437" s="15"/>
      <c r="AP437" s="15"/>
      <c r="AQ437" s="11"/>
      <c r="AR437" s="33"/>
      <c r="AS437" s="33"/>
      <c r="AT437" s="33"/>
      <c r="AU437" s="33"/>
      <c r="AV437" s="33"/>
      <c r="AW437" s="33"/>
      <c r="AX437" s="33"/>
      <c r="AY437" s="33"/>
      <c r="AZ437" s="33"/>
      <c r="BA437" s="33"/>
      <c r="BB437" s="11"/>
      <c r="BC437" s="11"/>
      <c r="BD437" s="16"/>
      <c r="BE437" s="8"/>
      <c r="BF437" s="16"/>
      <c r="BG437" s="16"/>
      <c r="BH437" s="16"/>
      <c r="BI437" s="16"/>
    </row>
    <row r="438" spans="1:61" ht="15" customHeight="1" x14ac:dyDescent="0.2">
      <c r="A438" s="7" t="s">
        <v>2204</v>
      </c>
      <c r="B438" s="8" t="s">
        <v>2210</v>
      </c>
      <c r="C438" s="9" t="s">
        <v>2211</v>
      </c>
      <c r="D438" s="8"/>
      <c r="E438" s="10" t="s">
        <v>2212</v>
      </c>
      <c r="F438" s="11" t="s">
        <v>599</v>
      </c>
      <c r="G438" s="11" t="s">
        <v>701</v>
      </c>
      <c r="H438" s="11" t="s">
        <v>744</v>
      </c>
      <c r="I438" s="40" t="s">
        <v>2675</v>
      </c>
      <c r="J438" s="40" t="e">
        <f>CONCATENATE(#REF!," , ",#REF!," , ",I438)</f>
        <v>#REF!</v>
      </c>
      <c r="K438" s="12"/>
      <c r="L438" s="12"/>
      <c r="M438" s="12"/>
      <c r="N438" s="11"/>
      <c r="O438" s="33"/>
      <c r="P438" s="33"/>
      <c r="Q438" s="33"/>
      <c r="R438" s="33"/>
      <c r="S438" s="33"/>
      <c r="T438" s="33"/>
      <c r="U438" s="33"/>
      <c r="V438" s="11"/>
      <c r="W438" s="14"/>
      <c r="X438" s="14"/>
      <c r="Y438" s="14"/>
      <c r="Z438" s="14"/>
      <c r="AA438" s="14"/>
      <c r="AB438" s="14"/>
      <c r="AC438" s="14"/>
      <c r="AD438" s="14"/>
      <c r="AE438" s="14"/>
      <c r="AF438" s="14"/>
      <c r="AG438" s="14"/>
      <c r="AH438" s="14"/>
      <c r="AI438" s="11"/>
      <c r="AJ438" s="15"/>
      <c r="AK438" s="15"/>
      <c r="AL438" s="15"/>
      <c r="AM438" s="15"/>
      <c r="AN438" s="15"/>
      <c r="AO438" s="15"/>
      <c r="AP438" s="15"/>
      <c r="AQ438" s="11"/>
      <c r="AR438" s="33"/>
      <c r="AS438" s="33"/>
      <c r="AT438" s="33"/>
      <c r="AU438" s="33"/>
      <c r="AV438" s="33"/>
      <c r="AW438" s="33"/>
      <c r="AX438" s="33"/>
      <c r="AY438" s="33"/>
      <c r="AZ438" s="33"/>
      <c r="BA438" s="33"/>
      <c r="BB438" s="11"/>
      <c r="BC438" s="11"/>
      <c r="BD438" s="16"/>
      <c r="BE438" s="8"/>
      <c r="BF438" s="16"/>
      <c r="BG438" s="16"/>
      <c r="BH438" s="16"/>
      <c r="BI438" s="16"/>
    </row>
    <row r="439" spans="1:61" ht="15" customHeight="1" x14ac:dyDescent="0.2">
      <c r="A439" s="7" t="s">
        <v>2213</v>
      </c>
      <c r="B439" s="8" t="s">
        <v>2214</v>
      </c>
      <c r="C439" s="9" t="s">
        <v>2215</v>
      </c>
      <c r="D439" s="8" t="s">
        <v>2216</v>
      </c>
      <c r="E439" s="10" t="s">
        <v>2217</v>
      </c>
      <c r="F439" s="11" t="s">
        <v>742</v>
      </c>
      <c r="G439" s="11" t="s">
        <v>711</v>
      </c>
      <c r="H439" s="11" t="s">
        <v>744</v>
      </c>
      <c r="I439" s="40" t="s">
        <v>2676</v>
      </c>
      <c r="J439" s="40" t="e">
        <f>CONCATENATE(#REF!," , ",#REF!," , ",I439)</f>
        <v>#REF!</v>
      </c>
      <c r="K439" s="12"/>
      <c r="L439" s="12"/>
      <c r="M439" s="12"/>
      <c r="N439" s="11"/>
      <c r="O439" s="33"/>
      <c r="P439" s="33"/>
      <c r="Q439" s="33"/>
      <c r="R439" s="33"/>
      <c r="S439" s="33"/>
      <c r="T439" s="33"/>
      <c r="U439" s="33"/>
      <c r="V439" s="11"/>
      <c r="W439" s="14"/>
      <c r="X439" s="14"/>
      <c r="Y439" s="14"/>
      <c r="Z439" s="14"/>
      <c r="AA439" s="14"/>
      <c r="AB439" s="14"/>
      <c r="AC439" s="14"/>
      <c r="AD439" s="14"/>
      <c r="AE439" s="14"/>
      <c r="AF439" s="14"/>
      <c r="AG439" s="14"/>
      <c r="AH439" s="14"/>
      <c r="AI439" s="11"/>
      <c r="AJ439" s="15"/>
      <c r="AK439" s="15"/>
      <c r="AL439" s="15"/>
      <c r="AM439" s="15"/>
      <c r="AN439" s="15"/>
      <c r="AO439" s="15"/>
      <c r="AP439" s="15"/>
      <c r="AQ439" s="11"/>
      <c r="AR439" s="33"/>
      <c r="AS439" s="33"/>
      <c r="AT439" s="33"/>
      <c r="AU439" s="33"/>
      <c r="AV439" s="33"/>
      <c r="AW439" s="33"/>
      <c r="AX439" s="33"/>
      <c r="AY439" s="33"/>
      <c r="AZ439" s="33"/>
      <c r="BA439" s="33"/>
      <c r="BB439" s="11"/>
      <c r="BC439" s="11"/>
      <c r="BD439" s="16"/>
      <c r="BE439" s="8"/>
      <c r="BF439" s="16"/>
      <c r="BG439" s="16"/>
      <c r="BH439" s="16"/>
      <c r="BI439" s="16"/>
    </row>
    <row r="440" spans="1:61" ht="15" customHeight="1" x14ac:dyDescent="0.2">
      <c r="A440" s="7" t="s">
        <v>2213</v>
      </c>
      <c r="B440" s="8" t="s">
        <v>2218</v>
      </c>
      <c r="C440" s="9" t="s">
        <v>2219</v>
      </c>
      <c r="D440" s="8"/>
      <c r="E440" s="10"/>
      <c r="F440" s="11"/>
      <c r="G440" s="11"/>
      <c r="H440" s="11"/>
      <c r="I440" s="40" t="s">
        <v>2291</v>
      </c>
      <c r="J440" s="40" t="e">
        <f>CONCATENATE(#REF!," , ",#REF!," , ",I440)</f>
        <v>#REF!</v>
      </c>
      <c r="K440" s="12"/>
      <c r="L440" s="12"/>
      <c r="M440" s="12"/>
      <c r="N440" s="11"/>
      <c r="O440" s="33"/>
      <c r="P440" s="33"/>
      <c r="Q440" s="33"/>
      <c r="R440" s="33"/>
      <c r="S440" s="33"/>
      <c r="T440" s="33"/>
      <c r="U440" s="33"/>
      <c r="V440" s="11"/>
      <c r="W440" s="14"/>
      <c r="X440" s="14"/>
      <c r="Y440" s="14"/>
      <c r="Z440" s="14"/>
      <c r="AA440" s="14"/>
      <c r="AB440" s="14"/>
      <c r="AC440" s="14"/>
      <c r="AD440" s="14"/>
      <c r="AE440" s="14"/>
      <c r="AF440" s="14"/>
      <c r="AG440" s="14"/>
      <c r="AH440" s="14"/>
      <c r="AI440" s="11"/>
      <c r="AJ440" s="15"/>
      <c r="AK440" s="15"/>
      <c r="AL440" s="15"/>
      <c r="AM440" s="15"/>
      <c r="AN440" s="15"/>
      <c r="AO440" s="15"/>
      <c r="AP440" s="15"/>
      <c r="AQ440" s="11"/>
      <c r="AR440" s="33"/>
      <c r="AS440" s="33"/>
      <c r="AT440" s="33"/>
      <c r="AU440" s="33"/>
      <c r="AV440" s="33"/>
      <c r="AW440" s="33"/>
      <c r="AX440" s="33"/>
      <c r="AY440" s="33"/>
      <c r="AZ440" s="33"/>
      <c r="BA440" s="33"/>
      <c r="BB440" s="11"/>
      <c r="BC440" s="11"/>
      <c r="BD440" s="16"/>
      <c r="BE440" s="8"/>
      <c r="BF440" s="16"/>
      <c r="BG440" s="16"/>
      <c r="BH440" s="16"/>
      <c r="BI440" s="16"/>
    </row>
    <row r="441" spans="1:61" ht="15" customHeight="1" x14ac:dyDescent="0.2">
      <c r="A441" s="7" t="s">
        <v>2220</v>
      </c>
      <c r="B441" s="8" t="s">
        <v>2221</v>
      </c>
      <c r="C441" s="9" t="s">
        <v>2222</v>
      </c>
      <c r="D441" s="8"/>
      <c r="E441" s="10" t="s">
        <v>2223</v>
      </c>
      <c r="F441" s="11" t="s">
        <v>742</v>
      </c>
      <c r="G441" s="11" t="s">
        <v>701</v>
      </c>
      <c r="H441" s="11" t="s">
        <v>747</v>
      </c>
      <c r="I441" s="40" t="s">
        <v>2677</v>
      </c>
      <c r="J441" s="40" t="e">
        <f>CONCATENATE(#REF!," , ",#REF!," , ",I441)</f>
        <v>#REF!</v>
      </c>
      <c r="K441" s="12"/>
      <c r="L441" s="12"/>
      <c r="M441" s="12"/>
      <c r="N441" s="11"/>
      <c r="O441" s="33"/>
      <c r="P441" s="33"/>
      <c r="Q441" s="33"/>
      <c r="R441" s="33"/>
      <c r="S441" s="33"/>
      <c r="T441" s="33"/>
      <c r="U441" s="33"/>
      <c r="V441" s="11"/>
      <c r="W441" s="14"/>
      <c r="X441" s="14"/>
      <c r="Y441" s="14"/>
      <c r="Z441" s="14"/>
      <c r="AA441" s="14"/>
      <c r="AB441" s="14"/>
      <c r="AC441" s="14"/>
      <c r="AD441" s="14"/>
      <c r="AE441" s="14"/>
      <c r="AF441" s="14"/>
      <c r="AG441" s="14"/>
      <c r="AH441" s="14"/>
      <c r="AI441" s="11"/>
      <c r="AJ441" s="15"/>
      <c r="AK441" s="15"/>
      <c r="AL441" s="15"/>
      <c r="AM441" s="15"/>
      <c r="AN441" s="15"/>
      <c r="AO441" s="15"/>
      <c r="AP441" s="15"/>
      <c r="AQ441" s="11"/>
      <c r="AR441" s="33"/>
      <c r="AS441" s="33"/>
      <c r="AT441" s="33"/>
      <c r="AU441" s="33"/>
      <c r="AV441" s="33"/>
      <c r="AW441" s="33"/>
      <c r="AX441" s="33"/>
      <c r="AY441" s="33"/>
      <c r="AZ441" s="33"/>
      <c r="BA441" s="33"/>
      <c r="BB441" s="11"/>
      <c r="BC441" s="11"/>
      <c r="BD441" s="16"/>
      <c r="BE441" s="8"/>
      <c r="BF441" s="16"/>
      <c r="BG441" s="16"/>
      <c r="BH441" s="16"/>
      <c r="BI441" s="16"/>
    </row>
    <row r="442" spans="1:61" ht="15" customHeight="1" x14ac:dyDescent="0.2">
      <c r="A442" s="7" t="s">
        <v>2224</v>
      </c>
      <c r="B442" s="8" t="s">
        <v>2225</v>
      </c>
      <c r="C442" s="9" t="s">
        <v>2226</v>
      </c>
      <c r="D442" s="8"/>
      <c r="E442" s="10" t="s">
        <v>2227</v>
      </c>
      <c r="F442" s="11"/>
      <c r="G442" s="11" t="s">
        <v>701</v>
      </c>
      <c r="H442" s="11" t="s">
        <v>744</v>
      </c>
      <c r="I442" s="40" t="s">
        <v>2678</v>
      </c>
      <c r="J442" s="40" t="e">
        <f>CONCATENATE(#REF!," , ",#REF!," , ",I442)</f>
        <v>#REF!</v>
      </c>
      <c r="K442" s="12"/>
      <c r="L442" s="12"/>
      <c r="M442" s="12"/>
      <c r="N442" s="11"/>
      <c r="O442" s="33"/>
      <c r="P442" s="33"/>
      <c r="Q442" s="33"/>
      <c r="R442" s="33"/>
      <c r="S442" s="33"/>
      <c r="T442" s="33"/>
      <c r="U442" s="33"/>
      <c r="V442" s="11"/>
      <c r="W442" s="14"/>
      <c r="X442" s="14"/>
      <c r="Y442" s="14"/>
      <c r="Z442" s="14"/>
      <c r="AA442" s="14"/>
      <c r="AB442" s="14"/>
      <c r="AC442" s="14"/>
      <c r="AD442" s="14"/>
      <c r="AE442" s="14"/>
      <c r="AF442" s="14"/>
      <c r="AG442" s="14"/>
      <c r="AH442" s="14"/>
      <c r="AI442" s="11"/>
      <c r="AJ442" s="15"/>
      <c r="AK442" s="15"/>
      <c r="AL442" s="15"/>
      <c r="AM442" s="15"/>
      <c r="AN442" s="15"/>
      <c r="AO442" s="15"/>
      <c r="AP442" s="15"/>
      <c r="AQ442" s="11"/>
      <c r="AR442" s="33"/>
      <c r="AS442" s="33"/>
      <c r="AT442" s="33"/>
      <c r="AU442" s="33"/>
      <c r="AV442" s="33"/>
      <c r="AW442" s="33"/>
      <c r="AX442" s="33"/>
      <c r="AY442" s="33"/>
      <c r="AZ442" s="33"/>
      <c r="BA442" s="33"/>
      <c r="BB442" s="11"/>
      <c r="BC442" s="11"/>
      <c r="BD442" s="16"/>
      <c r="BE442" s="8"/>
      <c r="BF442" s="16"/>
      <c r="BG442" s="16"/>
      <c r="BH442" s="16"/>
      <c r="BI442" s="16"/>
    </row>
    <row r="443" spans="1:61" ht="15" customHeight="1" x14ac:dyDescent="0.2">
      <c r="A443" s="7" t="s">
        <v>2228</v>
      </c>
      <c r="B443" s="8" t="s">
        <v>2229</v>
      </c>
      <c r="C443" s="9" t="s">
        <v>2230</v>
      </c>
      <c r="D443" s="8"/>
      <c r="E443" s="10" t="s">
        <v>780</v>
      </c>
      <c r="F443" s="11"/>
      <c r="G443" s="11" t="s">
        <v>701</v>
      </c>
      <c r="H443" s="11" t="s">
        <v>706</v>
      </c>
      <c r="I443" s="40" t="s">
        <v>2679</v>
      </c>
      <c r="J443" s="40" t="e">
        <f>CONCATENATE(#REF!," , ",#REF!," , ",I443)</f>
        <v>#REF!</v>
      </c>
      <c r="K443" s="12"/>
      <c r="L443" s="12"/>
      <c r="M443" s="12"/>
      <c r="N443" s="11"/>
      <c r="O443" s="33"/>
      <c r="P443" s="33"/>
      <c r="Q443" s="33"/>
      <c r="R443" s="33"/>
      <c r="S443" s="33"/>
      <c r="T443" s="33"/>
      <c r="U443" s="33"/>
      <c r="V443" s="11"/>
      <c r="W443" s="14"/>
      <c r="X443" s="14"/>
      <c r="Y443" s="14"/>
      <c r="Z443" s="14"/>
      <c r="AA443" s="14"/>
      <c r="AB443" s="14"/>
      <c r="AC443" s="14"/>
      <c r="AD443" s="14"/>
      <c r="AE443" s="14"/>
      <c r="AF443" s="14"/>
      <c r="AG443" s="14"/>
      <c r="AH443" s="14"/>
      <c r="AI443" s="11"/>
      <c r="AJ443" s="15"/>
      <c r="AK443" s="15"/>
      <c r="AL443" s="15"/>
      <c r="AM443" s="15"/>
      <c r="AN443" s="15"/>
      <c r="AO443" s="15"/>
      <c r="AP443" s="15"/>
      <c r="AQ443" s="11"/>
      <c r="AR443" s="33"/>
      <c r="AS443" s="33"/>
      <c r="AT443" s="33"/>
      <c r="AU443" s="33"/>
      <c r="AV443" s="33"/>
      <c r="AW443" s="33"/>
      <c r="AX443" s="33"/>
      <c r="AY443" s="33"/>
      <c r="AZ443" s="33"/>
      <c r="BA443" s="33"/>
      <c r="BB443" s="11"/>
      <c r="BC443" s="11"/>
      <c r="BD443" s="16"/>
      <c r="BE443" s="8"/>
      <c r="BF443" s="16"/>
      <c r="BG443" s="16"/>
      <c r="BH443" s="16"/>
      <c r="BI443" s="16"/>
    </row>
    <row r="444" spans="1:61" ht="15" customHeight="1" x14ac:dyDescent="0.2">
      <c r="A444" s="7" t="s">
        <v>2231</v>
      </c>
      <c r="B444" s="8" t="s">
        <v>2232</v>
      </c>
      <c r="C444" s="9" t="s">
        <v>2233</v>
      </c>
      <c r="D444" s="8"/>
      <c r="E444" s="10" t="s">
        <v>2234</v>
      </c>
      <c r="F444" s="11" t="s">
        <v>742</v>
      </c>
      <c r="G444" s="11" t="s">
        <v>701</v>
      </c>
      <c r="H444" s="11" t="s">
        <v>744</v>
      </c>
      <c r="I444" s="40" t="s">
        <v>2680</v>
      </c>
      <c r="J444" s="40" t="e">
        <f>CONCATENATE(#REF!," , ",#REF!," , ",I444)</f>
        <v>#REF!</v>
      </c>
      <c r="K444" s="12"/>
      <c r="L444" s="12"/>
      <c r="M444" s="12"/>
      <c r="N444" s="11"/>
      <c r="O444" s="33"/>
      <c r="P444" s="33"/>
      <c r="Q444" s="33"/>
      <c r="R444" s="33"/>
      <c r="S444" s="33"/>
      <c r="T444" s="33"/>
      <c r="U444" s="33"/>
      <c r="V444" s="11"/>
      <c r="W444" s="14"/>
      <c r="X444" s="14"/>
      <c r="Y444" s="14"/>
      <c r="Z444" s="14"/>
      <c r="AA444" s="14"/>
      <c r="AB444" s="14"/>
      <c r="AC444" s="14"/>
      <c r="AD444" s="14"/>
      <c r="AE444" s="14"/>
      <c r="AF444" s="14"/>
      <c r="AG444" s="14"/>
      <c r="AH444" s="14"/>
      <c r="AI444" s="11"/>
      <c r="AJ444" s="15"/>
      <c r="AK444" s="15"/>
      <c r="AL444" s="15"/>
      <c r="AM444" s="15"/>
      <c r="AN444" s="15"/>
      <c r="AO444" s="15"/>
      <c r="AP444" s="15"/>
      <c r="AQ444" s="11"/>
      <c r="AR444" s="33"/>
      <c r="AS444" s="33"/>
      <c r="AT444" s="33"/>
      <c r="AU444" s="33"/>
      <c r="AV444" s="33"/>
      <c r="AW444" s="33"/>
      <c r="AX444" s="33"/>
      <c r="AY444" s="33"/>
      <c r="AZ444" s="33"/>
      <c r="BA444" s="33"/>
      <c r="BB444" s="11"/>
      <c r="BC444" s="11"/>
      <c r="BD444" s="16"/>
      <c r="BE444" s="8"/>
      <c r="BF444" s="16"/>
      <c r="BG444" s="16"/>
      <c r="BH444" s="16"/>
      <c r="BI444" s="16"/>
    </row>
    <row r="445" spans="1:61" ht="15" customHeight="1" x14ac:dyDescent="0.2">
      <c r="A445" s="7" t="s">
        <v>2235</v>
      </c>
      <c r="B445" s="8" t="s">
        <v>2236</v>
      </c>
      <c r="C445" s="9" t="s">
        <v>2237</v>
      </c>
      <c r="D445" s="8"/>
      <c r="E445" s="10" t="s">
        <v>599</v>
      </c>
      <c r="F445" s="11"/>
      <c r="G445" s="11" t="s">
        <v>701</v>
      </c>
      <c r="H445" s="11" t="s">
        <v>715</v>
      </c>
      <c r="I445" s="40" t="s">
        <v>2681</v>
      </c>
      <c r="J445" s="40" t="e">
        <f>CONCATENATE(#REF!," , ",#REF!," , ",I445)</f>
        <v>#REF!</v>
      </c>
      <c r="K445" s="12"/>
      <c r="L445" s="12"/>
      <c r="M445" s="12"/>
      <c r="N445" s="11"/>
      <c r="O445" s="33"/>
      <c r="P445" s="33"/>
      <c r="Q445" s="33"/>
      <c r="R445" s="33"/>
      <c r="S445" s="33"/>
      <c r="T445" s="33"/>
      <c r="U445" s="33"/>
      <c r="V445" s="11"/>
      <c r="W445" s="14"/>
      <c r="X445" s="14"/>
      <c r="Y445" s="14"/>
      <c r="Z445" s="14"/>
      <c r="AA445" s="14"/>
      <c r="AB445" s="14"/>
      <c r="AC445" s="14"/>
      <c r="AD445" s="14"/>
      <c r="AE445" s="14"/>
      <c r="AF445" s="14"/>
      <c r="AG445" s="14"/>
      <c r="AH445" s="14"/>
      <c r="AI445" s="11"/>
      <c r="AJ445" s="15"/>
      <c r="AK445" s="15"/>
      <c r="AL445" s="15"/>
      <c r="AM445" s="15"/>
      <c r="AN445" s="15"/>
      <c r="AO445" s="15"/>
      <c r="AP445" s="15"/>
      <c r="AQ445" s="11"/>
      <c r="AR445" s="33"/>
      <c r="AS445" s="33"/>
      <c r="AT445" s="33"/>
      <c r="AU445" s="33"/>
      <c r="AV445" s="33"/>
      <c r="AW445" s="33"/>
      <c r="AX445" s="33"/>
      <c r="AY445" s="33"/>
      <c r="AZ445" s="33"/>
      <c r="BA445" s="33"/>
      <c r="BB445" s="11"/>
      <c r="BC445" s="11"/>
      <c r="BD445" s="16"/>
      <c r="BE445" s="8"/>
      <c r="BF445" s="16"/>
      <c r="BG445" s="16"/>
      <c r="BH445" s="16"/>
      <c r="BI445" s="16"/>
    </row>
    <row r="446" spans="1:61" ht="15" customHeight="1" x14ac:dyDescent="0.2">
      <c r="A446" s="7" t="s">
        <v>2238</v>
      </c>
      <c r="B446" s="8" t="s">
        <v>2239</v>
      </c>
      <c r="C446" s="9" t="s">
        <v>2240</v>
      </c>
      <c r="D446" s="8"/>
      <c r="E446" s="10" t="s">
        <v>1528</v>
      </c>
      <c r="F446" s="11"/>
      <c r="G446" s="11" t="s">
        <v>701</v>
      </c>
      <c r="H446" s="11" t="s">
        <v>744</v>
      </c>
      <c r="I446" s="40" t="s">
        <v>2682</v>
      </c>
      <c r="J446" s="40" t="e">
        <f>CONCATENATE(#REF!," , ",#REF!," , ",I446)</f>
        <v>#REF!</v>
      </c>
      <c r="K446" s="12"/>
      <c r="L446" s="12"/>
      <c r="M446" s="12"/>
      <c r="N446" s="11"/>
      <c r="O446" s="33"/>
      <c r="P446" s="33"/>
      <c r="Q446" s="33"/>
      <c r="R446" s="33"/>
      <c r="S446" s="33"/>
      <c r="T446" s="33"/>
      <c r="U446" s="33"/>
      <c r="V446" s="11"/>
      <c r="W446" s="14"/>
      <c r="X446" s="14"/>
      <c r="Y446" s="14"/>
      <c r="Z446" s="14"/>
      <c r="AA446" s="14"/>
      <c r="AB446" s="14"/>
      <c r="AC446" s="14"/>
      <c r="AD446" s="14"/>
      <c r="AE446" s="14"/>
      <c r="AF446" s="14"/>
      <c r="AG446" s="14"/>
      <c r="AH446" s="14"/>
      <c r="AI446" s="11"/>
      <c r="AJ446" s="15"/>
      <c r="AK446" s="15"/>
      <c r="AL446" s="15"/>
      <c r="AM446" s="15"/>
      <c r="AN446" s="15"/>
      <c r="AO446" s="15"/>
      <c r="AP446" s="15"/>
      <c r="AQ446" s="11"/>
      <c r="AR446" s="33"/>
      <c r="AS446" s="33"/>
      <c r="AT446" s="33"/>
      <c r="AU446" s="33"/>
      <c r="AV446" s="33"/>
      <c r="AW446" s="33"/>
      <c r="AX446" s="33"/>
      <c r="AY446" s="33"/>
      <c r="AZ446" s="33"/>
      <c r="BA446" s="33"/>
      <c r="BB446" s="11"/>
      <c r="BC446" s="11"/>
      <c r="BD446" s="16"/>
      <c r="BE446" s="8"/>
      <c r="BF446" s="16"/>
      <c r="BG446" s="16"/>
      <c r="BH446" s="16"/>
      <c r="BI446" s="16"/>
    </row>
    <row r="447" spans="1:61" ht="15" customHeight="1" x14ac:dyDescent="0.2">
      <c r="A447" s="7" t="s">
        <v>2241</v>
      </c>
      <c r="B447" s="8" t="s">
        <v>2242</v>
      </c>
      <c r="C447" s="9" t="s">
        <v>2243</v>
      </c>
      <c r="D447" s="8"/>
      <c r="E447" s="10" t="s">
        <v>2244</v>
      </c>
      <c r="F447" s="11" t="s">
        <v>787</v>
      </c>
      <c r="G447" s="11" t="s">
        <v>701</v>
      </c>
      <c r="H447" s="11" t="s">
        <v>706</v>
      </c>
      <c r="I447" s="40" t="s">
        <v>2683</v>
      </c>
      <c r="J447" s="40" t="e">
        <f>CONCATENATE(#REF!," , ",#REF!," , ",I447)</f>
        <v>#REF!</v>
      </c>
      <c r="K447" s="12"/>
      <c r="L447" s="12"/>
      <c r="M447" s="12"/>
      <c r="N447" s="11"/>
      <c r="O447" s="33"/>
      <c r="P447" s="33"/>
      <c r="Q447" s="33"/>
      <c r="R447" s="33"/>
      <c r="S447" s="33"/>
      <c r="T447" s="33"/>
      <c r="U447" s="33"/>
      <c r="V447" s="11"/>
      <c r="W447" s="14"/>
      <c r="X447" s="14"/>
      <c r="Y447" s="14"/>
      <c r="Z447" s="14"/>
      <c r="AA447" s="14"/>
      <c r="AB447" s="14"/>
      <c r="AC447" s="14"/>
      <c r="AD447" s="14"/>
      <c r="AE447" s="14"/>
      <c r="AF447" s="14"/>
      <c r="AG447" s="14"/>
      <c r="AH447" s="14"/>
      <c r="AI447" s="11"/>
      <c r="AJ447" s="15"/>
      <c r="AK447" s="15"/>
      <c r="AL447" s="15"/>
      <c r="AM447" s="15"/>
      <c r="AN447" s="15"/>
      <c r="AO447" s="15"/>
      <c r="AP447" s="15"/>
      <c r="AQ447" s="11"/>
      <c r="AR447" s="33"/>
      <c r="AS447" s="33"/>
      <c r="AT447" s="33"/>
      <c r="AU447" s="33"/>
      <c r="AV447" s="33"/>
      <c r="AW447" s="33"/>
      <c r="AX447" s="33"/>
      <c r="AY447" s="33"/>
      <c r="AZ447" s="33"/>
      <c r="BA447" s="33"/>
      <c r="BB447" s="11"/>
      <c r="BC447" s="11"/>
      <c r="BD447" s="16"/>
      <c r="BE447" s="8"/>
      <c r="BF447" s="16"/>
      <c r="BG447" s="16"/>
      <c r="BH447" s="16"/>
      <c r="BI447" s="16"/>
    </row>
    <row r="448" spans="1:61" ht="15" customHeight="1" x14ac:dyDescent="0.2">
      <c r="A448" s="7" t="s">
        <v>2245</v>
      </c>
      <c r="B448" s="8" t="s">
        <v>2246</v>
      </c>
      <c r="C448" s="9" t="s">
        <v>2247</v>
      </c>
      <c r="D448" s="8"/>
      <c r="E448" s="10" t="s">
        <v>2248</v>
      </c>
      <c r="F448" s="11" t="s">
        <v>599</v>
      </c>
      <c r="G448" s="11" t="s">
        <v>701</v>
      </c>
      <c r="H448" s="11" t="s">
        <v>702</v>
      </c>
      <c r="I448" s="40" t="s">
        <v>2684</v>
      </c>
      <c r="J448" s="40" t="e">
        <f>CONCATENATE(#REF!," , ",#REF!," , ",I448)</f>
        <v>#REF!</v>
      </c>
      <c r="K448" s="12"/>
      <c r="L448" s="12"/>
      <c r="M448" s="12"/>
      <c r="N448" s="11"/>
      <c r="O448" s="33"/>
      <c r="P448" s="33"/>
      <c r="Q448" s="33"/>
      <c r="R448" s="33"/>
      <c r="S448" s="33"/>
      <c r="T448" s="33"/>
      <c r="U448" s="33"/>
      <c r="V448" s="11"/>
      <c r="W448" s="14"/>
      <c r="X448" s="14"/>
      <c r="Y448" s="14"/>
      <c r="Z448" s="14"/>
      <c r="AA448" s="14"/>
      <c r="AB448" s="14"/>
      <c r="AC448" s="14"/>
      <c r="AD448" s="14"/>
      <c r="AE448" s="14"/>
      <c r="AF448" s="14"/>
      <c r="AG448" s="14"/>
      <c r="AH448" s="14"/>
      <c r="AI448" s="11"/>
      <c r="AJ448" s="15"/>
      <c r="AK448" s="15"/>
      <c r="AL448" s="15"/>
      <c r="AM448" s="15"/>
      <c r="AN448" s="15"/>
      <c r="AO448" s="15"/>
      <c r="AP448" s="15"/>
      <c r="AQ448" s="11"/>
      <c r="AR448" s="33"/>
      <c r="AS448" s="33"/>
      <c r="AT448" s="33"/>
      <c r="AU448" s="33"/>
      <c r="AV448" s="33"/>
      <c r="AW448" s="33"/>
      <c r="AX448" s="33"/>
      <c r="AY448" s="33"/>
      <c r="AZ448" s="33"/>
      <c r="BA448" s="33"/>
      <c r="BB448" s="11"/>
      <c r="BC448" s="11"/>
      <c r="BD448" s="16"/>
      <c r="BE448" s="8"/>
      <c r="BF448" s="16"/>
      <c r="BG448" s="16"/>
      <c r="BH448" s="16"/>
      <c r="BI448" s="16"/>
    </row>
    <row r="449" spans="1:61" ht="15" customHeight="1" x14ac:dyDescent="0.2">
      <c r="A449" s="7" t="s">
        <v>2249</v>
      </c>
      <c r="B449" s="8" t="s">
        <v>2250</v>
      </c>
      <c r="C449" s="9" t="s">
        <v>2251</v>
      </c>
      <c r="D449" s="8"/>
      <c r="E449" s="10" t="s">
        <v>2252</v>
      </c>
      <c r="F449" s="11" t="s">
        <v>599</v>
      </c>
      <c r="G449" s="11" t="s">
        <v>701</v>
      </c>
      <c r="H449" s="11" t="s">
        <v>715</v>
      </c>
      <c r="I449" s="40" t="s">
        <v>2685</v>
      </c>
      <c r="J449" s="40" t="e">
        <f>CONCATENATE(#REF!," , ",#REF!," , ",I449)</f>
        <v>#REF!</v>
      </c>
      <c r="K449" s="12"/>
      <c r="L449" s="12"/>
      <c r="M449" s="12"/>
      <c r="N449" s="11"/>
      <c r="O449" s="33"/>
      <c r="P449" s="33"/>
      <c r="Q449" s="33"/>
      <c r="R449" s="33"/>
      <c r="S449" s="33"/>
      <c r="T449" s="33"/>
      <c r="U449" s="33"/>
      <c r="V449" s="11"/>
      <c r="W449" s="14"/>
      <c r="X449" s="14"/>
      <c r="Y449" s="14"/>
      <c r="Z449" s="14"/>
      <c r="AA449" s="14"/>
      <c r="AB449" s="14"/>
      <c r="AC449" s="14"/>
      <c r="AD449" s="14"/>
      <c r="AE449" s="14"/>
      <c r="AF449" s="14"/>
      <c r="AG449" s="14"/>
      <c r="AH449" s="14"/>
      <c r="AI449" s="11"/>
      <c r="AJ449" s="15"/>
      <c r="AK449" s="15"/>
      <c r="AL449" s="15"/>
      <c r="AM449" s="15"/>
      <c r="AN449" s="15"/>
      <c r="AO449" s="15"/>
      <c r="AP449" s="15"/>
      <c r="AQ449" s="11"/>
      <c r="AR449" s="33"/>
      <c r="AS449" s="33"/>
      <c r="AT449" s="33"/>
      <c r="AU449" s="33"/>
      <c r="AV449" s="33"/>
      <c r="AW449" s="33"/>
      <c r="AX449" s="33"/>
      <c r="AY449" s="33"/>
      <c r="AZ449" s="33"/>
      <c r="BA449" s="33"/>
      <c r="BB449" s="11"/>
      <c r="BC449" s="11"/>
      <c r="BD449" s="16"/>
      <c r="BE449" s="8"/>
      <c r="BF449" s="16"/>
      <c r="BG449" s="16"/>
      <c r="BH449" s="16"/>
      <c r="BI449" s="16"/>
    </row>
    <row r="450" spans="1:61" ht="15" customHeight="1" x14ac:dyDescent="0.2">
      <c r="A450" s="7" t="s">
        <v>2253</v>
      </c>
      <c r="B450" s="8" t="s">
        <v>2254</v>
      </c>
      <c r="C450" s="9" t="s">
        <v>2255</v>
      </c>
      <c r="D450" s="8"/>
      <c r="E450" s="10" t="s">
        <v>2256</v>
      </c>
      <c r="F450" s="11" t="s">
        <v>599</v>
      </c>
      <c r="G450" s="11" t="s">
        <v>701</v>
      </c>
      <c r="H450" s="11" t="s">
        <v>1353</v>
      </c>
      <c r="I450" s="40" t="s">
        <v>2686</v>
      </c>
      <c r="J450" s="40" t="e">
        <f>CONCATENATE(#REF!," , ",#REF!," , ",I450)</f>
        <v>#REF!</v>
      </c>
      <c r="K450" s="12"/>
      <c r="L450" s="12"/>
      <c r="M450" s="12"/>
      <c r="N450" s="11"/>
      <c r="O450" s="33"/>
      <c r="P450" s="33"/>
      <c r="Q450" s="33"/>
      <c r="R450" s="33"/>
      <c r="S450" s="33"/>
      <c r="T450" s="33"/>
      <c r="U450" s="33"/>
      <c r="V450" s="11"/>
      <c r="W450" s="14"/>
      <c r="X450" s="14"/>
      <c r="Y450" s="14"/>
      <c r="Z450" s="14"/>
      <c r="AA450" s="14"/>
      <c r="AB450" s="14"/>
      <c r="AC450" s="14"/>
      <c r="AD450" s="14"/>
      <c r="AE450" s="14"/>
      <c r="AF450" s="14"/>
      <c r="AG450" s="14"/>
      <c r="AH450" s="14"/>
      <c r="AI450" s="11"/>
      <c r="AJ450" s="15"/>
      <c r="AK450" s="15"/>
      <c r="AL450" s="15"/>
      <c r="AM450" s="15"/>
      <c r="AN450" s="15"/>
      <c r="AO450" s="15"/>
      <c r="AP450" s="15"/>
      <c r="AQ450" s="11"/>
      <c r="AR450" s="33"/>
      <c r="AS450" s="33"/>
      <c r="AT450" s="33"/>
      <c r="AU450" s="33"/>
      <c r="AV450" s="33"/>
      <c r="AW450" s="33"/>
      <c r="AX450" s="33"/>
      <c r="AY450" s="33"/>
      <c r="AZ450" s="33"/>
      <c r="BA450" s="33"/>
      <c r="BB450" s="11"/>
      <c r="BC450" s="11"/>
      <c r="BD450" s="16"/>
      <c r="BE450" s="8"/>
      <c r="BF450" s="16"/>
      <c r="BG450" s="16"/>
      <c r="BH450" s="16"/>
      <c r="BI450" s="16"/>
    </row>
    <row r="451" spans="1:61" ht="15" customHeight="1" x14ac:dyDescent="0.2">
      <c r="A451" s="7" t="s">
        <v>2253</v>
      </c>
      <c r="B451" s="8" t="s">
        <v>2257</v>
      </c>
      <c r="C451" s="9" t="s">
        <v>2258</v>
      </c>
      <c r="D451" s="8"/>
      <c r="E451" s="10" t="s">
        <v>2259</v>
      </c>
      <c r="F451" s="11" t="s">
        <v>599</v>
      </c>
      <c r="G451" s="11" t="s">
        <v>701</v>
      </c>
      <c r="H451" s="11" t="s">
        <v>1353</v>
      </c>
      <c r="I451" s="40" t="s">
        <v>2687</v>
      </c>
      <c r="J451" s="40" t="e">
        <f>CONCATENATE(#REF!," , ",#REF!," , ",I451)</f>
        <v>#REF!</v>
      </c>
      <c r="K451" s="12"/>
      <c r="L451" s="12"/>
      <c r="M451" s="12"/>
      <c r="N451" s="11"/>
      <c r="O451" s="33"/>
      <c r="P451" s="33"/>
      <c r="Q451" s="33"/>
      <c r="R451" s="33"/>
      <c r="S451" s="33"/>
      <c r="T451" s="33"/>
      <c r="U451" s="33"/>
      <c r="V451" s="11"/>
      <c r="W451" s="14"/>
      <c r="X451" s="14"/>
      <c r="Y451" s="14"/>
      <c r="Z451" s="14"/>
      <c r="AA451" s="14"/>
      <c r="AB451" s="14"/>
      <c r="AC451" s="14"/>
      <c r="AD451" s="14"/>
      <c r="AE451" s="14"/>
      <c r="AF451" s="14"/>
      <c r="AG451" s="14"/>
      <c r="AH451" s="14"/>
      <c r="AI451" s="11"/>
      <c r="AJ451" s="15"/>
      <c r="AK451" s="15"/>
      <c r="AL451" s="15"/>
      <c r="AM451" s="15"/>
      <c r="AN451" s="15"/>
      <c r="AO451" s="15"/>
      <c r="AP451" s="15"/>
      <c r="AQ451" s="11"/>
      <c r="AR451" s="33"/>
      <c r="AS451" s="33"/>
      <c r="AT451" s="33"/>
      <c r="AU451" s="33"/>
      <c r="AV451" s="33"/>
      <c r="AW451" s="33"/>
      <c r="AX451" s="33"/>
      <c r="AY451" s="33"/>
      <c r="AZ451" s="33"/>
      <c r="BA451" s="33"/>
      <c r="BB451" s="11"/>
      <c r="BC451" s="11"/>
      <c r="BD451" s="16"/>
      <c r="BE451" s="8"/>
      <c r="BF451" s="16"/>
      <c r="BG451" s="16"/>
      <c r="BH451" s="16"/>
      <c r="BI451" s="16"/>
    </row>
    <row r="452" spans="1:61" ht="15" customHeight="1" x14ac:dyDescent="0.2">
      <c r="A452" s="7" t="s">
        <v>2260</v>
      </c>
      <c r="B452" s="8" t="s">
        <v>2261</v>
      </c>
      <c r="C452" s="9" t="s">
        <v>2262</v>
      </c>
      <c r="D452" s="8" t="s">
        <v>2263</v>
      </c>
      <c r="E452" s="10" t="s">
        <v>2264</v>
      </c>
      <c r="F452" s="11" t="s">
        <v>787</v>
      </c>
      <c r="G452" s="11" t="s">
        <v>701</v>
      </c>
      <c r="H452" s="11" t="s">
        <v>706</v>
      </c>
      <c r="I452" s="40" t="s">
        <v>2688</v>
      </c>
      <c r="J452" s="40" t="e">
        <f>CONCATENATE(#REF!," , ",#REF!," , ",I452)</f>
        <v>#REF!</v>
      </c>
      <c r="K452" s="12"/>
      <c r="L452" s="12"/>
      <c r="M452" s="12"/>
      <c r="N452" s="11"/>
      <c r="O452" s="33"/>
      <c r="P452" s="33"/>
      <c r="Q452" s="33"/>
      <c r="R452" s="33"/>
      <c r="S452" s="33"/>
      <c r="T452" s="33"/>
      <c r="U452" s="33"/>
      <c r="V452" s="11"/>
      <c r="W452" s="14"/>
      <c r="X452" s="14"/>
      <c r="Y452" s="14"/>
      <c r="Z452" s="14"/>
      <c r="AA452" s="14"/>
      <c r="AB452" s="14"/>
      <c r="AC452" s="14"/>
      <c r="AD452" s="14"/>
      <c r="AE452" s="14"/>
      <c r="AF452" s="14"/>
      <c r="AG452" s="14"/>
      <c r="AH452" s="14"/>
      <c r="AI452" s="11"/>
      <c r="AJ452" s="15"/>
      <c r="AK452" s="15"/>
      <c r="AL452" s="15"/>
      <c r="AM452" s="15"/>
      <c r="AN452" s="15"/>
      <c r="AO452" s="15"/>
      <c r="AP452" s="15"/>
      <c r="AQ452" s="11"/>
      <c r="AR452" s="33"/>
      <c r="AS452" s="33"/>
      <c r="AT452" s="33"/>
      <c r="AU452" s="33"/>
      <c r="AV452" s="33"/>
      <c r="AW452" s="33"/>
      <c r="AX452" s="33"/>
      <c r="AY452" s="33"/>
      <c r="AZ452" s="33"/>
      <c r="BA452" s="33"/>
      <c r="BB452" s="11"/>
      <c r="BC452" s="11"/>
      <c r="BD452" s="16"/>
      <c r="BE452" s="8"/>
      <c r="BF452" s="16"/>
      <c r="BG452" s="16"/>
      <c r="BH452" s="16"/>
      <c r="BI452" s="16"/>
    </row>
    <row r="453" spans="1:61" ht="15" customHeight="1" x14ac:dyDescent="0.2">
      <c r="A453" s="7" t="s">
        <v>2265</v>
      </c>
      <c r="B453" s="8" t="s">
        <v>2266</v>
      </c>
      <c r="C453" s="9" t="s">
        <v>2267</v>
      </c>
      <c r="D453" s="8"/>
      <c r="E453" s="10" t="s">
        <v>2268</v>
      </c>
      <c r="F453" s="11" t="s">
        <v>599</v>
      </c>
      <c r="G453" s="11" t="s">
        <v>701</v>
      </c>
      <c r="H453" s="11" t="s">
        <v>756</v>
      </c>
      <c r="I453" s="40" t="s">
        <v>2689</v>
      </c>
      <c r="J453" s="40" t="e">
        <f>CONCATENATE(#REF!," , ",#REF!," , ",I453)</f>
        <v>#REF!</v>
      </c>
      <c r="K453" s="12"/>
      <c r="L453" s="12"/>
      <c r="M453" s="12"/>
      <c r="N453" s="11"/>
      <c r="O453" s="33"/>
      <c r="P453" s="33"/>
      <c r="Q453" s="33"/>
      <c r="R453" s="33"/>
      <c r="S453" s="33"/>
      <c r="T453" s="33"/>
      <c r="U453" s="33"/>
      <c r="V453" s="11"/>
      <c r="W453" s="14"/>
      <c r="X453" s="14"/>
      <c r="Y453" s="14"/>
      <c r="Z453" s="14"/>
      <c r="AA453" s="14"/>
      <c r="AB453" s="14"/>
      <c r="AC453" s="14"/>
      <c r="AD453" s="14"/>
      <c r="AE453" s="14"/>
      <c r="AF453" s="14"/>
      <c r="AG453" s="14"/>
      <c r="AH453" s="14"/>
      <c r="AI453" s="11"/>
      <c r="AJ453" s="15"/>
      <c r="AK453" s="15"/>
      <c r="AL453" s="15"/>
      <c r="AM453" s="15"/>
      <c r="AN453" s="15"/>
      <c r="AO453" s="15"/>
      <c r="AP453" s="15"/>
      <c r="AQ453" s="11"/>
      <c r="AR453" s="33"/>
      <c r="AS453" s="33"/>
      <c r="AT453" s="33"/>
      <c r="AU453" s="33"/>
      <c r="AV453" s="33"/>
      <c r="AW453" s="33"/>
      <c r="AX453" s="33"/>
      <c r="AY453" s="33"/>
      <c r="AZ453" s="33"/>
      <c r="BA453" s="33"/>
      <c r="BB453" s="11"/>
      <c r="BC453" s="11"/>
      <c r="BD453" s="16"/>
      <c r="BE453" s="8"/>
      <c r="BF453" s="16"/>
      <c r="BG453" s="16"/>
      <c r="BH453" s="16"/>
      <c r="BI453" s="16"/>
    </row>
    <row r="454" spans="1:61" ht="15" customHeight="1" x14ac:dyDescent="0.2">
      <c r="A454" s="7" t="s">
        <v>2269</v>
      </c>
      <c r="B454" s="8" t="s">
        <v>2270</v>
      </c>
      <c r="C454" s="9" t="s">
        <v>2271</v>
      </c>
      <c r="D454" s="8"/>
      <c r="E454" s="10" t="s">
        <v>2272</v>
      </c>
      <c r="F454" s="11" t="s">
        <v>599</v>
      </c>
      <c r="G454" s="11" t="s">
        <v>701</v>
      </c>
      <c r="H454" s="11" t="s">
        <v>744</v>
      </c>
      <c r="I454" s="40" t="s">
        <v>2690</v>
      </c>
      <c r="J454" s="40" t="e">
        <f>CONCATENATE(#REF!," , ",#REF!," , ",I454)</f>
        <v>#REF!</v>
      </c>
      <c r="K454" s="12"/>
      <c r="L454" s="12"/>
      <c r="M454" s="12"/>
      <c r="N454" s="11"/>
      <c r="O454" s="33"/>
      <c r="P454" s="33"/>
      <c r="Q454" s="33"/>
      <c r="R454" s="33"/>
      <c r="S454" s="33"/>
      <c r="T454" s="33"/>
      <c r="U454" s="33"/>
      <c r="V454" s="11"/>
      <c r="W454" s="14"/>
      <c r="X454" s="14"/>
      <c r="Y454" s="14"/>
      <c r="Z454" s="14"/>
      <c r="AA454" s="14"/>
      <c r="AB454" s="14"/>
      <c r="AC454" s="14"/>
      <c r="AD454" s="14"/>
      <c r="AE454" s="14"/>
      <c r="AF454" s="14"/>
      <c r="AG454" s="14"/>
      <c r="AH454" s="14"/>
      <c r="AI454" s="11"/>
      <c r="AJ454" s="15"/>
      <c r="AK454" s="15"/>
      <c r="AL454" s="15"/>
      <c r="AM454" s="15"/>
      <c r="AN454" s="15"/>
      <c r="AO454" s="15"/>
      <c r="AP454" s="15"/>
      <c r="AQ454" s="11"/>
      <c r="AR454" s="33"/>
      <c r="AS454" s="33"/>
      <c r="AT454" s="33"/>
      <c r="AU454" s="33"/>
      <c r="AV454" s="33"/>
      <c r="AW454" s="33"/>
      <c r="AX454" s="33"/>
      <c r="AY454" s="33"/>
      <c r="AZ454" s="33"/>
      <c r="BA454" s="33"/>
      <c r="BB454" s="11"/>
      <c r="BC454" s="11"/>
      <c r="BD454" s="16"/>
      <c r="BE454" s="8"/>
      <c r="BF454" s="16"/>
      <c r="BG454" s="16"/>
      <c r="BH454" s="16"/>
      <c r="BI454" s="16"/>
    </row>
    <row r="455" spans="1:61" ht="15" customHeight="1" x14ac:dyDescent="0.2">
      <c r="A455" s="7" t="s">
        <v>2273</v>
      </c>
      <c r="B455" s="8" t="s">
        <v>2274</v>
      </c>
      <c r="C455" s="9" t="s">
        <v>2275</v>
      </c>
      <c r="D455" s="8"/>
      <c r="E455" s="10" t="s">
        <v>2276</v>
      </c>
      <c r="F455" s="11" t="s">
        <v>742</v>
      </c>
      <c r="G455" s="11" t="s">
        <v>701</v>
      </c>
      <c r="H455" s="11" t="s">
        <v>702</v>
      </c>
      <c r="I455" s="40" t="s">
        <v>2691</v>
      </c>
      <c r="J455" s="40" t="e">
        <f>CONCATENATE(#REF!," , ",#REF!," , ",I455)</f>
        <v>#REF!</v>
      </c>
      <c r="K455" s="12"/>
      <c r="L455" s="12"/>
      <c r="M455" s="12"/>
      <c r="N455" s="11"/>
      <c r="O455" s="33"/>
      <c r="P455" s="33"/>
      <c r="Q455" s="33"/>
      <c r="R455" s="33"/>
      <c r="S455" s="33"/>
      <c r="T455" s="33"/>
      <c r="U455" s="33"/>
      <c r="V455" s="11"/>
      <c r="W455" s="14"/>
      <c r="X455" s="14"/>
      <c r="Y455" s="14"/>
      <c r="Z455" s="14"/>
      <c r="AA455" s="14"/>
      <c r="AB455" s="14"/>
      <c r="AC455" s="14"/>
      <c r="AD455" s="14"/>
      <c r="AE455" s="14"/>
      <c r="AF455" s="14"/>
      <c r="AG455" s="14"/>
      <c r="AH455" s="14"/>
      <c r="AI455" s="11"/>
      <c r="AJ455" s="15"/>
      <c r="AK455" s="15"/>
      <c r="AL455" s="15"/>
      <c r="AM455" s="15"/>
      <c r="AN455" s="15"/>
      <c r="AO455" s="15"/>
      <c r="AP455" s="15"/>
      <c r="AQ455" s="11"/>
      <c r="AR455" s="33"/>
      <c r="AS455" s="33"/>
      <c r="AT455" s="33"/>
      <c r="AU455" s="33"/>
      <c r="AV455" s="33"/>
      <c r="AW455" s="33"/>
      <c r="AX455" s="33"/>
      <c r="AY455" s="33"/>
      <c r="AZ455" s="33"/>
      <c r="BA455" s="33"/>
      <c r="BB455" s="11"/>
      <c r="BC455" s="11"/>
      <c r="BD455" s="16"/>
      <c r="BE455" s="8"/>
      <c r="BF455" s="16"/>
      <c r="BG455" s="16"/>
      <c r="BH455" s="16"/>
      <c r="BI455" s="16"/>
    </row>
    <row r="456" spans="1:61" ht="15" customHeight="1" x14ac:dyDescent="0.2">
      <c r="A456" s="7" t="s">
        <v>2277</v>
      </c>
      <c r="B456" s="8" t="s">
        <v>2278</v>
      </c>
      <c r="C456" s="9" t="s">
        <v>2279</v>
      </c>
      <c r="D456" s="8"/>
      <c r="E456" s="10" t="s">
        <v>2280</v>
      </c>
      <c r="F456" s="11"/>
      <c r="G456" s="11" t="s">
        <v>701</v>
      </c>
      <c r="H456" s="11" t="s">
        <v>706</v>
      </c>
      <c r="I456" s="40" t="s">
        <v>2692</v>
      </c>
      <c r="J456" s="40" t="e">
        <f>CONCATENATE(#REF!," , ",#REF!," , ",I456)</f>
        <v>#REF!</v>
      </c>
      <c r="K456" s="12"/>
      <c r="L456" s="12"/>
      <c r="M456" s="12"/>
      <c r="N456" s="11"/>
      <c r="O456" s="33"/>
      <c r="P456" s="33"/>
      <c r="Q456" s="33"/>
      <c r="R456" s="33"/>
      <c r="S456" s="33"/>
      <c r="T456" s="33"/>
      <c r="U456" s="33"/>
      <c r="V456" s="11"/>
      <c r="W456" s="14"/>
      <c r="X456" s="14"/>
      <c r="Y456" s="14"/>
      <c r="Z456" s="14"/>
      <c r="AA456" s="14"/>
      <c r="AB456" s="14"/>
      <c r="AC456" s="14"/>
      <c r="AD456" s="14"/>
      <c r="AE456" s="14"/>
      <c r="AF456" s="14"/>
      <c r="AG456" s="14"/>
      <c r="AH456" s="14"/>
      <c r="AI456" s="11"/>
      <c r="AJ456" s="15"/>
      <c r="AK456" s="15"/>
      <c r="AL456" s="15"/>
      <c r="AM456" s="15"/>
      <c r="AN456" s="15"/>
      <c r="AO456" s="15"/>
      <c r="AP456" s="15"/>
      <c r="AQ456" s="11"/>
      <c r="AR456" s="33"/>
      <c r="AS456" s="33"/>
      <c r="AT456" s="33"/>
      <c r="AU456" s="33"/>
      <c r="AV456" s="33"/>
      <c r="AW456" s="33"/>
      <c r="AX456" s="33"/>
      <c r="AY456" s="33"/>
      <c r="AZ456" s="33"/>
      <c r="BA456" s="33"/>
      <c r="BB456" s="11"/>
      <c r="BC456" s="11"/>
      <c r="BD456" s="16"/>
      <c r="BE456" s="8"/>
      <c r="BF456" s="16"/>
      <c r="BG456" s="16"/>
      <c r="BH456" s="16"/>
      <c r="BI456" s="16"/>
    </row>
    <row r="457" spans="1:61" ht="15" customHeight="1" x14ac:dyDescent="0.2">
      <c r="A457" s="7" t="s">
        <v>2281</v>
      </c>
      <c r="B457" s="8" t="s">
        <v>2282</v>
      </c>
      <c r="C457" s="9" t="s">
        <v>2283</v>
      </c>
      <c r="D457" s="8"/>
      <c r="E457" s="10" t="s">
        <v>960</v>
      </c>
      <c r="F457" s="11" t="s">
        <v>780</v>
      </c>
      <c r="G457" s="11" t="s">
        <v>711</v>
      </c>
      <c r="H457" s="11" t="s">
        <v>706</v>
      </c>
      <c r="I457" s="40" t="s">
        <v>2693</v>
      </c>
      <c r="J457" s="40" t="e">
        <f>CONCATENATE(#REF!," , ",#REF!," , ",I457)</f>
        <v>#REF!</v>
      </c>
      <c r="K457" s="12"/>
      <c r="L457" s="12"/>
      <c r="M457" s="12"/>
      <c r="N457" s="11"/>
      <c r="O457" s="33"/>
      <c r="P457" s="33"/>
      <c r="Q457" s="33"/>
      <c r="R457" s="33"/>
      <c r="S457" s="33"/>
      <c r="T457" s="33"/>
      <c r="U457" s="33"/>
      <c r="V457" s="11"/>
      <c r="W457" s="14"/>
      <c r="X457" s="14"/>
      <c r="Y457" s="14"/>
      <c r="Z457" s="14"/>
      <c r="AA457" s="14"/>
      <c r="AB457" s="14"/>
      <c r="AC457" s="14"/>
      <c r="AD457" s="14"/>
      <c r="AE457" s="14"/>
      <c r="AF457" s="14"/>
      <c r="AG457" s="14"/>
      <c r="AH457" s="14"/>
      <c r="AI457" s="11"/>
      <c r="AJ457" s="15"/>
      <c r="AK457" s="15"/>
      <c r="AL457" s="15"/>
      <c r="AM457" s="15"/>
      <c r="AN457" s="15"/>
      <c r="AO457" s="15"/>
      <c r="AP457" s="15"/>
      <c r="AQ457" s="11"/>
      <c r="AR457" s="33"/>
      <c r="AS457" s="33"/>
      <c r="AT457" s="33"/>
      <c r="AU457" s="33"/>
      <c r="AV457" s="33"/>
      <c r="AW457" s="33"/>
      <c r="AX457" s="33"/>
      <c r="AY457" s="33"/>
      <c r="AZ457" s="33"/>
      <c r="BA457" s="33"/>
      <c r="BB457" s="11"/>
      <c r="BC457" s="11"/>
      <c r="BD457" s="16"/>
      <c r="BE457" s="8"/>
      <c r="BF457" s="16"/>
      <c r="BG457" s="16"/>
      <c r="BH457" s="16"/>
      <c r="BI457" s="16"/>
    </row>
    <row r="458" spans="1:61" x14ac:dyDescent="0.2">
      <c r="J458" s="40" t="e">
        <f>CONCATENATE(#REF!," , ",#REF!," , ",I458)</f>
        <v>#REF!</v>
      </c>
    </row>
    <row r="459" spans="1:61" x14ac:dyDescent="0.2">
      <c r="J459" s="40" t="e">
        <f>CONCATENATE(#REF!," , ",#REF!," , ",I459)</f>
        <v>#REF!</v>
      </c>
    </row>
    <row r="460" spans="1:61" x14ac:dyDescent="0.2">
      <c r="J460" s="40" t="e">
        <f>CONCATENATE(#REF!," , ",#REF!," , ",I460)</f>
        <v>#REF!</v>
      </c>
    </row>
    <row r="461" spans="1:61" x14ac:dyDescent="0.2">
      <c r="J461" s="40" t="e">
        <f>CONCATENATE(#REF!," , ",#REF!," , ",I461)</f>
        <v>#REF!</v>
      </c>
    </row>
    <row r="462" spans="1:61" x14ac:dyDescent="0.2">
      <c r="J462" s="40" t="e">
        <f>CONCATENATE(#REF!," , ",#REF!," , ",I462)</f>
        <v>#REF!</v>
      </c>
    </row>
    <row r="463" spans="1:61" x14ac:dyDescent="0.2">
      <c r="J463" s="40" t="e">
        <f>CONCATENATE(#REF!," , ",#REF!," , ",I463)</f>
        <v>#REF!</v>
      </c>
    </row>
    <row r="464" spans="1:61" x14ac:dyDescent="0.2">
      <c r="J464" s="40" t="e">
        <f>CONCATENATE(#REF!," , ",#REF!," , ",I464)</f>
        <v>#REF!</v>
      </c>
    </row>
    <row r="465" spans="10:10" x14ac:dyDescent="0.2">
      <c r="J465" s="40" t="e">
        <f>CONCATENATE(#REF!," , ",#REF!," , ",I465)</f>
        <v>#REF!</v>
      </c>
    </row>
    <row r="466" spans="10:10" x14ac:dyDescent="0.2">
      <c r="J466" s="40" t="e">
        <f>CONCATENATE(#REF!," , ",#REF!," , ",I466)</f>
        <v>#REF!</v>
      </c>
    </row>
    <row r="467" spans="10:10" x14ac:dyDescent="0.2">
      <c r="J467" s="40" t="e">
        <f>CONCATENATE(#REF!," , ",#REF!," , ",I467)</f>
        <v>#REF!</v>
      </c>
    </row>
    <row r="468" spans="10:10" x14ac:dyDescent="0.2">
      <c r="J468" s="40" t="e">
        <f>CONCATENATE(#REF!," , ",#REF!," , ",I468)</f>
        <v>#REF!</v>
      </c>
    </row>
    <row r="469" spans="10:10" x14ac:dyDescent="0.2">
      <c r="J469" s="40" t="e">
        <f>CONCATENATE(#REF!," , ",#REF!," , ",I469)</f>
        <v>#REF!</v>
      </c>
    </row>
    <row r="470" spans="10:10" x14ac:dyDescent="0.2">
      <c r="J470" s="40" t="e">
        <f>CONCATENATE(#REF!," , ",#REF!," , ",I470)</f>
        <v>#REF!</v>
      </c>
    </row>
    <row r="471" spans="10:10" x14ac:dyDescent="0.2">
      <c r="J471" s="40" t="e">
        <f>CONCATENATE(#REF!," , ",#REF!," , ",I471)</f>
        <v>#REF!</v>
      </c>
    </row>
    <row r="472" spans="10:10" x14ac:dyDescent="0.2">
      <c r="J472" s="40" t="e">
        <f>CONCATENATE(#REF!," , ",#REF!," , ",I472)</f>
        <v>#REF!</v>
      </c>
    </row>
    <row r="473" spans="10:10" x14ac:dyDescent="0.2">
      <c r="J473" s="40" t="e">
        <f>CONCATENATE(#REF!," , ",#REF!," , ",I473)</f>
        <v>#REF!</v>
      </c>
    </row>
    <row r="474" spans="10:10" x14ac:dyDescent="0.2">
      <c r="J474" s="40" t="e">
        <f>CONCATENATE(#REF!," , ",#REF!," , ",I474)</f>
        <v>#REF!</v>
      </c>
    </row>
    <row r="475" spans="10:10" x14ac:dyDescent="0.2">
      <c r="J475" s="40" t="e">
        <f>CONCATENATE(#REF!," , ",#REF!," , ",I475)</f>
        <v>#REF!</v>
      </c>
    </row>
    <row r="476" spans="10:10" x14ac:dyDescent="0.2">
      <c r="J476" s="40" t="e">
        <f>CONCATENATE(#REF!," , ",#REF!," , ",I476)</f>
        <v>#REF!</v>
      </c>
    </row>
    <row r="477" spans="10:10" x14ac:dyDescent="0.2">
      <c r="J477" s="40" t="e">
        <f>CONCATENATE(#REF!," , ",#REF!," , ",I477)</f>
        <v>#REF!</v>
      </c>
    </row>
    <row r="478" spans="10:10" x14ac:dyDescent="0.2">
      <c r="J478" s="40" t="e">
        <f>CONCATENATE(#REF!," , ",#REF!," , ",I478)</f>
        <v>#REF!</v>
      </c>
    </row>
    <row r="479" spans="10:10" x14ac:dyDescent="0.2">
      <c r="J479" s="40" t="e">
        <f>CONCATENATE(#REF!," , ",#REF!," , ",I479)</f>
        <v>#REF!</v>
      </c>
    </row>
    <row r="480" spans="10:10" x14ac:dyDescent="0.2">
      <c r="J480" s="40" t="e">
        <f>CONCATENATE(#REF!," , ",#REF!," , ",I480)</f>
        <v>#REF!</v>
      </c>
    </row>
    <row r="481" spans="10:10" x14ac:dyDescent="0.2">
      <c r="J481" s="40" t="e">
        <f>CONCATENATE(#REF!," , ",#REF!," , ",I481)</f>
        <v>#REF!</v>
      </c>
    </row>
    <row r="482" spans="10:10" x14ac:dyDescent="0.2">
      <c r="J482" s="40" t="e">
        <f>CONCATENATE(#REF!," , ",#REF!," , ",I482)</f>
        <v>#REF!</v>
      </c>
    </row>
    <row r="483" spans="10:10" x14ac:dyDescent="0.2">
      <c r="J483" s="40" t="e">
        <f>CONCATENATE(#REF!," , ",#REF!," , ",I483)</f>
        <v>#REF!</v>
      </c>
    </row>
    <row r="484" spans="10:10" x14ac:dyDescent="0.2">
      <c r="J484" s="40" t="e">
        <f>CONCATENATE(#REF!," , ",#REF!," , ",I484)</f>
        <v>#REF!</v>
      </c>
    </row>
    <row r="485" spans="10:10" x14ac:dyDescent="0.2">
      <c r="J485" s="40" t="e">
        <f>CONCATENATE(#REF!," , ",#REF!," , ",I485)</f>
        <v>#REF!</v>
      </c>
    </row>
    <row r="486" spans="10:10" x14ac:dyDescent="0.2">
      <c r="J486" s="40" t="e">
        <f>CONCATENATE(#REF!," , ",#REF!," , ",I486)</f>
        <v>#REF!</v>
      </c>
    </row>
    <row r="487" spans="10:10" x14ac:dyDescent="0.2">
      <c r="J487" s="40" t="e">
        <f>CONCATENATE(#REF!," , ",#REF!," , ",I487)</f>
        <v>#REF!</v>
      </c>
    </row>
    <row r="488" spans="10:10" x14ac:dyDescent="0.2">
      <c r="J488" s="40" t="e">
        <f>CONCATENATE(#REF!," , ",#REF!," , ",I488)</f>
        <v>#REF!</v>
      </c>
    </row>
    <row r="489" spans="10:10" x14ac:dyDescent="0.2">
      <c r="J489" s="40" t="e">
        <f>CONCATENATE(#REF!," , ",#REF!," , ",I489)</f>
        <v>#REF!</v>
      </c>
    </row>
    <row r="490" spans="10:10" x14ac:dyDescent="0.2">
      <c r="J490" s="40" t="e">
        <f>CONCATENATE(#REF!," , ",#REF!," , ",I490)</f>
        <v>#REF!</v>
      </c>
    </row>
    <row r="491" spans="10:10" x14ac:dyDescent="0.2">
      <c r="J491" s="40" t="e">
        <f>CONCATENATE(#REF!," , ",#REF!," , ",I491)</f>
        <v>#REF!</v>
      </c>
    </row>
    <row r="492" spans="10:10" x14ac:dyDescent="0.2">
      <c r="J492" s="40" t="e">
        <f>CONCATENATE(#REF!," , ",#REF!," , ",I492)</f>
        <v>#REF!</v>
      </c>
    </row>
    <row r="493" spans="10:10" x14ac:dyDescent="0.2">
      <c r="J493" s="40" t="e">
        <f>CONCATENATE(#REF!," , ",#REF!," , ",I493)</f>
        <v>#REF!</v>
      </c>
    </row>
    <row r="494" spans="10:10" x14ac:dyDescent="0.2">
      <c r="J494" s="40" t="e">
        <f>CONCATENATE(#REF!," , ",#REF!," , ",I494)</f>
        <v>#REF!</v>
      </c>
    </row>
    <row r="495" spans="10:10" x14ac:dyDescent="0.2">
      <c r="J495" s="40" t="e">
        <f>CONCATENATE(#REF!," , ",#REF!," , ",I495)</f>
        <v>#REF!</v>
      </c>
    </row>
    <row r="496" spans="10:10" x14ac:dyDescent="0.2">
      <c r="J496" s="40" t="e">
        <f>CONCATENATE(#REF!," , ",#REF!," , ",I496)</f>
        <v>#REF!</v>
      </c>
    </row>
    <row r="497" spans="10:10" x14ac:dyDescent="0.2">
      <c r="J497" s="40" t="e">
        <f>CONCATENATE(#REF!," , ",#REF!," , ",I497)</f>
        <v>#REF!</v>
      </c>
    </row>
    <row r="498" spans="10:10" x14ac:dyDescent="0.2">
      <c r="J498" s="40" t="e">
        <f>CONCATENATE(#REF!," , ",#REF!," , ",I498)</f>
        <v>#REF!</v>
      </c>
    </row>
    <row r="499" spans="10:10" x14ac:dyDescent="0.2">
      <c r="J499" s="40" t="e">
        <f>CONCATENATE(#REF!," , ",#REF!," , ",I499)</f>
        <v>#REF!</v>
      </c>
    </row>
    <row r="500" spans="10:10" x14ac:dyDescent="0.2">
      <c r="J500" s="40" t="e">
        <f>CONCATENATE(#REF!," , ",#REF!," , ",I500)</f>
        <v>#REF!</v>
      </c>
    </row>
    <row r="501" spans="10:10" x14ac:dyDescent="0.2">
      <c r="J501" s="40" t="e">
        <f>CONCATENATE(#REF!," , ",#REF!," , ",I501)</f>
        <v>#REF!</v>
      </c>
    </row>
    <row r="502" spans="10:10" x14ac:dyDescent="0.2">
      <c r="J502" s="40" t="e">
        <f>CONCATENATE(#REF!," , ",#REF!," , ",I502)</f>
        <v>#REF!</v>
      </c>
    </row>
    <row r="503" spans="10:10" x14ac:dyDescent="0.2">
      <c r="J503" s="40" t="e">
        <f>CONCATENATE(#REF!," , ",#REF!," , ",I503)</f>
        <v>#REF!</v>
      </c>
    </row>
    <row r="504" spans="10:10" x14ac:dyDescent="0.2">
      <c r="J504" s="40" t="e">
        <f>CONCATENATE(#REF!," , ",#REF!," , ",I504)</f>
        <v>#REF!</v>
      </c>
    </row>
    <row r="505" spans="10:10" x14ac:dyDescent="0.2">
      <c r="J505" s="40" t="e">
        <f>CONCATENATE(#REF!," , ",#REF!," , ",I505)</f>
        <v>#REF!</v>
      </c>
    </row>
    <row r="506" spans="10:10" x14ac:dyDescent="0.2">
      <c r="J506" s="40" t="e">
        <f>CONCATENATE(#REF!," , ",#REF!," , ",I506)</f>
        <v>#REF!</v>
      </c>
    </row>
    <row r="507" spans="10:10" x14ac:dyDescent="0.2">
      <c r="J507" s="40" t="e">
        <f>CONCATENATE(#REF!," , ",#REF!," , ",I507)</f>
        <v>#REF!</v>
      </c>
    </row>
    <row r="508" spans="10:10" x14ac:dyDescent="0.2">
      <c r="J508" s="40" t="e">
        <f>CONCATENATE(#REF!," , ",#REF!," , ",I508)</f>
        <v>#REF!</v>
      </c>
    </row>
    <row r="509" spans="10:10" x14ac:dyDescent="0.2">
      <c r="J509" s="40" t="e">
        <f>CONCATENATE(#REF!," , ",#REF!," , ",I509)</f>
        <v>#REF!</v>
      </c>
    </row>
    <row r="510" spans="10:10" x14ac:dyDescent="0.2">
      <c r="J510" s="40" t="e">
        <f>CONCATENATE(#REF!," , ",#REF!," , ",I510)</f>
        <v>#REF!</v>
      </c>
    </row>
    <row r="511" spans="10:10" x14ac:dyDescent="0.2">
      <c r="J511" s="40" t="e">
        <f>CONCATENATE(#REF!," , ",#REF!," , ",I511)</f>
        <v>#REF!</v>
      </c>
    </row>
    <row r="512" spans="10:10" x14ac:dyDescent="0.2">
      <c r="J512" s="40" t="e">
        <f>CONCATENATE(#REF!," , ",#REF!," , ",I512)</f>
        <v>#REF!</v>
      </c>
    </row>
    <row r="513" spans="10:10" x14ac:dyDescent="0.2">
      <c r="J513" s="40" t="e">
        <f>CONCATENATE(#REF!," , ",#REF!," , ",I513)</f>
        <v>#REF!</v>
      </c>
    </row>
    <row r="514" spans="10:10" x14ac:dyDescent="0.2">
      <c r="J514" s="40" t="e">
        <f>CONCATENATE(#REF!," , ",#REF!," , ",I514)</f>
        <v>#REF!</v>
      </c>
    </row>
    <row r="515" spans="10:10" x14ac:dyDescent="0.2">
      <c r="J515" s="40" t="e">
        <f>CONCATENATE(#REF!," , ",#REF!," , ",I515)</f>
        <v>#REF!</v>
      </c>
    </row>
    <row r="516" spans="10:10" x14ac:dyDescent="0.2">
      <c r="J516" s="40" t="e">
        <f>CONCATENATE(#REF!," , ",#REF!," , ",I516)</f>
        <v>#REF!</v>
      </c>
    </row>
    <row r="517" spans="10:10" x14ac:dyDescent="0.2">
      <c r="J517" s="40" t="e">
        <f>CONCATENATE(#REF!," , ",#REF!," , ",I517)</f>
        <v>#REF!</v>
      </c>
    </row>
    <row r="518" spans="10:10" x14ac:dyDescent="0.2">
      <c r="J518" s="40" t="e">
        <f>CONCATENATE(#REF!," , ",#REF!," , ",I518)</f>
        <v>#REF!</v>
      </c>
    </row>
    <row r="519" spans="10:10" x14ac:dyDescent="0.2">
      <c r="J519" s="40" t="e">
        <f>CONCATENATE(#REF!," , ",#REF!," , ",I519)</f>
        <v>#REF!</v>
      </c>
    </row>
    <row r="520" spans="10:10" x14ac:dyDescent="0.2">
      <c r="J520" s="40" t="e">
        <f>CONCATENATE(#REF!," , ",#REF!," , ",I520)</f>
        <v>#REF!</v>
      </c>
    </row>
    <row r="521" spans="10:10" x14ac:dyDescent="0.2">
      <c r="J521" s="40" t="e">
        <f>CONCATENATE(#REF!," , ",#REF!," , ",I521)</f>
        <v>#REF!</v>
      </c>
    </row>
    <row r="522" spans="10:10" x14ac:dyDescent="0.2">
      <c r="J522" s="40" t="e">
        <f>CONCATENATE(#REF!," , ",#REF!," , ",I522)</f>
        <v>#REF!</v>
      </c>
    </row>
    <row r="523" spans="10:10" x14ac:dyDescent="0.2">
      <c r="J523" s="40" t="e">
        <f>CONCATENATE(#REF!," , ",#REF!," , ",I523)</f>
        <v>#REF!</v>
      </c>
    </row>
    <row r="524" spans="10:10" x14ac:dyDescent="0.2">
      <c r="J524" s="40" t="e">
        <f>CONCATENATE(#REF!," , ",#REF!," , ",I524)</f>
        <v>#REF!</v>
      </c>
    </row>
    <row r="525" spans="10:10" x14ac:dyDescent="0.2">
      <c r="J525" s="40" t="e">
        <f>CONCATENATE(#REF!," , ",#REF!," , ",I525)</f>
        <v>#REF!</v>
      </c>
    </row>
    <row r="526" spans="10:10" x14ac:dyDescent="0.2">
      <c r="J526" s="40" t="e">
        <f>CONCATENATE(#REF!," , ",#REF!," , ",I526)</f>
        <v>#REF!</v>
      </c>
    </row>
    <row r="527" spans="10:10" x14ac:dyDescent="0.2">
      <c r="J527" s="40" t="e">
        <f>CONCATENATE(#REF!," , ",#REF!," , ",I527)</f>
        <v>#REF!</v>
      </c>
    </row>
    <row r="528" spans="10:10" x14ac:dyDescent="0.2">
      <c r="J528" s="40" t="e">
        <f>CONCATENATE(#REF!," , ",#REF!," , ",I528)</f>
        <v>#REF!</v>
      </c>
    </row>
    <row r="529" spans="10:10" x14ac:dyDescent="0.2">
      <c r="J529" s="40" t="e">
        <f>CONCATENATE(#REF!," , ",#REF!," , ",I529)</f>
        <v>#REF!</v>
      </c>
    </row>
    <row r="530" spans="10:10" x14ac:dyDescent="0.2">
      <c r="J530" s="40" t="e">
        <f>CONCATENATE(#REF!," , ",#REF!," , ",I530)</f>
        <v>#REF!</v>
      </c>
    </row>
    <row r="531" spans="10:10" x14ac:dyDescent="0.2">
      <c r="J531" s="40" t="e">
        <f>CONCATENATE(#REF!," , ",#REF!," , ",I531)</f>
        <v>#REF!</v>
      </c>
    </row>
    <row r="532" spans="10:10" x14ac:dyDescent="0.2">
      <c r="J532" s="40" t="e">
        <f>CONCATENATE(#REF!," , ",#REF!," , ",I532)</f>
        <v>#REF!</v>
      </c>
    </row>
    <row r="533" spans="10:10" x14ac:dyDescent="0.2">
      <c r="J533" s="40" t="e">
        <f>CONCATENATE(#REF!," , ",#REF!," , ",I533)</f>
        <v>#REF!</v>
      </c>
    </row>
    <row r="534" spans="10:10" x14ac:dyDescent="0.2">
      <c r="J534" s="40" t="e">
        <f>CONCATENATE(#REF!," , ",#REF!," , ",I534)</f>
        <v>#REF!</v>
      </c>
    </row>
    <row r="535" spans="10:10" x14ac:dyDescent="0.2">
      <c r="J535" s="40" t="e">
        <f>CONCATENATE(#REF!," , ",#REF!," , ",I535)</f>
        <v>#REF!</v>
      </c>
    </row>
    <row r="536" spans="10:10" x14ac:dyDescent="0.2">
      <c r="J536" s="40" t="e">
        <f>CONCATENATE(#REF!," , ",#REF!," , ",I536)</f>
        <v>#REF!</v>
      </c>
    </row>
    <row r="537" spans="10:10" x14ac:dyDescent="0.2">
      <c r="J537" s="40" t="e">
        <f>CONCATENATE(#REF!," , ",#REF!," , ",I537)</f>
        <v>#REF!</v>
      </c>
    </row>
    <row r="538" spans="10:10" x14ac:dyDescent="0.2">
      <c r="J538" s="40" t="e">
        <f>CONCATENATE(#REF!," , ",#REF!," , ",I538)</f>
        <v>#REF!</v>
      </c>
    </row>
    <row r="539" spans="10:10" x14ac:dyDescent="0.2">
      <c r="J539" s="40" t="e">
        <f>CONCATENATE(#REF!," , ",#REF!," , ",I539)</f>
        <v>#REF!</v>
      </c>
    </row>
    <row r="540" spans="10:10" x14ac:dyDescent="0.2">
      <c r="J540" s="40" t="e">
        <f>CONCATENATE(#REF!," , ",#REF!," , ",I540)</f>
        <v>#REF!</v>
      </c>
    </row>
    <row r="541" spans="10:10" x14ac:dyDescent="0.2">
      <c r="J541" s="40" t="e">
        <f>CONCATENATE(#REF!," , ",#REF!," , ",I541)</f>
        <v>#REF!</v>
      </c>
    </row>
    <row r="542" spans="10:10" x14ac:dyDescent="0.2">
      <c r="J542" s="40" t="e">
        <f>CONCATENATE(#REF!," , ",#REF!," , ",I542)</f>
        <v>#REF!</v>
      </c>
    </row>
    <row r="543" spans="10:10" x14ac:dyDescent="0.2">
      <c r="J543" s="40" t="e">
        <f>CONCATENATE(#REF!," , ",#REF!," , ",I543)</f>
        <v>#REF!</v>
      </c>
    </row>
    <row r="544" spans="10:10" x14ac:dyDescent="0.2">
      <c r="J544" s="40" t="e">
        <f>CONCATENATE(#REF!," , ",#REF!," , ",I544)</f>
        <v>#REF!</v>
      </c>
    </row>
    <row r="545" spans="10:10" x14ac:dyDescent="0.2">
      <c r="J545" s="40" t="e">
        <f>CONCATENATE(#REF!," , ",#REF!," , ",I545)</f>
        <v>#REF!</v>
      </c>
    </row>
    <row r="546" spans="10:10" x14ac:dyDescent="0.2">
      <c r="J546" s="40" t="e">
        <f>CONCATENATE(#REF!," , ",#REF!," , ",I546)</f>
        <v>#REF!</v>
      </c>
    </row>
    <row r="547" spans="10:10" x14ac:dyDescent="0.2">
      <c r="J547" s="40" t="e">
        <f>CONCATENATE(#REF!," , ",#REF!," , ",I547)</f>
        <v>#REF!</v>
      </c>
    </row>
    <row r="548" spans="10:10" x14ac:dyDescent="0.2">
      <c r="J548" s="40" t="e">
        <f>CONCATENATE(#REF!," , ",#REF!," , ",I548)</f>
        <v>#REF!</v>
      </c>
    </row>
    <row r="549" spans="10:10" x14ac:dyDescent="0.2">
      <c r="J549" s="40" t="e">
        <f>CONCATENATE(#REF!," , ",#REF!," , ",I549)</f>
        <v>#REF!</v>
      </c>
    </row>
    <row r="550" spans="10:10" x14ac:dyDescent="0.2">
      <c r="J550" s="40" t="e">
        <f>CONCATENATE(#REF!," , ",#REF!," , ",I550)</f>
        <v>#REF!</v>
      </c>
    </row>
    <row r="551" spans="10:10" x14ac:dyDescent="0.2">
      <c r="J551" s="40" t="e">
        <f>CONCATENATE(#REF!," , ",#REF!," , ",I551)</f>
        <v>#REF!</v>
      </c>
    </row>
    <row r="552" spans="10:10" x14ac:dyDescent="0.2">
      <c r="J552" s="40" t="e">
        <f>CONCATENATE(#REF!," , ",#REF!," , ",I552)</f>
        <v>#REF!</v>
      </c>
    </row>
    <row r="553" spans="10:10" x14ac:dyDescent="0.2">
      <c r="J553" s="40" t="e">
        <f>CONCATENATE(#REF!," , ",#REF!," , ",I553)</f>
        <v>#REF!</v>
      </c>
    </row>
    <row r="554" spans="10:10" x14ac:dyDescent="0.2">
      <c r="J554" s="40" t="e">
        <f>CONCATENATE(#REF!," , ",#REF!," , ",I554)</f>
        <v>#REF!</v>
      </c>
    </row>
    <row r="555" spans="10:10" x14ac:dyDescent="0.2">
      <c r="J555" s="40" t="e">
        <f>CONCATENATE(#REF!," , ",#REF!," , ",I555)</f>
        <v>#REF!</v>
      </c>
    </row>
    <row r="556" spans="10:10" x14ac:dyDescent="0.2">
      <c r="J556" s="40" t="e">
        <f>CONCATENATE(#REF!," , ",#REF!," , ",I556)</f>
        <v>#REF!</v>
      </c>
    </row>
    <row r="557" spans="10:10" x14ac:dyDescent="0.2">
      <c r="J557" s="40" t="e">
        <f>CONCATENATE(#REF!," , ",#REF!," , ",I557)</f>
        <v>#REF!</v>
      </c>
    </row>
    <row r="558" spans="10:10" x14ac:dyDescent="0.2">
      <c r="J558" s="40" t="e">
        <f>CONCATENATE(#REF!," , ",#REF!," , ",I558)</f>
        <v>#REF!</v>
      </c>
    </row>
    <row r="559" spans="10:10" x14ac:dyDescent="0.2">
      <c r="J559" s="40" t="e">
        <f>CONCATENATE(#REF!," , ",#REF!," , ",I559)</f>
        <v>#REF!</v>
      </c>
    </row>
    <row r="560" spans="10:10" x14ac:dyDescent="0.2">
      <c r="J560" s="40" t="e">
        <f>CONCATENATE(#REF!," , ",#REF!," , ",I560)</f>
        <v>#REF!</v>
      </c>
    </row>
    <row r="561" spans="10:10" x14ac:dyDescent="0.2">
      <c r="J561" s="40" t="e">
        <f>CONCATENATE(#REF!," , ",#REF!," , ",I561)</f>
        <v>#REF!</v>
      </c>
    </row>
    <row r="562" spans="10:10" x14ac:dyDescent="0.2">
      <c r="J562" s="40" t="e">
        <f>CONCATENATE(#REF!," , ",#REF!," , ",I562)</f>
        <v>#REF!</v>
      </c>
    </row>
    <row r="563" spans="10:10" x14ac:dyDescent="0.2">
      <c r="J563" s="40" t="e">
        <f>CONCATENATE(#REF!," , ",#REF!," , ",I563)</f>
        <v>#REF!</v>
      </c>
    </row>
    <row r="564" spans="10:10" x14ac:dyDescent="0.2">
      <c r="J564" s="40" t="e">
        <f>CONCATENATE(#REF!," , ",#REF!," , ",I564)</f>
        <v>#REF!</v>
      </c>
    </row>
    <row r="565" spans="10:10" x14ac:dyDescent="0.2">
      <c r="J565" s="40" t="e">
        <f>CONCATENATE(#REF!," , ",#REF!," , ",I565)</f>
        <v>#REF!</v>
      </c>
    </row>
    <row r="566" spans="10:10" x14ac:dyDescent="0.2">
      <c r="J566" s="40" t="e">
        <f>CONCATENATE(#REF!," , ",#REF!," , ",I566)</f>
        <v>#REF!</v>
      </c>
    </row>
    <row r="567" spans="10:10" x14ac:dyDescent="0.2">
      <c r="J567" s="40" t="e">
        <f>CONCATENATE(#REF!," , ",#REF!," , ",I567)</f>
        <v>#REF!</v>
      </c>
    </row>
    <row r="568" spans="10:10" x14ac:dyDescent="0.2">
      <c r="J568" s="40" t="e">
        <f>CONCATENATE(#REF!," , ",#REF!," , ",I568)</f>
        <v>#REF!</v>
      </c>
    </row>
    <row r="569" spans="10:10" x14ac:dyDescent="0.2">
      <c r="J569" s="40" t="e">
        <f>CONCATENATE(#REF!," , ",#REF!," , ",I569)</f>
        <v>#REF!</v>
      </c>
    </row>
    <row r="570" spans="10:10" x14ac:dyDescent="0.2">
      <c r="J570" s="40" t="e">
        <f>CONCATENATE(#REF!," , ",#REF!," , ",I570)</f>
        <v>#REF!</v>
      </c>
    </row>
    <row r="571" spans="10:10" x14ac:dyDescent="0.2">
      <c r="J571" s="40" t="e">
        <f>CONCATENATE(#REF!," , ",#REF!," , ",I571)</f>
        <v>#REF!</v>
      </c>
    </row>
    <row r="572" spans="10:10" x14ac:dyDescent="0.2">
      <c r="J572" s="40" t="e">
        <f>CONCATENATE(#REF!," , ",#REF!," , ",I572)</f>
        <v>#REF!</v>
      </c>
    </row>
    <row r="573" spans="10:10" x14ac:dyDescent="0.2">
      <c r="J573" s="40" t="e">
        <f>CONCATENATE(#REF!," , ",#REF!," , ",I573)</f>
        <v>#REF!</v>
      </c>
    </row>
    <row r="574" spans="10:10" x14ac:dyDescent="0.2">
      <c r="J574" s="40" t="e">
        <f>CONCATENATE(#REF!," , ",#REF!," , ",I574)</f>
        <v>#REF!</v>
      </c>
    </row>
    <row r="575" spans="10:10" x14ac:dyDescent="0.2">
      <c r="J575" s="40" t="e">
        <f>CONCATENATE(#REF!," , ",#REF!," , ",I575)</f>
        <v>#REF!</v>
      </c>
    </row>
    <row r="576" spans="10:10" x14ac:dyDescent="0.2">
      <c r="J576" s="40" t="e">
        <f>CONCATENATE(#REF!," , ",#REF!," , ",I576)</f>
        <v>#REF!</v>
      </c>
    </row>
    <row r="577" spans="10:10" x14ac:dyDescent="0.2">
      <c r="J577" s="40" t="e">
        <f>CONCATENATE(#REF!," , ",#REF!," , ",I577)</f>
        <v>#REF!</v>
      </c>
    </row>
    <row r="578" spans="10:10" x14ac:dyDescent="0.2">
      <c r="J578" s="40" t="e">
        <f>CONCATENATE(#REF!," , ",#REF!," , ",I578)</f>
        <v>#REF!</v>
      </c>
    </row>
    <row r="579" spans="10:10" x14ac:dyDescent="0.2">
      <c r="J579" s="40" t="e">
        <f>CONCATENATE(#REF!," , ",#REF!," , ",I579)</f>
        <v>#REF!</v>
      </c>
    </row>
    <row r="580" spans="10:10" x14ac:dyDescent="0.2">
      <c r="J580" s="40" t="e">
        <f>CONCATENATE(#REF!," , ",#REF!," , ",I580)</f>
        <v>#REF!</v>
      </c>
    </row>
    <row r="581" spans="10:10" x14ac:dyDescent="0.2">
      <c r="J581" s="40" t="e">
        <f>CONCATENATE(#REF!," , ",#REF!," , ",I581)</f>
        <v>#REF!</v>
      </c>
    </row>
    <row r="582" spans="10:10" x14ac:dyDescent="0.2">
      <c r="J582" s="40" t="e">
        <f>CONCATENATE(#REF!," , ",#REF!," , ",I582)</f>
        <v>#REF!</v>
      </c>
    </row>
    <row r="583" spans="10:10" x14ac:dyDescent="0.2">
      <c r="J583" s="40" t="e">
        <f>CONCATENATE(#REF!," , ",#REF!," , ",I583)</f>
        <v>#REF!</v>
      </c>
    </row>
    <row r="584" spans="10:10" x14ac:dyDescent="0.2">
      <c r="J584" s="40" t="e">
        <f>CONCATENATE(#REF!," , ",#REF!," , ",I584)</f>
        <v>#REF!</v>
      </c>
    </row>
    <row r="585" spans="10:10" x14ac:dyDescent="0.2">
      <c r="J585" s="40" t="e">
        <f>CONCATENATE(#REF!," , ",#REF!," , ",I585)</f>
        <v>#REF!</v>
      </c>
    </row>
    <row r="586" spans="10:10" x14ac:dyDescent="0.2">
      <c r="J586" s="40" t="e">
        <f>CONCATENATE(#REF!," , ",#REF!," , ",I586)</f>
        <v>#REF!</v>
      </c>
    </row>
    <row r="587" spans="10:10" x14ac:dyDescent="0.2">
      <c r="J587" s="40" t="e">
        <f>CONCATENATE(#REF!," , ",#REF!," , ",I587)</f>
        <v>#REF!</v>
      </c>
    </row>
    <row r="588" spans="10:10" x14ac:dyDescent="0.2">
      <c r="J588" s="40" t="e">
        <f>CONCATENATE(#REF!," , ",#REF!," , ",I588)</f>
        <v>#REF!</v>
      </c>
    </row>
    <row r="589" spans="10:10" x14ac:dyDescent="0.2">
      <c r="J589" s="40" t="e">
        <f>CONCATENATE(#REF!," , ",#REF!," , ",I589)</f>
        <v>#REF!</v>
      </c>
    </row>
    <row r="590" spans="10:10" x14ac:dyDescent="0.2">
      <c r="J590" s="40" t="e">
        <f>CONCATENATE(#REF!," , ",#REF!," , ",I590)</f>
        <v>#REF!</v>
      </c>
    </row>
    <row r="591" spans="10:10" x14ac:dyDescent="0.2">
      <c r="J591" s="40" t="e">
        <f>CONCATENATE(#REF!," , ",#REF!," , ",I591)</f>
        <v>#REF!</v>
      </c>
    </row>
    <row r="592" spans="10:10" x14ac:dyDescent="0.2">
      <c r="J592" s="40" t="e">
        <f>CONCATENATE(#REF!," , ",#REF!," , ",I592)</f>
        <v>#REF!</v>
      </c>
    </row>
    <row r="593" spans="10:10" x14ac:dyDescent="0.2">
      <c r="J593" s="40" t="e">
        <f>CONCATENATE(#REF!," , ",#REF!," , ",I593)</f>
        <v>#REF!</v>
      </c>
    </row>
    <row r="594" spans="10:10" x14ac:dyDescent="0.2">
      <c r="J594" s="40" t="e">
        <f>CONCATENATE(#REF!," , ",#REF!," , ",I594)</f>
        <v>#REF!</v>
      </c>
    </row>
    <row r="595" spans="10:10" x14ac:dyDescent="0.2">
      <c r="J595" s="40" t="e">
        <f>CONCATENATE(#REF!," , ",#REF!," , ",I595)</f>
        <v>#REF!</v>
      </c>
    </row>
    <row r="596" spans="10:10" x14ac:dyDescent="0.2">
      <c r="J596" s="40" t="e">
        <f>CONCATENATE(#REF!," , ",#REF!," , ",I596)</f>
        <v>#REF!</v>
      </c>
    </row>
    <row r="597" spans="10:10" x14ac:dyDescent="0.2">
      <c r="J597" s="40" t="e">
        <f>CONCATENATE(#REF!," , ",#REF!," , ",I597)</f>
        <v>#REF!</v>
      </c>
    </row>
    <row r="598" spans="10:10" x14ac:dyDescent="0.2">
      <c r="J598" s="40" t="e">
        <f>CONCATENATE(#REF!," , ",#REF!," , ",I598)</f>
        <v>#REF!</v>
      </c>
    </row>
    <row r="599" spans="10:10" x14ac:dyDescent="0.2">
      <c r="J599" s="40" t="e">
        <f>CONCATENATE(#REF!," , ",#REF!," , ",I599)</f>
        <v>#REF!</v>
      </c>
    </row>
    <row r="600" spans="10:10" x14ac:dyDescent="0.2">
      <c r="J600" s="40" t="e">
        <f>CONCATENATE(#REF!," , ",#REF!," , ",I600)</f>
        <v>#REF!</v>
      </c>
    </row>
    <row r="601" spans="10:10" x14ac:dyDescent="0.2">
      <c r="J601" s="40" t="e">
        <f>CONCATENATE(#REF!," , ",#REF!," , ",I601)</f>
        <v>#REF!</v>
      </c>
    </row>
    <row r="602" spans="10:10" x14ac:dyDescent="0.2">
      <c r="J602" s="40" t="e">
        <f>CONCATENATE(#REF!," , ",#REF!," , ",I602)</f>
        <v>#REF!</v>
      </c>
    </row>
    <row r="603" spans="10:10" x14ac:dyDescent="0.2">
      <c r="J603" s="40" t="e">
        <f>CONCATENATE(#REF!," , ",#REF!," , ",I603)</f>
        <v>#REF!</v>
      </c>
    </row>
    <row r="604" spans="10:10" x14ac:dyDescent="0.2">
      <c r="J604" s="40" t="e">
        <f>CONCATENATE(#REF!," , ",#REF!," , ",I604)</f>
        <v>#REF!</v>
      </c>
    </row>
    <row r="605" spans="10:10" x14ac:dyDescent="0.2">
      <c r="J605" s="40" t="e">
        <f>CONCATENATE(#REF!," , ",#REF!," , ",I605)</f>
        <v>#REF!</v>
      </c>
    </row>
    <row r="606" spans="10:10" x14ac:dyDescent="0.2">
      <c r="J606" s="40" t="e">
        <f>CONCATENATE(#REF!," , ",#REF!," , ",I606)</f>
        <v>#REF!</v>
      </c>
    </row>
    <row r="607" spans="10:10" x14ac:dyDescent="0.2">
      <c r="J607" s="40" t="e">
        <f>CONCATENATE(#REF!," , ",#REF!," , ",I607)</f>
        <v>#REF!</v>
      </c>
    </row>
    <row r="608" spans="10:10" x14ac:dyDescent="0.2">
      <c r="J608" s="40" t="e">
        <f>CONCATENATE(#REF!," , ",#REF!," , ",I608)</f>
        <v>#REF!</v>
      </c>
    </row>
    <row r="609" spans="10:10" x14ac:dyDescent="0.2">
      <c r="J609" s="40" t="e">
        <f>CONCATENATE(#REF!," , ",#REF!," , ",I609)</f>
        <v>#REF!</v>
      </c>
    </row>
    <row r="610" spans="10:10" x14ac:dyDescent="0.2">
      <c r="J610" s="40" t="e">
        <f>CONCATENATE(#REF!," , ",#REF!," , ",I610)</f>
        <v>#REF!</v>
      </c>
    </row>
    <row r="611" spans="10:10" x14ac:dyDescent="0.2">
      <c r="J611" s="40" t="e">
        <f>CONCATENATE(#REF!," , ",#REF!," , ",I611)</f>
        <v>#REF!</v>
      </c>
    </row>
    <row r="612" spans="10:10" x14ac:dyDescent="0.2">
      <c r="J612" s="40" t="e">
        <f>CONCATENATE(#REF!," , ",#REF!," , ",I612)</f>
        <v>#REF!</v>
      </c>
    </row>
    <row r="613" spans="10:10" x14ac:dyDescent="0.2">
      <c r="J613" s="40" t="e">
        <f>CONCATENATE(#REF!," , ",#REF!," , ",I613)</f>
        <v>#REF!</v>
      </c>
    </row>
    <row r="614" spans="10:10" x14ac:dyDescent="0.2">
      <c r="J614" s="40" t="e">
        <f>CONCATENATE(#REF!," , ",#REF!," , ",I614)</f>
        <v>#REF!</v>
      </c>
    </row>
    <row r="615" spans="10:10" x14ac:dyDescent="0.2">
      <c r="J615" s="40" t="e">
        <f>CONCATENATE(#REF!," , ",#REF!," , ",I615)</f>
        <v>#REF!</v>
      </c>
    </row>
    <row r="616" spans="10:10" x14ac:dyDescent="0.2">
      <c r="J616" s="40" t="e">
        <f>CONCATENATE(#REF!," , ",#REF!," , ",I616)</f>
        <v>#REF!</v>
      </c>
    </row>
    <row r="617" spans="10:10" x14ac:dyDescent="0.2">
      <c r="J617" s="40" t="e">
        <f>CONCATENATE(#REF!," , ",#REF!," , ",I617)</f>
        <v>#REF!</v>
      </c>
    </row>
    <row r="618" spans="10:10" x14ac:dyDescent="0.2">
      <c r="J618" s="40" t="e">
        <f>CONCATENATE(#REF!," , ",#REF!," , ",I618)</f>
        <v>#REF!</v>
      </c>
    </row>
    <row r="619" spans="10:10" x14ac:dyDescent="0.2">
      <c r="J619" s="40" t="e">
        <f>CONCATENATE(#REF!," , ",#REF!," , ",I619)</f>
        <v>#REF!</v>
      </c>
    </row>
    <row r="620" spans="10:10" x14ac:dyDescent="0.2">
      <c r="J620" s="40" t="e">
        <f>CONCATENATE(#REF!," , ",#REF!," , ",I620)</f>
        <v>#REF!</v>
      </c>
    </row>
    <row r="621" spans="10:10" x14ac:dyDescent="0.2">
      <c r="J621" s="40" t="e">
        <f>CONCATENATE(#REF!," , ",#REF!," , ",I621)</f>
        <v>#REF!</v>
      </c>
    </row>
    <row r="622" spans="10:10" x14ac:dyDescent="0.2">
      <c r="J622" s="40" t="e">
        <f>CONCATENATE(#REF!," , ",#REF!," , ",I622)</f>
        <v>#REF!</v>
      </c>
    </row>
    <row r="623" spans="10:10" x14ac:dyDescent="0.2">
      <c r="J623" s="40" t="e">
        <f>CONCATENATE(#REF!," , ",#REF!," , ",I623)</f>
        <v>#REF!</v>
      </c>
    </row>
    <row r="624" spans="10:10" x14ac:dyDescent="0.2">
      <c r="J624" s="40" t="e">
        <f>CONCATENATE(#REF!," , ",#REF!," , ",I624)</f>
        <v>#REF!</v>
      </c>
    </row>
    <row r="625" spans="10:10" x14ac:dyDescent="0.2">
      <c r="J625" s="40" t="e">
        <f>CONCATENATE(#REF!," , ",#REF!," , ",I625)</f>
        <v>#REF!</v>
      </c>
    </row>
    <row r="626" spans="10:10" x14ac:dyDescent="0.2">
      <c r="J626" s="40" t="e">
        <f>CONCATENATE(#REF!," , ",#REF!," , ",I626)</f>
        <v>#REF!</v>
      </c>
    </row>
    <row r="627" spans="10:10" x14ac:dyDescent="0.2">
      <c r="J627" s="40" t="e">
        <f>CONCATENATE(#REF!," , ",#REF!," , ",I627)</f>
        <v>#REF!</v>
      </c>
    </row>
    <row r="628" spans="10:10" x14ac:dyDescent="0.2">
      <c r="J628" s="40" t="e">
        <f>CONCATENATE(#REF!," , ",#REF!," , ",I628)</f>
        <v>#REF!</v>
      </c>
    </row>
    <row r="629" spans="10:10" x14ac:dyDescent="0.2">
      <c r="J629" s="40" t="e">
        <f>CONCATENATE(#REF!," , ",#REF!," , ",I629)</f>
        <v>#REF!</v>
      </c>
    </row>
    <row r="630" spans="10:10" x14ac:dyDescent="0.2">
      <c r="J630" s="40" t="e">
        <f>CONCATENATE(#REF!," , ",#REF!," , ",I630)</f>
        <v>#REF!</v>
      </c>
    </row>
    <row r="631" spans="10:10" x14ac:dyDescent="0.2">
      <c r="J631" s="40" t="e">
        <f>CONCATENATE(#REF!," , ",#REF!," , ",I631)</f>
        <v>#REF!</v>
      </c>
    </row>
    <row r="632" spans="10:10" x14ac:dyDescent="0.2">
      <c r="J632" s="40" t="e">
        <f>CONCATENATE(#REF!," , ",#REF!," , ",I632)</f>
        <v>#REF!</v>
      </c>
    </row>
    <row r="633" spans="10:10" x14ac:dyDescent="0.2">
      <c r="J633" s="40" t="e">
        <f>CONCATENATE(#REF!," , ",#REF!," , ",I633)</f>
        <v>#REF!</v>
      </c>
    </row>
    <row r="634" spans="10:10" x14ac:dyDescent="0.2">
      <c r="J634" s="40" t="e">
        <f>CONCATENATE(#REF!," , ",#REF!," , ",I634)</f>
        <v>#REF!</v>
      </c>
    </row>
    <row r="635" spans="10:10" x14ac:dyDescent="0.2">
      <c r="J635" s="40" t="e">
        <f>CONCATENATE(#REF!," , ",#REF!," , ",I635)</f>
        <v>#REF!</v>
      </c>
    </row>
    <row r="636" spans="10:10" x14ac:dyDescent="0.2">
      <c r="J636" s="40" t="e">
        <f>CONCATENATE(#REF!," , ",#REF!," , ",I636)</f>
        <v>#REF!</v>
      </c>
    </row>
    <row r="637" spans="10:10" x14ac:dyDescent="0.2">
      <c r="J637" s="40" t="e">
        <f>CONCATENATE(#REF!," , ",#REF!," , ",I637)</f>
        <v>#REF!</v>
      </c>
    </row>
    <row r="638" spans="10:10" x14ac:dyDescent="0.2">
      <c r="J638" s="40" t="e">
        <f>CONCATENATE(#REF!," , ",#REF!," , ",I638)</f>
        <v>#REF!</v>
      </c>
    </row>
    <row r="639" spans="10:10" x14ac:dyDescent="0.2">
      <c r="J639" s="40" t="e">
        <f>CONCATENATE(#REF!," , ",#REF!," , ",I639)</f>
        <v>#REF!</v>
      </c>
    </row>
    <row r="640" spans="10:10" x14ac:dyDescent="0.2">
      <c r="J640" s="40" t="e">
        <f>CONCATENATE(#REF!," , ",#REF!," , ",I640)</f>
        <v>#REF!</v>
      </c>
    </row>
    <row r="641" spans="10:10" x14ac:dyDescent="0.2">
      <c r="J641" s="40" t="e">
        <f>CONCATENATE(#REF!," , ",#REF!," , ",I641)</f>
        <v>#REF!</v>
      </c>
    </row>
    <row r="642" spans="10:10" x14ac:dyDescent="0.2">
      <c r="J642" s="40" t="e">
        <f>CONCATENATE(#REF!," , ",#REF!," , ",I642)</f>
        <v>#REF!</v>
      </c>
    </row>
    <row r="643" spans="10:10" x14ac:dyDescent="0.2">
      <c r="J643" s="40" t="e">
        <f>CONCATENATE(#REF!," , ",#REF!," , ",I643)</f>
        <v>#REF!</v>
      </c>
    </row>
    <row r="644" spans="10:10" x14ac:dyDescent="0.2">
      <c r="J644" s="40" t="e">
        <f>CONCATENATE(#REF!," , ",#REF!," , ",I644)</f>
        <v>#REF!</v>
      </c>
    </row>
    <row r="645" spans="10:10" x14ac:dyDescent="0.2">
      <c r="J645" s="40" t="e">
        <f>CONCATENATE(#REF!," , ",#REF!," , ",I645)</f>
        <v>#REF!</v>
      </c>
    </row>
    <row r="646" spans="10:10" x14ac:dyDescent="0.2">
      <c r="J646" s="40" t="e">
        <f>CONCATENATE(#REF!," , ",#REF!," , ",I646)</f>
        <v>#REF!</v>
      </c>
    </row>
    <row r="647" spans="10:10" x14ac:dyDescent="0.2">
      <c r="J647" s="40" t="e">
        <f>CONCATENATE(#REF!," , ",#REF!," , ",I647)</f>
        <v>#REF!</v>
      </c>
    </row>
    <row r="648" spans="10:10" x14ac:dyDescent="0.2">
      <c r="J648" s="40" t="e">
        <f>CONCATENATE(#REF!," , ",#REF!," , ",I648)</f>
        <v>#REF!</v>
      </c>
    </row>
    <row r="649" spans="10:10" x14ac:dyDescent="0.2">
      <c r="J649" s="40" t="e">
        <f>CONCATENATE(#REF!," , ",#REF!," , ",I649)</f>
        <v>#REF!</v>
      </c>
    </row>
    <row r="650" spans="10:10" x14ac:dyDescent="0.2">
      <c r="J650" s="40" t="e">
        <f>CONCATENATE(#REF!," , ",#REF!," , ",I650)</f>
        <v>#REF!</v>
      </c>
    </row>
    <row r="651" spans="10:10" x14ac:dyDescent="0.2">
      <c r="J651" s="40" t="e">
        <f>CONCATENATE(#REF!," , ",#REF!," , ",I651)</f>
        <v>#REF!</v>
      </c>
    </row>
    <row r="652" spans="10:10" x14ac:dyDescent="0.2">
      <c r="J652" s="40" t="e">
        <f>CONCATENATE(#REF!," , ",#REF!," , ",I652)</f>
        <v>#REF!</v>
      </c>
    </row>
    <row r="653" spans="10:10" x14ac:dyDescent="0.2">
      <c r="J653" s="40" t="e">
        <f>CONCATENATE(#REF!," , ",#REF!," , ",I653)</f>
        <v>#REF!</v>
      </c>
    </row>
    <row r="654" spans="10:10" x14ac:dyDescent="0.2">
      <c r="J654" s="40" t="e">
        <f>CONCATENATE(#REF!," , ",#REF!," , ",I654)</f>
        <v>#REF!</v>
      </c>
    </row>
    <row r="655" spans="10:10" x14ac:dyDescent="0.2">
      <c r="J655" s="40" t="e">
        <f>CONCATENATE(#REF!," , ",#REF!," , ",I655)</f>
        <v>#REF!</v>
      </c>
    </row>
    <row r="656" spans="10:10" x14ac:dyDescent="0.2">
      <c r="J656" s="40" t="e">
        <f>CONCATENATE(#REF!," , ",#REF!," , ",I656)</f>
        <v>#REF!</v>
      </c>
    </row>
    <row r="657" spans="10:10" x14ac:dyDescent="0.2">
      <c r="J657" s="40" t="e">
        <f>CONCATENATE(#REF!," , ",#REF!," , ",I657)</f>
        <v>#REF!</v>
      </c>
    </row>
    <row r="658" spans="10:10" x14ac:dyDescent="0.2">
      <c r="J658" s="40" t="e">
        <f>CONCATENATE(#REF!," , ",#REF!," , ",I658)</f>
        <v>#REF!</v>
      </c>
    </row>
    <row r="659" spans="10:10" x14ac:dyDescent="0.2">
      <c r="J659" s="40" t="e">
        <f>CONCATENATE(#REF!," , ",#REF!," , ",I659)</f>
        <v>#REF!</v>
      </c>
    </row>
    <row r="660" spans="10:10" x14ac:dyDescent="0.2">
      <c r="J660" s="40" t="e">
        <f>CONCATENATE(#REF!," , ",#REF!," , ",I660)</f>
        <v>#REF!</v>
      </c>
    </row>
    <row r="661" spans="10:10" x14ac:dyDescent="0.2">
      <c r="J661" s="40" t="e">
        <f>CONCATENATE(#REF!," , ",#REF!," , ",I661)</f>
        <v>#REF!</v>
      </c>
    </row>
    <row r="662" spans="10:10" x14ac:dyDescent="0.2">
      <c r="J662" s="40" t="e">
        <f>CONCATENATE(#REF!," , ",#REF!," , ",I662)</f>
        <v>#REF!</v>
      </c>
    </row>
    <row r="663" spans="10:10" x14ac:dyDescent="0.2">
      <c r="J663" s="40" t="e">
        <f>CONCATENATE(#REF!," , ",#REF!," , ",I663)</f>
        <v>#REF!</v>
      </c>
    </row>
    <row r="664" spans="10:10" x14ac:dyDescent="0.2">
      <c r="J664" s="40" t="e">
        <f>CONCATENATE(#REF!," , ",#REF!," , ",I664)</f>
        <v>#REF!</v>
      </c>
    </row>
    <row r="665" spans="10:10" x14ac:dyDescent="0.2">
      <c r="J665" s="40" t="e">
        <f>CONCATENATE(#REF!," , ",#REF!," , ",I665)</f>
        <v>#REF!</v>
      </c>
    </row>
    <row r="666" spans="10:10" x14ac:dyDescent="0.2">
      <c r="J666" s="40" t="e">
        <f>CONCATENATE(#REF!," , ",#REF!," , ",I666)</f>
        <v>#REF!</v>
      </c>
    </row>
    <row r="667" spans="10:10" x14ac:dyDescent="0.2">
      <c r="J667" s="40" t="e">
        <f>CONCATENATE(#REF!," , ",#REF!," , ",I667)</f>
        <v>#REF!</v>
      </c>
    </row>
    <row r="668" spans="10:10" x14ac:dyDescent="0.2">
      <c r="J668" s="40" t="e">
        <f>CONCATENATE(#REF!," , ",#REF!," , ",I668)</f>
        <v>#REF!</v>
      </c>
    </row>
    <row r="669" spans="10:10" x14ac:dyDescent="0.2">
      <c r="J669" s="40" t="e">
        <f>CONCATENATE(#REF!," , ",#REF!," , ",I669)</f>
        <v>#REF!</v>
      </c>
    </row>
    <row r="670" spans="10:10" x14ac:dyDescent="0.2">
      <c r="J670" s="40" t="e">
        <f>CONCATENATE(#REF!," , ",#REF!," , ",I670)</f>
        <v>#REF!</v>
      </c>
    </row>
    <row r="671" spans="10:10" x14ac:dyDescent="0.2">
      <c r="J671" s="40" t="e">
        <f>CONCATENATE(#REF!," , ",#REF!," , ",I671)</f>
        <v>#REF!</v>
      </c>
    </row>
    <row r="672" spans="10:10" x14ac:dyDescent="0.2">
      <c r="J672" s="40" t="e">
        <f>CONCATENATE(#REF!," , ",#REF!," , ",I672)</f>
        <v>#REF!</v>
      </c>
    </row>
    <row r="673" spans="10:10" x14ac:dyDescent="0.2">
      <c r="J673" s="40" t="e">
        <f>CONCATENATE(#REF!," , ",#REF!," , ",I673)</f>
        <v>#REF!</v>
      </c>
    </row>
    <row r="674" spans="10:10" x14ac:dyDescent="0.2">
      <c r="J674" s="40" t="e">
        <f>CONCATENATE(#REF!," , ",#REF!," , ",I674)</f>
        <v>#REF!</v>
      </c>
    </row>
    <row r="675" spans="10:10" x14ac:dyDescent="0.2">
      <c r="J675" s="40" t="e">
        <f>CONCATENATE(#REF!," , ",#REF!," , ",I675)</f>
        <v>#REF!</v>
      </c>
    </row>
    <row r="676" spans="10:10" x14ac:dyDescent="0.2">
      <c r="J676" s="40" t="e">
        <f>CONCATENATE(#REF!," , ",#REF!," , ",I676)</f>
        <v>#REF!</v>
      </c>
    </row>
    <row r="677" spans="10:10" x14ac:dyDescent="0.2">
      <c r="J677" s="40" t="e">
        <f>CONCATENATE(#REF!," , ",#REF!," , ",I677)</f>
        <v>#REF!</v>
      </c>
    </row>
    <row r="678" spans="10:10" x14ac:dyDescent="0.2">
      <c r="J678" s="40" t="e">
        <f>CONCATENATE(#REF!," , ",#REF!," , ",I678)</f>
        <v>#REF!</v>
      </c>
    </row>
    <row r="679" spans="10:10" x14ac:dyDescent="0.2">
      <c r="J679" s="40" t="e">
        <f>CONCATENATE(#REF!," , ",#REF!," , ",I679)</f>
        <v>#REF!</v>
      </c>
    </row>
    <row r="680" spans="10:10" x14ac:dyDescent="0.2">
      <c r="J680" s="40" t="e">
        <f>CONCATENATE(#REF!," , ",#REF!," , ",I680)</f>
        <v>#REF!</v>
      </c>
    </row>
    <row r="681" spans="10:10" x14ac:dyDescent="0.2">
      <c r="J681" s="40" t="e">
        <f>CONCATENATE(#REF!," , ",#REF!," , ",I681)</f>
        <v>#REF!</v>
      </c>
    </row>
    <row r="682" spans="10:10" x14ac:dyDescent="0.2">
      <c r="J682" s="40" t="e">
        <f>CONCATENATE(#REF!," , ",#REF!," , ",I682)</f>
        <v>#REF!</v>
      </c>
    </row>
    <row r="683" spans="10:10" x14ac:dyDescent="0.2">
      <c r="J683" s="40" t="e">
        <f>CONCATENATE(#REF!," , ",#REF!," , ",I683)</f>
        <v>#REF!</v>
      </c>
    </row>
    <row r="684" spans="10:10" x14ac:dyDescent="0.2">
      <c r="J684" s="40" t="e">
        <f>CONCATENATE(#REF!," , ",#REF!," , ",I684)</f>
        <v>#REF!</v>
      </c>
    </row>
    <row r="685" spans="10:10" x14ac:dyDescent="0.2">
      <c r="J685" s="40" t="e">
        <f>CONCATENATE(#REF!," , ",#REF!," , ",I685)</f>
        <v>#REF!</v>
      </c>
    </row>
    <row r="686" spans="10:10" x14ac:dyDescent="0.2">
      <c r="J686" s="40" t="e">
        <f>CONCATENATE(#REF!," , ",#REF!," , ",I686)</f>
        <v>#REF!</v>
      </c>
    </row>
    <row r="687" spans="10:10" x14ac:dyDescent="0.2">
      <c r="J687" s="40" t="e">
        <f>CONCATENATE(#REF!," , ",#REF!," , ",I687)</f>
        <v>#REF!</v>
      </c>
    </row>
    <row r="688" spans="10:10" x14ac:dyDescent="0.2">
      <c r="J688" s="40" t="e">
        <f>CONCATENATE(#REF!," , ",#REF!," , ",I688)</f>
        <v>#REF!</v>
      </c>
    </row>
    <row r="689" spans="10:10" x14ac:dyDescent="0.2">
      <c r="J689" s="40" t="e">
        <f>CONCATENATE(#REF!," , ",#REF!," , ",I689)</f>
        <v>#REF!</v>
      </c>
    </row>
    <row r="690" spans="10:10" x14ac:dyDescent="0.2">
      <c r="J690" s="40" t="e">
        <f>CONCATENATE(#REF!," , ",#REF!," , ",I690)</f>
        <v>#REF!</v>
      </c>
    </row>
    <row r="691" spans="10:10" x14ac:dyDescent="0.2">
      <c r="J691" s="40" t="e">
        <f>CONCATENATE(#REF!," , ",#REF!," , ",I691)</f>
        <v>#REF!</v>
      </c>
    </row>
    <row r="692" spans="10:10" x14ac:dyDescent="0.2">
      <c r="J692" s="40" t="e">
        <f>CONCATENATE(#REF!," , ",#REF!," , ",I692)</f>
        <v>#REF!</v>
      </c>
    </row>
    <row r="693" spans="10:10" x14ac:dyDescent="0.2">
      <c r="J693" s="40" t="e">
        <f>CONCATENATE(#REF!," , ",#REF!," , ",I693)</f>
        <v>#REF!</v>
      </c>
    </row>
    <row r="694" spans="10:10" x14ac:dyDescent="0.2">
      <c r="J694" s="40" t="e">
        <f>CONCATENATE(#REF!," , ",#REF!," , ",I694)</f>
        <v>#REF!</v>
      </c>
    </row>
    <row r="695" spans="10:10" x14ac:dyDescent="0.2">
      <c r="J695" s="40" t="e">
        <f>CONCATENATE(#REF!," , ",#REF!," , ",I695)</f>
        <v>#REF!</v>
      </c>
    </row>
    <row r="696" spans="10:10" x14ac:dyDescent="0.2">
      <c r="J696" s="40" t="e">
        <f>CONCATENATE(#REF!," , ",#REF!," , ",I696)</f>
        <v>#REF!</v>
      </c>
    </row>
    <row r="697" spans="10:10" x14ac:dyDescent="0.2">
      <c r="J697" s="40" t="e">
        <f>CONCATENATE(#REF!," , ",#REF!," , ",I697)</f>
        <v>#REF!</v>
      </c>
    </row>
    <row r="698" spans="10:10" x14ac:dyDescent="0.2">
      <c r="J698" s="40" t="e">
        <f>CONCATENATE(#REF!," , ",#REF!," , ",I698)</f>
        <v>#REF!</v>
      </c>
    </row>
    <row r="699" spans="10:10" x14ac:dyDescent="0.2">
      <c r="J699" s="40" t="e">
        <f>CONCATENATE(#REF!," , ",#REF!," , ",I699)</f>
        <v>#REF!</v>
      </c>
    </row>
    <row r="700" spans="10:10" x14ac:dyDescent="0.2">
      <c r="J700" s="40" t="e">
        <f>CONCATENATE(#REF!," , ",#REF!," , ",I700)</f>
        <v>#REF!</v>
      </c>
    </row>
    <row r="701" spans="10:10" x14ac:dyDescent="0.2">
      <c r="J701" s="40" t="e">
        <f>CONCATENATE(#REF!," , ",#REF!," , ",I701)</f>
        <v>#REF!</v>
      </c>
    </row>
    <row r="702" spans="10:10" x14ac:dyDescent="0.2">
      <c r="J702" s="40" t="e">
        <f>CONCATENATE(#REF!," , ",#REF!," , ",I702)</f>
        <v>#REF!</v>
      </c>
    </row>
    <row r="703" spans="10:10" x14ac:dyDescent="0.2">
      <c r="J703" s="40" t="e">
        <f>CONCATENATE(#REF!," , ",#REF!," , ",I703)</f>
        <v>#REF!</v>
      </c>
    </row>
    <row r="704" spans="10:10" x14ac:dyDescent="0.2">
      <c r="J704" s="40" t="e">
        <f>CONCATENATE(#REF!," , ",#REF!," , ",I704)</f>
        <v>#REF!</v>
      </c>
    </row>
    <row r="705" spans="10:10" x14ac:dyDescent="0.2">
      <c r="J705" s="40" t="e">
        <f>CONCATENATE(#REF!," , ",#REF!," , ",I705)</f>
        <v>#REF!</v>
      </c>
    </row>
    <row r="706" spans="10:10" x14ac:dyDescent="0.2">
      <c r="J706" s="40" t="e">
        <f>CONCATENATE(#REF!," , ",#REF!," , ",I706)</f>
        <v>#REF!</v>
      </c>
    </row>
    <row r="707" spans="10:10" x14ac:dyDescent="0.2">
      <c r="J707" s="40" t="e">
        <f>CONCATENATE(#REF!," , ",#REF!," , ",I707)</f>
        <v>#REF!</v>
      </c>
    </row>
    <row r="708" spans="10:10" x14ac:dyDescent="0.2">
      <c r="J708" s="40" t="e">
        <f>CONCATENATE(#REF!," , ",#REF!," , ",I708)</f>
        <v>#REF!</v>
      </c>
    </row>
    <row r="709" spans="10:10" x14ac:dyDescent="0.2">
      <c r="J709" s="40" t="e">
        <f>CONCATENATE(#REF!," , ",#REF!," , ",I709)</f>
        <v>#REF!</v>
      </c>
    </row>
    <row r="710" spans="10:10" x14ac:dyDescent="0.2">
      <c r="J710" s="40" t="e">
        <f>CONCATENATE(#REF!," , ",#REF!," , ",I710)</f>
        <v>#REF!</v>
      </c>
    </row>
    <row r="711" spans="10:10" x14ac:dyDescent="0.2">
      <c r="J711" s="40" t="e">
        <f>CONCATENATE(#REF!," , ",#REF!," , ",I711)</f>
        <v>#REF!</v>
      </c>
    </row>
    <row r="712" spans="10:10" x14ac:dyDescent="0.2">
      <c r="J712" s="40" t="e">
        <f>CONCATENATE(#REF!," , ",#REF!," , ",I712)</f>
        <v>#REF!</v>
      </c>
    </row>
    <row r="713" spans="10:10" x14ac:dyDescent="0.2">
      <c r="J713" s="40" t="e">
        <f>CONCATENATE(#REF!," , ",#REF!," , ",I713)</f>
        <v>#REF!</v>
      </c>
    </row>
    <row r="714" spans="10:10" x14ac:dyDescent="0.2">
      <c r="J714" s="40" t="e">
        <f>CONCATENATE(#REF!," , ",#REF!," , ",I714)</f>
        <v>#REF!</v>
      </c>
    </row>
    <row r="715" spans="10:10" x14ac:dyDescent="0.2">
      <c r="J715" s="40" t="e">
        <f>CONCATENATE(#REF!," , ",#REF!," , ",I715)</f>
        <v>#REF!</v>
      </c>
    </row>
    <row r="716" spans="10:10" x14ac:dyDescent="0.2">
      <c r="J716" s="40" t="e">
        <f>CONCATENATE(#REF!," , ",#REF!," , ",I716)</f>
        <v>#REF!</v>
      </c>
    </row>
    <row r="717" spans="10:10" x14ac:dyDescent="0.2">
      <c r="J717" s="40" t="e">
        <f>CONCATENATE(#REF!," , ",#REF!," , ",I717)</f>
        <v>#REF!</v>
      </c>
    </row>
    <row r="718" spans="10:10" x14ac:dyDescent="0.2">
      <c r="J718" s="40" t="e">
        <f>CONCATENATE(#REF!," , ",#REF!," , ",I718)</f>
        <v>#REF!</v>
      </c>
    </row>
    <row r="719" spans="10:10" x14ac:dyDescent="0.2">
      <c r="J719" s="40" t="e">
        <f>CONCATENATE(#REF!," , ",#REF!," , ",I719)</f>
        <v>#REF!</v>
      </c>
    </row>
    <row r="720" spans="10:10" x14ac:dyDescent="0.2">
      <c r="J720" s="40" t="e">
        <f>CONCATENATE(#REF!," , ",#REF!," , ",I720)</f>
        <v>#REF!</v>
      </c>
    </row>
    <row r="721" spans="10:10" x14ac:dyDescent="0.2">
      <c r="J721" s="40" t="e">
        <f>CONCATENATE(#REF!," , ",#REF!," , ",I721)</f>
        <v>#REF!</v>
      </c>
    </row>
    <row r="722" spans="10:10" x14ac:dyDescent="0.2">
      <c r="J722" s="40" t="e">
        <f>CONCATENATE(#REF!," , ",#REF!," , ",I722)</f>
        <v>#REF!</v>
      </c>
    </row>
    <row r="723" spans="10:10" x14ac:dyDescent="0.2">
      <c r="J723" s="40" t="e">
        <f>CONCATENATE(#REF!," , ",#REF!," , ",I723)</f>
        <v>#REF!</v>
      </c>
    </row>
    <row r="724" spans="10:10" x14ac:dyDescent="0.2">
      <c r="J724" s="40" t="e">
        <f>CONCATENATE(#REF!," , ",#REF!," , ",I724)</f>
        <v>#REF!</v>
      </c>
    </row>
    <row r="725" spans="10:10" x14ac:dyDescent="0.2">
      <c r="J725" s="40" t="e">
        <f>CONCATENATE(#REF!," , ",#REF!," , ",I725)</f>
        <v>#REF!</v>
      </c>
    </row>
    <row r="726" spans="10:10" x14ac:dyDescent="0.2">
      <c r="J726" s="40" t="e">
        <f>CONCATENATE(#REF!," , ",#REF!," , ",I726)</f>
        <v>#REF!</v>
      </c>
    </row>
    <row r="727" spans="10:10" x14ac:dyDescent="0.2">
      <c r="J727" s="40" t="e">
        <f>CONCATENATE(#REF!," , ",#REF!," , ",I727)</f>
        <v>#REF!</v>
      </c>
    </row>
    <row r="728" spans="10:10" x14ac:dyDescent="0.2">
      <c r="J728" s="40" t="e">
        <f>CONCATENATE(#REF!," , ",#REF!," , ",I728)</f>
        <v>#REF!</v>
      </c>
    </row>
    <row r="729" spans="10:10" x14ac:dyDescent="0.2">
      <c r="J729" s="40" t="e">
        <f>CONCATENATE(#REF!," , ",#REF!," , ",I729)</f>
        <v>#REF!</v>
      </c>
    </row>
    <row r="730" spans="10:10" x14ac:dyDescent="0.2">
      <c r="J730" s="40" t="e">
        <f>CONCATENATE(#REF!," , ",#REF!," , ",I730)</f>
        <v>#REF!</v>
      </c>
    </row>
    <row r="731" spans="10:10" x14ac:dyDescent="0.2">
      <c r="J731" s="40" t="e">
        <f>CONCATENATE(#REF!," , ",#REF!," , ",I731)</f>
        <v>#REF!</v>
      </c>
    </row>
    <row r="732" spans="10:10" x14ac:dyDescent="0.2">
      <c r="J732" s="40" t="e">
        <f>CONCATENATE(#REF!," , ",#REF!," , ",I732)</f>
        <v>#REF!</v>
      </c>
    </row>
    <row r="733" spans="10:10" x14ac:dyDescent="0.2">
      <c r="J733" s="40" t="e">
        <f>CONCATENATE(#REF!," , ",#REF!," , ",I733)</f>
        <v>#REF!</v>
      </c>
    </row>
    <row r="734" spans="10:10" x14ac:dyDescent="0.2">
      <c r="J734" s="40" t="e">
        <f>CONCATENATE(#REF!," , ",#REF!," , ",I734)</f>
        <v>#REF!</v>
      </c>
    </row>
    <row r="735" spans="10:10" x14ac:dyDescent="0.2">
      <c r="J735" s="40" t="e">
        <f>CONCATENATE(#REF!," , ",#REF!," , ",I735)</f>
        <v>#REF!</v>
      </c>
    </row>
    <row r="736" spans="10:10" x14ac:dyDescent="0.2">
      <c r="J736" s="40" t="e">
        <f>CONCATENATE(#REF!," , ",#REF!," , ",I736)</f>
        <v>#REF!</v>
      </c>
    </row>
    <row r="737" spans="10:10" x14ac:dyDescent="0.2">
      <c r="J737" s="40" t="e">
        <f>CONCATENATE(#REF!," , ",#REF!," , ",I737)</f>
        <v>#REF!</v>
      </c>
    </row>
    <row r="738" spans="10:10" x14ac:dyDescent="0.2">
      <c r="J738" s="40" t="e">
        <f>CONCATENATE(#REF!," , ",#REF!," , ",I738)</f>
        <v>#REF!</v>
      </c>
    </row>
    <row r="739" spans="10:10" x14ac:dyDescent="0.2">
      <c r="J739" s="40" t="e">
        <f>CONCATENATE(#REF!," , ",#REF!," , ",I739)</f>
        <v>#REF!</v>
      </c>
    </row>
    <row r="740" spans="10:10" x14ac:dyDescent="0.2">
      <c r="J740" s="40" t="e">
        <f>CONCATENATE(#REF!," , ",#REF!," , ",I740)</f>
        <v>#REF!</v>
      </c>
    </row>
    <row r="741" spans="10:10" x14ac:dyDescent="0.2">
      <c r="J741" s="40" t="e">
        <f>CONCATENATE(#REF!," , ",#REF!," , ",I741)</f>
        <v>#REF!</v>
      </c>
    </row>
    <row r="742" spans="10:10" x14ac:dyDescent="0.2">
      <c r="J742" s="40" t="e">
        <f>CONCATENATE(#REF!," , ",#REF!," , ",I742)</f>
        <v>#REF!</v>
      </c>
    </row>
    <row r="743" spans="10:10" x14ac:dyDescent="0.2">
      <c r="J743" s="40" t="e">
        <f>CONCATENATE(#REF!," , ",#REF!," , ",I743)</f>
        <v>#REF!</v>
      </c>
    </row>
    <row r="744" spans="10:10" x14ac:dyDescent="0.2">
      <c r="J744" s="40" t="e">
        <f>CONCATENATE(#REF!," , ",#REF!," , ",I744)</f>
        <v>#REF!</v>
      </c>
    </row>
    <row r="745" spans="10:10" x14ac:dyDescent="0.2">
      <c r="J745" s="40" t="e">
        <f>CONCATENATE(#REF!," , ",#REF!," , ",I745)</f>
        <v>#REF!</v>
      </c>
    </row>
    <row r="746" spans="10:10" x14ac:dyDescent="0.2">
      <c r="J746" s="40" t="e">
        <f>CONCATENATE(#REF!," , ",#REF!," , ",I746)</f>
        <v>#REF!</v>
      </c>
    </row>
    <row r="747" spans="10:10" x14ac:dyDescent="0.2">
      <c r="J747" s="40" t="e">
        <f>CONCATENATE(#REF!," , ",#REF!," , ",I747)</f>
        <v>#REF!</v>
      </c>
    </row>
    <row r="748" spans="10:10" x14ac:dyDescent="0.2">
      <c r="J748" s="40" t="e">
        <f>CONCATENATE(#REF!," , ",#REF!," , ",I748)</f>
        <v>#REF!</v>
      </c>
    </row>
    <row r="749" spans="10:10" x14ac:dyDescent="0.2">
      <c r="J749" s="40" t="e">
        <f>CONCATENATE(#REF!," , ",#REF!," , ",I749)</f>
        <v>#REF!</v>
      </c>
    </row>
    <row r="750" spans="10:10" x14ac:dyDescent="0.2">
      <c r="J750" s="40" t="e">
        <f>CONCATENATE(#REF!," , ",#REF!," , ",I750)</f>
        <v>#REF!</v>
      </c>
    </row>
    <row r="751" spans="10:10" x14ac:dyDescent="0.2">
      <c r="J751" s="40" t="e">
        <f>CONCATENATE(#REF!," , ",#REF!," , ",I751)</f>
        <v>#REF!</v>
      </c>
    </row>
    <row r="752" spans="10:10" x14ac:dyDescent="0.2">
      <c r="J752" s="40" t="e">
        <f>CONCATENATE(#REF!," , ",#REF!," , ",I752)</f>
        <v>#REF!</v>
      </c>
    </row>
    <row r="753" spans="10:10" x14ac:dyDescent="0.2">
      <c r="J753" s="40" t="e">
        <f>CONCATENATE(#REF!," , ",#REF!," , ",I753)</f>
        <v>#REF!</v>
      </c>
    </row>
    <row r="754" spans="10:10" x14ac:dyDescent="0.2">
      <c r="J754" s="40" t="e">
        <f>CONCATENATE(#REF!," , ",#REF!," , ",I754)</f>
        <v>#REF!</v>
      </c>
    </row>
    <row r="755" spans="10:10" x14ac:dyDescent="0.2">
      <c r="J755" s="40" t="e">
        <f>CONCATENATE(#REF!," , ",#REF!," , ",I755)</f>
        <v>#REF!</v>
      </c>
    </row>
    <row r="756" spans="10:10" x14ac:dyDescent="0.2">
      <c r="J756" s="40" t="e">
        <f>CONCATENATE(#REF!," , ",#REF!," , ",I756)</f>
        <v>#REF!</v>
      </c>
    </row>
    <row r="757" spans="10:10" x14ac:dyDescent="0.2">
      <c r="J757" s="40" t="e">
        <f>CONCATENATE(#REF!," , ",#REF!," , ",I757)</f>
        <v>#REF!</v>
      </c>
    </row>
    <row r="758" spans="10:10" x14ac:dyDescent="0.2">
      <c r="J758" s="40" t="e">
        <f>CONCATENATE(#REF!," , ",#REF!," , ",I758)</f>
        <v>#REF!</v>
      </c>
    </row>
    <row r="759" spans="10:10" x14ac:dyDescent="0.2">
      <c r="J759" s="40" t="e">
        <f>CONCATENATE(#REF!," , ",#REF!," , ",I759)</f>
        <v>#REF!</v>
      </c>
    </row>
    <row r="760" spans="10:10" x14ac:dyDescent="0.2">
      <c r="J760" s="40" t="e">
        <f>CONCATENATE(#REF!," , ",#REF!," , ",I760)</f>
        <v>#REF!</v>
      </c>
    </row>
    <row r="761" spans="10:10" x14ac:dyDescent="0.2">
      <c r="J761" s="40" t="e">
        <f>CONCATENATE(#REF!," , ",#REF!," , ",I761)</f>
        <v>#REF!</v>
      </c>
    </row>
    <row r="762" spans="10:10" x14ac:dyDescent="0.2">
      <c r="J762" s="40" t="e">
        <f>CONCATENATE(#REF!," , ",#REF!," , ",I762)</f>
        <v>#REF!</v>
      </c>
    </row>
    <row r="763" spans="10:10" x14ac:dyDescent="0.2">
      <c r="J763" s="40" t="e">
        <f>CONCATENATE(#REF!," , ",#REF!," , ",I763)</f>
        <v>#REF!</v>
      </c>
    </row>
    <row r="764" spans="10:10" x14ac:dyDescent="0.2">
      <c r="J764" s="40" t="e">
        <f>CONCATENATE(#REF!," , ",#REF!," , ",I764)</f>
        <v>#REF!</v>
      </c>
    </row>
    <row r="765" spans="10:10" x14ac:dyDescent="0.2">
      <c r="J765" s="40" t="e">
        <f>CONCATENATE(#REF!," , ",#REF!," , ",I765)</f>
        <v>#REF!</v>
      </c>
    </row>
    <row r="766" spans="10:10" x14ac:dyDescent="0.2">
      <c r="J766" s="40" t="e">
        <f>CONCATENATE(#REF!," , ",#REF!," , ",I766)</f>
        <v>#REF!</v>
      </c>
    </row>
    <row r="767" spans="10:10" x14ac:dyDescent="0.2">
      <c r="J767" s="40" t="e">
        <f>CONCATENATE(#REF!," , ",#REF!," , ",I767)</f>
        <v>#REF!</v>
      </c>
    </row>
    <row r="768" spans="10:10" x14ac:dyDescent="0.2">
      <c r="J768" s="40" t="e">
        <f>CONCATENATE(#REF!," , ",#REF!," , ",I768)</f>
        <v>#REF!</v>
      </c>
    </row>
    <row r="769" spans="10:10" x14ac:dyDescent="0.2">
      <c r="J769" s="40" t="e">
        <f>CONCATENATE(#REF!," , ",#REF!," , ",I769)</f>
        <v>#REF!</v>
      </c>
    </row>
    <row r="770" spans="10:10" x14ac:dyDescent="0.2">
      <c r="J770" s="40" t="e">
        <f>CONCATENATE(#REF!," , ",#REF!," , ",I770)</f>
        <v>#REF!</v>
      </c>
    </row>
    <row r="771" spans="10:10" x14ac:dyDescent="0.2">
      <c r="J771" s="40" t="e">
        <f>CONCATENATE(#REF!," , ",#REF!," , ",I771)</f>
        <v>#REF!</v>
      </c>
    </row>
    <row r="772" spans="10:10" x14ac:dyDescent="0.2">
      <c r="J772" s="40" t="e">
        <f>CONCATENATE(#REF!," , ",#REF!," , ",I772)</f>
        <v>#REF!</v>
      </c>
    </row>
    <row r="773" spans="10:10" x14ac:dyDescent="0.2">
      <c r="J773" s="40" t="e">
        <f>CONCATENATE(#REF!," , ",#REF!," , ",I773)</f>
        <v>#REF!</v>
      </c>
    </row>
    <row r="774" spans="10:10" x14ac:dyDescent="0.2">
      <c r="J774" s="40" t="e">
        <f>CONCATENATE(#REF!," , ",#REF!," , ",I774)</f>
        <v>#REF!</v>
      </c>
    </row>
    <row r="775" spans="10:10" x14ac:dyDescent="0.2">
      <c r="J775" s="40" t="e">
        <f>CONCATENATE(#REF!," , ",#REF!," , ",I775)</f>
        <v>#REF!</v>
      </c>
    </row>
    <row r="776" spans="10:10" x14ac:dyDescent="0.2">
      <c r="J776" s="40" t="e">
        <f>CONCATENATE(#REF!," , ",#REF!," , ",I776)</f>
        <v>#REF!</v>
      </c>
    </row>
    <row r="777" spans="10:10" x14ac:dyDescent="0.2">
      <c r="J777" s="40" t="e">
        <f>CONCATENATE(#REF!," , ",#REF!," , ",I777)</f>
        <v>#REF!</v>
      </c>
    </row>
    <row r="778" spans="10:10" x14ac:dyDescent="0.2">
      <c r="J778" s="40" t="e">
        <f>CONCATENATE(#REF!," , ",#REF!," , ",I778)</f>
        <v>#REF!</v>
      </c>
    </row>
    <row r="779" spans="10:10" x14ac:dyDescent="0.2">
      <c r="J779" s="40" t="e">
        <f>CONCATENATE(#REF!," , ",#REF!," , ",I779)</f>
        <v>#REF!</v>
      </c>
    </row>
    <row r="780" spans="10:10" x14ac:dyDescent="0.2">
      <c r="J780" s="40" t="e">
        <f>CONCATENATE(#REF!," , ",#REF!," , ",I780)</f>
        <v>#REF!</v>
      </c>
    </row>
    <row r="781" spans="10:10" x14ac:dyDescent="0.2">
      <c r="J781" s="40" t="e">
        <f>CONCATENATE(#REF!," , ",#REF!," , ",I781)</f>
        <v>#REF!</v>
      </c>
    </row>
    <row r="782" spans="10:10" x14ac:dyDescent="0.2">
      <c r="J782" s="40" t="e">
        <f>CONCATENATE(#REF!," , ",#REF!," , ",I782)</f>
        <v>#REF!</v>
      </c>
    </row>
    <row r="783" spans="10:10" x14ac:dyDescent="0.2">
      <c r="J783" s="40" t="e">
        <f>CONCATENATE(#REF!," , ",#REF!," , ",I783)</f>
        <v>#REF!</v>
      </c>
    </row>
    <row r="784" spans="10:10" x14ac:dyDescent="0.2">
      <c r="J784" s="40" t="e">
        <f>CONCATENATE(#REF!," , ",#REF!," , ",I784)</f>
        <v>#REF!</v>
      </c>
    </row>
    <row r="785" spans="10:10" x14ac:dyDescent="0.2">
      <c r="J785" s="40" t="e">
        <f>CONCATENATE(#REF!," , ",#REF!," , ",I785)</f>
        <v>#REF!</v>
      </c>
    </row>
    <row r="786" spans="10:10" x14ac:dyDescent="0.2">
      <c r="J786" s="40" t="e">
        <f>CONCATENATE(#REF!," , ",#REF!," , ",I786)</f>
        <v>#REF!</v>
      </c>
    </row>
    <row r="787" spans="10:10" x14ac:dyDescent="0.2">
      <c r="J787" s="40" t="e">
        <f>CONCATENATE(#REF!," , ",#REF!," , ",I787)</f>
        <v>#REF!</v>
      </c>
    </row>
    <row r="788" spans="10:10" x14ac:dyDescent="0.2">
      <c r="J788" s="40" t="e">
        <f>CONCATENATE(#REF!," , ",#REF!," , ",I788)</f>
        <v>#REF!</v>
      </c>
    </row>
    <row r="789" spans="10:10" x14ac:dyDescent="0.2">
      <c r="J789" s="40" t="e">
        <f>CONCATENATE(#REF!," , ",#REF!," , ",I789)</f>
        <v>#REF!</v>
      </c>
    </row>
    <row r="790" spans="10:10" x14ac:dyDescent="0.2">
      <c r="J790" s="40" t="e">
        <f>CONCATENATE(#REF!," , ",#REF!," , ",I790)</f>
        <v>#REF!</v>
      </c>
    </row>
    <row r="791" spans="10:10" x14ac:dyDescent="0.2">
      <c r="J791" s="40" t="e">
        <f>CONCATENATE(#REF!," , ",#REF!," , ",I791)</f>
        <v>#REF!</v>
      </c>
    </row>
    <row r="792" spans="10:10" x14ac:dyDescent="0.2">
      <c r="J792" s="40" t="e">
        <f>CONCATENATE(#REF!," , ",#REF!," , ",I792)</f>
        <v>#REF!</v>
      </c>
    </row>
    <row r="793" spans="10:10" x14ac:dyDescent="0.2">
      <c r="J793" s="40" t="e">
        <f>CONCATENATE(#REF!," , ",#REF!," , ",I793)</f>
        <v>#REF!</v>
      </c>
    </row>
    <row r="794" spans="10:10" x14ac:dyDescent="0.2">
      <c r="J794" s="40" t="e">
        <f>CONCATENATE(#REF!," , ",#REF!," , ",I794)</f>
        <v>#REF!</v>
      </c>
    </row>
    <row r="795" spans="10:10" x14ac:dyDescent="0.2">
      <c r="J795" s="40" t="e">
        <f>CONCATENATE(#REF!," , ",#REF!," , ",I795)</f>
        <v>#REF!</v>
      </c>
    </row>
    <row r="796" spans="10:10" x14ac:dyDescent="0.2">
      <c r="J796" s="40" t="e">
        <f>CONCATENATE(#REF!," , ",#REF!," , ",I796)</f>
        <v>#REF!</v>
      </c>
    </row>
    <row r="797" spans="10:10" x14ac:dyDescent="0.2">
      <c r="J797" s="40" t="e">
        <f>CONCATENATE(#REF!," , ",#REF!," , ",I797)</f>
        <v>#REF!</v>
      </c>
    </row>
    <row r="798" spans="10:10" x14ac:dyDescent="0.2">
      <c r="J798" s="40" t="e">
        <f>CONCATENATE(#REF!," , ",#REF!," , ",I798)</f>
        <v>#REF!</v>
      </c>
    </row>
    <row r="799" spans="10:10" x14ac:dyDescent="0.2">
      <c r="J799" s="40" t="e">
        <f>CONCATENATE(#REF!," , ",#REF!," , ",I799)</f>
        <v>#REF!</v>
      </c>
    </row>
    <row r="800" spans="10:10" x14ac:dyDescent="0.2">
      <c r="J800" s="40" t="e">
        <f>CONCATENATE(#REF!," , ",#REF!," , ",I800)</f>
        <v>#REF!</v>
      </c>
    </row>
    <row r="801" spans="10:10" x14ac:dyDescent="0.2">
      <c r="J801" s="40" t="e">
        <f>CONCATENATE(#REF!," , ",#REF!," , ",I801)</f>
        <v>#REF!</v>
      </c>
    </row>
    <row r="802" spans="10:10" x14ac:dyDescent="0.2">
      <c r="J802" s="40" t="e">
        <f>CONCATENATE(#REF!," , ",#REF!," , ",I802)</f>
        <v>#REF!</v>
      </c>
    </row>
    <row r="803" spans="10:10" x14ac:dyDescent="0.2">
      <c r="J803" s="40" t="e">
        <f>CONCATENATE(#REF!," , ",#REF!," , ",I803)</f>
        <v>#REF!</v>
      </c>
    </row>
    <row r="804" spans="10:10" x14ac:dyDescent="0.2">
      <c r="J804" s="40" t="e">
        <f>CONCATENATE(#REF!," , ",#REF!," , ",I804)</f>
        <v>#REF!</v>
      </c>
    </row>
    <row r="805" spans="10:10" x14ac:dyDescent="0.2">
      <c r="J805" s="40" t="e">
        <f>CONCATENATE(#REF!," , ",#REF!," , ",I805)</f>
        <v>#REF!</v>
      </c>
    </row>
    <row r="806" spans="10:10" x14ac:dyDescent="0.2">
      <c r="J806" s="40" t="e">
        <f>CONCATENATE(#REF!," , ",#REF!," , ",I806)</f>
        <v>#REF!</v>
      </c>
    </row>
    <row r="807" spans="10:10" x14ac:dyDescent="0.2">
      <c r="J807" s="40" t="e">
        <f>CONCATENATE(#REF!," , ",#REF!," , ",I807)</f>
        <v>#REF!</v>
      </c>
    </row>
    <row r="808" spans="10:10" x14ac:dyDescent="0.2">
      <c r="J808" s="40" t="e">
        <f>CONCATENATE(#REF!," , ",#REF!," , ",I808)</f>
        <v>#REF!</v>
      </c>
    </row>
    <row r="809" spans="10:10" x14ac:dyDescent="0.2">
      <c r="J809" s="40" t="e">
        <f>CONCATENATE(#REF!," , ",#REF!," , ",I809)</f>
        <v>#REF!</v>
      </c>
    </row>
    <row r="810" spans="10:10" x14ac:dyDescent="0.2">
      <c r="J810" s="40" t="e">
        <f>CONCATENATE(#REF!," , ",#REF!," , ",I810)</f>
        <v>#REF!</v>
      </c>
    </row>
    <row r="811" spans="10:10" x14ac:dyDescent="0.2">
      <c r="J811" s="40" t="e">
        <f>CONCATENATE(#REF!," , ",#REF!," , ",I811)</f>
        <v>#REF!</v>
      </c>
    </row>
    <row r="812" spans="10:10" x14ac:dyDescent="0.2">
      <c r="J812" s="40" t="e">
        <f>CONCATENATE(#REF!," , ",#REF!," , ",I812)</f>
        <v>#REF!</v>
      </c>
    </row>
    <row r="813" spans="10:10" x14ac:dyDescent="0.2">
      <c r="J813" s="40" t="e">
        <f>CONCATENATE(#REF!," , ",#REF!," , ",I813)</f>
        <v>#REF!</v>
      </c>
    </row>
    <row r="814" spans="10:10" x14ac:dyDescent="0.2">
      <c r="J814" s="40" t="e">
        <f>CONCATENATE(#REF!," , ",#REF!," , ",I814)</f>
        <v>#REF!</v>
      </c>
    </row>
    <row r="815" spans="10:10" x14ac:dyDescent="0.2">
      <c r="J815" s="40" t="e">
        <f>CONCATENATE(#REF!," , ",#REF!," , ",I815)</f>
        <v>#REF!</v>
      </c>
    </row>
    <row r="816" spans="10:10" x14ac:dyDescent="0.2">
      <c r="J816" s="40" t="e">
        <f>CONCATENATE(#REF!," , ",#REF!," , ",I816)</f>
        <v>#REF!</v>
      </c>
    </row>
    <row r="817" spans="10:10" x14ac:dyDescent="0.2">
      <c r="J817" s="40" t="e">
        <f>CONCATENATE(#REF!," , ",#REF!," , ",I817)</f>
        <v>#REF!</v>
      </c>
    </row>
    <row r="818" spans="10:10" x14ac:dyDescent="0.2">
      <c r="J818" s="40" t="e">
        <f>CONCATENATE(#REF!," , ",#REF!," , ",I818)</f>
        <v>#REF!</v>
      </c>
    </row>
    <row r="819" spans="10:10" x14ac:dyDescent="0.2">
      <c r="J819" s="40" t="e">
        <f>CONCATENATE(#REF!," , ",#REF!," , ",I819)</f>
        <v>#REF!</v>
      </c>
    </row>
    <row r="820" spans="10:10" x14ac:dyDescent="0.2">
      <c r="J820" s="40" t="e">
        <f>CONCATENATE(#REF!," , ",#REF!," , ",I820)</f>
        <v>#REF!</v>
      </c>
    </row>
    <row r="821" spans="10:10" x14ac:dyDescent="0.2">
      <c r="J821" s="40" t="e">
        <f>CONCATENATE(#REF!," , ",#REF!," , ",I821)</f>
        <v>#REF!</v>
      </c>
    </row>
    <row r="822" spans="10:10" x14ac:dyDescent="0.2">
      <c r="J822" s="40" t="e">
        <f>CONCATENATE(#REF!," , ",#REF!," , ",I822)</f>
        <v>#REF!</v>
      </c>
    </row>
    <row r="823" spans="10:10" x14ac:dyDescent="0.2">
      <c r="J823" s="40" t="e">
        <f>CONCATENATE(#REF!," , ",#REF!," , ",I823)</f>
        <v>#REF!</v>
      </c>
    </row>
    <row r="824" spans="10:10" x14ac:dyDescent="0.2">
      <c r="J824" s="40" t="e">
        <f>CONCATENATE(#REF!," , ",#REF!," , ",I824)</f>
        <v>#REF!</v>
      </c>
    </row>
    <row r="825" spans="10:10" x14ac:dyDescent="0.2">
      <c r="J825" s="40" t="e">
        <f>CONCATENATE(#REF!," , ",#REF!," , ",I825)</f>
        <v>#REF!</v>
      </c>
    </row>
    <row r="826" spans="10:10" x14ac:dyDescent="0.2">
      <c r="J826" s="40" t="e">
        <f>CONCATENATE(#REF!," , ",#REF!," , ",I826)</f>
        <v>#REF!</v>
      </c>
    </row>
    <row r="827" spans="10:10" x14ac:dyDescent="0.2">
      <c r="J827" s="40" t="e">
        <f>CONCATENATE(#REF!," , ",#REF!," , ",I827)</f>
        <v>#REF!</v>
      </c>
    </row>
    <row r="828" spans="10:10" x14ac:dyDescent="0.2">
      <c r="J828" s="40" t="e">
        <f>CONCATENATE(#REF!," , ",#REF!," , ",I828)</f>
        <v>#REF!</v>
      </c>
    </row>
    <row r="829" spans="10:10" x14ac:dyDescent="0.2">
      <c r="J829" s="40" t="e">
        <f>CONCATENATE(#REF!," , ",#REF!," , ",I829)</f>
        <v>#REF!</v>
      </c>
    </row>
    <row r="830" spans="10:10" x14ac:dyDescent="0.2">
      <c r="J830" s="40" t="e">
        <f>CONCATENATE(#REF!," , ",#REF!," , ",I830)</f>
        <v>#REF!</v>
      </c>
    </row>
    <row r="831" spans="10:10" x14ac:dyDescent="0.2">
      <c r="J831" s="40" t="e">
        <f>CONCATENATE(#REF!," , ",#REF!," , ",I831)</f>
        <v>#REF!</v>
      </c>
    </row>
    <row r="832" spans="10:10" x14ac:dyDescent="0.2">
      <c r="J832" s="40" t="e">
        <f>CONCATENATE(#REF!," , ",#REF!," , ",I832)</f>
        <v>#REF!</v>
      </c>
    </row>
    <row r="833" spans="10:10" x14ac:dyDescent="0.2">
      <c r="J833" s="40" t="e">
        <f>CONCATENATE(#REF!," , ",#REF!," , ",I833)</f>
        <v>#REF!</v>
      </c>
    </row>
    <row r="834" spans="10:10" x14ac:dyDescent="0.2">
      <c r="J834" s="40" t="e">
        <f>CONCATENATE(#REF!," , ",#REF!," , ",I834)</f>
        <v>#REF!</v>
      </c>
    </row>
    <row r="835" spans="10:10" x14ac:dyDescent="0.2">
      <c r="J835" s="40" t="e">
        <f>CONCATENATE(#REF!," , ",#REF!," , ",I835)</f>
        <v>#REF!</v>
      </c>
    </row>
    <row r="836" spans="10:10" x14ac:dyDescent="0.2">
      <c r="J836" s="40" t="e">
        <f>CONCATENATE(#REF!," , ",#REF!," , ",I836)</f>
        <v>#REF!</v>
      </c>
    </row>
    <row r="837" spans="10:10" x14ac:dyDescent="0.2">
      <c r="J837" s="40" t="e">
        <f>CONCATENATE(#REF!," , ",#REF!," , ",I837)</f>
        <v>#REF!</v>
      </c>
    </row>
    <row r="838" spans="10:10" x14ac:dyDescent="0.2">
      <c r="J838" s="40" t="e">
        <f>CONCATENATE(#REF!," , ",#REF!," , ",I838)</f>
        <v>#REF!</v>
      </c>
    </row>
    <row r="839" spans="10:10" x14ac:dyDescent="0.2">
      <c r="J839" s="40" t="e">
        <f>CONCATENATE(#REF!," , ",#REF!," , ",I839)</f>
        <v>#REF!</v>
      </c>
    </row>
    <row r="840" spans="10:10" x14ac:dyDescent="0.2">
      <c r="J840" s="40" t="e">
        <f>CONCATENATE(#REF!," , ",#REF!," , ",I840)</f>
        <v>#REF!</v>
      </c>
    </row>
    <row r="841" spans="10:10" x14ac:dyDescent="0.2">
      <c r="J841" s="40" t="e">
        <f>CONCATENATE(#REF!," , ",#REF!," , ",I841)</f>
        <v>#REF!</v>
      </c>
    </row>
    <row r="842" spans="10:10" x14ac:dyDescent="0.2">
      <c r="J842" s="40" t="e">
        <f>CONCATENATE(#REF!," , ",#REF!," , ",I842)</f>
        <v>#REF!</v>
      </c>
    </row>
    <row r="843" spans="10:10" x14ac:dyDescent="0.2">
      <c r="J843" s="40" t="e">
        <f>CONCATENATE(#REF!," , ",#REF!," , ",I843)</f>
        <v>#REF!</v>
      </c>
    </row>
    <row r="844" spans="10:10" x14ac:dyDescent="0.2">
      <c r="J844" s="40" t="e">
        <f>CONCATENATE(#REF!," , ",#REF!," , ",I844)</f>
        <v>#REF!</v>
      </c>
    </row>
    <row r="845" spans="10:10" x14ac:dyDescent="0.2">
      <c r="J845" s="40" t="e">
        <f>CONCATENATE(#REF!," , ",#REF!," , ",I845)</f>
        <v>#REF!</v>
      </c>
    </row>
    <row r="846" spans="10:10" x14ac:dyDescent="0.2">
      <c r="J846" s="40" t="e">
        <f>CONCATENATE(#REF!," , ",#REF!," , ",I846)</f>
        <v>#REF!</v>
      </c>
    </row>
    <row r="847" spans="10:10" x14ac:dyDescent="0.2">
      <c r="J847" s="40" t="e">
        <f>CONCATENATE(#REF!," , ",#REF!," , ",I847)</f>
        <v>#REF!</v>
      </c>
    </row>
    <row r="848" spans="10:10" x14ac:dyDescent="0.2">
      <c r="J848" s="40" t="e">
        <f>CONCATENATE(#REF!," , ",#REF!," , ",I848)</f>
        <v>#REF!</v>
      </c>
    </row>
    <row r="849" spans="10:10" x14ac:dyDescent="0.2">
      <c r="J849" s="40" t="e">
        <f>CONCATENATE(#REF!," , ",#REF!," , ",I849)</f>
        <v>#REF!</v>
      </c>
    </row>
    <row r="850" spans="10:10" x14ac:dyDescent="0.2">
      <c r="J850" s="40" t="e">
        <f>CONCATENATE(#REF!," , ",#REF!," , ",I850)</f>
        <v>#REF!</v>
      </c>
    </row>
    <row r="851" spans="10:10" x14ac:dyDescent="0.2">
      <c r="J851" s="40" t="e">
        <f>CONCATENATE(#REF!," , ",#REF!," , ",I851)</f>
        <v>#REF!</v>
      </c>
    </row>
    <row r="852" spans="10:10" x14ac:dyDescent="0.2">
      <c r="J852" s="40" t="e">
        <f>CONCATENATE(#REF!," , ",#REF!," , ",I852)</f>
        <v>#REF!</v>
      </c>
    </row>
    <row r="853" spans="10:10" x14ac:dyDescent="0.2">
      <c r="J853" s="40" t="e">
        <f>CONCATENATE(#REF!," , ",#REF!," , ",I853)</f>
        <v>#REF!</v>
      </c>
    </row>
    <row r="854" spans="10:10" x14ac:dyDescent="0.2">
      <c r="J854" s="40" t="e">
        <f>CONCATENATE(#REF!," , ",#REF!," , ",I854)</f>
        <v>#REF!</v>
      </c>
    </row>
    <row r="855" spans="10:10" x14ac:dyDescent="0.2">
      <c r="J855" s="40" t="e">
        <f>CONCATENATE(#REF!," , ",#REF!," , ",I855)</f>
        <v>#REF!</v>
      </c>
    </row>
    <row r="856" spans="10:10" x14ac:dyDescent="0.2">
      <c r="J856" s="40" t="e">
        <f>CONCATENATE(#REF!," , ",#REF!," , ",I856)</f>
        <v>#REF!</v>
      </c>
    </row>
    <row r="857" spans="10:10" x14ac:dyDescent="0.2">
      <c r="J857" s="40" t="e">
        <f>CONCATENATE(#REF!," , ",#REF!," , ",I857)</f>
        <v>#REF!</v>
      </c>
    </row>
    <row r="858" spans="10:10" x14ac:dyDescent="0.2">
      <c r="J858" s="40" t="e">
        <f>CONCATENATE(#REF!," , ",#REF!," , ",I858)</f>
        <v>#REF!</v>
      </c>
    </row>
    <row r="859" spans="10:10" x14ac:dyDescent="0.2">
      <c r="J859" s="40" t="e">
        <f>CONCATENATE(#REF!," , ",#REF!," , ",I859)</f>
        <v>#REF!</v>
      </c>
    </row>
    <row r="860" spans="10:10" x14ac:dyDescent="0.2">
      <c r="J860" s="40" t="e">
        <f>CONCATENATE(#REF!," , ",#REF!," , ",I860)</f>
        <v>#REF!</v>
      </c>
    </row>
    <row r="861" spans="10:10" x14ac:dyDescent="0.2">
      <c r="J861" s="40" t="e">
        <f>CONCATENATE(#REF!," , ",#REF!," , ",I861)</f>
        <v>#REF!</v>
      </c>
    </row>
    <row r="862" spans="10:10" x14ac:dyDescent="0.2">
      <c r="J862" s="40" t="e">
        <f>CONCATENATE(#REF!," , ",#REF!," , ",I862)</f>
        <v>#REF!</v>
      </c>
    </row>
    <row r="863" spans="10:10" x14ac:dyDescent="0.2">
      <c r="J863" s="40" t="e">
        <f>CONCATENATE(#REF!," , ",#REF!," , ",I863)</f>
        <v>#REF!</v>
      </c>
    </row>
    <row r="864" spans="10:10" x14ac:dyDescent="0.2">
      <c r="J864" s="40" t="e">
        <f>CONCATENATE(#REF!," , ",#REF!," , ",I864)</f>
        <v>#REF!</v>
      </c>
    </row>
    <row r="865" spans="10:10" x14ac:dyDescent="0.2">
      <c r="J865" s="40" t="e">
        <f>CONCATENATE(#REF!," , ",#REF!," , ",I865)</f>
        <v>#REF!</v>
      </c>
    </row>
    <row r="866" spans="10:10" x14ac:dyDescent="0.2">
      <c r="J866" s="40" t="e">
        <f>CONCATENATE(#REF!," , ",#REF!," , ",I866)</f>
        <v>#REF!</v>
      </c>
    </row>
    <row r="867" spans="10:10" x14ac:dyDescent="0.2">
      <c r="J867" s="40" t="e">
        <f>CONCATENATE(#REF!," , ",#REF!," , ",I867)</f>
        <v>#REF!</v>
      </c>
    </row>
    <row r="868" spans="10:10" x14ac:dyDescent="0.2">
      <c r="J868" s="40" t="e">
        <f>CONCATENATE(#REF!," , ",#REF!," , ",I868)</f>
        <v>#REF!</v>
      </c>
    </row>
    <row r="869" spans="10:10" x14ac:dyDescent="0.2">
      <c r="J869" s="40" t="e">
        <f>CONCATENATE(#REF!," , ",#REF!," , ",I869)</f>
        <v>#REF!</v>
      </c>
    </row>
    <row r="870" spans="10:10" x14ac:dyDescent="0.2">
      <c r="J870" s="40" t="e">
        <f>CONCATENATE(#REF!," , ",#REF!," , ",I870)</f>
        <v>#REF!</v>
      </c>
    </row>
    <row r="871" spans="10:10" x14ac:dyDescent="0.2">
      <c r="J871" s="40" t="e">
        <f>CONCATENATE(#REF!," , ",#REF!," , ",I871)</f>
        <v>#REF!</v>
      </c>
    </row>
    <row r="872" spans="10:10" x14ac:dyDescent="0.2">
      <c r="J872" s="40" t="e">
        <f>CONCATENATE(#REF!," , ",#REF!," , ",I872)</f>
        <v>#REF!</v>
      </c>
    </row>
    <row r="873" spans="10:10" x14ac:dyDescent="0.2">
      <c r="J873" s="40" t="e">
        <f>CONCATENATE(#REF!," , ",#REF!," , ",I873)</f>
        <v>#REF!</v>
      </c>
    </row>
    <row r="874" spans="10:10" x14ac:dyDescent="0.2">
      <c r="J874" s="40" t="e">
        <f>CONCATENATE(#REF!," , ",#REF!," , ",I874)</f>
        <v>#REF!</v>
      </c>
    </row>
    <row r="875" spans="10:10" x14ac:dyDescent="0.2">
      <c r="J875" s="40" t="e">
        <f>CONCATENATE(#REF!," , ",#REF!," , ",I875)</f>
        <v>#REF!</v>
      </c>
    </row>
    <row r="876" spans="10:10" x14ac:dyDescent="0.2">
      <c r="J876" s="40" t="e">
        <f>CONCATENATE(#REF!," , ",#REF!," , ",I876)</f>
        <v>#REF!</v>
      </c>
    </row>
    <row r="877" spans="10:10" x14ac:dyDescent="0.2">
      <c r="J877" s="40" t="e">
        <f>CONCATENATE(#REF!," , ",#REF!," , ",I877)</f>
        <v>#REF!</v>
      </c>
    </row>
    <row r="878" spans="10:10" x14ac:dyDescent="0.2">
      <c r="J878" s="40" t="e">
        <f>CONCATENATE(#REF!," , ",#REF!," , ",I878)</f>
        <v>#REF!</v>
      </c>
    </row>
    <row r="879" spans="10:10" x14ac:dyDescent="0.2">
      <c r="J879" s="40" t="e">
        <f>CONCATENATE(#REF!," , ",#REF!," , ",I879)</f>
        <v>#REF!</v>
      </c>
    </row>
    <row r="880" spans="10:10" x14ac:dyDescent="0.2">
      <c r="J880" s="40" t="e">
        <f>CONCATENATE(#REF!," , ",#REF!," , ",I880)</f>
        <v>#REF!</v>
      </c>
    </row>
    <row r="881" spans="10:10" x14ac:dyDescent="0.2">
      <c r="J881" s="40" t="e">
        <f>CONCATENATE(#REF!," , ",#REF!," , ",I881)</f>
        <v>#REF!</v>
      </c>
    </row>
    <row r="882" spans="10:10" x14ac:dyDescent="0.2">
      <c r="J882" s="40" t="e">
        <f>CONCATENATE(#REF!," , ",#REF!," , ",I882)</f>
        <v>#REF!</v>
      </c>
    </row>
    <row r="883" spans="10:10" x14ac:dyDescent="0.2">
      <c r="J883" s="40" t="e">
        <f>CONCATENATE(#REF!," , ",#REF!," , ",I883)</f>
        <v>#REF!</v>
      </c>
    </row>
    <row r="884" spans="10:10" x14ac:dyDescent="0.2">
      <c r="J884" s="40" t="e">
        <f>CONCATENATE(#REF!," , ",#REF!," , ",I884)</f>
        <v>#REF!</v>
      </c>
    </row>
    <row r="885" spans="10:10" x14ac:dyDescent="0.2">
      <c r="J885" s="40" t="e">
        <f>CONCATENATE(#REF!," , ",#REF!," , ",I885)</f>
        <v>#REF!</v>
      </c>
    </row>
    <row r="886" spans="10:10" x14ac:dyDescent="0.2">
      <c r="J886" s="40" t="e">
        <f>CONCATENATE(#REF!," , ",#REF!," , ",I886)</f>
        <v>#REF!</v>
      </c>
    </row>
    <row r="887" spans="10:10" x14ac:dyDescent="0.2">
      <c r="J887" s="40" t="e">
        <f>CONCATENATE(#REF!," , ",#REF!," , ",I887)</f>
        <v>#REF!</v>
      </c>
    </row>
    <row r="888" spans="10:10" x14ac:dyDescent="0.2">
      <c r="J888" s="40" t="e">
        <f>CONCATENATE(#REF!," , ",#REF!," , ",I888)</f>
        <v>#REF!</v>
      </c>
    </row>
    <row r="889" spans="10:10" x14ac:dyDescent="0.2">
      <c r="J889" s="40" t="e">
        <f>CONCATENATE(#REF!," , ",#REF!," , ",I889)</f>
        <v>#REF!</v>
      </c>
    </row>
    <row r="890" spans="10:10" x14ac:dyDescent="0.2">
      <c r="J890" s="40" t="e">
        <f>CONCATENATE(#REF!," , ",#REF!," , ",I890)</f>
        <v>#REF!</v>
      </c>
    </row>
  </sheetData>
  <conditionalFormatting sqref="BC1">
    <cfRule type="cellIs" dxfId="39" priority="33" operator="equal">
      <formula>"N/A"</formula>
    </cfRule>
  </conditionalFormatting>
  <conditionalFormatting sqref="BC1">
    <cfRule type="cellIs" dxfId="38" priority="34" operator="equal">
      <formula>"Unknown"</formula>
    </cfRule>
  </conditionalFormatting>
  <conditionalFormatting sqref="BC1">
    <cfRule type="cellIs" dxfId="37" priority="35" operator="equal">
      <formula>"Other"</formula>
    </cfRule>
  </conditionalFormatting>
  <conditionalFormatting sqref="BC1">
    <cfRule type="cellIs" dxfId="36" priority="36" operator="equal">
      <formula>"Criminal"</formula>
    </cfRule>
  </conditionalFormatting>
  <conditionalFormatting sqref="BC1">
    <cfRule type="cellIs" dxfId="35" priority="37" operator="equal">
      <formula>"State"</formula>
    </cfRule>
  </conditionalFormatting>
  <conditionalFormatting sqref="C1">
    <cfRule type="cellIs" dxfId="34" priority="38" operator="equal">
      <formula>"Attack/Disclosure"</formula>
    </cfRule>
  </conditionalFormatting>
  <conditionalFormatting sqref="C1">
    <cfRule type="cellIs" dxfId="33" priority="39" operator="equal">
      <formula>"Disclosure"</formula>
    </cfRule>
  </conditionalFormatting>
  <conditionalFormatting sqref="C1">
    <cfRule type="cellIs" dxfId="32" priority="40" operator="equal">
      <formula>"Attack"</formula>
    </cfRule>
  </conditionalFormatting>
  <conditionalFormatting sqref="BC2:BC13">
    <cfRule type="cellIs" dxfId="31" priority="25" operator="equal">
      <formula>"N/A"</formula>
    </cfRule>
  </conditionalFormatting>
  <conditionalFormatting sqref="BC2:BC13">
    <cfRule type="cellIs" dxfId="30" priority="26" operator="equal">
      <formula>"Unknown"</formula>
    </cfRule>
  </conditionalFormatting>
  <conditionalFormatting sqref="BC2:BC13">
    <cfRule type="cellIs" dxfId="29" priority="27" operator="equal">
      <formula>"Other"</formula>
    </cfRule>
  </conditionalFormatting>
  <conditionalFormatting sqref="BC2:BC13">
    <cfRule type="cellIs" dxfId="28" priority="28" operator="equal">
      <formula>"Criminal"</formula>
    </cfRule>
  </conditionalFormatting>
  <conditionalFormatting sqref="BC2:BC13">
    <cfRule type="cellIs" dxfId="27" priority="29" operator="equal">
      <formula>"State"</formula>
    </cfRule>
  </conditionalFormatting>
  <conditionalFormatting sqref="C2:C13">
    <cfRule type="cellIs" dxfId="26" priority="30" operator="equal">
      <formula>"Attack/Disclosure"</formula>
    </cfRule>
  </conditionalFormatting>
  <conditionalFormatting sqref="C2:C13">
    <cfRule type="cellIs" dxfId="25" priority="31" operator="equal">
      <formula>"Disclosure"</formula>
    </cfRule>
  </conditionalFormatting>
  <conditionalFormatting sqref="C2:C13">
    <cfRule type="cellIs" dxfId="24" priority="32" operator="equal">
      <formula>"Attack"</formula>
    </cfRule>
  </conditionalFormatting>
  <conditionalFormatting sqref="BC14">
    <cfRule type="cellIs" dxfId="23" priority="17" operator="equal">
      <formula>"N/A"</formula>
    </cfRule>
  </conditionalFormatting>
  <conditionalFormatting sqref="BC14">
    <cfRule type="cellIs" dxfId="22" priority="18" operator="equal">
      <formula>"Unknown"</formula>
    </cfRule>
  </conditionalFormatting>
  <conditionalFormatting sqref="BC14">
    <cfRule type="cellIs" dxfId="21" priority="19" operator="equal">
      <formula>"Other"</formula>
    </cfRule>
  </conditionalFormatting>
  <conditionalFormatting sqref="BC14">
    <cfRule type="cellIs" dxfId="20" priority="20" operator="equal">
      <formula>"Criminal"</formula>
    </cfRule>
  </conditionalFormatting>
  <conditionalFormatting sqref="BC14">
    <cfRule type="cellIs" dxfId="19" priority="21" operator="equal">
      <formula>"State"</formula>
    </cfRule>
  </conditionalFormatting>
  <conditionalFormatting sqref="C14">
    <cfRule type="cellIs" dxfId="18" priority="22" operator="equal">
      <formula>"Attack/Disclosure"</formula>
    </cfRule>
  </conditionalFormatting>
  <conditionalFormatting sqref="C14">
    <cfRule type="cellIs" dxfId="17" priority="23" operator="equal">
      <formula>"Disclosure"</formula>
    </cfRule>
  </conditionalFormatting>
  <conditionalFormatting sqref="C14">
    <cfRule type="cellIs" dxfId="16" priority="24" operator="equal">
      <formula>"Attack"</formula>
    </cfRule>
  </conditionalFormatting>
  <conditionalFormatting sqref="BC15:BC456">
    <cfRule type="cellIs" dxfId="15" priority="9" operator="equal">
      <formula>"N/A"</formula>
    </cfRule>
  </conditionalFormatting>
  <conditionalFormatting sqref="BC15:BC456">
    <cfRule type="cellIs" dxfId="14" priority="10" operator="equal">
      <formula>"Unknown"</formula>
    </cfRule>
  </conditionalFormatting>
  <conditionalFormatting sqref="BC15:BC456">
    <cfRule type="cellIs" dxfId="13" priority="11" operator="equal">
      <formula>"Other"</formula>
    </cfRule>
  </conditionalFormatting>
  <conditionalFormatting sqref="BC15:BC456">
    <cfRule type="cellIs" dxfId="12" priority="12" operator="equal">
      <formula>"Criminal"</formula>
    </cfRule>
  </conditionalFormatting>
  <conditionalFormatting sqref="BC15:BC456">
    <cfRule type="cellIs" dxfId="11" priority="13" operator="equal">
      <formula>"State"</formula>
    </cfRule>
  </conditionalFormatting>
  <conditionalFormatting sqref="C15:C456">
    <cfRule type="cellIs" dxfId="10" priority="14" operator="equal">
      <formula>"Attack/Disclosure"</formula>
    </cfRule>
  </conditionalFormatting>
  <conditionalFormatting sqref="C15:C456">
    <cfRule type="cellIs" dxfId="9" priority="15" operator="equal">
      <formula>"Disclosure"</formula>
    </cfRule>
  </conditionalFormatting>
  <conditionalFormatting sqref="C15:C456">
    <cfRule type="cellIs" dxfId="8" priority="16" operator="equal">
      <formula>"Attack"</formula>
    </cfRule>
  </conditionalFormatting>
  <conditionalFormatting sqref="BC457">
    <cfRule type="cellIs" dxfId="7" priority="1" operator="equal">
      <formula>"N/A"</formula>
    </cfRule>
  </conditionalFormatting>
  <conditionalFormatting sqref="BC457">
    <cfRule type="cellIs" dxfId="6" priority="2" operator="equal">
      <formula>"Unknown"</formula>
    </cfRule>
  </conditionalFormatting>
  <conditionalFormatting sqref="BC457">
    <cfRule type="cellIs" dxfId="5" priority="3" operator="equal">
      <formula>"Other"</formula>
    </cfRule>
  </conditionalFormatting>
  <conditionalFormatting sqref="BC457">
    <cfRule type="cellIs" dxfId="4" priority="4" operator="equal">
      <formula>"Criminal"</formula>
    </cfRule>
  </conditionalFormatting>
  <conditionalFormatting sqref="BC457">
    <cfRule type="cellIs" dxfId="3" priority="5" operator="equal">
      <formula>"State"</formula>
    </cfRule>
  </conditionalFormatting>
  <conditionalFormatting sqref="C457">
    <cfRule type="cellIs" dxfId="2" priority="6" operator="equal">
      <formula>"Attack/Disclosure"</formula>
    </cfRule>
  </conditionalFormatting>
  <conditionalFormatting sqref="C457">
    <cfRule type="cellIs" dxfId="1" priority="7" operator="equal">
      <formula>"Disclosure"</formula>
    </cfRule>
  </conditionalFormatting>
  <conditionalFormatting sqref="C457">
    <cfRule type="cellIs" dxfId="0" priority="8" operator="equal">
      <formula>"Attack"</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vt:lpstr>
      <vt:lpstr>setup</vt:lpstr>
      <vt:lpstr>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Scott</dc:creator>
  <cp:lastModifiedBy>Mayra</cp:lastModifiedBy>
  <dcterms:created xsi:type="dcterms:W3CDTF">2020-05-18T19:35:36Z</dcterms:created>
  <dcterms:modified xsi:type="dcterms:W3CDTF">2021-04-13T23:51:03Z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