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ção geral" sheetId="1" r:id="rId3"/>
    <sheet state="visible" name="Divisão modal" sheetId="2" r:id="rId4"/>
  </sheets>
  <definedNames>
    <definedName hidden="1" localSheetId="1" name="_xlnm._FilterDatabase">'Divisão modal'!$A$1:$P$37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4">
      <text>
        <t xml:space="preserve">Soma de ônibus, metrô, bicicleta+ônibus, bicicleta+ônibus+metrô, ônibus+metrô, transporte escolar </t>
      </text>
    </comment>
    <comment authorId="0" ref="P25">
      <text>
        <t xml:space="preserve">Soma de carro, motocicleta, táxi e aplicativos.
</t>
      </text>
    </comment>
  </commentList>
</comments>
</file>

<file path=xl/sharedStrings.xml><?xml version="1.0" encoding="utf-8"?>
<sst xmlns="http://schemas.openxmlformats.org/spreadsheetml/2006/main" count="540" uniqueCount="70">
  <si>
    <t>Descrição Geral</t>
  </si>
  <si>
    <t>Data da última atualização</t>
  </si>
  <si>
    <t>Esta planilha inclui as seguintes abas:</t>
  </si>
  <si>
    <t>Abas</t>
  </si>
  <si>
    <t>Descrição</t>
  </si>
  <si>
    <t>Fonte</t>
  </si>
  <si>
    <t>Divisão modal</t>
  </si>
  <si>
    <t>Dados de percentual de viagens realizadas a pé, de bicicleta, de transporte coletivo e transporte individual motorizado.</t>
  </si>
  <si>
    <t xml:space="preserve">Planos diretores de transporte urbano (PDTU) e pesquisas de origem e destino e planos diretores de transporte urbano </t>
  </si>
  <si>
    <t>Coluna</t>
  </si>
  <si>
    <t>CD_UF</t>
  </si>
  <si>
    <t>Código da unidade da federação</t>
  </si>
  <si>
    <t>IBGE</t>
  </si>
  <si>
    <t>UF</t>
  </si>
  <si>
    <t>Nome da unidade da federação</t>
  </si>
  <si>
    <t>REGIAO METROPOLITANA</t>
  </si>
  <si>
    <t>Código do município</t>
  </si>
  <si>
    <t>DIVISÃO MODAL</t>
  </si>
  <si>
    <t>Percentual de viagens a pé</t>
  </si>
  <si>
    <t>Ver estudo correspondente</t>
  </si>
  <si>
    <t>Percentual de viagens em bicicleta</t>
  </si>
  <si>
    <t>Percentual de viagens em transporte coletivo</t>
  </si>
  <si>
    <t>Percentual de viagens em transporte individual motorizado</t>
  </si>
  <si>
    <t>OBSERVAÇÃO IMPORTANTE: Em alguns casos a soma das viagens realizadas não totaliza 100% em funçãode arredondamentos e/ou em função dos relatórios consultados incluirem uma categoria de outros modos não detalhada. Os documentos consultados para cada geografia estão detalhados na tabela abaixo.</t>
  </si>
  <si>
    <t>Mapamento realizado</t>
  </si>
  <si>
    <t>Reão metropolitana</t>
  </si>
  <si>
    <t>Resultado</t>
  </si>
  <si>
    <t>Belém</t>
  </si>
  <si>
    <t>Os resultados foram extaídos do Plano Diretor de Transporte da Região Metropolitana de Belém elaborado em 2001</t>
  </si>
  <si>
    <t>Ver documento na pasta</t>
  </si>
  <si>
    <t>Belo Horizonte</t>
  </si>
  <si>
    <t>Os resultados encontrados foram extraídos das pesquisas de origem e destino realizadas na Região Metropolitana de Belo Horizonte em 2002 e 2012.</t>
  </si>
  <si>
    <t>Curitiba</t>
  </si>
  <si>
    <t>Os resultados encontrados para 2017 são referente a parte da RM de Curitiba incluindo Curitiba e mais 16 municípios da Região Metropolitana: Almirante Tamandaré, Araucária, Bocaiuva do Sul, Campina Grande do Sul, Campo Largo, Campo Magro, Colombo, Contenda, Fazenda Rio Grande, Itaperuçu, Mandirituba, Pinhais, Piraquara, Quatro Barras, Rio Branco do Sul e São José dos Pinhais.</t>
  </si>
  <si>
    <t>https://ippuc.org.br/ &gt; Informações &gt; Pesquisas Primárias &gt; Pesquisa Origem Destino &gt; Distribuição Modal. pdf</t>
  </si>
  <si>
    <t>Distrito Federal</t>
  </si>
  <si>
    <t>Os resultados encontrados foram extraídos do Plano Diretor de Transporte Urbano e Mobilidade do Distrito Federal e entorno realizada em 2009 que cobre parte da Região Integrada de Desenvolvimento Econômico do Distrito Federal.</t>
  </si>
  <si>
    <t>Fortaleza</t>
  </si>
  <si>
    <t>Os resultados foram extraídos do Plano Diretor de Transporte da Região Metropolitana de Fortaleza elaborado em 1996.</t>
  </si>
  <si>
    <t>Recife</t>
  </si>
  <si>
    <t>Os resultados foram extraídos da pesquisa de origem e destino realizada na Região Metropolitana do Recife em 1997.</t>
  </si>
  <si>
    <t>Rio de Janeiro</t>
  </si>
  <si>
    <t>Os resultados foram extraídos das pesquisas do Plano Diretor de Transporte da Região Metropolitana do Rio de Janeiro em 2003 e 2012.</t>
  </si>
  <si>
    <t xml:space="preserve">Salvador </t>
  </si>
  <si>
    <t>Os resultados foram extraídos da pesquisa de origem e destino realizada na Região Metropolitana de Salvador em 2012.</t>
  </si>
  <si>
    <r>
      <rPr>
        <rFont val="Fira Sans"/>
      </rPr>
      <t xml:space="preserve">Ver documento na pasta
</t>
    </r>
    <r>
      <rPr>
        <rFont val="Fira Sans"/>
        <color rgb="FF1155CC"/>
        <u/>
      </rPr>
      <t>http://planmob.salvador.ba.gov.br/</t>
    </r>
  </si>
  <si>
    <t>São Paulo</t>
  </si>
  <si>
    <t>Os resultados foram extraídos da pesquisa Mobilidade da Região Metropolitana de São Paulo realizada em 1997, 2007 e 2012.</t>
  </si>
  <si>
    <t>ESCALA</t>
  </si>
  <si>
    <t>PA</t>
  </si>
  <si>
    <t>REGIÃO METROPOLITANA</t>
  </si>
  <si>
    <t>-</t>
  </si>
  <si>
    <t>MG</t>
  </si>
  <si>
    <t>BELO HORIZONTE</t>
  </si>
  <si>
    <t>PR</t>
  </si>
  <si>
    <t>CURITIBA</t>
  </si>
  <si>
    <t>CAPITAL</t>
  </si>
  <si>
    <t>DF</t>
  </si>
  <si>
    <t>DISTRITO FEDERAL E ENTORNO</t>
  </si>
  <si>
    <t>REGIÃO INTEGRADA DE DESENVOLVIMENTO</t>
  </si>
  <si>
    <t>CE</t>
  </si>
  <si>
    <t>FORTALEZA</t>
  </si>
  <si>
    <t>PE</t>
  </si>
  <si>
    <t>RECIFE</t>
  </si>
  <si>
    <t>RJ</t>
  </si>
  <si>
    <t>RIO DE JANEIRO</t>
  </si>
  <si>
    <t>BA</t>
  </si>
  <si>
    <t>SALVADOR</t>
  </si>
  <si>
    <t>SP</t>
  </si>
  <si>
    <t>SAO PAULO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</si>
</sst>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0.0"/>
      <color rgb="FF000000"/>
      <name val="Arial"/>
    </font>
    <font>
      <b/>
      <sz val="14.0"/>
      <color rgb="FF000000"/>
      <name val="Fira Sans"/>
    </font>
    <font>
      <name val="Fira Sans"/>
    </font>
    <font>
      <b/>
      <color rgb="FF000000"/>
      <name val="Fira Sans"/>
    </font>
    <font>
      <b/>
      <name val="Fira Sans"/>
    </font>
    <font>
      <color rgb="FF000000"/>
      <name val="Fira Sans"/>
    </font>
    <font>
      <sz val="10.0"/>
      <name val="Fira Sans"/>
    </font>
    <font/>
    <font>
      <u/>
      <color rgb="FF0000FF"/>
      <name val="Fira Sans"/>
    </font>
    <font>
      <u/>
      <color rgb="FF1155CC"/>
      <name val="Fira Sans"/>
    </font>
    <font>
      <u/>
      <color rgb="FF0000FF"/>
      <name val="Fira Sans"/>
    </font>
    <font>
      <b/>
      <sz val="10.0"/>
      <color rgb="FF000000"/>
      <name val="Fira Sans"/>
    </font>
    <font>
      <color rgb="FF000000"/>
      <name val="&quot;Fira Sans&quot;"/>
    </font>
    <font>
      <sz val="10.0"/>
      <color rgb="FF000000"/>
      <name val="Fira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3">
    <border/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2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2" fontId="3" numFmtId="0" xfId="0" applyAlignment="1" applyFont="1">
      <alignment shrinkToFit="0" vertical="center" wrapText="1"/>
    </xf>
    <xf borderId="0" fillId="2" fontId="2" numFmtId="164" xfId="0" applyAlignment="1" applyFont="1" applyNumberFormat="1">
      <alignment horizontal="left" readingOrder="0" shrinkToFit="0" vertical="center" wrapText="1"/>
    </xf>
    <xf borderId="1" fillId="2" fontId="3" numFmtId="0" xfId="0" applyAlignment="1" applyBorder="1" applyFont="1">
      <alignment shrinkToFit="0" vertical="center" wrapText="0"/>
    </xf>
    <xf borderId="2" fillId="3" fontId="3" numFmtId="0" xfId="0" applyAlignment="1" applyBorder="1" applyFill="1" applyFont="1">
      <alignment shrinkToFit="0" vertical="center" wrapText="1"/>
    </xf>
    <xf borderId="2" fillId="2" fontId="4" numFmtId="0" xfId="0" applyAlignment="1" applyBorder="1" applyFont="1">
      <alignment readingOrder="0" shrinkToFit="0" vertical="center" wrapText="1"/>
    </xf>
    <xf borderId="2" fillId="2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1" fillId="4" fontId="3" numFmtId="0" xfId="0" applyAlignment="1" applyBorder="1" applyFill="1" applyFont="1">
      <alignment readingOrder="0" shrinkToFit="0" vertical="center" wrapText="0"/>
    </xf>
    <xf borderId="0" fillId="4" fontId="2" numFmtId="0" xfId="0" applyAlignment="1" applyFont="1">
      <alignment vertical="center"/>
    </xf>
    <xf borderId="2" fillId="3" fontId="3" numFmtId="0" xfId="0" applyAlignment="1" applyBorder="1" applyFont="1">
      <alignment vertical="center"/>
    </xf>
    <xf borderId="0" fillId="2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2" fontId="4" numFmtId="0" xfId="0" applyAlignment="1" applyFont="1">
      <alignment readingOrder="0" vertical="center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2" fillId="0" fontId="7" numFmtId="0" xfId="0" applyBorder="1" applyFont="1"/>
    <xf borderId="2" fillId="2" fontId="5" numFmtId="0" xfId="0" applyAlignment="1" applyBorder="1" applyFont="1">
      <alignment horizontal="left" readingOrder="0"/>
    </xf>
    <xf borderId="2" fillId="0" fontId="2" numFmtId="0" xfId="0" applyAlignment="1" applyBorder="1" applyFont="1">
      <alignment readingOrder="0" shrinkToFit="0" vertical="center" wrapText="1"/>
    </xf>
    <xf borderId="1" fillId="4" fontId="3" numFmtId="0" xfId="0" applyAlignment="1" applyBorder="1" applyFont="1">
      <alignment readingOrder="0" vertical="center"/>
    </xf>
    <xf borderId="2" fillId="3" fontId="3" numFmtId="0" xfId="0" applyAlignment="1" applyBorder="1" applyFont="1">
      <alignment readingOrder="0" vertical="center"/>
    </xf>
    <xf borderId="2" fillId="3" fontId="3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2" fillId="2" fontId="4" numFmtId="0" xfId="0" applyAlignment="1" applyBorder="1" applyFont="1">
      <alignment readingOrder="0" vertical="center"/>
    </xf>
    <xf borderId="2" fillId="0" fontId="10" numFmtId="0" xfId="0" applyAlignment="1" applyBorder="1" applyFont="1">
      <alignment readingOrder="0" vertical="center"/>
    </xf>
    <xf borderId="2" fillId="0" fontId="11" numFmtId="0" xfId="0" applyAlignment="1" applyBorder="1" applyFont="1">
      <alignment horizontal="right" readingOrder="0" vertical="bottom"/>
    </xf>
    <xf borderId="2" fillId="0" fontId="11" numFmtId="0" xfId="0" applyAlignment="1" applyBorder="1" applyFont="1">
      <alignment readingOrder="0" vertical="bottom"/>
    </xf>
    <xf borderId="2" fillId="0" fontId="11" numFmtId="0" xfId="0" applyAlignment="1" applyBorder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0"/>
    </xf>
    <xf quotePrefix="1" borderId="0" fillId="0" fontId="13" numFmtId="0" xfId="0" applyAlignment="1" applyFont="1">
      <alignment readingOrder="0" shrinkToFit="0" vertical="bottom" wrapText="0"/>
    </xf>
    <xf borderId="0" fillId="0" fontId="13" numFmtId="9" xfId="0" applyAlignment="1" applyFont="1" applyNumberForma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quotePrefix="1" borderId="0" fillId="0" fontId="13" numFmtId="0" xfId="0" applyAlignment="1" applyFont="1">
      <alignment horizontal="left" readingOrder="0" shrinkToFit="0" vertical="bottom" wrapText="0"/>
    </xf>
    <xf borderId="0" fillId="0" fontId="13" numFmtId="9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1485900" cy="7620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ppuc.org.br/" TargetMode="External"/><Relationship Id="rId2" Type="http://schemas.openxmlformats.org/officeDocument/2006/relationships/hyperlink" Target="http://planmob.salvador.ba.gov.b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151.13"/>
    <col customWidth="1" min="3" max="3" width="43.88"/>
  </cols>
  <sheetData>
    <row r="1" ht="30.0" customHeight="1">
      <c r="A1" s="1" t="s">
        <v>0</v>
      </c>
      <c r="B1" s="2"/>
      <c r="C1" s="3"/>
    </row>
    <row r="2" ht="30.0" customHeight="1">
      <c r="A2" s="4" t="s">
        <v>1</v>
      </c>
      <c r="B2" s="5">
        <v>44384.0</v>
      </c>
      <c r="C2" s="3"/>
    </row>
    <row r="3">
      <c r="A3" s="2"/>
      <c r="B3" s="2"/>
      <c r="C3" s="3"/>
    </row>
    <row r="4">
      <c r="A4" s="6" t="s">
        <v>2</v>
      </c>
      <c r="B4" s="2"/>
      <c r="C4" s="3"/>
    </row>
    <row r="5">
      <c r="A5" s="7" t="s">
        <v>3</v>
      </c>
      <c r="B5" s="7" t="s">
        <v>4</v>
      </c>
      <c r="C5" s="7" t="s">
        <v>5</v>
      </c>
    </row>
    <row r="6">
      <c r="A6" s="8" t="s">
        <v>6</v>
      </c>
      <c r="B6" s="9" t="s">
        <v>7</v>
      </c>
      <c r="C6" s="10" t="s">
        <v>8</v>
      </c>
    </row>
    <row r="7">
      <c r="A7" s="2"/>
      <c r="B7" s="3"/>
      <c r="C7" s="3"/>
    </row>
    <row r="8">
      <c r="A8" s="11" t="s">
        <v>6</v>
      </c>
      <c r="B8" s="12"/>
      <c r="C8" s="12"/>
    </row>
    <row r="9">
      <c r="A9" s="13" t="s">
        <v>9</v>
      </c>
      <c r="B9" s="13" t="s">
        <v>4</v>
      </c>
      <c r="C9" s="13" t="s">
        <v>5</v>
      </c>
    </row>
    <row r="10">
      <c r="A10" s="14" t="s">
        <v>10</v>
      </c>
      <c r="B10" s="15" t="s">
        <v>11</v>
      </c>
      <c r="C10" s="16" t="s">
        <v>12</v>
      </c>
    </row>
    <row r="11">
      <c r="A11" s="14" t="s">
        <v>13</v>
      </c>
      <c r="B11" s="15" t="s">
        <v>14</v>
      </c>
      <c r="C11" s="16" t="s">
        <v>12</v>
      </c>
    </row>
    <row r="12">
      <c r="A12" s="14" t="s">
        <v>15</v>
      </c>
      <c r="B12" s="15" t="s">
        <v>16</v>
      </c>
      <c r="C12" s="16" t="s">
        <v>12</v>
      </c>
    </row>
    <row r="13">
      <c r="A13" s="17" t="s">
        <v>17</v>
      </c>
      <c r="B13" s="18" t="s">
        <v>18</v>
      </c>
      <c r="C13" s="19" t="s">
        <v>19</v>
      </c>
    </row>
    <row r="14">
      <c r="B14" s="18" t="s">
        <v>20</v>
      </c>
      <c r="C14" s="19" t="s">
        <v>19</v>
      </c>
    </row>
    <row r="15">
      <c r="B15" s="20" t="s">
        <v>21</v>
      </c>
      <c r="C15" s="19" t="s">
        <v>19</v>
      </c>
    </row>
    <row r="16">
      <c r="A16" s="21"/>
      <c r="B16" s="22" t="s">
        <v>22</v>
      </c>
      <c r="C16" s="23" t="s">
        <v>19</v>
      </c>
    </row>
    <row r="17">
      <c r="A17" s="3"/>
      <c r="B17" s="15"/>
      <c r="C17" s="16"/>
    </row>
    <row r="18">
      <c r="A18" s="19" t="s">
        <v>23</v>
      </c>
    </row>
    <row r="21">
      <c r="A21" s="3"/>
      <c r="B21" s="3"/>
      <c r="C21" s="3"/>
    </row>
    <row r="22">
      <c r="A22" s="24" t="s">
        <v>24</v>
      </c>
      <c r="B22" s="12"/>
      <c r="C22" s="12"/>
    </row>
    <row r="23">
      <c r="A23" s="25" t="s">
        <v>25</v>
      </c>
      <c r="B23" s="25" t="s">
        <v>26</v>
      </c>
      <c r="C23" s="26" t="s">
        <v>5</v>
      </c>
    </row>
    <row r="24">
      <c r="A24" s="17" t="s">
        <v>27</v>
      </c>
      <c r="B24" s="27" t="s">
        <v>28</v>
      </c>
      <c r="C24" s="19" t="s">
        <v>29</v>
      </c>
    </row>
    <row r="25">
      <c r="A25" s="17" t="s">
        <v>30</v>
      </c>
      <c r="B25" s="27" t="s">
        <v>31</v>
      </c>
      <c r="C25" s="28" t="str">
        <f>HYPERLINK("http://www.bhtrans.pbh.gov.br/portal/pls/portal/!PORTAL.wwpob_page.show?_docname=9610266.PDF","BHTrans - Empresa de transportes e Trânsito de Belo Horizonte ")</f>
        <v>BHTrans - Empresa de transportes e Trânsito de Belo Horizonte </v>
      </c>
    </row>
    <row r="26">
      <c r="A26" s="17" t="s">
        <v>32</v>
      </c>
      <c r="B26" s="27" t="s">
        <v>33</v>
      </c>
      <c r="C26" s="29" t="s">
        <v>34</v>
      </c>
    </row>
    <row r="27">
      <c r="A27" s="17" t="s">
        <v>35</v>
      </c>
      <c r="B27" s="27" t="s">
        <v>36</v>
      </c>
      <c r="C27" s="28" t="str">
        <f>HYPERLINK("http://editais.st.df.gov.br/pdtu_1/andamento/rel_and_08.pdf","Plano Diretor de Transporte Urbano e Mobilidade
do Distrito Federal e Entorno – PDTU/DF 
")</f>
        <v>Plano Diretor de Transporte Urbano e Mobilidade
do Distrito Federal e Entorno – PDTU/DF 
</v>
      </c>
    </row>
    <row r="28">
      <c r="A28" s="17" t="s">
        <v>37</v>
      </c>
      <c r="B28" s="27" t="s">
        <v>38</v>
      </c>
      <c r="C28" s="19" t="s">
        <v>29</v>
      </c>
    </row>
    <row r="29">
      <c r="A29" s="17" t="s">
        <v>39</v>
      </c>
      <c r="B29" s="27" t="s">
        <v>40</v>
      </c>
      <c r="C29" s="19" t="s">
        <v>29</v>
      </c>
    </row>
    <row r="30">
      <c r="A30" s="17" t="s">
        <v>41</v>
      </c>
      <c r="B30" s="19" t="s">
        <v>42</v>
      </c>
      <c r="C30" s="19" t="s">
        <v>29</v>
      </c>
    </row>
    <row r="31">
      <c r="A31" s="17" t="s">
        <v>43</v>
      </c>
      <c r="B31" s="19" t="s">
        <v>44</v>
      </c>
      <c r="C31" s="28" t="s">
        <v>45</v>
      </c>
    </row>
    <row r="32">
      <c r="A32" s="30" t="s">
        <v>46</v>
      </c>
      <c r="B32" s="23" t="s">
        <v>47</v>
      </c>
      <c r="C32" s="31" t="str">
        <f>HYPERLINK("http://www.metro.sp.gov.br/metro/arquivos/Pesquisa_Afericao_2012_Sumario_de_Dados.pdf","Metrô de São Paulo")</f>
        <v>Metrô de São Paulo</v>
      </c>
    </row>
    <row r="33">
      <c r="A33" s="3"/>
      <c r="B33" s="3"/>
      <c r="C33" s="3"/>
    </row>
  </sheetData>
  <mergeCells count="2">
    <mergeCell ref="A13:A16"/>
    <mergeCell ref="A18:C20"/>
  </mergeCells>
  <hyperlinks>
    <hyperlink r:id="rId1" ref="C26"/>
    <hyperlink r:id="rId2" ref="C3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5.63"/>
    <col customWidth="1" min="3" max="3" width="25.5"/>
    <col customWidth="1" min="4" max="4" width="35.13"/>
    <col customWidth="1" min="5" max="5" width="45.25"/>
    <col customWidth="1" min="6" max="10" width="7.38"/>
    <col customWidth="1" min="11" max="16" width="7.13"/>
  </cols>
  <sheetData>
    <row r="1">
      <c r="A1" s="32" t="s">
        <v>10</v>
      </c>
      <c r="B1" s="33" t="s">
        <v>13</v>
      </c>
      <c r="C1" s="34" t="s">
        <v>15</v>
      </c>
      <c r="D1" s="34" t="s">
        <v>48</v>
      </c>
      <c r="E1" s="33" t="s">
        <v>17</v>
      </c>
      <c r="F1" s="33">
        <v>1996.0</v>
      </c>
      <c r="G1" s="33">
        <v>1997.0</v>
      </c>
      <c r="H1" s="33">
        <v>2000.0</v>
      </c>
      <c r="I1" s="34">
        <v>2002.0</v>
      </c>
      <c r="J1" s="34">
        <v>2003.0</v>
      </c>
      <c r="K1" s="34">
        <v>2007.0</v>
      </c>
      <c r="L1" s="33">
        <v>2009.0</v>
      </c>
      <c r="M1" s="34">
        <v>2010.0</v>
      </c>
      <c r="N1" s="34">
        <v>2012.0</v>
      </c>
      <c r="O1" s="33">
        <v>2017.0</v>
      </c>
      <c r="P1" s="33">
        <v>2018.0</v>
      </c>
    </row>
    <row r="2">
      <c r="A2" s="35">
        <v>15.0</v>
      </c>
      <c r="B2" s="36" t="s">
        <v>49</v>
      </c>
      <c r="C2" s="37" t="s">
        <v>27</v>
      </c>
      <c r="D2" s="20" t="s">
        <v>50</v>
      </c>
      <c r="E2" s="18" t="s">
        <v>18</v>
      </c>
      <c r="F2" s="38" t="s">
        <v>51</v>
      </c>
      <c r="G2" s="38" t="s">
        <v>51</v>
      </c>
      <c r="H2" s="39">
        <v>0.35</v>
      </c>
      <c r="I2" s="38" t="s">
        <v>51</v>
      </c>
      <c r="J2" s="38" t="s">
        <v>51</v>
      </c>
      <c r="K2" s="38" t="s">
        <v>51</v>
      </c>
      <c r="L2" s="38" t="s">
        <v>51</v>
      </c>
      <c r="M2" s="38" t="s">
        <v>51</v>
      </c>
      <c r="N2" s="38" t="s">
        <v>51</v>
      </c>
      <c r="O2" s="38" t="s">
        <v>51</v>
      </c>
      <c r="P2" s="38" t="s">
        <v>51</v>
      </c>
    </row>
    <row r="3">
      <c r="A3" s="35">
        <v>15.0</v>
      </c>
      <c r="B3" s="36" t="s">
        <v>49</v>
      </c>
      <c r="C3" s="37" t="s">
        <v>27</v>
      </c>
      <c r="D3" s="20" t="s">
        <v>50</v>
      </c>
      <c r="E3" s="18" t="s">
        <v>20</v>
      </c>
      <c r="F3" s="38" t="s">
        <v>51</v>
      </c>
      <c r="G3" s="38" t="s">
        <v>51</v>
      </c>
      <c r="H3" s="39">
        <v>0.08</v>
      </c>
      <c r="I3" s="38" t="s">
        <v>51</v>
      </c>
      <c r="J3" s="38" t="s">
        <v>51</v>
      </c>
      <c r="K3" s="38" t="s">
        <v>51</v>
      </c>
      <c r="L3" s="38" t="s">
        <v>51</v>
      </c>
      <c r="M3" s="38" t="s">
        <v>51</v>
      </c>
      <c r="N3" s="38" t="s">
        <v>51</v>
      </c>
      <c r="O3" s="38" t="s">
        <v>51</v>
      </c>
      <c r="P3" s="38" t="s">
        <v>51</v>
      </c>
    </row>
    <row r="4">
      <c r="A4" s="35">
        <v>15.0</v>
      </c>
      <c r="B4" s="36" t="s">
        <v>49</v>
      </c>
      <c r="C4" s="37" t="s">
        <v>27</v>
      </c>
      <c r="D4" s="20" t="s">
        <v>50</v>
      </c>
      <c r="E4" s="20" t="s">
        <v>21</v>
      </c>
      <c r="F4" s="38" t="s">
        <v>51</v>
      </c>
      <c r="G4" s="38" t="s">
        <v>51</v>
      </c>
      <c r="H4" s="39">
        <v>0.45</v>
      </c>
      <c r="I4" s="38" t="s">
        <v>51</v>
      </c>
      <c r="J4" s="38" t="s">
        <v>51</v>
      </c>
      <c r="K4" s="38" t="s">
        <v>51</v>
      </c>
      <c r="L4" s="38" t="s">
        <v>51</v>
      </c>
      <c r="M4" s="38" t="s">
        <v>51</v>
      </c>
      <c r="N4" s="38" t="s">
        <v>51</v>
      </c>
      <c r="O4" s="38" t="s">
        <v>51</v>
      </c>
      <c r="P4" s="38" t="s">
        <v>51</v>
      </c>
    </row>
    <row r="5">
      <c r="A5" s="35">
        <v>15.0</v>
      </c>
      <c r="B5" s="36" t="s">
        <v>49</v>
      </c>
      <c r="C5" s="37" t="s">
        <v>27</v>
      </c>
      <c r="D5" s="20" t="s">
        <v>50</v>
      </c>
      <c r="E5" s="18" t="s">
        <v>22</v>
      </c>
      <c r="F5" s="38" t="s">
        <v>51</v>
      </c>
      <c r="G5" s="38" t="s">
        <v>51</v>
      </c>
      <c r="H5" s="39">
        <v>0.12</v>
      </c>
      <c r="I5" s="38" t="s">
        <v>51</v>
      </c>
      <c r="J5" s="38" t="s">
        <v>51</v>
      </c>
      <c r="K5" s="38" t="s">
        <v>51</v>
      </c>
      <c r="L5" s="38" t="s">
        <v>51</v>
      </c>
      <c r="M5" s="38" t="s">
        <v>51</v>
      </c>
      <c r="N5" s="38" t="s">
        <v>51</v>
      </c>
      <c r="O5" s="38" t="s">
        <v>51</v>
      </c>
      <c r="P5" s="38" t="s">
        <v>51</v>
      </c>
    </row>
    <row r="6">
      <c r="A6" s="40">
        <v>31.0</v>
      </c>
      <c r="B6" s="37" t="s">
        <v>52</v>
      </c>
      <c r="C6" s="37" t="s">
        <v>53</v>
      </c>
      <c r="D6" s="20" t="s">
        <v>50</v>
      </c>
      <c r="E6" s="18" t="s">
        <v>18</v>
      </c>
      <c r="F6" s="38" t="s">
        <v>51</v>
      </c>
      <c r="G6" s="38" t="s">
        <v>51</v>
      </c>
      <c r="H6" s="38" t="s">
        <v>51</v>
      </c>
      <c r="I6" s="39">
        <v>0.33</v>
      </c>
      <c r="J6" s="41" t="s">
        <v>51</v>
      </c>
      <c r="K6" s="41" t="s">
        <v>51</v>
      </c>
      <c r="L6" s="41" t="s">
        <v>51</v>
      </c>
      <c r="M6" s="41" t="s">
        <v>51</v>
      </c>
      <c r="N6" s="42">
        <v>0.37</v>
      </c>
      <c r="O6" s="41" t="s">
        <v>51</v>
      </c>
      <c r="P6" s="38" t="s">
        <v>51</v>
      </c>
    </row>
    <row r="7">
      <c r="A7" s="40">
        <v>31.0</v>
      </c>
      <c r="B7" s="37" t="s">
        <v>52</v>
      </c>
      <c r="C7" s="37" t="s">
        <v>53</v>
      </c>
      <c r="D7" s="20" t="s">
        <v>50</v>
      </c>
      <c r="E7" s="18" t="s">
        <v>20</v>
      </c>
      <c r="F7" s="38" t="s">
        <v>51</v>
      </c>
      <c r="G7" s="38" t="s">
        <v>51</v>
      </c>
      <c r="H7" s="38" t="s">
        <v>51</v>
      </c>
      <c r="I7" s="39">
        <v>0.01</v>
      </c>
      <c r="J7" s="38" t="s">
        <v>51</v>
      </c>
      <c r="K7" s="38" t="s">
        <v>51</v>
      </c>
      <c r="L7" s="38" t="s">
        <v>51</v>
      </c>
      <c r="M7" s="38" t="s">
        <v>51</v>
      </c>
      <c r="N7" s="42">
        <v>0.01</v>
      </c>
      <c r="O7" s="38" t="s">
        <v>51</v>
      </c>
      <c r="P7" s="38" t="s">
        <v>51</v>
      </c>
    </row>
    <row r="8">
      <c r="A8" s="40">
        <v>31.0</v>
      </c>
      <c r="B8" s="37" t="s">
        <v>52</v>
      </c>
      <c r="C8" s="37" t="s">
        <v>53</v>
      </c>
      <c r="D8" s="20" t="s">
        <v>50</v>
      </c>
      <c r="E8" s="20" t="s">
        <v>21</v>
      </c>
      <c r="F8" s="38" t="s">
        <v>51</v>
      </c>
      <c r="G8" s="38" t="s">
        <v>51</v>
      </c>
      <c r="H8" s="38" t="s">
        <v>51</v>
      </c>
      <c r="I8" s="39">
        <v>0.43</v>
      </c>
      <c r="J8" s="38" t="s">
        <v>51</v>
      </c>
      <c r="K8" s="38" t="s">
        <v>51</v>
      </c>
      <c r="L8" s="38" t="s">
        <v>51</v>
      </c>
      <c r="M8" s="38" t="s">
        <v>51</v>
      </c>
      <c r="N8" s="42">
        <v>0.26</v>
      </c>
      <c r="O8" s="38" t="s">
        <v>51</v>
      </c>
      <c r="P8" s="38" t="s">
        <v>51</v>
      </c>
    </row>
    <row r="9">
      <c r="A9" s="40">
        <v>31.0</v>
      </c>
      <c r="B9" s="37" t="s">
        <v>52</v>
      </c>
      <c r="C9" s="37" t="s">
        <v>53</v>
      </c>
      <c r="D9" s="20" t="s">
        <v>50</v>
      </c>
      <c r="E9" s="18" t="s">
        <v>22</v>
      </c>
      <c r="F9" s="38" t="s">
        <v>51</v>
      </c>
      <c r="G9" s="38" t="s">
        <v>51</v>
      </c>
      <c r="H9" s="38" t="s">
        <v>51</v>
      </c>
      <c r="I9" s="39">
        <v>0.2</v>
      </c>
      <c r="J9" s="38" t="s">
        <v>51</v>
      </c>
      <c r="K9" s="38" t="s">
        <v>51</v>
      </c>
      <c r="L9" s="38" t="s">
        <v>51</v>
      </c>
      <c r="M9" s="38" t="s">
        <v>51</v>
      </c>
      <c r="N9" s="42">
        <v>0.31</v>
      </c>
      <c r="O9" s="38" t="s">
        <v>51</v>
      </c>
      <c r="P9" s="38" t="s">
        <v>51</v>
      </c>
    </row>
    <row r="10">
      <c r="A10" s="43">
        <v>41.0</v>
      </c>
      <c r="B10" s="43" t="s">
        <v>54</v>
      </c>
      <c r="C10" s="43" t="s">
        <v>55</v>
      </c>
      <c r="D10" s="37" t="s">
        <v>56</v>
      </c>
      <c r="E10" s="18" t="s">
        <v>18</v>
      </c>
      <c r="F10" s="38" t="s">
        <v>51</v>
      </c>
      <c r="G10" s="38" t="s">
        <v>51</v>
      </c>
      <c r="H10" s="38" t="s">
        <v>51</v>
      </c>
      <c r="I10" s="38" t="s">
        <v>51</v>
      </c>
      <c r="J10" s="38" t="s">
        <v>51</v>
      </c>
      <c r="K10" s="38" t="s">
        <v>51</v>
      </c>
      <c r="L10" s="38" t="s">
        <v>51</v>
      </c>
      <c r="M10" s="38" t="s">
        <v>51</v>
      </c>
      <c r="N10" s="38" t="s">
        <v>51</v>
      </c>
      <c r="O10" s="39">
        <v>0.233</v>
      </c>
      <c r="P10" s="37"/>
    </row>
    <row r="11">
      <c r="A11" s="43">
        <v>41.0</v>
      </c>
      <c r="B11" s="43" t="s">
        <v>54</v>
      </c>
      <c r="C11" s="43" t="s">
        <v>55</v>
      </c>
      <c r="D11" s="37" t="s">
        <v>56</v>
      </c>
      <c r="E11" s="18" t="s">
        <v>20</v>
      </c>
      <c r="F11" s="38" t="s">
        <v>51</v>
      </c>
      <c r="G11" s="38" t="s">
        <v>51</v>
      </c>
      <c r="H11" s="38" t="s">
        <v>51</v>
      </c>
      <c r="I11" s="38" t="s">
        <v>51</v>
      </c>
      <c r="J11" s="38" t="s">
        <v>51</v>
      </c>
      <c r="K11" s="38" t="s">
        <v>51</v>
      </c>
      <c r="L11" s="38" t="s">
        <v>51</v>
      </c>
      <c r="M11" s="38" t="s">
        <v>51</v>
      </c>
      <c r="N11" s="38" t="s">
        <v>51</v>
      </c>
      <c r="O11" s="39">
        <v>0.021</v>
      </c>
      <c r="P11" s="38" t="s">
        <v>51</v>
      </c>
    </row>
    <row r="12">
      <c r="A12" s="43">
        <v>41.0</v>
      </c>
      <c r="B12" s="43" t="s">
        <v>54</v>
      </c>
      <c r="C12" s="43" t="s">
        <v>55</v>
      </c>
      <c r="D12" s="37" t="s">
        <v>56</v>
      </c>
      <c r="E12" s="18" t="s">
        <v>21</v>
      </c>
      <c r="F12" s="38" t="s">
        <v>51</v>
      </c>
      <c r="G12" s="38" t="s">
        <v>51</v>
      </c>
      <c r="H12" s="38" t="s">
        <v>51</v>
      </c>
      <c r="I12" s="38" t="s">
        <v>51</v>
      </c>
      <c r="J12" s="38" t="s">
        <v>51</v>
      </c>
      <c r="K12" s="38" t="s">
        <v>51</v>
      </c>
      <c r="L12" s="38" t="s">
        <v>51</v>
      </c>
      <c r="M12" s="38" t="s">
        <v>51</v>
      </c>
      <c r="N12" s="38" t="s">
        <v>51</v>
      </c>
      <c r="O12" s="39">
        <v>0.252</v>
      </c>
      <c r="P12" s="38" t="s">
        <v>51</v>
      </c>
    </row>
    <row r="13">
      <c r="A13" s="43">
        <v>41.0</v>
      </c>
      <c r="B13" s="43" t="s">
        <v>54</v>
      </c>
      <c r="C13" s="43" t="s">
        <v>55</v>
      </c>
      <c r="D13" s="37" t="s">
        <v>56</v>
      </c>
      <c r="E13" s="18" t="s">
        <v>22</v>
      </c>
      <c r="F13" s="38" t="s">
        <v>51</v>
      </c>
      <c r="G13" s="38" t="s">
        <v>51</v>
      </c>
      <c r="H13" s="38" t="s">
        <v>51</v>
      </c>
      <c r="I13" s="38" t="s">
        <v>51</v>
      </c>
      <c r="J13" s="38" t="s">
        <v>51</v>
      </c>
      <c r="K13" s="38" t="s">
        <v>51</v>
      </c>
      <c r="L13" s="38" t="s">
        <v>51</v>
      </c>
      <c r="M13" s="38" t="s">
        <v>51</v>
      </c>
      <c r="N13" s="38" t="s">
        <v>51</v>
      </c>
      <c r="O13" s="39">
        <f>2.7%+45.8%</f>
        <v>0.485</v>
      </c>
      <c r="P13" s="38" t="s">
        <v>51</v>
      </c>
    </row>
    <row r="14">
      <c r="A14" s="40">
        <v>53.0</v>
      </c>
      <c r="B14" s="37" t="s">
        <v>57</v>
      </c>
      <c r="C14" s="37" t="s">
        <v>58</v>
      </c>
      <c r="D14" s="20" t="s">
        <v>59</v>
      </c>
      <c r="E14" s="44" t="s">
        <v>18</v>
      </c>
      <c r="F14" s="38" t="s">
        <v>51</v>
      </c>
      <c r="G14" s="38" t="s">
        <v>51</v>
      </c>
      <c r="H14" s="38" t="s">
        <v>51</v>
      </c>
      <c r="I14" s="38" t="s">
        <v>51</v>
      </c>
      <c r="J14" s="38" t="s">
        <v>51</v>
      </c>
      <c r="K14" s="38" t="s">
        <v>51</v>
      </c>
      <c r="L14" s="39">
        <v>0.26</v>
      </c>
      <c r="M14" s="38" t="s">
        <v>51</v>
      </c>
      <c r="N14" s="38" t="s">
        <v>51</v>
      </c>
      <c r="O14" s="38" t="s">
        <v>51</v>
      </c>
      <c r="P14" s="38" t="s">
        <v>51</v>
      </c>
    </row>
    <row r="15">
      <c r="A15" s="40">
        <v>53.0</v>
      </c>
      <c r="B15" s="37" t="s">
        <v>57</v>
      </c>
      <c r="C15" s="37" t="s">
        <v>58</v>
      </c>
      <c r="D15" s="20" t="s">
        <v>59</v>
      </c>
      <c r="E15" s="44" t="s">
        <v>20</v>
      </c>
      <c r="F15" s="38" t="s">
        <v>51</v>
      </c>
      <c r="G15" s="38" t="s">
        <v>51</v>
      </c>
      <c r="H15" s="38" t="s">
        <v>51</v>
      </c>
      <c r="I15" s="38" t="s">
        <v>51</v>
      </c>
      <c r="J15" s="38" t="s">
        <v>51</v>
      </c>
      <c r="K15" s="38" t="s">
        <v>51</v>
      </c>
      <c r="L15" s="39">
        <v>0.03</v>
      </c>
      <c r="M15" s="38" t="s">
        <v>51</v>
      </c>
      <c r="N15" s="38" t="s">
        <v>51</v>
      </c>
      <c r="O15" s="38" t="s">
        <v>51</v>
      </c>
      <c r="P15" s="38" t="s">
        <v>51</v>
      </c>
    </row>
    <row r="16">
      <c r="A16" s="40">
        <v>53.0</v>
      </c>
      <c r="B16" s="37" t="s">
        <v>57</v>
      </c>
      <c r="C16" s="37" t="s">
        <v>58</v>
      </c>
      <c r="D16" s="20" t="s">
        <v>59</v>
      </c>
      <c r="E16" s="44" t="s">
        <v>21</v>
      </c>
      <c r="F16" s="38" t="s">
        <v>51</v>
      </c>
      <c r="G16" s="38" t="s">
        <v>51</v>
      </c>
      <c r="H16" s="38" t="s">
        <v>51</v>
      </c>
      <c r="I16" s="38" t="s">
        <v>51</v>
      </c>
      <c r="J16" s="38" t="s">
        <v>51</v>
      </c>
      <c r="K16" s="38" t="s">
        <v>51</v>
      </c>
      <c r="L16" s="39">
        <v>0.37</v>
      </c>
      <c r="M16" s="38" t="s">
        <v>51</v>
      </c>
      <c r="N16" s="38" t="s">
        <v>51</v>
      </c>
      <c r="O16" s="38" t="s">
        <v>51</v>
      </c>
      <c r="P16" s="38" t="s">
        <v>51</v>
      </c>
    </row>
    <row r="17">
      <c r="A17" s="40">
        <v>53.0</v>
      </c>
      <c r="B17" s="37" t="s">
        <v>57</v>
      </c>
      <c r="C17" s="37" t="s">
        <v>58</v>
      </c>
      <c r="D17" s="20" t="s">
        <v>59</v>
      </c>
      <c r="E17" s="45" t="s">
        <v>22</v>
      </c>
      <c r="F17" s="38" t="s">
        <v>51</v>
      </c>
      <c r="G17" s="38" t="s">
        <v>51</v>
      </c>
      <c r="H17" s="38" t="s">
        <v>51</v>
      </c>
      <c r="I17" s="38" t="s">
        <v>51</v>
      </c>
      <c r="J17" s="38" t="s">
        <v>51</v>
      </c>
      <c r="K17" s="38" t="s">
        <v>51</v>
      </c>
      <c r="L17" s="39">
        <v>0.35</v>
      </c>
      <c r="M17" s="38" t="s">
        <v>51</v>
      </c>
      <c r="N17" s="38" t="s">
        <v>51</v>
      </c>
      <c r="O17" s="38" t="s">
        <v>51</v>
      </c>
      <c r="P17" s="38" t="s">
        <v>51</v>
      </c>
    </row>
    <row r="18">
      <c r="A18" s="40">
        <v>23.0</v>
      </c>
      <c r="B18" s="37" t="s">
        <v>60</v>
      </c>
      <c r="C18" s="37" t="s">
        <v>61</v>
      </c>
      <c r="D18" s="20" t="s">
        <v>50</v>
      </c>
      <c r="E18" s="44" t="s">
        <v>18</v>
      </c>
      <c r="F18" s="38" t="s">
        <v>51</v>
      </c>
      <c r="G18" s="42">
        <v>0.38</v>
      </c>
      <c r="H18" s="38" t="s">
        <v>51</v>
      </c>
      <c r="I18" s="38" t="s">
        <v>51</v>
      </c>
      <c r="J18" s="38" t="s">
        <v>51</v>
      </c>
      <c r="K18" s="38" t="s">
        <v>51</v>
      </c>
      <c r="L18" s="38" t="s">
        <v>51</v>
      </c>
      <c r="M18" s="38" t="s">
        <v>51</v>
      </c>
      <c r="N18" s="38" t="s">
        <v>51</v>
      </c>
      <c r="O18" s="38" t="s">
        <v>51</v>
      </c>
      <c r="P18" s="38" t="s">
        <v>51</v>
      </c>
    </row>
    <row r="19">
      <c r="A19" s="40">
        <v>23.0</v>
      </c>
      <c r="B19" s="37" t="s">
        <v>60</v>
      </c>
      <c r="C19" s="37" t="s">
        <v>61</v>
      </c>
      <c r="D19" s="20" t="s">
        <v>50</v>
      </c>
      <c r="E19" s="44" t="s">
        <v>20</v>
      </c>
      <c r="F19" s="38" t="s">
        <v>51</v>
      </c>
      <c r="G19" s="42">
        <v>0.06</v>
      </c>
      <c r="H19" s="38" t="s">
        <v>51</v>
      </c>
      <c r="I19" s="38" t="s">
        <v>51</v>
      </c>
      <c r="J19" s="38" t="s">
        <v>51</v>
      </c>
      <c r="K19" s="38" t="s">
        <v>51</v>
      </c>
      <c r="L19" s="38" t="s">
        <v>51</v>
      </c>
      <c r="M19" s="38" t="s">
        <v>51</v>
      </c>
      <c r="N19" s="38" t="s">
        <v>51</v>
      </c>
      <c r="O19" s="38" t="s">
        <v>51</v>
      </c>
      <c r="P19" s="38" t="s">
        <v>51</v>
      </c>
    </row>
    <row r="20">
      <c r="A20" s="40">
        <v>23.0</v>
      </c>
      <c r="B20" s="37" t="s">
        <v>60</v>
      </c>
      <c r="C20" s="37" t="s">
        <v>61</v>
      </c>
      <c r="D20" s="20" t="s">
        <v>50</v>
      </c>
      <c r="E20" s="44" t="s">
        <v>21</v>
      </c>
      <c r="F20" s="38" t="s">
        <v>51</v>
      </c>
      <c r="G20" s="42">
        <v>0.37</v>
      </c>
      <c r="H20" s="38" t="s">
        <v>51</v>
      </c>
      <c r="I20" s="38" t="s">
        <v>51</v>
      </c>
      <c r="J20" s="38" t="s">
        <v>51</v>
      </c>
      <c r="K20" s="38" t="s">
        <v>51</v>
      </c>
      <c r="L20" s="38" t="s">
        <v>51</v>
      </c>
      <c r="M20" s="38" t="s">
        <v>51</v>
      </c>
      <c r="N20" s="38" t="s">
        <v>51</v>
      </c>
      <c r="O20" s="38" t="s">
        <v>51</v>
      </c>
      <c r="P20" s="38" t="s">
        <v>51</v>
      </c>
    </row>
    <row r="21">
      <c r="A21" s="40">
        <v>23.0</v>
      </c>
      <c r="B21" s="37" t="s">
        <v>60</v>
      </c>
      <c r="C21" s="37" t="s">
        <v>61</v>
      </c>
      <c r="D21" s="20" t="s">
        <v>50</v>
      </c>
      <c r="E21" s="45" t="s">
        <v>22</v>
      </c>
      <c r="F21" s="38" t="s">
        <v>51</v>
      </c>
      <c r="G21" s="42">
        <v>0.19</v>
      </c>
      <c r="H21" s="38" t="s">
        <v>51</v>
      </c>
      <c r="I21" s="38" t="s">
        <v>51</v>
      </c>
      <c r="J21" s="38" t="s">
        <v>51</v>
      </c>
      <c r="K21" s="38" t="s">
        <v>51</v>
      </c>
      <c r="L21" s="38" t="s">
        <v>51</v>
      </c>
      <c r="M21" s="38" t="s">
        <v>51</v>
      </c>
      <c r="N21" s="38" t="s">
        <v>51</v>
      </c>
      <c r="O21" s="38" t="s">
        <v>51</v>
      </c>
      <c r="P21" s="38" t="s">
        <v>51</v>
      </c>
    </row>
    <row r="22">
      <c r="A22" s="40">
        <v>26.0</v>
      </c>
      <c r="B22" s="37" t="s">
        <v>62</v>
      </c>
      <c r="C22" s="37" t="s">
        <v>63</v>
      </c>
      <c r="D22" s="20" t="s">
        <v>50</v>
      </c>
      <c r="E22" s="44" t="s">
        <v>18</v>
      </c>
      <c r="F22" s="38" t="s">
        <v>51</v>
      </c>
      <c r="G22" s="39">
        <v>0.23</v>
      </c>
      <c r="H22" s="38" t="s">
        <v>51</v>
      </c>
      <c r="I22" s="38" t="s">
        <v>51</v>
      </c>
      <c r="J22" s="38" t="s">
        <v>51</v>
      </c>
      <c r="K22" s="38" t="s">
        <v>51</v>
      </c>
      <c r="L22" s="38" t="s">
        <v>51</v>
      </c>
      <c r="M22" s="38" t="s">
        <v>51</v>
      </c>
      <c r="N22" s="38" t="s">
        <v>51</v>
      </c>
      <c r="O22" s="38" t="s">
        <v>51</v>
      </c>
      <c r="P22" s="39">
        <v>0.378</v>
      </c>
    </row>
    <row r="23">
      <c r="A23" s="40">
        <v>26.0</v>
      </c>
      <c r="B23" s="37" t="s">
        <v>62</v>
      </c>
      <c r="C23" s="37" t="s">
        <v>63</v>
      </c>
      <c r="D23" s="20" t="s">
        <v>50</v>
      </c>
      <c r="E23" s="44" t="s">
        <v>20</v>
      </c>
      <c r="F23" s="38" t="s">
        <v>51</v>
      </c>
      <c r="G23" s="39">
        <v>0.01</v>
      </c>
      <c r="H23" s="38" t="s">
        <v>51</v>
      </c>
      <c r="I23" s="38" t="s">
        <v>51</v>
      </c>
      <c r="J23" s="38" t="s">
        <v>51</v>
      </c>
      <c r="K23" s="38" t="s">
        <v>51</v>
      </c>
      <c r="L23" s="38" t="s">
        <v>51</v>
      </c>
      <c r="M23" s="38" t="s">
        <v>51</v>
      </c>
      <c r="N23" s="38" t="s">
        <v>51</v>
      </c>
      <c r="O23" s="38" t="s">
        <v>51</v>
      </c>
      <c r="P23" s="39">
        <v>0.0222</v>
      </c>
    </row>
    <row r="24">
      <c r="A24" s="40">
        <v>26.0</v>
      </c>
      <c r="B24" s="37" t="s">
        <v>62</v>
      </c>
      <c r="C24" s="37" t="s">
        <v>63</v>
      </c>
      <c r="D24" s="20" t="s">
        <v>50</v>
      </c>
      <c r="E24" s="44" t="s">
        <v>21</v>
      </c>
      <c r="F24" s="38" t="s">
        <v>51</v>
      </c>
      <c r="G24" s="39">
        <f>46%+0.0243</f>
        <v>0.4843</v>
      </c>
      <c r="H24" s="38" t="s">
        <v>51</v>
      </c>
      <c r="I24" s="38" t="s">
        <v>51</v>
      </c>
      <c r="J24" s="38" t="s">
        <v>51</v>
      </c>
      <c r="K24" s="38" t="s">
        <v>51</v>
      </c>
      <c r="L24" s="38" t="s">
        <v>51</v>
      </c>
      <c r="M24" s="38" t="s">
        <v>51</v>
      </c>
      <c r="N24" s="38" t="s">
        <v>51</v>
      </c>
      <c r="O24" s="38" t="s">
        <v>51</v>
      </c>
      <c r="P24" s="39">
        <v>0.4197</v>
      </c>
    </row>
    <row r="25">
      <c r="A25" s="40">
        <v>26.0</v>
      </c>
      <c r="B25" s="37" t="s">
        <v>62</v>
      </c>
      <c r="C25" s="37" t="s">
        <v>63</v>
      </c>
      <c r="D25" s="20" t="s">
        <v>50</v>
      </c>
      <c r="E25" s="45" t="s">
        <v>22</v>
      </c>
      <c r="F25" s="38" t="s">
        <v>51</v>
      </c>
      <c r="G25" s="39">
        <f>0.259+0.0029</f>
        <v>0.2619</v>
      </c>
      <c r="H25" s="38" t="s">
        <v>51</v>
      </c>
      <c r="I25" s="38" t="s">
        <v>51</v>
      </c>
      <c r="J25" s="38" t="s">
        <v>51</v>
      </c>
      <c r="K25" s="38" t="s">
        <v>51</v>
      </c>
      <c r="L25" s="38" t="s">
        <v>51</v>
      </c>
      <c r="M25" s="38" t="s">
        <v>51</v>
      </c>
      <c r="N25" s="38" t="s">
        <v>51</v>
      </c>
      <c r="O25" s="38" t="s">
        <v>51</v>
      </c>
      <c r="P25" s="39">
        <v>0.166</v>
      </c>
    </row>
    <row r="26">
      <c r="A26" s="40">
        <v>33.0</v>
      </c>
      <c r="B26" s="37" t="s">
        <v>64</v>
      </c>
      <c r="C26" s="37" t="s">
        <v>65</v>
      </c>
      <c r="D26" s="20" t="s">
        <v>50</v>
      </c>
      <c r="E26" s="18" t="s">
        <v>18</v>
      </c>
      <c r="F26" s="38" t="s">
        <v>51</v>
      </c>
      <c r="G26" s="38" t="s">
        <v>51</v>
      </c>
      <c r="H26" s="38" t="s">
        <v>51</v>
      </c>
      <c r="I26" s="38" t="s">
        <v>51</v>
      </c>
      <c r="J26" s="42">
        <v>0.34</v>
      </c>
      <c r="K26" s="38" t="s">
        <v>51</v>
      </c>
      <c r="L26" s="38" t="s">
        <v>51</v>
      </c>
      <c r="M26" s="38" t="s">
        <v>51</v>
      </c>
      <c r="N26" s="42">
        <v>0.29</v>
      </c>
      <c r="O26" s="38" t="s">
        <v>51</v>
      </c>
      <c r="P26" s="38" t="s">
        <v>51</v>
      </c>
    </row>
    <row r="27">
      <c r="A27" s="40">
        <v>33.0</v>
      </c>
      <c r="B27" s="37" t="s">
        <v>64</v>
      </c>
      <c r="C27" s="37" t="s">
        <v>65</v>
      </c>
      <c r="D27" s="20" t="s">
        <v>50</v>
      </c>
      <c r="E27" s="18" t="s">
        <v>20</v>
      </c>
      <c r="F27" s="38" t="s">
        <v>51</v>
      </c>
      <c r="G27" s="38" t="s">
        <v>51</v>
      </c>
      <c r="H27" s="38" t="s">
        <v>51</v>
      </c>
      <c r="I27" s="38" t="s">
        <v>51</v>
      </c>
      <c r="J27" s="42">
        <v>0.03</v>
      </c>
      <c r="K27" s="38" t="s">
        <v>51</v>
      </c>
      <c r="L27" s="38" t="s">
        <v>51</v>
      </c>
      <c r="M27" s="38" t="s">
        <v>51</v>
      </c>
      <c r="N27" s="42">
        <v>0.02</v>
      </c>
      <c r="O27" s="38" t="s">
        <v>51</v>
      </c>
      <c r="P27" s="38" t="s">
        <v>51</v>
      </c>
    </row>
    <row r="28">
      <c r="A28" s="40">
        <v>33.0</v>
      </c>
      <c r="B28" s="37" t="s">
        <v>64</v>
      </c>
      <c r="C28" s="37" t="s">
        <v>65</v>
      </c>
      <c r="D28" s="20" t="s">
        <v>50</v>
      </c>
      <c r="E28" s="18" t="s">
        <v>21</v>
      </c>
      <c r="F28" s="38" t="s">
        <v>51</v>
      </c>
      <c r="G28" s="38" t="s">
        <v>51</v>
      </c>
      <c r="H28" s="38" t="s">
        <v>51</v>
      </c>
      <c r="I28" s="38" t="s">
        <v>51</v>
      </c>
      <c r="J28" s="42">
        <v>0.47</v>
      </c>
      <c r="K28" s="38" t="s">
        <v>51</v>
      </c>
      <c r="L28" s="38" t="s">
        <v>51</v>
      </c>
      <c r="M28" s="38" t="s">
        <v>51</v>
      </c>
      <c r="N28" s="42">
        <v>0.49</v>
      </c>
      <c r="O28" s="38" t="s">
        <v>51</v>
      </c>
      <c r="P28" s="38" t="s">
        <v>51</v>
      </c>
    </row>
    <row r="29">
      <c r="A29" s="40">
        <v>33.0</v>
      </c>
      <c r="B29" s="37" t="s">
        <v>64</v>
      </c>
      <c r="C29" s="37" t="s">
        <v>65</v>
      </c>
      <c r="D29" s="20" t="s">
        <v>50</v>
      </c>
      <c r="E29" s="18" t="s">
        <v>22</v>
      </c>
      <c r="F29" s="38" t="s">
        <v>51</v>
      </c>
      <c r="G29" s="38" t="s">
        <v>51</v>
      </c>
      <c r="H29" s="38" t="s">
        <v>51</v>
      </c>
      <c r="I29" s="38" t="s">
        <v>51</v>
      </c>
      <c r="J29" s="42">
        <v>0.16</v>
      </c>
      <c r="K29" s="38" t="s">
        <v>51</v>
      </c>
      <c r="L29" s="38" t="s">
        <v>51</v>
      </c>
      <c r="M29" s="38" t="s">
        <v>51</v>
      </c>
      <c r="N29" s="42">
        <v>0.2</v>
      </c>
      <c r="O29" s="38" t="s">
        <v>51</v>
      </c>
      <c r="P29" s="38" t="s">
        <v>51</v>
      </c>
    </row>
    <row r="30">
      <c r="A30" s="40">
        <v>29.0</v>
      </c>
      <c r="B30" s="37" t="s">
        <v>66</v>
      </c>
      <c r="C30" s="37" t="s">
        <v>67</v>
      </c>
      <c r="D30" s="20" t="s">
        <v>50</v>
      </c>
      <c r="E30" s="44" t="s">
        <v>18</v>
      </c>
      <c r="F30" s="38" t="s">
        <v>51</v>
      </c>
      <c r="G30" s="38" t="s">
        <v>51</v>
      </c>
      <c r="H30" s="38" t="s">
        <v>51</v>
      </c>
      <c r="I30" s="38" t="s">
        <v>51</v>
      </c>
      <c r="J30" s="38" t="s">
        <v>51</v>
      </c>
      <c r="K30" s="38" t="s">
        <v>51</v>
      </c>
      <c r="L30" s="38" t="s">
        <v>51</v>
      </c>
      <c r="M30" s="38" t="s">
        <v>51</v>
      </c>
      <c r="N30" s="42">
        <v>0.35</v>
      </c>
      <c r="O30" s="38" t="s">
        <v>51</v>
      </c>
      <c r="P30" s="38" t="s">
        <v>51</v>
      </c>
    </row>
    <row r="31">
      <c r="A31" s="40">
        <v>29.0</v>
      </c>
      <c r="B31" s="37" t="s">
        <v>66</v>
      </c>
      <c r="C31" s="37" t="s">
        <v>67</v>
      </c>
      <c r="D31" s="20" t="s">
        <v>50</v>
      </c>
      <c r="E31" s="44" t="s">
        <v>20</v>
      </c>
      <c r="F31" s="38" t="s">
        <v>51</v>
      </c>
      <c r="G31" s="38" t="s">
        <v>51</v>
      </c>
      <c r="H31" s="38" t="s">
        <v>51</v>
      </c>
      <c r="I31" s="38" t="s">
        <v>51</v>
      </c>
      <c r="J31" s="38" t="s">
        <v>51</v>
      </c>
      <c r="K31" s="38" t="s">
        <v>51</v>
      </c>
      <c r="L31" s="38" t="s">
        <v>51</v>
      </c>
      <c r="M31" s="38" t="s">
        <v>51</v>
      </c>
      <c r="N31" s="42">
        <v>0.01</v>
      </c>
      <c r="O31" s="38" t="s">
        <v>51</v>
      </c>
      <c r="P31" s="38" t="s">
        <v>51</v>
      </c>
    </row>
    <row r="32">
      <c r="A32" s="40">
        <v>29.0</v>
      </c>
      <c r="B32" s="37" t="s">
        <v>66</v>
      </c>
      <c r="C32" s="37" t="s">
        <v>67</v>
      </c>
      <c r="D32" s="20" t="s">
        <v>50</v>
      </c>
      <c r="E32" s="44" t="s">
        <v>21</v>
      </c>
      <c r="F32" s="38" t="s">
        <v>51</v>
      </c>
      <c r="G32" s="38" t="s">
        <v>51</v>
      </c>
      <c r="H32" s="38" t="s">
        <v>51</v>
      </c>
      <c r="I32" s="38" t="s">
        <v>51</v>
      </c>
      <c r="J32" s="38" t="s">
        <v>51</v>
      </c>
      <c r="K32" s="38" t="s">
        <v>51</v>
      </c>
      <c r="L32" s="38" t="s">
        <v>51</v>
      </c>
      <c r="M32" s="38" t="s">
        <v>51</v>
      </c>
      <c r="N32" s="42">
        <v>0.41</v>
      </c>
      <c r="O32" s="38" t="s">
        <v>51</v>
      </c>
      <c r="P32" s="38" t="s">
        <v>51</v>
      </c>
    </row>
    <row r="33">
      <c r="A33" s="40">
        <v>29.0</v>
      </c>
      <c r="B33" s="37" t="s">
        <v>66</v>
      </c>
      <c r="C33" s="37" t="s">
        <v>67</v>
      </c>
      <c r="D33" s="20" t="s">
        <v>50</v>
      </c>
      <c r="E33" s="45" t="s">
        <v>22</v>
      </c>
      <c r="F33" s="38" t="s">
        <v>51</v>
      </c>
      <c r="G33" s="38" t="s">
        <v>51</v>
      </c>
      <c r="H33" s="38" t="s">
        <v>51</v>
      </c>
      <c r="I33" s="38" t="s">
        <v>51</v>
      </c>
      <c r="J33" s="38" t="s">
        <v>51</v>
      </c>
      <c r="K33" s="38" t="s">
        <v>51</v>
      </c>
      <c r="L33" s="38" t="s">
        <v>51</v>
      </c>
      <c r="M33" s="38" t="s">
        <v>51</v>
      </c>
      <c r="N33" s="42">
        <v>0.21</v>
      </c>
      <c r="O33" s="38" t="s">
        <v>51</v>
      </c>
      <c r="P33" s="38" t="s">
        <v>51</v>
      </c>
    </row>
    <row r="34">
      <c r="A34" s="40">
        <v>35.0</v>
      </c>
      <c r="B34" s="37" t="s">
        <v>68</v>
      </c>
      <c r="C34" s="37" t="s">
        <v>69</v>
      </c>
      <c r="D34" s="20" t="s">
        <v>50</v>
      </c>
      <c r="E34" s="44" t="s">
        <v>18</v>
      </c>
      <c r="F34" s="38" t="s">
        <v>51</v>
      </c>
      <c r="G34" s="42">
        <v>0.24</v>
      </c>
      <c r="H34" s="38" t="s">
        <v>51</v>
      </c>
      <c r="I34" s="38" t="s">
        <v>51</v>
      </c>
      <c r="J34" s="38" t="s">
        <v>51</v>
      </c>
      <c r="K34" s="42">
        <v>0.331</v>
      </c>
      <c r="L34" s="37"/>
      <c r="M34" s="38" t="s">
        <v>51</v>
      </c>
      <c r="N34" s="39">
        <v>0.31</v>
      </c>
      <c r="O34" s="39">
        <v>0.311</v>
      </c>
      <c r="P34" s="38" t="s">
        <v>51</v>
      </c>
    </row>
    <row r="35">
      <c r="A35" s="40">
        <v>35.0</v>
      </c>
      <c r="B35" s="37" t="s">
        <v>68</v>
      </c>
      <c r="C35" s="37" t="s">
        <v>69</v>
      </c>
      <c r="D35" s="20" t="s">
        <v>50</v>
      </c>
      <c r="E35" s="44" t="s">
        <v>20</v>
      </c>
      <c r="F35" s="38" t="s">
        <v>51</v>
      </c>
      <c r="G35" s="42">
        <v>0.01</v>
      </c>
      <c r="H35" s="38" t="s">
        <v>51</v>
      </c>
      <c r="I35" s="38" t="s">
        <v>51</v>
      </c>
      <c r="J35" s="38" t="s">
        <v>51</v>
      </c>
      <c r="K35" s="42">
        <v>0.008</v>
      </c>
      <c r="L35" s="37"/>
      <c r="M35" s="38" t="s">
        <v>51</v>
      </c>
      <c r="N35" s="39">
        <v>0.02</v>
      </c>
      <c r="O35" s="39">
        <v>0.009</v>
      </c>
      <c r="P35" s="38" t="s">
        <v>51</v>
      </c>
    </row>
    <row r="36">
      <c r="A36" s="40">
        <v>35.0</v>
      </c>
      <c r="B36" s="37" t="s">
        <v>68</v>
      </c>
      <c r="C36" s="37" t="s">
        <v>69</v>
      </c>
      <c r="D36" s="20" t="s">
        <v>50</v>
      </c>
      <c r="E36" s="44" t="s">
        <v>21</v>
      </c>
      <c r="F36" s="38" t="s">
        <v>51</v>
      </c>
      <c r="G36" s="42">
        <v>0.33</v>
      </c>
      <c r="H36" s="38" t="s">
        <v>51</v>
      </c>
      <c r="I36" s="38" t="s">
        <v>51</v>
      </c>
      <c r="J36" s="38" t="s">
        <v>51</v>
      </c>
      <c r="K36" s="42">
        <v>0.365</v>
      </c>
      <c r="L36" s="37"/>
      <c r="M36" s="38" t="s">
        <v>51</v>
      </c>
      <c r="N36" s="39">
        <v>0.37</v>
      </c>
      <c r="O36" s="39">
        <v>0.368</v>
      </c>
      <c r="P36" s="38" t="s">
        <v>51</v>
      </c>
    </row>
    <row r="37">
      <c r="A37" s="40">
        <v>35.0</v>
      </c>
      <c r="B37" s="37" t="s">
        <v>68</v>
      </c>
      <c r="C37" s="37" t="s">
        <v>69</v>
      </c>
      <c r="D37" s="20" t="s">
        <v>50</v>
      </c>
      <c r="E37" s="45" t="s">
        <v>22</v>
      </c>
      <c r="F37" s="38" t="s">
        <v>51</v>
      </c>
      <c r="G37" s="42">
        <v>0.3</v>
      </c>
      <c r="H37" s="38" t="s">
        <v>51</v>
      </c>
      <c r="I37" s="38" t="s">
        <v>51</v>
      </c>
      <c r="J37" s="38" t="s">
        <v>51</v>
      </c>
      <c r="K37" s="42">
        <v>0.295</v>
      </c>
      <c r="L37" s="37"/>
      <c r="M37" s="38" t="s">
        <v>51</v>
      </c>
      <c r="N37" s="39">
        <v>0.31</v>
      </c>
      <c r="O37" s="39">
        <v>0.312</v>
      </c>
      <c r="P37" s="38" t="s">
        <v>51</v>
      </c>
    </row>
  </sheetData>
  <autoFilter ref="$A$1:$P$37">
    <sortState ref="A1:P37">
      <sortCondition ref="C1:C37"/>
      <sortCondition ref="E1:E37"/>
      <sortCondition ref="J1:J37"/>
    </sortState>
  </autoFilter>
  <drawing r:id="rId2"/>
  <legacyDrawing r:id="rId3"/>
</worksheet>
</file>