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<sst xmlns="http://schemas.openxmlformats.org/spreadsheetml/2006/main" count="23" uniqueCount="19">
  <si>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FN A</t>
  </si>
  <si>
    <t xml:space="preserve">FN B</t>
  </si>
  <si>
    <t xml:space="preserve">FN C</t>
  </si>
  <si>
    <t xml:space="preserve">FN D</t>
  </si>
  <si>
    <t xml:space="preserve">Norm FN A</t>
  </si>
  <si>
    <t xml:space="preserve">Norm FN B</t>
  </si>
  <si>
    <t xml:space="preserve">Norm FN C</t>
  </si>
  <si>
    <t xml:space="preserve">Norm FN D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</si>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</sst>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92"/>
  <sheetViews>
    <sheetView showFormulas="false" showGridLines="true" showRowColHeaders="true" showZeros="true" rightToLeft="false" tabSelected="true" showOutlineSymbols="true" defaultGridColor="true" view="normal" topLeftCell="A414" colorId="64" zoomScale="110" zoomScaleNormal="110" zoomScalePageLayoutView="100" workbookViewId="0">
      <selection pane="topLeft" activeCell="E2" activeCellId="0" sqref="E2:H436"/>
    </sheetView>
  </sheetViews>
  <sheetFormatPr defaultColWidth="14.5898437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7" min="7" style="0" width="23.37"/>
    <col collapsed="false" customWidth="true" hidden="false" outlineLevel="0" max="8" min="8" style="1" width="20.19"/>
    <col collapsed="false" customWidth="true" hidden="false" outlineLevel="0" max="10" min="10" style="0" width="12.13"/>
    <col collapsed="false" customWidth="true" hidden="false" outlineLevel="0" max="1024" min="1021" style="0" width="11.5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9</v>
      </c>
      <c r="P1" s="3" t="s">
        <v>10</v>
      </c>
      <c r="Q1" s="3" t="s">
        <v>11</v>
      </c>
      <c r="R1" s="3" t="s">
        <v>12</v>
      </c>
      <c r="T1" s="2" t="s">
        <v>13</v>
      </c>
      <c r="U1" s="2" t="s">
        <v>14</v>
      </c>
      <c r="X1" s="2" t="s">
        <v>15</v>
      </c>
      <c r="AMG1" s="0"/>
      <c r="AMH1" s="0"/>
      <c r="AMI1" s="0"/>
      <c r="AMJ1" s="0"/>
    </row>
    <row r="2" customFormat="false" ht="13.8" hidden="false" customHeight="false" outlineLevel="0" collapsed="false">
      <c r="A2" s="4" t="n">
        <v>20</v>
      </c>
      <c r="B2" s="4" t="n">
        <v>8</v>
      </c>
      <c r="C2" s="4" t="n">
        <v>838</v>
      </c>
      <c r="D2" s="4" t="n">
        <v>0.370982598647629</v>
      </c>
      <c r="E2" s="5" t="n">
        <f aca="false">IF(ISBLANK(A2), "", (A2-MIN(A2:A1001))/(MAX(A2:A1001)-MIN(A2:A1001)))</f>
        <v>0.571428571428571</v>
      </c>
      <c r="F2" s="5" t="n">
        <f aca="false">IF(ISBLANK(B2), "", (B2-MIN(B2:B1001))/(MAX(B2:B1001)-MIN(B2:B1001)))</f>
        <v>0.545454545454545</v>
      </c>
      <c r="G2" s="5" t="n">
        <f aca="false">IF(ISBLANK(C2), "", (C2-MIN(C2:C1001))/(MAX(C2:C1001)-MIN(C2:C1001)))</f>
        <v>0.261904761904762</v>
      </c>
      <c r="H2" s="6" t="n">
        <f aca="false">IF(ISBLANK(D2), "", (D2-MIN(D1:D1000))/(MAX(D1:D1000)-MIN(D1:D1000)))</f>
        <v>0.595411001074179</v>
      </c>
      <c r="I2" s="7" t="n">
        <f aca="false">IF(ISBLANK(A2), "",SQRT((A2-$K$2)^2+(B2-$L$2)^2+(C2-$M$2)^2+(D2-$N$2)^2))</f>
        <v>67.3498357040097</v>
      </c>
      <c r="J2" s="8" t="str">
        <f aca="false">IF(AND(G2 = "", G1 &lt;&gt; ""),"&lt;- New exp", "")</f>
        <v/>
      </c>
      <c r="K2" s="8" t="n">
        <f aca="false">MIN(A2:A950)</f>
        <v>8</v>
      </c>
      <c r="L2" s="8" t="n">
        <f aca="false">MIN(B2:B950)</f>
        <v>2</v>
      </c>
      <c r="M2" s="8" t="n">
        <f aca="false">MIN(C2:C950)</f>
        <v>772</v>
      </c>
      <c r="N2" s="5" t="n">
        <f aca="false">MIN(C2:D950)</f>
        <v>0.351763933183344</v>
      </c>
      <c r="O2" s="8" t="n">
        <f aca="false">MIN(E2:E950)</f>
        <v>0</v>
      </c>
      <c r="P2" s="8" t="n">
        <f aca="false">MIN(F2:F950)</f>
        <v>0</v>
      </c>
      <c r="Q2" s="8" t="n">
        <f aca="false">MIN(G2:G950)</f>
        <v>0</v>
      </c>
      <c r="R2" s="8" t="n">
        <f aca="false">MIN(H2:H950)</f>
        <v>0</v>
      </c>
      <c r="T2" s="0" t="n">
        <f aca="false">COUNTIF(J2:J1000,"*&lt;- New Exp*")</f>
        <v>30</v>
      </c>
      <c r="U2" s="0" t="str">
        <f aca="false">IF(T2&gt;=1, "Exp 1", "")</f>
        <v>Exp 1</v>
      </c>
      <c r="X2" s="0" t="n">
        <v>1</v>
      </c>
    </row>
    <row r="3" customFormat="false" ht="13.8" hidden="false" customHeight="false" outlineLevel="0" collapsed="false">
      <c r="A3" s="4" t="n">
        <v>20</v>
      </c>
      <c r="B3" s="4" t="n">
        <v>7</v>
      </c>
      <c r="C3" s="4" t="n">
        <v>846</v>
      </c>
      <c r="D3" s="4" t="n">
        <v>0.372544392713386</v>
      </c>
      <c r="E3" s="5" t="n">
        <f aca="false">IF(ISBLANK(A3), "", (A3-MIN(A2:A1001))/(MAX(A2:A1001)-MIN(A2:A1001)))</f>
        <v>0.571428571428571</v>
      </c>
      <c r="F3" s="5" t="n">
        <f aca="false">IF(ISBLANK(B3), "", (B3-MIN(B2:B1001))/(MAX(B2:B1001)-MIN(B2:B1001)))</f>
        <v>0.454545454545455</v>
      </c>
      <c r="G3" s="5" t="n">
        <f aca="false">IF(ISBLANK(C3), "", (C3-MIN(C2:C1001))/(MAX(C2:C1001)-MIN(C2:C1001)))</f>
        <v>0.293650793650794</v>
      </c>
      <c r="H3" s="6" t="n">
        <f aca="false">IF(ISBLANK(D3), "", (D3-MIN(D1:D1000))/(MAX(D1:D1000)-MIN(D1:D1000)))</f>
        <v>0.643796742003613</v>
      </c>
      <c r="I3" s="7" t="n">
        <f aca="false">IF(ISBLANK(A3), "",SQRT((A3-$K$2)^2+(B3-$L$2)^2+(C3-$M$2)^2+(D3-$N$2)^2))</f>
        <v>75.1332178987929</v>
      </c>
      <c r="J3" s="5" t="str">
        <f aca="false">IF(AND(G3 = "", G2 &lt;&gt; ""),"&lt;- New exp", "")</f>
        <v/>
      </c>
      <c r="K3" s="8" t="n">
        <f aca="false">MAX(A2:A950)</f>
        <v>29</v>
      </c>
      <c r="L3" s="8" t="n">
        <f aca="false">MAX(B2:B950)</f>
        <v>13</v>
      </c>
      <c r="M3" s="8" t="n">
        <f aca="false">MAX(C2:C950)</f>
        <v>1024</v>
      </c>
      <c r="N3" s="8" t="n">
        <f aca="false">MAX(D2:D950)</f>
        <v>0.384041914996936</v>
      </c>
      <c r="O3" s="8" t="n">
        <f aca="false">MAX(E2:E950)</f>
        <v>1</v>
      </c>
      <c r="P3" s="8" t="n">
        <f aca="false">MAX(F2:F950)</f>
        <v>1</v>
      </c>
      <c r="Q3" s="8" t="n">
        <f aca="false">MAX(G2:G950)</f>
        <v>1</v>
      </c>
      <c r="R3" s="8" t="n">
        <f aca="false">MAX(H2:H950)</f>
        <v>1</v>
      </c>
      <c r="U3" s="0" t="str">
        <f aca="false">IF(T2&gt;=2, "Exp 2", "")</f>
        <v>Exp 2</v>
      </c>
      <c r="X3" s="0" t="n">
        <v>2</v>
      </c>
    </row>
    <row r="4" customFormat="false" ht="13.8" hidden="false" customHeight="false" outlineLevel="0" collapsed="false">
      <c r="A4" s="4" t="n">
        <v>17</v>
      </c>
      <c r="B4" s="4" t="n">
        <v>9</v>
      </c>
      <c r="C4" s="4" t="n">
        <v>849</v>
      </c>
      <c r="D4" s="4" t="n">
        <v>0.370763775095974</v>
      </c>
      <c r="E4" s="5" t="n">
        <f aca="false">IF(ISBLANK(A4), "", (A4-MIN(A2:A1001))/(MAX(A2:A1001)-MIN(A2:A1001)))</f>
        <v>0.428571428571429</v>
      </c>
      <c r="F4" s="5" t="n">
        <f aca="false">IF(ISBLANK(B4), "", (B4-MIN(B2:B1001))/(MAX(B2:B1001)-MIN(B2:B1001)))</f>
        <v>0.636363636363636</v>
      </c>
      <c r="G4" s="5" t="n">
        <f aca="false">IF(ISBLANK(C4), "", (C4-MIN(C2:C1001))/(MAX(C2:C1001)-MIN(C2:C1001)))</f>
        <v>0.305555555555556</v>
      </c>
      <c r="H4" s="6" t="n">
        <f aca="false">IF(ISBLANK(D4), "", (D4-MIN(D1:D1000))/(MAX(D1:D1000)-MIN(D1:D1000)))</f>
        <v>0.588631656785601</v>
      </c>
      <c r="I4" s="7" t="n">
        <f aca="false">IF(ISBLANK(A4), "",SQRT((A4-$K$2)^2+(B4-$L$2)^2+(C4-$M$2)^2+(D4-$N$2)^2))</f>
        <v>77.8395809405086</v>
      </c>
      <c r="J4" s="5" t="str">
        <f aca="false">IF(AND(G4 = "", G3 &lt;&gt; ""),"&lt;- New exp", "")</f>
        <v/>
      </c>
      <c r="K4" s="9"/>
      <c r="L4" s="9"/>
      <c r="M4" s="9"/>
      <c r="N4" s="9"/>
      <c r="O4" s="9"/>
      <c r="P4" s="9"/>
      <c r="Q4" s="9"/>
      <c r="R4" s="9"/>
      <c r="U4" s="0" t="str">
        <f aca="false">IF(T2&gt;=3, "Exp 3", "")</f>
        <v>Exp 3</v>
      </c>
      <c r="X4" s="0" t="n">
        <v>3</v>
      </c>
    </row>
    <row r="5" customFormat="false" ht="13.8" hidden="false" customHeight="false" outlineLevel="0" collapsed="false">
      <c r="A5" s="4" t="n">
        <v>20</v>
      </c>
      <c r="B5" s="4" t="n">
        <v>7</v>
      </c>
      <c r="C5" s="4" t="n">
        <v>847</v>
      </c>
      <c r="D5" s="4" t="n">
        <v>0.371311343605503</v>
      </c>
      <c r="E5" s="5" t="n">
        <f aca="false">IF(ISBLANK(A5), "", (A5-MIN(A2:A1001))/(MAX(A2:A1001)-MIN(A2:A1001)))</f>
        <v>0.571428571428571</v>
      </c>
      <c r="F5" s="5" t="n">
        <f aca="false">IF(ISBLANK(B5), "", (B5-MIN(B2:B1001))/(MAX(B2:B1001)-MIN(B2:B1001)))</f>
        <v>0.454545454545455</v>
      </c>
      <c r="G5" s="5" t="n">
        <f aca="false">IF(ISBLANK(C5), "", (C5-MIN(C2:C1001))/(MAX(C2:C1001)-MIN(C2:C1001)))</f>
        <v>0.297619047619048</v>
      </c>
      <c r="H5" s="6" t="n">
        <f aca="false">IF(ISBLANK(D5), "", (D5-MIN(D1:D1000))/(MAX(D1:D1000)-MIN(D1:D1000)))</f>
        <v>0.605595806300631</v>
      </c>
      <c r="I5" s="7" t="n">
        <f aca="false">IF(ISBLANK(A5), "",SQRT((A5-$K$2)^2+(B5-$L$2)^2+(C5-$M$2)^2+(D5-$N$2)^2))</f>
        <v>76.1183314458564</v>
      </c>
      <c r="J5" s="5" t="str">
        <f aca="false">IF(AND(G5 = "", G4 &lt;&gt; ""),"&lt;- New exp", "")</f>
        <v/>
      </c>
      <c r="K5" s="2" t="s">
        <v>16</v>
      </c>
      <c r="L5" s="2" t="s">
        <v>17</v>
      </c>
      <c r="M5" s="2" t="s">
        <v>18</v>
      </c>
      <c r="N5" s="2"/>
      <c r="U5" s="0" t="str">
        <f aca="false">IF(T2&gt;=4, "Exp 4", "")</f>
        <v>Exp 4</v>
      </c>
      <c r="X5" s="0" t="n">
        <v>4</v>
      </c>
    </row>
    <row r="6" customFormat="false" ht="13.8" hidden="false" customHeight="false" outlineLevel="0" collapsed="false">
      <c r="A6" s="4" t="n">
        <v>15</v>
      </c>
      <c r="B6" s="4" t="n">
        <v>6</v>
      </c>
      <c r="C6" s="4" t="n">
        <v>882</v>
      </c>
      <c r="D6" s="4" t="n">
        <v>0.370380720977092</v>
      </c>
      <c r="E6" s="5" t="n">
        <f aca="false">IF(ISBLANK(A6), "", (A6-MIN(A2:A1001))/(MAX(A2:A1001)-MIN(A2:A1001)))</f>
        <v>0.333333333333333</v>
      </c>
      <c r="F6" s="5" t="n">
        <f aca="false">IF(ISBLANK(B6), "", (B6-MIN(B2:B1001))/(MAX(B2:B1001)-MIN(B2:B1001)))</f>
        <v>0.363636363636364</v>
      </c>
      <c r="G6" s="5" t="n">
        <f aca="false">IF(ISBLANK(C6), "", (C6-MIN(C2:C1001))/(MAX(C2:C1001)-MIN(C2:C1001)))</f>
        <v>0.436507936507936</v>
      </c>
      <c r="H6" s="6" t="n">
        <f aca="false">IF(ISBLANK(D6), "", (D6-MIN(D1:D1000))/(MAX(D1:D1000)-MIN(D1:D1000)))</f>
        <v>0.576764306432205</v>
      </c>
      <c r="I6" s="7" t="n">
        <f aca="false">IF(ISBLANK(A6), "",SQRT((A6-$K$2)^2+(B6-$L$2)^2+(C6-$M$2)^2+(D6-$N$2)^2))</f>
        <v>110.295060390685</v>
      </c>
      <c r="J6" s="5" t="str">
        <f aca="false">IF(AND(G6 = "", G5 &lt;&gt; ""),"&lt;- New exp", "")</f>
        <v/>
      </c>
      <c r="K6" s="0" t="n">
        <f aca="false">MIN(I2:I1000)</f>
        <v>4.69042702185851</v>
      </c>
      <c r="L6" s="10" t="n">
        <f aca="false">AVERAGE(I2:I1000)</f>
        <v>105.091728082853</v>
      </c>
      <c r="M6" s="11" t="n">
        <f aca="false">MEDIAN(I2:I1000)</f>
        <v>102.315687352867</v>
      </c>
      <c r="N6" s="11"/>
      <c r="U6" s="0" t="str">
        <f aca="false">IF(T2&gt;=5, "Exp 5", "")</f>
        <v>Exp 5</v>
      </c>
      <c r="X6" s="0" t="n">
        <v>5</v>
      </c>
    </row>
    <row r="7" customFormat="false" ht="13.8" hidden="false" customHeight="false" outlineLevel="0" collapsed="false">
      <c r="A7" s="4" t="n">
        <v>17</v>
      </c>
      <c r="B7" s="4" t="n">
        <v>8</v>
      </c>
      <c r="C7" s="4" t="n">
        <v>828</v>
      </c>
      <c r="D7" s="4" t="n">
        <v>0.372308622337508</v>
      </c>
      <c r="E7" s="5" t="n">
        <f aca="false">IF(ISBLANK(A7), "", (A7-MIN(A2:A1001))/(MAX(A2:A1001)-MIN(A2:A1001)))</f>
        <v>0.428571428571429</v>
      </c>
      <c r="F7" s="5" t="n">
        <f aca="false">IF(ISBLANK(B7), "", (B7-MIN(B2:B1001))/(MAX(B2:B1001)-MIN(B2:B1001)))</f>
        <v>0.545454545454545</v>
      </c>
      <c r="G7" s="5" t="n">
        <f aca="false">IF(ISBLANK(C7), "", (C7-MIN(C2:C1001))/(MAX(C2:C1001)-MIN(C2:C1001)))</f>
        <v>0.222222222222222</v>
      </c>
      <c r="H7" s="6" t="n">
        <f aca="false">IF(ISBLANK(D7), "", (D7-MIN(D1:D1000))/(MAX(D1:D1000)-MIN(D1:D1000)))</f>
        <v>0.636492370335037</v>
      </c>
      <c r="I7" s="7" t="n">
        <f aca="false">IF(ISBLANK(A7), "",SQRT((A7-$K$2)^2+(B7-$L$2)^2+(C7-$M$2)^2+(D7-$N$2)^2))</f>
        <v>57.0350806266131</v>
      </c>
      <c r="J7" s="5" t="str">
        <f aca="false">IF(AND(G7 = "", G6 &lt;&gt; ""),"&lt;- New exp", "")</f>
        <v/>
      </c>
      <c r="L7" s="12"/>
      <c r="U7" s="0" t="str">
        <f aca="false">IF(T2&gt;=6, "Exp 6", "")</f>
        <v>Exp 6</v>
      </c>
      <c r="X7" s="0" t="n">
        <v>6</v>
      </c>
    </row>
    <row r="8" customFormat="false" ht="13.8" hidden="false" customHeight="false" outlineLevel="0" collapsed="false">
      <c r="A8" s="4" t="n">
        <v>14</v>
      </c>
      <c r="B8" s="4" t="n">
        <v>7</v>
      </c>
      <c r="C8" s="4" t="n">
        <v>859</v>
      </c>
      <c r="D8" s="4" t="n">
        <v>0.370380720977092</v>
      </c>
      <c r="E8" s="5" t="n">
        <f aca="false">IF(ISBLANK(A8), "", (A8-MIN(A2:A1001))/(MAX(A2:A1001)-MIN(A2:A1001)))</f>
        <v>0.285714285714286</v>
      </c>
      <c r="F8" s="5" t="n">
        <f aca="false">IF(ISBLANK(B8), "", (B8-MIN(B2:B1001))/(MAX(B2:B1001)-MIN(B2:B1001)))</f>
        <v>0.454545454545455</v>
      </c>
      <c r="G8" s="5" t="n">
        <f aca="false">IF(ISBLANK(C8), "", (C8-MIN(C2:C1001))/(MAX(C2:C1001)-MIN(C2:C1001)))</f>
        <v>0.345238095238095</v>
      </c>
      <c r="H8" s="6" t="n">
        <f aca="false">IF(ISBLANK(D8), "", (D8-MIN(D1:D1000))/(MAX(D1:D1000)-MIN(D1:D1000)))</f>
        <v>0.576764306432205</v>
      </c>
      <c r="I8" s="7" t="n">
        <f aca="false">IF(ISBLANK(A8), "",SQRT((A8-$K$2)^2+(B8-$L$2)^2+(C8-$M$2)^2+(D8-$N$2)^2))</f>
        <v>87.3498731915782</v>
      </c>
      <c r="J8" s="5" t="str">
        <f aca="false">IF(AND(G8 = "", G7 &lt;&gt; ""),"&lt;- New exp", "")</f>
        <v/>
      </c>
      <c r="L8" s="9"/>
      <c r="U8" s="0" t="str">
        <f aca="false">IF(T2&gt;=7, "Exp 7", "")</f>
        <v>Exp 7</v>
      </c>
      <c r="X8" s="0" t="n">
        <v>7</v>
      </c>
    </row>
    <row r="9" customFormat="false" ht="13.8" hidden="false" customHeight="false" outlineLevel="0" collapsed="false">
      <c r="A9" s="4" t="n">
        <v>17</v>
      </c>
      <c r="B9" s="4" t="n">
        <v>8</v>
      </c>
      <c r="C9" s="4" t="n">
        <v>852</v>
      </c>
      <c r="D9" s="4" t="n">
        <v>0.370947771904873</v>
      </c>
      <c r="E9" s="5" t="n">
        <f aca="false">IF(ISBLANK(A9), "", (A9-MIN(A2:A1001))/(MAX(A2:A1001)-MIN(A2:A1001)))</f>
        <v>0.428571428571429</v>
      </c>
      <c r="F9" s="5" t="n">
        <f aca="false">IF(ISBLANK(B9), "", (B9-MIN(B2:B1001))/(MAX(B2:B1001)-MIN(B2:B1001)))</f>
        <v>0.545454545454545</v>
      </c>
      <c r="G9" s="5" t="n">
        <f aca="false">IF(ISBLANK(C9), "", (C9-MIN(C2:C1001))/(MAX(C2:C1001)-MIN(C2:C1001)))</f>
        <v>0.317460317460317</v>
      </c>
      <c r="H9" s="6" t="n">
        <f aca="false">IF(ISBLANK(D9), "", (D9-MIN(D1:D1000))/(MAX(D1:D1000)-MIN(D1:D1000)))</f>
        <v>0.594332038239492</v>
      </c>
      <c r="I9" s="7" t="n">
        <f aca="false">IF(ISBLANK(A9), "",SQRT((A9-$K$2)^2+(B9-$L$2)^2+(C9-$M$2)^2+(D9-$N$2)^2))</f>
        <v>80.7279404420779</v>
      </c>
      <c r="J9" s="5" t="str">
        <f aca="false">IF(AND(G9 = "", G8 &lt;&gt; ""),"&lt;- New exp", "")</f>
        <v/>
      </c>
      <c r="U9" s="0" t="str">
        <f aca="false">IF(T2&gt;=8, "Exp 8", "")</f>
        <v>Exp 8</v>
      </c>
      <c r="X9" s="0" t="n">
        <v>8</v>
      </c>
    </row>
    <row r="10" customFormat="false" ht="13.8" hidden="false" customHeight="false" outlineLevel="0" collapsed="false">
      <c r="A10" s="4" t="n">
        <v>17</v>
      </c>
      <c r="B10" s="4" t="n">
        <v>6</v>
      </c>
      <c r="C10" s="4" t="n">
        <v>869</v>
      </c>
      <c r="D10" s="4" t="n">
        <v>0.369261279543677</v>
      </c>
      <c r="E10" s="5" t="n">
        <f aca="false">IF(ISBLANK(A10), "", (A10-MIN(A2:A1001))/(MAX(A2:A1001)-MIN(A2:A1001)))</f>
        <v>0.428571428571429</v>
      </c>
      <c r="F10" s="5" t="n">
        <f aca="false">IF(ISBLANK(B10), "", (B10-MIN(B2:B1001))/(MAX(B2:B1001)-MIN(B2:B1001)))</f>
        <v>0.363636363636364</v>
      </c>
      <c r="G10" s="5" t="n">
        <f aca="false">IF(ISBLANK(C10), "", (C10-MIN(C2:C1001))/(MAX(C2:C1001)-MIN(C2:C1001)))</f>
        <v>0.384920634920635</v>
      </c>
      <c r="H10" s="6" t="n">
        <f aca="false">IF(ISBLANK(D10), "", (D10-MIN(D1:D1000))/(MAX(D1:D1000)-MIN(D1:D1000)))</f>
        <v>0.54208303546926</v>
      </c>
      <c r="I10" s="7" t="n">
        <f aca="false">IF(ISBLANK(A10), "",SQRT((A10-$K$2)^2+(B10-$L$2)^2+(C10-$M$2)^2+(D10-$N$2)^2))</f>
        <v>97.498719510346</v>
      </c>
      <c r="J10" s="5" t="str">
        <f aca="false">IF(AND(G10 = "", G9 &lt;&gt; ""),"&lt;- New exp", "")</f>
        <v/>
      </c>
      <c r="L10" s="8"/>
      <c r="U10" s="0" t="str">
        <f aca="false">IF(T2&gt;=9, "Exp 9", "")</f>
        <v>Exp 9</v>
      </c>
      <c r="X10" s="0" t="n">
        <v>9</v>
      </c>
    </row>
    <row r="11" customFormat="false" ht="13.8" hidden="false" customHeight="false" outlineLevel="0" collapsed="false">
      <c r="A11" s="4" t="n">
        <v>16</v>
      </c>
      <c r="B11" s="4" t="n">
        <v>9</v>
      </c>
      <c r="C11" s="4" t="n">
        <v>841</v>
      </c>
      <c r="D11" s="4" t="n">
        <v>0.370982598647629</v>
      </c>
      <c r="E11" s="5" t="n">
        <f aca="false">IF(ISBLANK(A11), "", (A11-MIN(A2:A1001))/(MAX(A2:A1001)-MIN(A2:A1001)))</f>
        <v>0.380952380952381</v>
      </c>
      <c r="F11" s="5" t="n">
        <f aca="false">IF(ISBLANK(B11), "", (B11-MIN(B2:B1001))/(MAX(B2:B1001)-MIN(B2:B1001)))</f>
        <v>0.636363636363636</v>
      </c>
      <c r="G11" s="5" t="n">
        <f aca="false">IF(ISBLANK(C11), "", (C11-MIN(C2:C1001))/(MAX(C2:C1001)-MIN(C2:C1001)))</f>
        <v>0.273809523809524</v>
      </c>
      <c r="H11" s="6" t="n">
        <f aca="false">IF(ISBLANK(D11), "", (D11-MIN(D1:D1000))/(MAX(D1:D1000)-MIN(D1:D1000)))</f>
        <v>0.595411001074179</v>
      </c>
      <c r="I11" s="7" t="n">
        <f aca="false">IF(ISBLANK(A11), "",SQRT((A11-$K$2)^2+(B11-$L$2)^2+(C11-$M$2)^2+(D11-$N$2)^2))</f>
        <v>69.8140413481207</v>
      </c>
      <c r="J11" s="5" t="str">
        <f aca="false">IF(AND(G11 = "", G10 &lt;&gt; ""),"&lt;- New exp", "")</f>
        <v/>
      </c>
      <c r="U11" s="0" t="str">
        <f aca="false">IF(T2&gt;=10, "Exp 10", "")</f>
        <v>Exp 10</v>
      </c>
      <c r="X11" s="0" t="n">
        <v>10</v>
      </c>
    </row>
    <row r="12" customFormat="false" ht="13.8" hidden="false" customHeight="false" outlineLevel="0" collapsed="false">
      <c r="A12" s="4" t="n">
        <v>13</v>
      </c>
      <c r="B12" s="4" t="n">
        <v>9</v>
      </c>
      <c r="C12" s="4" t="n">
        <v>831</v>
      </c>
      <c r="D12" s="4" t="n">
        <v>0.372308622337508</v>
      </c>
      <c r="E12" s="5" t="n">
        <f aca="false">IF(ISBLANK(A12), "", (A12-MIN(A2:A1001))/(MAX(A2:A1001)-MIN(A2:A1001)))</f>
        <v>0.238095238095238</v>
      </c>
      <c r="F12" s="5" t="n">
        <f aca="false">IF(ISBLANK(B12), "", (B12-MIN(B2:B1001))/(MAX(B2:B1001)-MIN(B2:B1001)))</f>
        <v>0.636363636363636</v>
      </c>
      <c r="G12" s="5" t="n">
        <f aca="false">IF(ISBLANK(C12), "", (C12-MIN(C2:C1001))/(MAX(C2:C1001)-MIN(C2:C1001)))</f>
        <v>0.234126984126984</v>
      </c>
      <c r="H12" s="6" t="n">
        <f aca="false">IF(ISBLANK(D12), "", (D12-MIN(D1:D1000))/(MAX(D1:D1000)-MIN(D1:D1000)))</f>
        <v>0.636492370335037</v>
      </c>
      <c r="I12" s="7" t="n">
        <f aca="false">IF(ISBLANK(A12), "",SQRT((A12-$K$2)^2+(B12-$L$2)^2+(C12-$M$2)^2+(D12-$N$2)^2))</f>
        <v>59.6238242826159</v>
      </c>
      <c r="J12" s="5" t="str">
        <f aca="false">IF(AND(G12 = "", G11 &lt;&gt; ""),"&lt;- New exp", "")</f>
        <v/>
      </c>
      <c r="U12" s="0" t="str">
        <f aca="false">IF(T2&gt;=11, "Exp 11", "")</f>
        <v>Exp 11</v>
      </c>
      <c r="X12" s="0" t="n">
        <v>11</v>
      </c>
    </row>
    <row r="13" customFormat="false" ht="13.8" hidden="false" customHeight="false" outlineLevel="0" collapsed="false">
      <c r="A13" s="4"/>
      <c r="B13" s="4"/>
      <c r="C13" s="4"/>
      <c r="D13" s="4"/>
      <c r="E13" s="5" t="str">
        <f aca="false">IF(ISBLANK(A13), "", (A13-MIN(A2:A1001))/(MAX(A2:A1001)-MIN(A2:A1001)))</f>
        <v/>
      </c>
      <c r="F13" s="5" t="str">
        <f aca="false">IF(ISBLANK(B13), "", (B13-MIN(B2:B1001))/(MAX(B2:B1001)-MIN(B2:B1001)))</f>
        <v/>
      </c>
      <c r="G13" s="5" t="str">
        <f aca="false">IF(ISBLANK(C13), "", (C13-MIN(C3:C1002))/(MAX(C3:C1002)-MIN(C3:C1002)))</f>
        <v/>
      </c>
      <c r="H13" s="6" t="str">
        <f aca="false">IF(ISBLANK(D13), "", (D13-MIN(D1:D1000))/(MAX(D1:D1000)-MIN(D1:D1000)))</f>
        <v/>
      </c>
      <c r="I13" s="7" t="str">
        <f aca="false">IF(ISBLANK(A13), "",SQRT((A13-$K$2)^2+(B13-$L$2)^2+(C13-$M$2)^2+(D13-$N$2)^2))</f>
        <v/>
      </c>
      <c r="J13" s="5" t="str">
        <f aca="false">IF(AND(G13 = "", G12 &lt;&gt; ""),"&lt;- New exp", "")</f>
        <v>&lt;- New exp</v>
      </c>
      <c r="U13" s="0" t="str">
        <f aca="false">IF(T2&gt;=12, "Exp 12", "")</f>
        <v>Exp 12</v>
      </c>
      <c r="X13" s="0" t="n">
        <v>12</v>
      </c>
    </row>
    <row r="14" customFormat="false" ht="13.8" hidden="false" customHeight="false" outlineLevel="0" collapsed="false">
      <c r="A14" s="4" t="n">
        <v>21</v>
      </c>
      <c r="B14" s="4" t="n">
        <v>6</v>
      </c>
      <c r="C14" s="4" t="n">
        <v>852</v>
      </c>
      <c r="D14" s="4" t="n">
        <v>0.368747461923174</v>
      </c>
      <c r="E14" s="5" t="n">
        <f aca="false">IF(ISBLANK(A14), "", (A14-MIN(A2:A1001))/(MAX(A2:A1001)-MIN(A2:A1001)))</f>
        <v>0.619047619047619</v>
      </c>
      <c r="F14" s="5" t="n">
        <f aca="false">IF(ISBLANK(B14), "", (B14-MIN(B2:B1001))/(MAX(B2:B1001)-MIN(B2:B1001)))</f>
        <v>0.363636363636364</v>
      </c>
      <c r="G14" s="5" t="n">
        <f aca="false">IF(ISBLANK(C14), "", (C14-MIN(C4:C1003))/(MAX(C4:C1003)-MIN(C4:C1003)))</f>
        <v>0.317460317460317</v>
      </c>
      <c r="H14" s="6" t="n">
        <f aca="false">IF(ISBLANK(D14), "", (D14-MIN(D1:D1000))/(MAX(D1:D1000)-MIN(D1:D1000)))</f>
        <v>0.52616451790298</v>
      </c>
      <c r="I14" s="7" t="n">
        <f aca="false">IF(ISBLANK(A14), "",SQRT((A14-$K$2)^2+(B14-$L$2)^2+(C14-$M$2)^2+(D14-$N$2)^2))</f>
        <v>81.1480146919211</v>
      </c>
      <c r="J14" s="5" t="str">
        <f aca="false">IF(AND(G14 = "", G13 &lt;&gt; ""),"&lt;- New exp", "")</f>
        <v/>
      </c>
      <c r="Q14" s="13"/>
      <c r="R14" s="13"/>
      <c r="U14" s="0" t="str">
        <f aca="false">IF(T2&gt;=13, "Exp 13", "")</f>
        <v>Exp 13</v>
      </c>
      <c r="X14" s="0" t="n">
        <v>13</v>
      </c>
    </row>
    <row r="15" customFormat="false" ht="13.8" hidden="false" customHeight="false" outlineLevel="0" collapsed="false">
      <c r="A15" s="4" t="n">
        <v>10</v>
      </c>
      <c r="B15" s="4" t="n">
        <v>10</v>
      </c>
      <c r="C15" s="4" t="n">
        <v>898</v>
      </c>
      <c r="D15" s="4" t="n">
        <v>0.370444253998997</v>
      </c>
      <c r="E15" s="5" t="n">
        <f aca="false">IF(ISBLANK(A15), "", (A15-MIN(A2:A1001))/(MAX(A2:A1001)-MIN(A2:A1001)))</f>
        <v>0.0952380952380952</v>
      </c>
      <c r="F15" s="5" t="n">
        <f aca="false">IF(ISBLANK(B15), "", (B15-MIN(B2:B1001))/(MAX(B2:B1001)-MIN(B2:B1001)))</f>
        <v>0.727272727272727</v>
      </c>
      <c r="G15" s="5" t="n">
        <f aca="false">IF(ISBLANK(C15), "", (C15-MIN(C5:C1004))/(MAX(C5:C1004)-MIN(C5:C1004)))</f>
        <v>0.5</v>
      </c>
      <c r="H15" s="6" t="n">
        <f aca="false">IF(ISBLANK(D15), "", (D15-MIN(D1:D1000))/(MAX(D1:D1000)-MIN(D1:D1000)))</f>
        <v>0.578732614806386</v>
      </c>
      <c r="I15" s="7" t="n">
        <f aca="false">IF(ISBLANK(A15), "",SQRT((A15-$K$2)^2+(B15-$L$2)^2+(C15-$M$2)^2+(D15-$N$2)^2))</f>
        <v>126.2695543231</v>
      </c>
      <c r="J15" s="5" t="str">
        <f aca="false">IF(AND(G15 = "", G14 &lt;&gt; ""),"&lt;- New exp", "")</f>
        <v/>
      </c>
      <c r="U15" s="0" t="str">
        <f aca="false">IF(T2&gt;=14, "Exp 14", "")</f>
        <v>Exp 14</v>
      </c>
      <c r="X15" s="0" t="n">
        <v>14</v>
      </c>
    </row>
    <row r="16" customFormat="false" ht="13.8" hidden="false" customHeight="false" outlineLevel="0" collapsed="false">
      <c r="A16" s="4" t="n">
        <v>15</v>
      </c>
      <c r="B16" s="4" t="n">
        <v>10</v>
      </c>
      <c r="C16" s="4" t="n">
        <v>864</v>
      </c>
      <c r="D16" s="4" t="n">
        <v>0.383212094549698</v>
      </c>
      <c r="E16" s="5" t="n">
        <f aca="false">IF(ISBLANK(A16), "", (A16-MIN(A2:A1001))/(MAX(A2:A1001)-MIN(A2:A1001)))</f>
        <v>0.333333333333333</v>
      </c>
      <c r="F16" s="5" t="n">
        <f aca="false">IF(ISBLANK(B16), "", (B16-MIN(B2:B1001))/(MAX(B2:B1001)-MIN(B2:B1001)))</f>
        <v>0.727272727272727</v>
      </c>
      <c r="G16" s="5" t="n">
        <f aca="false">IF(ISBLANK(C16), "", (C16-MIN(C2:C1001))/(MAX(C2:C1001)-MIN(C2:C1001)))</f>
        <v>0.365079365079365</v>
      </c>
      <c r="H16" s="6" t="n">
        <f aca="false">IF(ISBLANK(D16), "", (D16-MIN(D1:D1000))/(MAX(D1:D1000)-MIN(D1:D1000)))</f>
        <v>0.974291439532042</v>
      </c>
      <c r="I16" s="7" t="n">
        <f aca="false">IF(ISBLANK(A16), "",SQRT((A16-$K$2)^2+(B16-$L$2)^2+(C16-$M$2)^2+(D16-$N$2)^2))</f>
        <v>92.6120995820031</v>
      </c>
      <c r="J16" s="5" t="str">
        <f aca="false">IF(AND(G16 = "", G15 &lt;&gt; ""),"&lt;- New exp", "")</f>
        <v/>
      </c>
      <c r="U16" s="0" t="str">
        <f aca="false">IF(T2&gt;=15, "Exp 15", "")</f>
        <v>Exp 15</v>
      </c>
      <c r="X16" s="0" t="n">
        <v>15</v>
      </c>
    </row>
    <row r="17" customFormat="false" ht="13.8" hidden="false" customHeight="false" outlineLevel="0" collapsed="false">
      <c r="A17" s="4" t="n">
        <v>11</v>
      </c>
      <c r="B17" s="4" t="n">
        <v>10</v>
      </c>
      <c r="C17" s="4" t="n">
        <v>881</v>
      </c>
      <c r="D17" s="4" t="n">
        <v>0.371632267159527</v>
      </c>
      <c r="E17" s="5" t="n">
        <f aca="false">IF(ISBLANK(A17), "", (A17-MIN(A2:A1001))/(MAX(A2:A1001)-MIN(A2:A1001)))</f>
        <v>0.142857142857143</v>
      </c>
      <c r="F17" s="5" t="n">
        <f aca="false">IF(ISBLANK(B17), "", (B17-MIN(B2:B1001))/(MAX(B2:B1001)-MIN(B2:B1001)))</f>
        <v>0.727272727272727</v>
      </c>
      <c r="G17" s="5" t="n">
        <f aca="false">IF(ISBLANK(C17), "", (C17-MIN(C2:C1001))/(MAX(C2:C1001)-MIN(C2:C1001)))</f>
        <v>0.432539682539683</v>
      </c>
      <c r="H17" s="6" t="n">
        <f aca="false">IF(ISBLANK(D17), "", (D17-MIN(D1:D1000))/(MAX(D1:D1000)-MIN(D1:D1000)))</f>
        <v>0.6155382976211</v>
      </c>
      <c r="I17" s="7" t="n">
        <f aca="false">IF(ISBLANK(A17), "",SQRT((A17-$K$2)^2+(B17-$L$2)^2+(C17-$M$2)^2+(D17-$N$2)^2))</f>
        <v>109.334351394018</v>
      </c>
      <c r="J17" s="5" t="str">
        <f aca="false">IF(AND(G17 = "", G16 &lt;&gt; ""),"&lt;- New exp", "")</f>
        <v/>
      </c>
      <c r="U17" s="0" t="str">
        <f aca="false">IF(T2&gt;=16, "Exp 16", "")</f>
        <v>Exp 16</v>
      </c>
      <c r="X17" s="0" t="n">
        <v>16</v>
      </c>
    </row>
    <row r="18" customFormat="false" ht="13.8" hidden="false" customHeight="false" outlineLevel="0" collapsed="false">
      <c r="A18" s="4" t="n">
        <v>12</v>
      </c>
      <c r="B18" s="4" t="n">
        <v>6</v>
      </c>
      <c r="C18" s="4" t="n">
        <v>928</v>
      </c>
      <c r="D18" s="4" t="n">
        <v>0.375249497305469</v>
      </c>
      <c r="E18" s="5" t="n">
        <f aca="false">IF(ISBLANK(A18), "", (A18-MIN(A2:A1001))/(MAX(A2:A1001)-MIN(A2:A1001)))</f>
        <v>0.19047619047619</v>
      </c>
      <c r="F18" s="5" t="n">
        <f aca="false">IF(ISBLANK(B18), "", (B18-MIN(B2:B1001))/(MAX(B2:B1001)-MIN(B2:B1001)))</f>
        <v>0.363636363636364</v>
      </c>
      <c r="G18" s="5" t="n">
        <f aca="false">IF(ISBLANK(C18), "", (C18-MIN(C2:C1001))/(MAX(C2:C1001)-MIN(C2:C1001)))</f>
        <v>0.619047619047619</v>
      </c>
      <c r="H18" s="6" t="n">
        <f aca="false">IF(ISBLANK(D18), "", (D18-MIN(D1:D1000))/(MAX(D1:D1000)-MIN(D1:D1000)))</f>
        <v>0.727603239191212</v>
      </c>
      <c r="I18" s="7" t="n">
        <f aca="false">IF(ISBLANK(A18), "",SQRT((A18-$K$2)^2+(B18-$L$2)^2+(C18-$M$2)^2+(D18-$N$2)^2))</f>
        <v>156.1025321754</v>
      </c>
      <c r="J18" s="5" t="str">
        <f aca="false">IF(AND(G18 = "", G17 &lt;&gt; ""),"&lt;- New exp", "")</f>
        <v/>
      </c>
      <c r="U18" s="0" t="str">
        <f aca="false">IF(T2&gt;=17, "Exp 17", "")</f>
        <v>Exp 17</v>
      </c>
      <c r="X18" s="0" t="n">
        <v>17</v>
      </c>
    </row>
    <row r="19" customFormat="false" ht="13.8" hidden="false" customHeight="false" outlineLevel="0" collapsed="false">
      <c r="A19" s="4" t="n">
        <v>10</v>
      </c>
      <c r="B19" s="4" t="n">
        <v>11</v>
      </c>
      <c r="C19" s="4" t="n">
        <v>891</v>
      </c>
      <c r="D19" s="4" t="n">
        <v>0.369742933724182</v>
      </c>
      <c r="E19" s="5" t="n">
        <f aca="false">IF(ISBLANK(A19), "", (A19-MIN(A2:A1001))/(MAX(A2:A1001)-MIN(A2:A1001)))</f>
        <v>0.0952380952380952</v>
      </c>
      <c r="F19" s="5" t="n">
        <f aca="false">IF(ISBLANK(B19), "", (B19-MIN(B2:B1001))/(MAX(B2:B1001)-MIN(B2:B1001)))</f>
        <v>0.818181818181818</v>
      </c>
      <c r="G19" s="5" t="n">
        <f aca="false">IF(ISBLANK(C19), "", (C19-MIN(C2:C1001))/(MAX(C2:C1001)-MIN(C2:C1001)))</f>
        <v>0.472222222222222</v>
      </c>
      <c r="H19" s="6" t="n">
        <f aca="false">IF(ISBLANK(D19), "", (D19-MIN(D1:D1000))/(MAX(D1:D1000)-MIN(D1:D1000)))</f>
        <v>0.557005101640736</v>
      </c>
      <c r="I19" s="7" t="n">
        <f aca="false">IF(ISBLANK(A19), "",SQRT((A19-$K$2)^2+(B19-$L$2)^2+(C19-$M$2)^2+(D19-$N$2)^2))</f>
        <v>119.356609885018</v>
      </c>
      <c r="J19" s="5" t="str">
        <f aca="false">IF(AND(G19 = "", G18 &lt;&gt; ""),"&lt;- New exp", "")</f>
        <v/>
      </c>
      <c r="U19" s="0" t="str">
        <f aca="false">IF(T2&gt;=18, "Exp 18", "")</f>
        <v>Exp 18</v>
      </c>
      <c r="X19" s="0" t="n">
        <v>18</v>
      </c>
    </row>
    <row r="20" customFormat="false" ht="13.8" hidden="false" customHeight="false" outlineLevel="0" collapsed="false">
      <c r="A20" s="4" t="n">
        <v>19</v>
      </c>
      <c r="B20" s="4" t="n">
        <v>4</v>
      </c>
      <c r="C20" s="4" t="n">
        <v>954</v>
      </c>
      <c r="D20" s="4" t="n">
        <v>0.367652156531921</v>
      </c>
      <c r="E20" s="5" t="n">
        <f aca="false">IF(ISBLANK(A20), "", (A20-MIN(A2:A1001))/(MAX(A2:A1001)-MIN(A2:A1001)))</f>
        <v>0.523809523809524</v>
      </c>
      <c r="F20" s="5" t="n">
        <f aca="false">IF(ISBLANK(B20), "", (B20-MIN(B2:B1001))/(MAX(B2:B1001)-MIN(B2:B1001)))</f>
        <v>0.181818181818182</v>
      </c>
      <c r="G20" s="5" t="n">
        <f aca="false">IF(ISBLANK(C20), "", (C20-MIN(C2:C1001))/(MAX(C2:C1001)-MIN(C2:C1001)))</f>
        <v>0.722222222222222</v>
      </c>
      <c r="H20" s="6" t="n">
        <f aca="false">IF(ISBLANK(D20), "", (D20-MIN(D1:D1000))/(MAX(D1:D1000)-MIN(D1:D1000)))</f>
        <v>0.492231002555644</v>
      </c>
      <c r="I20" s="7" t="n">
        <f aca="false">IF(ISBLANK(A20), "",SQRT((A20-$K$2)^2+(B20-$L$2)^2+(C20-$M$2)^2+(D20-$N$2)^2))</f>
        <v>182.343083917202</v>
      </c>
      <c r="J20" s="5" t="str">
        <f aca="false">IF(AND(G20 = "", G19 &lt;&gt; ""),"&lt;- New exp", "")</f>
        <v/>
      </c>
      <c r="U20" s="0" t="str">
        <f aca="false">IF(T2&gt;=19, "Exp 19", "")</f>
        <v>Exp 19</v>
      </c>
      <c r="X20" s="0" t="n">
        <v>19</v>
      </c>
    </row>
    <row r="21" customFormat="false" ht="13.8" hidden="false" customHeight="false" outlineLevel="0" collapsed="false">
      <c r="A21" s="4" t="n">
        <v>15</v>
      </c>
      <c r="B21" s="4" t="n">
        <v>4</v>
      </c>
      <c r="C21" s="4" t="n">
        <v>957</v>
      </c>
      <c r="D21" s="4" t="n">
        <v>0.373046924949739</v>
      </c>
      <c r="E21" s="5" t="n">
        <f aca="false">IF(ISBLANK(A21), "", (A21-MIN(A2:A1001))/(MAX(A2:A1001)-MIN(A2:A1001)))</f>
        <v>0.333333333333333</v>
      </c>
      <c r="F21" s="5" t="n">
        <f aca="false">IF(ISBLANK(B21), "", (B21-MIN(B2:B1001))/(MAX(B2:B1001)-MIN(B2:B1001)))</f>
        <v>0.181818181818182</v>
      </c>
      <c r="G21" s="5" t="n">
        <f aca="false">IF(ISBLANK(C21), "", (C21-MIN(C2:C1001))/(MAX(C2:C1001)-MIN(C2:C1001)))</f>
        <v>0.734126984126984</v>
      </c>
      <c r="H21" s="6" t="n">
        <f aca="false">IF(ISBLANK(D21), "", (D21-MIN(D1:D1000))/(MAX(D1:D1000)-MIN(D1:D1000)))</f>
        <v>0.659365628536073</v>
      </c>
      <c r="I21" s="7" t="n">
        <f aca="false">IF(ISBLANK(A21), "",SQRT((A21-$K$2)^2+(B21-$L$2)^2+(C21-$M$2)^2+(D21-$N$2)^2))</f>
        <v>185.143189053677</v>
      </c>
      <c r="J21" s="5" t="str">
        <f aca="false">IF(AND(G21 = "", G20 &lt;&gt; ""),"&lt;- New exp", "")</f>
        <v/>
      </c>
      <c r="U21" s="0" t="str">
        <f aca="false">IF(T2&gt;=20, "Exp 20", "")</f>
        <v>Exp 20</v>
      </c>
      <c r="X21" s="0" t="n">
        <v>20</v>
      </c>
    </row>
    <row r="22" customFormat="false" ht="13.8" hidden="false" customHeight="false" outlineLevel="0" collapsed="false">
      <c r="A22" s="4" t="n">
        <v>15</v>
      </c>
      <c r="B22" s="4" t="n">
        <v>5</v>
      </c>
      <c r="C22" s="4" t="n">
        <v>957</v>
      </c>
      <c r="D22" s="4" t="n">
        <v>0.367652156531921</v>
      </c>
      <c r="E22" s="5" t="n">
        <f aca="false">IF(ISBLANK(A22), "", (A22-MIN(A2:A1001))/(MAX(A2:A1001)-MIN(A2:A1001)))</f>
        <v>0.333333333333333</v>
      </c>
      <c r="F22" s="5" t="n">
        <f aca="false">IF(ISBLANK(B22), "", (B22-MIN(B2:B1001))/(MAX(B2:B1001)-MIN(B2:B1001)))</f>
        <v>0.272727272727273</v>
      </c>
      <c r="G22" s="5" t="n">
        <f aca="false">IF(ISBLANK(C22), "", (C22-MIN(C2:C1001))/(MAX(C2:C1001)-MIN(C2:C1001)))</f>
        <v>0.734126984126984</v>
      </c>
      <c r="H22" s="6" t="n">
        <f aca="false">IF(ISBLANK(D22), "", (D22-MIN(D1:D1000))/(MAX(D1:D1000)-MIN(D1:D1000)))</f>
        <v>0.492231002555644</v>
      </c>
      <c r="I22" s="7" t="n">
        <f aca="false">IF(ISBLANK(A22), "",SQRT((A22-$K$2)^2+(B22-$L$2)^2+(C22-$M$2)^2+(D22-$N$2)^2))</f>
        <v>185.156691082001</v>
      </c>
      <c r="J22" s="5" t="str">
        <f aca="false">IF(AND(G22 = "", G21 &lt;&gt; ""),"&lt;- New exp", "")</f>
        <v/>
      </c>
      <c r="U22" s="0" t="str">
        <f aca="false">IF(T2&gt;=21, "Exp 21", "")</f>
        <v>Exp 21</v>
      </c>
      <c r="X22" s="0" t="n">
        <v>21</v>
      </c>
    </row>
    <row r="23" customFormat="false" ht="13.8" hidden="false" customHeight="false" outlineLevel="0" collapsed="false">
      <c r="A23" s="4" t="n">
        <v>14</v>
      </c>
      <c r="B23" s="4" t="n">
        <v>8</v>
      </c>
      <c r="C23" s="4" t="n">
        <v>866</v>
      </c>
      <c r="D23" s="4" t="n">
        <v>0.372188622437105</v>
      </c>
      <c r="E23" s="5" t="n">
        <f aca="false">IF(ISBLANK(A23), "", (A23-MIN(A2:A1001))/(MAX(A2:A1001)-MIN(A2:A1001)))</f>
        <v>0.285714285714286</v>
      </c>
      <c r="F23" s="5" t="n">
        <f aca="false">IF(ISBLANK(B23), "", (B23-MIN(B2:B1001))/(MAX(B2:B1001)-MIN(B2:B1001)))</f>
        <v>0.545454545454545</v>
      </c>
      <c r="G23" s="5" t="n">
        <f aca="false">IF(ISBLANK(C23), "", (C23-MIN(C2:C1001))/(MAX(C2:C1001)-MIN(C2:C1001)))</f>
        <v>0.373015873015873</v>
      </c>
      <c r="H23" s="6" t="n">
        <f aca="false">IF(ISBLANK(D23), "", (D23-MIN(D1:D1000))/(MAX(D1:D1000)-MIN(D1:D1000)))</f>
        <v>0.632774668866094</v>
      </c>
      <c r="I23" s="7" t="n">
        <f aca="false">IF(ISBLANK(A23), "",SQRT((A23-$K$2)^2+(B23-$L$2)^2+(C23-$M$2)^2+(D23-$N$2)^2))</f>
        <v>94.3822039219679</v>
      </c>
      <c r="J23" s="5" t="str">
        <f aca="false">IF(AND(G23 = "", G22 &lt;&gt; ""),"&lt;- New exp", "")</f>
        <v/>
      </c>
      <c r="U23" s="0" t="str">
        <f aca="false">IF(T2&gt;=22, "Exp 22", "")</f>
        <v>Exp 22</v>
      </c>
      <c r="X23" s="0" t="n">
        <v>22</v>
      </c>
    </row>
    <row r="24" customFormat="false" ht="13.8" hidden="false" customHeight="false" outlineLevel="0" collapsed="false">
      <c r="A24" s="4" t="n">
        <v>21</v>
      </c>
      <c r="B24" s="4" t="n">
        <v>4</v>
      </c>
      <c r="C24" s="4" t="n">
        <v>922</v>
      </c>
      <c r="D24" s="4" t="n">
        <v>0.371036169675217</v>
      </c>
      <c r="E24" s="5" t="n">
        <f aca="false">IF(ISBLANK(A24), "", (A24-MIN(A2:A1001))/(MAX(A2:A1001)-MIN(A2:A1001)))</f>
        <v>0.619047619047619</v>
      </c>
      <c r="F24" s="5" t="n">
        <f aca="false">IF(ISBLANK(B24), "", (B24-MIN(B2:B1001))/(MAX(B2:B1001)-MIN(B2:B1001)))</f>
        <v>0.181818181818182</v>
      </c>
      <c r="G24" s="5" t="n">
        <f aca="false">IF(ISBLANK(C24), "", (C24-MIN(C2:C1001))/(MAX(C2:C1001)-MIN(C2:C1001)))</f>
        <v>0.595238095238095</v>
      </c>
      <c r="H24" s="6" t="n">
        <f aca="false">IF(ISBLANK(D24), "", (D24-MIN(D1:D1000))/(MAX(D1:D1000)-MIN(D1:D1000)))</f>
        <v>0.597070678184646</v>
      </c>
      <c r="I24" s="7" t="n">
        <f aca="false">IF(ISBLANK(A24), "",SQRT((A24-$K$2)^2+(B24-$L$2)^2+(C24-$M$2)^2+(D24-$N$2)^2))</f>
        <v>150.575563659643</v>
      </c>
      <c r="J24" s="5" t="str">
        <f aca="false">IF(AND(G24 = "", G23 &lt;&gt; ""),"&lt;- New exp", "")</f>
        <v/>
      </c>
      <c r="U24" s="0" t="str">
        <f aca="false">IF(T2&gt;=23, "Exp 23", "")</f>
        <v>Exp 23</v>
      </c>
      <c r="X24" s="0" t="n">
        <v>23</v>
      </c>
    </row>
    <row r="25" customFormat="false" ht="13.8" hidden="false" customHeight="false" outlineLevel="0" collapsed="false">
      <c r="A25" s="4" t="n">
        <v>12</v>
      </c>
      <c r="B25" s="4" t="n">
        <v>8</v>
      </c>
      <c r="C25" s="4" t="n">
        <v>882</v>
      </c>
      <c r="D25" s="4" t="n">
        <v>0.371097018605126</v>
      </c>
      <c r="E25" s="5" t="n">
        <f aca="false">IF(ISBLANK(A25), "", (A25-MIN(A2:A1001))/(MAX(A2:A1001)-MIN(A2:A1001)))</f>
        <v>0.19047619047619</v>
      </c>
      <c r="F25" s="5" t="n">
        <f aca="false">IF(ISBLANK(B25), "", (B25-MIN(B2:B1001))/(MAX(B2:B1001)-MIN(B2:B1001)))</f>
        <v>0.545454545454545</v>
      </c>
      <c r="G25" s="5" t="n">
        <f aca="false">IF(ISBLANK(C25), "", (C25-MIN(C2:C1001))/(MAX(C2:C1001)-MIN(C2:C1001)))</f>
        <v>0.436507936507936</v>
      </c>
      <c r="H25" s="6" t="n">
        <f aca="false">IF(ISBLANK(D25), "", (D25-MIN(D1:D1000))/(MAX(D1:D1000)-MIN(D1:D1000)))</f>
        <v>0.598955831050149</v>
      </c>
      <c r="I25" s="7" t="n">
        <f aca="false">IF(ISBLANK(A25), "",SQRT((A25-$K$2)^2+(B25-$L$2)^2+(C25-$M$2)^2+(D25-$N$2)^2))</f>
        <v>110.236111931473</v>
      </c>
      <c r="J25" s="5" t="str">
        <f aca="false">IF(AND(G25 = "", G24 &lt;&gt; ""),"&lt;- New exp", "")</f>
        <v/>
      </c>
      <c r="U25" s="0" t="str">
        <f aca="false">IF(T2&gt;=24, "Exp 24", "")</f>
        <v>Exp 24</v>
      </c>
      <c r="X25" s="0" t="n">
        <v>24</v>
      </c>
    </row>
    <row r="26" customFormat="false" ht="13.8" hidden="false" customHeight="false" outlineLevel="0" collapsed="false">
      <c r="A26" s="4" t="n">
        <v>22</v>
      </c>
      <c r="B26" s="4" t="n">
        <v>4</v>
      </c>
      <c r="C26" s="4" t="n">
        <v>967</v>
      </c>
      <c r="D26" s="4" t="n">
        <v>0.365306373379718</v>
      </c>
      <c r="E26" s="5" t="n">
        <f aca="false">IF(ISBLANK(A26), "", (A26-MIN(A2:A1001))/(MAX(A2:A1001)-MIN(A2:A1001)))</f>
        <v>0.666666666666667</v>
      </c>
      <c r="F26" s="5" t="n">
        <f aca="false">IF(ISBLANK(B26), "", (B26-MIN(B2:B1001))/(MAX(B2:B1001)-MIN(B2:B1001)))</f>
        <v>0.181818181818182</v>
      </c>
      <c r="G26" s="5" t="n">
        <f aca="false">IF(ISBLANK(C26), "", (C26-MIN(C2:C1001))/(MAX(C2:C1001)-MIN(C2:C1001)))</f>
        <v>0.773809523809524</v>
      </c>
      <c r="H26" s="6" t="n">
        <f aca="false">IF(ISBLANK(D26), "", (D26-MIN(D1:D1000))/(MAX(D1:D1000)-MIN(D1:D1000)))</f>
        <v>0.419556596647924</v>
      </c>
      <c r="I26" s="7" t="n">
        <f aca="false">IF(ISBLANK(A26), "",SQRT((A26-$K$2)^2+(B26-$L$2)^2+(C26-$M$2)^2+(D26-$N$2)^2))</f>
        <v>195.51214842919</v>
      </c>
      <c r="J26" s="5" t="str">
        <f aca="false">IF(AND(G26 = "", G25 &lt;&gt; ""),"&lt;- New exp", "")</f>
        <v/>
      </c>
      <c r="U26" s="0" t="str">
        <f aca="false">IF(T2&gt;=25, "Exp 25", "")</f>
        <v>Exp 25</v>
      </c>
      <c r="X26" s="0" t="n">
        <v>25</v>
      </c>
    </row>
    <row r="27" customFormat="false" ht="13.8" hidden="false" customHeight="false" outlineLevel="0" collapsed="false">
      <c r="A27" s="4" t="n">
        <v>17</v>
      </c>
      <c r="B27" s="4" t="n">
        <v>7</v>
      </c>
      <c r="C27" s="4" t="n">
        <v>875</v>
      </c>
      <c r="D27" s="4" t="n">
        <v>0.371632267159527</v>
      </c>
      <c r="E27" s="5" t="n">
        <f aca="false">IF(ISBLANK(A27), "", (A27-MIN(A2:A1001))/(MAX(A2:A1001)-MIN(A2:A1001)))</f>
        <v>0.428571428571429</v>
      </c>
      <c r="F27" s="5" t="n">
        <f aca="false">IF(ISBLANK(B27), "", (B27-MIN(B2:B1001))/(MAX(B2:B1001)-MIN(B2:B1001)))</f>
        <v>0.454545454545455</v>
      </c>
      <c r="G27" s="5" t="n">
        <f aca="false">IF(ISBLANK(C27), "", (C27-MIN(C2:C1001))/(MAX(C2:C1001)-MIN(C2:C1001)))</f>
        <v>0.408730158730159</v>
      </c>
      <c r="H27" s="6" t="n">
        <f aca="false">IF(ISBLANK(D27), "", (D27-MIN(D1:D1000))/(MAX(D1:D1000)-MIN(D1:D1000)))</f>
        <v>0.6155382976211</v>
      </c>
      <c r="I27" s="7" t="n">
        <f aca="false">IF(ISBLANK(A27), "",SQRT((A27-$K$2)^2+(B27-$L$2)^2+(C27-$M$2)^2+(D27-$N$2)^2))</f>
        <v>103.51328607841</v>
      </c>
      <c r="J27" s="5" t="str">
        <f aca="false">IF(AND(G27 = "", G26 &lt;&gt; ""),"&lt;- New exp", "")</f>
        <v/>
      </c>
      <c r="U27" s="0" t="str">
        <f aca="false">IF(T2&gt;=26, "Exp 26", "")</f>
        <v>Exp 26</v>
      </c>
      <c r="X27" s="0" t="n">
        <v>26</v>
      </c>
    </row>
    <row r="28" customFormat="false" ht="13.8" hidden="false" customHeight="false" outlineLevel="0" collapsed="false">
      <c r="A28" s="4" t="n">
        <v>18</v>
      </c>
      <c r="B28" s="4" t="n">
        <v>4</v>
      </c>
      <c r="C28" s="4" t="n">
        <v>949</v>
      </c>
      <c r="D28" s="4" t="n">
        <v>0.371036169675217</v>
      </c>
      <c r="E28" s="5" t="n">
        <f aca="false">IF(ISBLANK(A28), "", (A28-MIN(A2:A1001))/(MAX(A2:A1001)-MIN(A2:A1001)))</f>
        <v>0.476190476190476</v>
      </c>
      <c r="F28" s="5" t="n">
        <f aca="false">IF(ISBLANK(B28), "", (B28-MIN(B2:B1001))/(MAX(B2:B1001)-MIN(B2:B1001)))</f>
        <v>0.181818181818182</v>
      </c>
      <c r="G28" s="5" t="n">
        <f aca="false">IF(ISBLANK(C28), "", (C28-MIN(C2:C1001))/(MAX(C2:C1001)-MIN(C2:C1001)))</f>
        <v>0.702380952380952</v>
      </c>
      <c r="H28" s="6" t="n">
        <f aca="false">IF(ISBLANK(D28), "", (D28-MIN(D1:D1000))/(MAX(D1:D1000)-MIN(D1:D1000)))</f>
        <v>0.597070678184646</v>
      </c>
      <c r="I28" s="7" t="n">
        <f aca="false">IF(ISBLANK(A28), "",SQRT((A28-$K$2)^2+(B28-$L$2)^2+(C28-$M$2)^2+(D28-$N$2)^2))</f>
        <v>177.293542949029</v>
      </c>
      <c r="J28" s="5" t="str">
        <f aca="false">IF(AND(G28 = "", G27 &lt;&gt; ""),"&lt;- New exp", "")</f>
        <v/>
      </c>
      <c r="U28" s="0" t="str">
        <f aca="false">IF(T2&gt;=27, "Exp 27", "")</f>
        <v>Exp 27</v>
      </c>
      <c r="X28" s="0" t="n">
        <v>27</v>
      </c>
    </row>
    <row r="29" customFormat="false" ht="13.8" hidden="false" customHeight="false" outlineLevel="0" collapsed="false">
      <c r="A29" s="4" t="n">
        <v>22</v>
      </c>
      <c r="B29" s="4" t="n">
        <v>3</v>
      </c>
      <c r="C29" s="4" t="n">
        <v>947</v>
      </c>
      <c r="D29" s="4" t="n">
        <v>0.370081724212116</v>
      </c>
      <c r="E29" s="5" t="n">
        <f aca="false">IF(ISBLANK(A29), "", (A29-MIN(A2:A1001))/(MAX(A2:A1001)-MIN(A2:A1001)))</f>
        <v>0.666666666666667</v>
      </c>
      <c r="F29" s="5" t="n">
        <f aca="false">IF(ISBLANK(B29), "", (B29-MIN(B2:B1001))/(MAX(B2:B1001)-MIN(B2:B1001)))</f>
        <v>0.0909090909090909</v>
      </c>
      <c r="G29" s="5" t="n">
        <f aca="false">IF(ISBLANK(C29), "", (C29-MIN(C2:C1001))/(MAX(C2:C1001)-MIN(C2:C1001)))</f>
        <v>0.694444444444444</v>
      </c>
      <c r="H29" s="6" t="n">
        <f aca="false">IF(ISBLANK(D29), "", (D29-MIN(D1:D1000))/(MAX(D1:D1000)-MIN(D1:D1000)))</f>
        <v>0.567501126140995</v>
      </c>
      <c r="I29" s="7" t="n">
        <f aca="false">IF(ISBLANK(A29), "",SQRT((A29-$K$2)^2+(B29-$L$2)^2+(C29-$M$2)^2+(D29-$N$2)^2))</f>
        <v>175.561955831955</v>
      </c>
      <c r="J29" s="5" t="str">
        <f aca="false">IF(AND(G29 = "", G28 &lt;&gt; ""),"&lt;- New exp", "")</f>
        <v/>
      </c>
      <c r="U29" s="0" t="str">
        <f aca="false">IF(T2&gt;=28, "Exp 28", "")</f>
        <v>Exp 28</v>
      </c>
      <c r="X29" s="0" t="n">
        <v>28</v>
      </c>
    </row>
    <row r="30" customFormat="false" ht="13.8" hidden="false" customHeight="false" outlineLevel="0" collapsed="false">
      <c r="A30" s="4" t="n">
        <v>11</v>
      </c>
      <c r="B30" s="4" t="n">
        <v>8</v>
      </c>
      <c r="C30" s="4" t="n">
        <v>918</v>
      </c>
      <c r="D30" s="4" t="n">
        <v>0.375249497305469</v>
      </c>
      <c r="E30" s="5" t="n">
        <f aca="false">IF(ISBLANK(A30), "", (A30-MIN(A2:A1001))/(MAX(A2:A1001)-MIN(A2:A1001)))</f>
        <v>0.142857142857143</v>
      </c>
      <c r="F30" s="5" t="n">
        <f aca="false">IF(ISBLANK(B30), "", (B30-MIN(B2:B1001))/(MAX(B2:B1001)-MIN(B2:B1001)))</f>
        <v>0.545454545454545</v>
      </c>
      <c r="G30" s="5" t="n">
        <f aca="false">IF(ISBLANK(C30), "", (C30-MIN(C2:C1001))/(MAX(C2:C1001)-MIN(C2:C1001)))</f>
        <v>0.579365079365079</v>
      </c>
      <c r="H30" s="6" t="n">
        <f aca="false">IF(ISBLANK(D30), "", (D30-MIN(D1:D1000))/(MAX(D1:D1000)-MIN(D1:D1000)))</f>
        <v>0.727603239191212</v>
      </c>
      <c r="I30" s="7" t="n">
        <f aca="false">IF(ISBLANK(A30), "",SQRT((A30-$K$2)^2+(B30-$L$2)^2+(C30-$M$2)^2+(D30-$N$2)^2))</f>
        <v>146.154030226921</v>
      </c>
      <c r="J30" s="5" t="str">
        <f aca="false">IF(AND(G30 = "", G29 &lt;&gt; ""),"&lt;- New exp", "")</f>
        <v/>
      </c>
      <c r="U30" s="0" t="str">
        <f aca="false">IF(T2&gt;=29, "Exp 29", "")</f>
        <v>Exp 29</v>
      </c>
      <c r="X30" s="0" t="n">
        <v>29</v>
      </c>
    </row>
    <row r="31" customFormat="false" ht="13.8" hidden="false" customHeight="false" outlineLevel="0" collapsed="false">
      <c r="A31" s="4" t="n">
        <v>11</v>
      </c>
      <c r="B31" s="4" t="n">
        <v>8</v>
      </c>
      <c r="C31" s="4" t="n">
        <v>926</v>
      </c>
      <c r="D31" s="4" t="n">
        <v>0.371036169675217</v>
      </c>
      <c r="E31" s="5" t="n">
        <f aca="false">IF(ISBLANK(A31), "", (A31-MIN(A2:A1001))/(MAX(A2:A1001)-MIN(A2:A1001)))</f>
        <v>0.142857142857143</v>
      </c>
      <c r="F31" s="5" t="n">
        <f aca="false">IF(ISBLANK(B31), "", (B31-MIN(B2:B1001))/(MAX(B2:B1001)-MIN(B2:B1001)))</f>
        <v>0.545454545454545</v>
      </c>
      <c r="G31" s="5" t="n">
        <f aca="false">IF(ISBLANK(C31), "", (C31-MIN(C2:C1001))/(MAX(C2:C1001)-MIN(C2:C1001)))</f>
        <v>0.611111111111111</v>
      </c>
      <c r="H31" s="6" t="n">
        <f aca="false">IF(ISBLANK(D31), "", (D31-MIN(D1:D1000))/(MAX(D1:D1000)-MIN(D1:D1000)))</f>
        <v>0.597070678184646</v>
      </c>
      <c r="I31" s="7" t="n">
        <f aca="false">IF(ISBLANK(A31), "",SQRT((A31-$K$2)^2+(B31-$L$2)^2+(C31-$M$2)^2+(D31-$N$2)^2))</f>
        <v>154.146035860216</v>
      </c>
      <c r="J31" s="5" t="str">
        <f aca="false">IF(AND(G31 = "", G30 &lt;&gt; ""),"&lt;- New exp", "")</f>
        <v/>
      </c>
      <c r="U31" s="0" t="str">
        <f aca="false">IF(T2&gt;=30, "Exp 30", "")</f>
        <v>Exp 30</v>
      </c>
      <c r="X31" s="0" t="n">
        <v>30</v>
      </c>
    </row>
    <row r="32" customFormat="false" ht="13.8" hidden="false" customHeight="false" outlineLevel="0" collapsed="false">
      <c r="A32" s="4" t="n">
        <v>16</v>
      </c>
      <c r="B32" s="4" t="n">
        <v>7</v>
      </c>
      <c r="C32" s="4" t="n">
        <v>892</v>
      </c>
      <c r="D32" s="4" t="n">
        <v>0.370444253998997</v>
      </c>
      <c r="E32" s="5" t="n">
        <f aca="false">IF(ISBLANK(A32), "", (A32-MIN(A2:A1001))/(MAX(A2:A1001)-MIN(A2:A1001)))</f>
        <v>0.380952380952381</v>
      </c>
      <c r="F32" s="5" t="n">
        <f aca="false">IF(ISBLANK(B32), "", (B32-MIN(B2:B1001))/(MAX(B2:B1001)-MIN(B2:B1001)))</f>
        <v>0.454545454545455</v>
      </c>
      <c r="G32" s="5" t="n">
        <f aca="false">IF(ISBLANK(C32), "", (C32-MIN(C2:C1001))/(MAX(C2:C1001)-MIN(C2:C1001)))</f>
        <v>0.476190476190476</v>
      </c>
      <c r="H32" s="6" t="n">
        <f aca="false">IF(ISBLANK(D32), "", (D32-MIN(D1:D1000))/(MAX(D1:D1000)-MIN(D1:D1000)))</f>
        <v>0.578732614806386</v>
      </c>
      <c r="I32" s="7" t="n">
        <f aca="false">IF(ISBLANK(A32), "",SQRT((A32-$K$2)^2+(B32-$L$2)^2+(C32-$M$2)^2+(D32-$N$2)^2))</f>
        <v>120.370263557718</v>
      </c>
      <c r="J32" s="5" t="str">
        <f aca="false">IF(AND(G32 = "", G31 &lt;&gt; ""),"&lt;- New exp", "")</f>
        <v/>
      </c>
      <c r="X32" s="0" t="n">
        <v>31</v>
      </c>
    </row>
    <row r="33" customFormat="false" ht="13.8" hidden="false" customHeight="false" outlineLevel="0" collapsed="false">
      <c r="A33" s="4" t="n">
        <v>13</v>
      </c>
      <c r="B33" s="4" t="n">
        <v>9</v>
      </c>
      <c r="C33" s="4" t="n">
        <v>877</v>
      </c>
      <c r="D33" s="4" t="n">
        <v>0.363050781237698</v>
      </c>
      <c r="E33" s="5" t="n">
        <f aca="false">IF(ISBLANK(A33), "", (A33-MIN(A2:A1001))/(MAX(A2:A1001)-MIN(A2:A1001)))</f>
        <v>0.238095238095238</v>
      </c>
      <c r="F33" s="5" t="n">
        <f aca="false">IF(ISBLANK(B33), "", (B33-MIN(B2:B1001))/(MAX(B2:B1001)-MIN(B2:B1001)))</f>
        <v>0.636363636363636</v>
      </c>
      <c r="G33" s="5" t="n">
        <f aca="false">IF(ISBLANK(C33), "", (C33-MIN(C2:C1001))/(MAX(C2:C1001)-MIN(C2:C1001)))</f>
        <v>0.416666666666667</v>
      </c>
      <c r="H33" s="6" t="n">
        <f aca="false">IF(ISBLANK(D33), "", (D33-MIN(D1:D1000))/(MAX(D1:D1000)-MIN(D1:D1000)))</f>
        <v>0.349676386818021</v>
      </c>
      <c r="I33" s="7" t="n">
        <f aca="false">IF(ISBLANK(A33), "",SQRT((A33-$K$2)^2+(B33-$L$2)^2+(C33-$M$2)^2+(D33-$N$2)^2))</f>
        <v>105.351792236264</v>
      </c>
      <c r="J33" s="5" t="str">
        <f aca="false">IF(AND(G33 = "", G32 &lt;&gt; ""),"&lt;- New exp", "")</f>
        <v/>
      </c>
      <c r="X33" s="0" t="n">
        <v>32</v>
      </c>
    </row>
    <row r="34" customFormat="false" ht="13.8" hidden="false" customHeight="false" outlineLevel="0" collapsed="false">
      <c r="A34" s="4"/>
      <c r="B34" s="4"/>
      <c r="C34" s="4"/>
      <c r="D34" s="4"/>
      <c r="E34" s="5" t="str">
        <f aca="false">IF(ISBLANK(A34), "", (A34-MIN(A2:A1001))/(MAX(A2:A1001)-MIN(A2:A1001)))</f>
        <v/>
      </c>
      <c r="F34" s="5" t="str">
        <f aca="false">IF(ISBLANK(B34), "", (B34-MIN(B2:B1001))/(MAX(B2:B1001)-MIN(B2:B1001)))</f>
        <v/>
      </c>
      <c r="G34" s="5" t="str">
        <f aca="false">IF(ISBLANK(C34), "", (C34-MIN(C2:C1001))/(MAX(C2:C1001)-MIN(C2:C1001)))</f>
        <v/>
      </c>
      <c r="H34" s="6" t="str">
        <f aca="false">IF(ISBLANK(D34), "", (D34-MIN(D1:D1000))/(MAX(D1:D1000)-MIN(D1:D1000)))</f>
        <v/>
      </c>
      <c r="I34" s="7" t="str">
        <f aca="false">IF(ISBLANK(A34), "",SQRT((A34-$K$2)^2+(B34-$L$2)^2+(C34-$M$2)^2+(D34-$N$2)^2))</f>
        <v/>
      </c>
      <c r="J34" s="5" t="str">
        <f aca="false">IF(AND(G34 = "", G33 &lt;&gt; ""),"&lt;- New exp", "")</f>
        <v>&lt;- New exp</v>
      </c>
      <c r="X34" s="0" t="n">
        <v>33</v>
      </c>
    </row>
    <row r="35" customFormat="false" ht="13.8" hidden="false" customHeight="false" outlineLevel="0" collapsed="false">
      <c r="A35" s="4" t="n">
        <v>13</v>
      </c>
      <c r="B35" s="4" t="n">
        <v>3</v>
      </c>
      <c r="C35" s="4" t="n">
        <v>835</v>
      </c>
      <c r="D35" s="4" t="n">
        <v>0.363268992822435</v>
      </c>
      <c r="E35" s="5" t="n">
        <f aca="false">IF(ISBLANK(A35), "", (A35-MIN(A2:A1001))/(MAX(A2:A1001)-MIN(A2:A1001)))</f>
        <v>0.238095238095238</v>
      </c>
      <c r="F35" s="5" t="n">
        <f aca="false">IF(ISBLANK(B35), "", (B35-MIN(B2:B1001))/(MAX(B2:B1001)-MIN(B2:B1001)))</f>
        <v>0.0909090909090909</v>
      </c>
      <c r="G35" s="5" t="n">
        <f aca="false">IF(ISBLANK(C35), "", (C35-MIN(C2:C1001))/(MAX(C2:C1001)-MIN(C2:C1001)))</f>
        <v>0.25</v>
      </c>
      <c r="H35" s="6" t="n">
        <f aca="false">IF(ISBLANK(D35), "", (D35-MIN(D1:D1000))/(MAX(D1:D1000)-MIN(D1:D1000)))</f>
        <v>0.356436771838265</v>
      </c>
      <c r="I35" s="7" t="n">
        <f aca="false">IF(ISBLANK(A35), "",SQRT((A35-$K$2)^2+(B35-$L$2)^2+(C35-$M$2)^2+(D35-$N$2)^2))</f>
        <v>63.2060134193448</v>
      </c>
      <c r="J35" s="5" t="str">
        <f aca="false">IF(AND(G35 = "", G34 &lt;&gt; ""),"&lt;- New exp", "")</f>
        <v/>
      </c>
      <c r="X35" s="0" t="n">
        <v>34</v>
      </c>
    </row>
    <row r="36" customFormat="false" ht="13.8" hidden="false" customHeight="false" outlineLevel="0" collapsed="false">
      <c r="A36" s="4" t="n">
        <v>13</v>
      </c>
      <c r="B36" s="4" t="n">
        <v>2</v>
      </c>
      <c r="C36" s="4" t="n">
        <v>835</v>
      </c>
      <c r="D36" s="4" t="n">
        <v>0.36562907754377</v>
      </c>
      <c r="E36" s="5" t="n">
        <f aca="false">IF(ISBLANK(A36), "", (A36-MIN(A2:A1001))/(MAX(A2:A1001)-MIN(A2:A1001)))</f>
        <v>0.238095238095238</v>
      </c>
      <c r="F36" s="5" t="n">
        <f aca="false">IF(ISBLANK(B36), "", (B36-MIN(B2:B1001))/(MAX(B2:B1001)-MIN(B2:B1001)))</f>
        <v>0</v>
      </c>
      <c r="G36" s="5" t="n">
        <f aca="false">IF(ISBLANK(C36), "", (C36-MIN(C2:C1001))/(MAX(C2:C1001)-MIN(C2:C1001)))</f>
        <v>0.25</v>
      </c>
      <c r="H36" s="6" t="n">
        <f aca="false">IF(ISBLANK(D36), "", (D36-MIN(D1:D1000))/(MAX(D1:D1000)-MIN(D1:D1000)))</f>
        <v>0.429554252818474</v>
      </c>
      <c r="I36" s="7" t="n">
        <f aca="false">IF(ISBLANK(A36), "",SQRT((A36-$K$2)^2+(B36-$L$2)^2+(C36-$M$2)^2+(D36-$N$2)^2))</f>
        <v>63.1981027582492</v>
      </c>
      <c r="J36" s="5" t="str">
        <f aca="false">IF(AND(G36 = "", G35 &lt;&gt; ""),"&lt;- New exp", "")</f>
        <v/>
      </c>
      <c r="X36" s="0" t="n">
        <v>35</v>
      </c>
    </row>
    <row r="37" customFormat="false" ht="13.8" hidden="false" customHeight="false" outlineLevel="0" collapsed="false">
      <c r="A37" s="4" t="n">
        <v>17</v>
      </c>
      <c r="B37" s="4" t="n">
        <v>7</v>
      </c>
      <c r="C37" s="4" t="n">
        <v>826</v>
      </c>
      <c r="D37" s="4" t="n">
        <v>0.36111595893204</v>
      </c>
      <c r="E37" s="5" t="n">
        <f aca="false">IF(ISBLANK(A37), "", (A37-MIN(A2:A1001))/(MAX(A2:A1001)-MIN(A2:A1001)))</f>
        <v>0.428571428571429</v>
      </c>
      <c r="F37" s="5" t="n">
        <f aca="false">IF(ISBLANK(B37), "", (B37-MIN(B2:B1001))/(MAX(B2:B1001)-MIN(B2:B1001)))</f>
        <v>0.454545454545455</v>
      </c>
      <c r="G37" s="5" t="n">
        <f aca="false">IF(ISBLANK(C37), "", (C37-MIN(C2:C1001))/(MAX(C2:C1001)-MIN(C2:C1001)))</f>
        <v>0.214285714285714</v>
      </c>
      <c r="H37" s="6" t="n">
        <f aca="false">IF(ISBLANK(D37), "", (D37-MIN(D1:D1000))/(MAX(D1:D1000)-MIN(D1:D1000)))</f>
        <v>0.289733906001467</v>
      </c>
      <c r="I37" s="7" t="n">
        <f aca="false">IF(ISBLANK(A37), "",SQRT((A37-$K$2)^2+(B37-$L$2)^2+(C37-$M$2)^2+(D37-$N$2)^2))</f>
        <v>54.972721303028</v>
      </c>
      <c r="J37" s="5" t="str">
        <f aca="false">IF(AND(G37 = "", G36 &lt;&gt; ""),"&lt;- New exp", "")</f>
        <v/>
      </c>
      <c r="X37" s="0" t="n">
        <v>36</v>
      </c>
    </row>
    <row r="38" customFormat="false" ht="13.8" hidden="false" customHeight="false" outlineLevel="0" collapsed="false">
      <c r="A38" s="4" t="n">
        <v>13</v>
      </c>
      <c r="B38" s="4" t="n">
        <v>4</v>
      </c>
      <c r="C38" s="4" t="n">
        <v>833</v>
      </c>
      <c r="D38" s="4" t="n">
        <v>0.359875106760619</v>
      </c>
      <c r="E38" s="5" t="n">
        <f aca="false">IF(ISBLANK(A38), "", (A38-MIN(A2:A1001))/(MAX(A2:A1001)-MIN(A2:A1001)))</f>
        <v>0.238095238095238</v>
      </c>
      <c r="F38" s="5" t="n">
        <f aca="false">IF(ISBLANK(B38), "", (B38-MIN(B2:B1001))/(MAX(B2:B1001)-MIN(B2:B1001)))</f>
        <v>0.181818181818182</v>
      </c>
      <c r="G38" s="5" t="n">
        <f aca="false">IF(ISBLANK(C38), "", (C38-MIN(C2:C1001))/(MAX(C2:C1001)-MIN(C2:C1001)))</f>
        <v>0.242063492063492</v>
      </c>
      <c r="H38" s="6" t="n">
        <f aca="false">IF(ISBLANK(D38), "", (D38-MIN(D1:D1000))/(MAX(D1:D1000)-MIN(D1:D1000)))</f>
        <v>0.251291224591368</v>
      </c>
      <c r="I38" s="7" t="n">
        <f aca="false">IF(ISBLANK(A38), "",SQRT((A38-$K$2)^2+(B38-$L$2)^2+(C38-$M$2)^2+(D38-$N$2)^2))</f>
        <v>61.2372441067618</v>
      </c>
      <c r="J38" s="5" t="str">
        <f aca="false">IF(AND(G38 = "", G37 &lt;&gt; ""),"&lt;- New exp", "")</f>
        <v/>
      </c>
      <c r="M38" s="0" t="str">
        <f aca="false">IF(T2&gt;=31, "Exp 31", "")</f>
        <v/>
      </c>
      <c r="X38" s="0" t="n">
        <v>37</v>
      </c>
    </row>
    <row r="39" customFormat="false" ht="13.8" hidden="false" customHeight="false" outlineLevel="0" collapsed="false">
      <c r="A39" s="4" t="n">
        <v>11</v>
      </c>
      <c r="B39" s="4" t="n">
        <v>5</v>
      </c>
      <c r="C39" s="4" t="n">
        <v>828</v>
      </c>
      <c r="D39" s="4" t="n">
        <v>0.363537607136489</v>
      </c>
      <c r="E39" s="5" t="n">
        <f aca="false">IF(ISBLANK(A39), "", (A39-MIN(A2:A1001))/(MAX(A2:A1001)-MIN(A2:A1001)))</f>
        <v>0.142857142857143</v>
      </c>
      <c r="F39" s="5" t="n">
        <f aca="false">IF(ISBLANK(B39), "", (B39-MIN(B2:B1001))/(MAX(B2:B1001)-MIN(B2:B1001)))</f>
        <v>0.272727272727273</v>
      </c>
      <c r="G39" s="5" t="n">
        <f aca="false">IF(ISBLANK(C39), "", (C39-MIN(C2:C1001))/(MAX(C2:C1001)-MIN(C2:C1001)))</f>
        <v>0.222222222222222</v>
      </c>
      <c r="H39" s="6" t="n">
        <f aca="false">IF(ISBLANK(D39), "", (D39-MIN(D1:D1000))/(MAX(D1:D1000)-MIN(D1:D1000)))</f>
        <v>0.364758677328076</v>
      </c>
      <c r="I39" s="7" t="n">
        <f aca="false">IF(ISBLANK(A39), "",SQRT((A39-$K$2)^2+(B39-$L$2)^2+(C39-$M$2)^2+(D39-$N$2)^2))</f>
        <v>56.1604855625323</v>
      </c>
      <c r="J39" s="8" t="str">
        <f aca="false">IF(AND(G39 = "", G38 &lt;&gt; ""),"&lt;- New exp", "")</f>
        <v/>
      </c>
      <c r="M39" s="0" t="str">
        <f aca="false">IF(T2&gt;=32, "Exp 32", "")</f>
        <v/>
      </c>
      <c r="X39" s="0" t="n">
        <v>38</v>
      </c>
    </row>
    <row r="40" customFormat="false" ht="13.8" hidden="false" customHeight="false" outlineLevel="0" collapsed="false">
      <c r="A40" s="4" t="n">
        <v>13</v>
      </c>
      <c r="B40" s="4" t="n">
        <v>3</v>
      </c>
      <c r="C40" s="4" t="n">
        <v>825</v>
      </c>
      <c r="D40" s="4" t="n">
        <v>0.367689959800321</v>
      </c>
      <c r="E40" s="5" t="n">
        <f aca="false">IF(ISBLANK(A40), "", (A40-MIN(A2:A1001))/(MAX(A2:A1001)-MIN(A2:A1001)))</f>
        <v>0.238095238095238</v>
      </c>
      <c r="F40" s="5" t="n">
        <f aca="false">IF(ISBLANK(B40), "", (B40-MIN(B2:B1001))/(MAX(B2:B1001)-MIN(B2:B1001)))</f>
        <v>0.0909090909090909</v>
      </c>
      <c r="G40" s="5" t="n">
        <f aca="false">IF(ISBLANK(C40), "", (C40-MIN(C2:C1001))/(MAX(C2:C1001)-MIN(C2:C1001)))</f>
        <v>0.21031746031746</v>
      </c>
      <c r="H40" s="6" t="n">
        <f aca="false">IF(ISBLANK(D40), "", (D40-MIN(D1:D1000))/(MAX(D1:D1000)-MIN(D1:D1000)))</f>
        <v>0.493402180748194</v>
      </c>
      <c r="I40" s="7" t="n">
        <f aca="false">IF(ISBLANK(A40), "",SQRT((A40-$K$2)^2+(B40-$L$2)^2+(C40-$M$2)^2+(D40-$N$2)^2))</f>
        <v>53.2447204297133</v>
      </c>
      <c r="J40" s="8" t="str">
        <f aca="false">IF(AND(G40 = "", G39 &lt;&gt; ""),"&lt;- New exp", "")</f>
        <v/>
      </c>
      <c r="M40" s="0" t="str">
        <f aca="false">IF(T2&gt;=33, "Exp 33", "")</f>
        <v/>
      </c>
      <c r="X40" s="0" t="n">
        <v>39</v>
      </c>
    </row>
    <row r="41" customFormat="false" ht="13.8" hidden="false" customHeight="false" outlineLevel="0" collapsed="false">
      <c r="A41" s="4" t="n">
        <v>13</v>
      </c>
      <c r="B41" s="4" t="n">
        <v>4</v>
      </c>
      <c r="C41" s="4" t="n">
        <v>827</v>
      </c>
      <c r="D41" s="4" t="n">
        <v>0.362117395736377</v>
      </c>
      <c r="E41" s="5" t="n">
        <f aca="false">IF(ISBLANK(A41), "", (A41-MIN(A2:A1001))/(MAX(A2:A1001)-MIN(A2:A1001)))</f>
        <v>0.238095238095238</v>
      </c>
      <c r="F41" s="5" t="n">
        <f aca="false">IF(ISBLANK(B41), "", (B41-MIN(B2:B1001))/(MAX(B2:B1001)-MIN(B2:B1001)))</f>
        <v>0.181818181818182</v>
      </c>
      <c r="G41" s="5" t="n">
        <f aca="false">IF(ISBLANK(C41), "", (C41-MIN(C2:C1001))/(MAX(C2:C1001)-MIN(C2:C1001)))</f>
        <v>0.218253968253968</v>
      </c>
      <c r="H41" s="6" t="n">
        <f aca="false">IF(ISBLANK(D41), "", (D41-MIN(D1:D1000))/(MAX(D1:D1000)-MIN(D1:D1000)))</f>
        <v>0.320759290739578</v>
      </c>
      <c r="I41" s="7" t="n">
        <f aca="false">IF(ISBLANK(A41), "",SQRT((A41-$K$2)^2+(B41-$L$2)^2+(C41-$M$2)^2+(D41-$N$2)^2))</f>
        <v>55.2630084884472</v>
      </c>
      <c r="J41" s="8" t="str">
        <f aca="false">IF(AND(G41 = "", G40 &lt;&gt; ""),"&lt;- New exp", "")</f>
        <v/>
      </c>
      <c r="M41" s="0" t="str">
        <f aca="false">IF(T2&gt;=34, "Exp 34", "")</f>
        <v/>
      </c>
      <c r="X41" s="0" t="n">
        <v>40</v>
      </c>
    </row>
    <row r="42" customFormat="false" ht="13.8" hidden="false" customHeight="false" outlineLevel="0" collapsed="false">
      <c r="A42" s="4" t="n">
        <v>13</v>
      </c>
      <c r="B42" s="4" t="n">
        <v>2</v>
      </c>
      <c r="C42" s="4" t="n">
        <v>834</v>
      </c>
      <c r="D42" s="4" t="n">
        <v>0.366797470885204</v>
      </c>
      <c r="E42" s="5" t="n">
        <f aca="false">IF(ISBLANK(A42), "", (A42-MIN(A2:A1001))/(MAX(A2:A1001)-MIN(A2:A1001)))</f>
        <v>0.238095238095238</v>
      </c>
      <c r="F42" s="5" t="n">
        <f aca="false">IF(ISBLANK(B42), "", (B42-MIN(B2:B1001))/(MAX(B2:B1001)-MIN(B2:B1001)))</f>
        <v>0</v>
      </c>
      <c r="G42" s="5" t="n">
        <f aca="false">IF(ISBLANK(C42), "", (C42-MIN(C2:C1001))/(MAX(C2:C1001)-MIN(C2:C1001)))</f>
        <v>0.246031746031746</v>
      </c>
      <c r="H42" s="6" t="n">
        <f aca="false">IF(ISBLANK(D42), "", (D42-MIN(D1:D1000))/(MAX(D1:D1000)-MIN(D1:D1000)))</f>
        <v>0.46575209654308</v>
      </c>
      <c r="I42" s="7" t="n">
        <f aca="false">IF(ISBLANK(A42), "",SQRT((A42-$K$2)^2+(B42-$L$2)^2+(C42-$M$2)^2+(D42-$N$2)^2))</f>
        <v>62.2012879770769</v>
      </c>
      <c r="J42" s="8" t="str">
        <f aca="false">IF(AND(G42 = "", G41 &lt;&gt; ""),"&lt;- New exp", "")</f>
        <v/>
      </c>
      <c r="M42" s="0" t="str">
        <f aca="false">IF(T2&gt;=35, "Exp 35", "")</f>
        <v/>
      </c>
      <c r="X42" s="0" t="n">
        <v>41</v>
      </c>
    </row>
    <row r="43" customFormat="false" ht="13.8" hidden="false" customHeight="false" outlineLevel="0" collapsed="false">
      <c r="A43" s="4"/>
      <c r="B43" s="4"/>
      <c r="C43" s="4"/>
      <c r="D43" s="4"/>
      <c r="E43" s="5" t="str">
        <f aca="false">IF(ISBLANK(A43), "", (A43-MIN(A2:A1001))/(MAX(A2:A1001)-MIN(A2:A1001)))</f>
        <v/>
      </c>
      <c r="F43" s="5" t="str">
        <f aca="false">IF(ISBLANK(B43), "", (B43-MIN(B2:B1001))/(MAX(B2:B1001)-MIN(B2:B1001)))</f>
        <v/>
      </c>
      <c r="G43" s="5" t="str">
        <f aca="false">IF(ISBLANK(C43), "", (C43-MIN(C2:C1001))/(MAX(C2:C1001)-MIN(C2:C1001)))</f>
        <v/>
      </c>
      <c r="H43" s="6" t="str">
        <f aca="false">IF(ISBLANK(D43), "", (D43-MIN(D1:D1000))/(MAX(D1:D1000)-MIN(D1:D1000)))</f>
        <v/>
      </c>
      <c r="I43" s="7" t="str">
        <f aca="false">IF(ISBLANK(A43), "",SQRT((A43-$K$2)^2+(B43-$L$2)^2+(C43-$M$2)^2+(D43-$N$2)^2))</f>
        <v/>
      </c>
      <c r="J43" s="8" t="str">
        <f aca="false">IF(AND(G43 = "", G42 &lt;&gt; ""),"&lt;- New exp", "")</f>
        <v>&lt;- New exp</v>
      </c>
      <c r="M43" s="0" t="str">
        <f aca="false">IF(T2&gt;=36, "Exp 36", "")</f>
        <v/>
      </c>
      <c r="X43" s="0" t="n">
        <v>42</v>
      </c>
    </row>
    <row r="44" customFormat="false" ht="13.8" hidden="false" customHeight="false" outlineLevel="0" collapsed="false">
      <c r="A44" s="4" t="n">
        <v>16</v>
      </c>
      <c r="B44" s="4" t="n">
        <v>8</v>
      </c>
      <c r="C44" s="4" t="n">
        <v>830</v>
      </c>
      <c r="D44" s="4" t="n">
        <v>0.359378470336906</v>
      </c>
      <c r="E44" s="5" t="n">
        <f aca="false">IF(ISBLANK(A44), "", (A44-MIN(A2:A1001))/(MAX(A2:A1001)-MIN(A2:A1001)))</f>
        <v>0.380952380952381</v>
      </c>
      <c r="F44" s="5" t="n">
        <f aca="false">IF(ISBLANK(B44), "", (B44-MIN(B2:B1001))/(MAX(B2:B1001)-MIN(B2:B1001)))</f>
        <v>0.545454545454545</v>
      </c>
      <c r="G44" s="5" t="n">
        <f aca="false">IF(ISBLANK(C44), "", (C44-MIN(C2:C1001))/(MAX(C2:C1001)-MIN(C2:C1001)))</f>
        <v>0.23015873015873</v>
      </c>
      <c r="H44" s="6" t="n">
        <f aca="false">IF(ISBLANK(D44), "", (D44-MIN(D1:D1000))/(MAX(D1:D1000)-MIN(D1:D1000)))</f>
        <v>0.235904995471425</v>
      </c>
      <c r="I44" s="7" t="n">
        <f aca="false">IF(ISBLANK(A44), "",SQRT((A44-$K$2)^2+(B44-$L$2)^2+(C44-$M$2)^2+(D44-$N$2)^2))</f>
        <v>58.8557563708188</v>
      </c>
      <c r="J44" s="8" t="str">
        <f aca="false">IF(AND(G44 = "", G43 &lt;&gt; ""),"&lt;- New exp", "")</f>
        <v/>
      </c>
      <c r="M44" s="0" t="str">
        <f aca="false">IF(T2&gt;=37, "Exp 37", "")</f>
        <v/>
      </c>
      <c r="X44" s="0" t="n">
        <v>43</v>
      </c>
    </row>
    <row r="45" customFormat="false" ht="13.8" hidden="false" customHeight="false" outlineLevel="0" collapsed="false">
      <c r="A45" s="4" t="n">
        <v>10</v>
      </c>
      <c r="B45" s="4" t="n">
        <v>11</v>
      </c>
      <c r="C45" s="4" t="n">
        <v>854</v>
      </c>
      <c r="D45" s="4" t="n">
        <v>0.359041363263101</v>
      </c>
      <c r="E45" s="5" t="n">
        <f aca="false">IF(ISBLANK(A45), "", (A45-MIN(A2:A1001))/(MAX(A2:A1001)-MIN(A2:A1001)))</f>
        <v>0.0952380952380952</v>
      </c>
      <c r="F45" s="5" t="n">
        <f aca="false">IF(ISBLANK(B45), "", (B45-MIN(B2:B1001))/(MAX(B2:B1001)-MIN(B2:B1001)))</f>
        <v>0.818181818181818</v>
      </c>
      <c r="G45" s="5" t="n">
        <f aca="false">IF(ISBLANK(C45), "", (C45-MIN(C2:C1001))/(MAX(C2:C1001)-MIN(C2:C1001)))</f>
        <v>0.325396825396825</v>
      </c>
      <c r="H45" s="6" t="n">
        <f aca="false">IF(ISBLANK(D45), "", (D45-MIN(D1:D1000))/(MAX(D1:D1000)-MIN(D1:D1000)))</f>
        <v>0.225461124607622</v>
      </c>
      <c r="I45" s="7" t="n">
        <f aca="false">IF(ISBLANK(A45), "",SQRT((A45-$K$2)^2+(B45-$L$2)^2+(C45-$M$2)^2+(D45-$N$2)^2))</f>
        <v>82.5166653044159</v>
      </c>
      <c r="J45" s="8" t="str">
        <f aca="false">IF(AND(G45 = "", G44 &lt;&gt; ""),"&lt;- New exp", "")</f>
        <v/>
      </c>
      <c r="M45" s="0" t="str">
        <f aca="false">IF(T2&gt;=38, "Exp 38", "")</f>
        <v/>
      </c>
      <c r="X45" s="0" t="n">
        <v>44</v>
      </c>
    </row>
    <row r="46" customFormat="false" ht="13.8" hidden="false" customHeight="false" outlineLevel="0" collapsed="false">
      <c r="A46" s="4" t="n">
        <v>20</v>
      </c>
      <c r="B46" s="4" t="n">
        <v>6</v>
      </c>
      <c r="C46" s="4" t="n">
        <v>844</v>
      </c>
      <c r="D46" s="4" t="n">
        <v>0.36567328535274</v>
      </c>
      <c r="E46" s="5" t="n">
        <f aca="false">IF(ISBLANK(A46), "", (A46-MIN(A2:A1001))/(MAX(A2:A1001)-MIN(A2:A1001)))</f>
        <v>0.571428571428571</v>
      </c>
      <c r="F46" s="5" t="n">
        <f aca="false">IF(ISBLANK(B46), "", (B46-MIN(B2:B1001))/(MAX(B2:B1001)-MIN(B2:B1001)))</f>
        <v>0.363636363636364</v>
      </c>
      <c r="G46" s="5" t="n">
        <f aca="false">IF(ISBLANK(C46), "", (C46-MIN(C2:C1001))/(MAX(C2:C1001)-MIN(C2:C1001)))</f>
        <v>0.285714285714286</v>
      </c>
      <c r="H46" s="6" t="n">
        <f aca="false">IF(ISBLANK(D46), "", (D46-MIN(D1:D1000))/(MAX(D1:D1000)-MIN(D1:D1000)))</f>
        <v>0.430923849258099</v>
      </c>
      <c r="I46" s="7" t="n">
        <f aca="false">IF(ISBLANK(A46), "",SQRT((A46-$K$2)^2+(B46-$L$2)^2+(C46-$M$2)^2+(D46-$N$2)^2))</f>
        <v>73.1026688532647</v>
      </c>
      <c r="J46" s="8" t="str">
        <f aca="false">IF(AND(G46 = "", G45 &lt;&gt; ""),"&lt;- New exp", "")</f>
        <v/>
      </c>
      <c r="M46" s="0" t="str">
        <f aca="false">IF(T2&gt;=39, "Exp 39", "")</f>
        <v/>
      </c>
      <c r="X46" s="0" t="n">
        <v>45</v>
      </c>
    </row>
    <row r="47" customFormat="false" ht="13.8" hidden="false" customHeight="false" outlineLevel="0" collapsed="false">
      <c r="A47" s="4" t="n">
        <v>16</v>
      </c>
      <c r="B47" s="4" t="n">
        <v>8</v>
      </c>
      <c r="C47" s="4" t="n">
        <v>848</v>
      </c>
      <c r="D47" s="4" t="n">
        <v>0.359041363263101</v>
      </c>
      <c r="E47" s="5" t="n">
        <f aca="false">IF(ISBLANK(A47), "", (A47-MIN(A2:A1001))/(MAX(A2:A1001)-MIN(A2:A1001)))</f>
        <v>0.380952380952381</v>
      </c>
      <c r="F47" s="5" t="n">
        <f aca="false">IF(ISBLANK(B47), "", (B47-MIN(B2:B1001))/(MAX(B2:B1001)-MIN(B2:B1001)))</f>
        <v>0.545454545454545</v>
      </c>
      <c r="G47" s="5" t="n">
        <f aca="false">IF(ISBLANK(C47), "", (C47-MIN(C2:C1001))/(MAX(C2:C1001)-MIN(C2:C1001)))</f>
        <v>0.301587301587302</v>
      </c>
      <c r="H47" s="6" t="n">
        <f aca="false">IF(ISBLANK(D47), "", (D47-MIN(D1:D1000))/(MAX(D1:D1000)-MIN(D1:D1000)))</f>
        <v>0.225461124607622</v>
      </c>
      <c r="I47" s="7" t="n">
        <f aca="false">IF(ISBLANK(A47), "",SQRT((A47-$K$2)^2+(B47-$L$2)^2+(C47-$M$2)^2+(D47-$N$2)^2))</f>
        <v>76.6550719323972</v>
      </c>
      <c r="J47" s="8" t="str">
        <f aca="false">IF(AND(G47 = "", G46 &lt;&gt; ""),"&lt;- New exp", "")</f>
        <v/>
      </c>
      <c r="M47" s="0" t="str">
        <f aca="false">IF(T2&gt;=40, "Exp 40", "")</f>
        <v/>
      </c>
      <c r="X47" s="0" t="n">
        <v>46</v>
      </c>
    </row>
    <row r="48" customFormat="false" ht="13.8" hidden="false" customHeight="false" outlineLevel="0" collapsed="false">
      <c r="A48" s="4" t="n">
        <v>10</v>
      </c>
      <c r="B48" s="4" t="n">
        <v>10</v>
      </c>
      <c r="C48" s="4" t="n">
        <v>857</v>
      </c>
      <c r="D48" s="4" t="n">
        <v>0.360618703124987</v>
      </c>
      <c r="E48" s="8" t="n">
        <f aca="false">IF(ISBLANK(A48), "", (A48-MIN(A2:A1001))/(MAX(A2:A1001)-MIN(A2:A1001)))</f>
        <v>0.0952380952380952</v>
      </c>
      <c r="F48" s="8" t="n">
        <f aca="false">IF(ISBLANK(B48), "", (B48-MIN(B2:B1001))/(MAX(B2:B1001)-MIN(B2:B1001)))</f>
        <v>0.727272727272727</v>
      </c>
      <c r="G48" s="5" t="n">
        <f aca="false">IF(ISBLANK(C48), "", (C48-MIN(C2:C1001))/(MAX(C2:C1001)-MIN(C2:C1001)))</f>
        <v>0.337301587301587</v>
      </c>
      <c r="H48" s="6" t="n">
        <f aca="false">IF(ISBLANK(D48), "", (D48-MIN(D1:D1000))/(MAX(D1:D1000)-MIN(D1:D1000)))</f>
        <v>0.274328487846003</v>
      </c>
      <c r="I48" s="7" t="n">
        <f aca="false">IF(ISBLANK(A48), "",SQRT((A48-$K$2)^2+(B48-$L$2)^2+(C48-$M$2)^2+(D48-$N$2)^2))</f>
        <v>85.3990636857744</v>
      </c>
      <c r="J48" s="8" t="str">
        <f aca="false">IF(AND(G48 = "", G47 &lt;&gt; ""),"&lt;- New exp", "")</f>
        <v/>
      </c>
      <c r="M48" s="0" t="str">
        <f aca="false">IF(T2&gt;=41, "Exp 41", "")</f>
        <v/>
      </c>
      <c r="X48" s="0" t="n">
        <v>47</v>
      </c>
    </row>
    <row r="49" customFormat="false" ht="13.8" hidden="false" customHeight="false" outlineLevel="0" collapsed="false">
      <c r="A49" s="4" t="n">
        <v>17</v>
      </c>
      <c r="B49" s="4" t="n">
        <v>7</v>
      </c>
      <c r="C49" s="4" t="n">
        <v>873</v>
      </c>
      <c r="D49" s="4" t="n">
        <v>0.357659240626093</v>
      </c>
      <c r="E49" s="8" t="n">
        <f aca="false">IF(ISBLANK(A49), "", (A49-MIN(A2:A1001))/(MAX(A2:A1001)-MIN(A2:A1001)))</f>
        <v>0.428571428571429</v>
      </c>
      <c r="F49" s="8" t="n">
        <f aca="false">IF(ISBLANK(B49), "", (B49-MIN(B2:B1001))/(MAX(B2:B1001)-MIN(B2:B1001)))</f>
        <v>0.454545454545455</v>
      </c>
      <c r="G49" s="5" t="n">
        <f aca="false">IF(ISBLANK(C49), "", (C49-MIN(C2:C1001))/(MAX(C2:C1001)-MIN(C2:C1001)))</f>
        <v>0.400793650793651</v>
      </c>
      <c r="H49" s="6" t="n">
        <f aca="false">IF(ISBLANK(D49), "", (D49-MIN(D1:D1000))/(MAX(D1:D1000)-MIN(D1:D1000)))</f>
        <v>0.182641761086414</v>
      </c>
      <c r="I49" s="7" t="n">
        <f aca="false">IF(ISBLANK(A49), "",SQRT((A49-$K$2)^2+(B49-$L$2)^2+(C49-$M$2)^2+(D49-$N$2)^2))</f>
        <v>101.523396489453</v>
      </c>
      <c r="J49" s="8" t="str">
        <f aca="false">IF(AND(G49 = "", G48 &lt;&gt; ""),"&lt;- New exp", "")</f>
        <v/>
      </c>
      <c r="M49" s="0" t="str">
        <f aca="false">IF(T2&gt;=42, "Exp 42", "")</f>
        <v/>
      </c>
      <c r="X49" s="0" t="n">
        <v>48</v>
      </c>
    </row>
    <row r="50" customFormat="false" ht="13.8" hidden="false" customHeight="false" outlineLevel="0" collapsed="false">
      <c r="A50" s="4" t="n">
        <v>16</v>
      </c>
      <c r="B50" s="4" t="n">
        <v>7</v>
      </c>
      <c r="C50" s="4" t="n">
        <v>856</v>
      </c>
      <c r="D50" s="4" t="n">
        <v>0.358513323030726</v>
      </c>
      <c r="E50" s="8" t="n">
        <f aca="false">IF(ISBLANK(A50), "", (A50-MIN(A2:A1001))/(MAX(A2:A1001)-MIN(A2:A1001)))</f>
        <v>0.380952380952381</v>
      </c>
      <c r="F50" s="8" t="n">
        <f aca="false">IF(ISBLANK(B50), "", (B50-MIN(B2:B1001))/(MAX(B2:B1001)-MIN(B2:B1001)))</f>
        <v>0.454545454545455</v>
      </c>
      <c r="G50" s="5" t="n">
        <f aca="false">IF(ISBLANK(C50), "", (C50-MIN(C2:C1001))/(MAX(C2:C1001)-MIN(C2:C1001)))</f>
        <v>0.333333333333333</v>
      </c>
      <c r="H50" s="6" t="n">
        <f aca="false">IF(ISBLANK(D50), "", (D50-MIN(D1:D1000))/(MAX(D1:D1000)-MIN(D1:D1000)))</f>
        <v>0.209101978133578</v>
      </c>
      <c r="I50" s="7" t="n">
        <f aca="false">IF(ISBLANK(A50), "",SQRT((A50-$K$2)^2+(B50-$L$2)^2+(C50-$M$2)^2+(D50-$N$2)^2))</f>
        <v>84.5281021054789</v>
      </c>
      <c r="J50" s="8" t="str">
        <f aca="false">IF(AND(G50 = "", G49 &lt;&gt; ""),"&lt;- New exp", "")</f>
        <v/>
      </c>
      <c r="M50" s="0" t="str">
        <f aca="false">IF(T2&gt;=43, "Exp 43", "")</f>
        <v/>
      </c>
      <c r="X50" s="0" t="n">
        <v>49</v>
      </c>
    </row>
    <row r="51" customFormat="false" ht="13.8" hidden="false" customHeight="false" outlineLevel="0" collapsed="false">
      <c r="A51" s="4"/>
      <c r="B51" s="4"/>
      <c r="C51" s="4"/>
      <c r="D51" s="4"/>
      <c r="E51" s="8" t="str">
        <f aca="false">IF(ISBLANK(A51), "", (A51-MIN(A2:A1001))/(MAX(A2:A1001)-MIN(A2:A1001)))</f>
        <v/>
      </c>
      <c r="F51" s="8" t="str">
        <f aca="false">IF(ISBLANK(B51), "", (B51-MIN(B2:B1001))/(MAX(B2:B1001)-MIN(B2:B1001)))</f>
        <v/>
      </c>
      <c r="G51" s="8" t="str">
        <f aca="false">IF(ISBLANK(C51), "", (C51-MIN(C2:C1001))/(MAX(C2:C1001)-MIN(C2:C1001)))</f>
        <v/>
      </c>
      <c r="H51" s="6" t="str">
        <f aca="false">IF(ISBLANK(D51), "", (D51-MIN(D1:D1000))/(MAX(D1:D1000)-MIN(D1:D1000)))</f>
        <v/>
      </c>
      <c r="I51" s="7" t="str">
        <f aca="false">IF(ISBLANK(A51), "",SQRT((A51-$K$2)^2+(B51-$L$2)^2+(C51-$M$2)^2+(D51-$N$2)^2))</f>
        <v/>
      </c>
      <c r="J51" s="8" t="str">
        <f aca="false">IF(AND(G51 = "", G50 &lt;&gt; ""),"&lt;- New exp", "")</f>
        <v>&lt;- New exp</v>
      </c>
      <c r="M51" s="0" t="str">
        <f aca="false">IF(T2&gt;=44, "Exp 44", "")</f>
        <v/>
      </c>
      <c r="X51" s="0" t="n">
        <v>50</v>
      </c>
    </row>
    <row r="52" customFormat="false" ht="13.8" hidden="false" customHeight="false" outlineLevel="0" collapsed="false">
      <c r="A52" s="4" t="n">
        <v>17</v>
      </c>
      <c r="B52" s="4" t="n">
        <v>5</v>
      </c>
      <c r="C52" s="4" t="n">
        <v>872</v>
      </c>
      <c r="D52" s="4" t="n">
        <v>0.374008476366603</v>
      </c>
      <c r="E52" s="8" t="n">
        <f aca="false">IF(ISBLANK(A52), "", (A52-MIN(A2:A1001))/(MAX(A2:A1001)-MIN(A2:A1001)))</f>
        <v>0.428571428571429</v>
      </c>
      <c r="F52" s="8" t="n">
        <f aca="false">IF(ISBLANK(B52), "", (B52-MIN(B2:B1001))/(MAX(B2:B1001)-MIN(B2:B1001)))</f>
        <v>0.272727272727273</v>
      </c>
      <c r="G52" s="5" t="n">
        <f aca="false">IF(ISBLANK(C52), "", (C52-MIN(C2:C1001))/(MAX(C2:C1001)-MIN(C2:C1001)))</f>
        <v>0.396825396825397</v>
      </c>
      <c r="H52" s="6" t="n">
        <f aca="false">IF(ISBLANK(D52), "", (D52-MIN(D1:D1000))/(MAX(D1:D1000)-MIN(D1:D1000)))</f>
        <v>0.689155329218626</v>
      </c>
      <c r="I52" s="7" t="n">
        <f aca="false">IF(ISBLANK(A52), "",SQRT((A52-$K$2)^2+(B52-$L$2)^2+(C52-$M$2)^2+(D52-$N$2)^2))</f>
        <v>100.448994493821</v>
      </c>
      <c r="J52" s="8" t="str">
        <f aca="false">IF(AND(G52 = "", G51 &lt;&gt; ""),"&lt;- New exp", "")</f>
        <v/>
      </c>
      <c r="M52" s="0" t="str">
        <f aca="false">IF(T2&gt;=45, "Exp 45", "")</f>
        <v/>
      </c>
      <c r="X52" s="0" t="n">
        <v>51</v>
      </c>
    </row>
    <row r="53" customFormat="false" ht="13.8" hidden="false" customHeight="false" outlineLevel="0" collapsed="false">
      <c r="A53" s="4" t="n">
        <v>16</v>
      </c>
      <c r="B53" s="4" t="n">
        <v>6</v>
      </c>
      <c r="C53" s="4" t="n">
        <v>868</v>
      </c>
      <c r="D53" s="4" t="n">
        <v>0.367410169144783</v>
      </c>
      <c r="E53" s="5" t="n">
        <f aca="false">IF(ISBLANK(A53), "", (A53-MIN(A2:A1001))/(MAX(A2:A1001)-MIN(A2:A1001)))</f>
        <v>0.380952380952381</v>
      </c>
      <c r="F53" s="5" t="n">
        <f aca="false">IF(ISBLANK(B53), "", (B53-MIN(B2:B1001))/(MAX(B2:B1001)-MIN(B2:B1001)))</f>
        <v>0.363636363636364</v>
      </c>
      <c r="G53" s="5" t="n">
        <f aca="false">IF(ISBLANK(C53), "", (C53-MIN(C2:C1001))/(MAX(C2:C1001)-MIN(C2:C1001)))</f>
        <v>0.380952380952381</v>
      </c>
      <c r="H53" s="6" t="n">
        <f aca="false">IF(ISBLANK(D53), "", (D53-MIN(D1:D1000))/(MAX(D1:D1000)-MIN(D1:D1000)))</f>
        <v>0.484734022461429</v>
      </c>
      <c r="I53" s="7" t="n">
        <f aca="false">IF(ISBLANK(A53), "",SQRT((A53-$K$2)^2+(B53-$L$2)^2+(C53-$M$2)^2+(D53-$N$2)^2))</f>
        <v>96.4157676150779</v>
      </c>
      <c r="J53" s="8" t="str">
        <f aca="false">IF(AND(G53 = "", G52 &lt;&gt; ""),"&lt;- New exp", "")</f>
        <v/>
      </c>
      <c r="M53" s="0" t="str">
        <f aca="false">IF(T2&gt;=46, "Exp 46", "")</f>
        <v/>
      </c>
      <c r="X53" s="0" t="n">
        <v>52</v>
      </c>
    </row>
    <row r="54" customFormat="false" ht="13.8" hidden="false" customHeight="false" outlineLevel="0" collapsed="false">
      <c r="A54" s="4" t="n">
        <v>17</v>
      </c>
      <c r="B54" s="4" t="n">
        <v>7</v>
      </c>
      <c r="C54" s="4" t="n">
        <v>844</v>
      </c>
      <c r="D54" s="4" t="n">
        <v>0.366681316849067</v>
      </c>
      <c r="E54" s="8" t="n">
        <f aca="false">IF(ISBLANK(A54), "", (A54-MIN(A2:A1001))/(MAX(A2:A1001)-MIN(A2:A1001)))</f>
        <v>0.428571428571429</v>
      </c>
      <c r="F54" s="8" t="n">
        <f aca="false">IF(ISBLANK(B54), "", (B54-MIN(B2:B1001))/(MAX(B2:B1001)-MIN(B2:B1001)))</f>
        <v>0.454545454545455</v>
      </c>
      <c r="G54" s="5" t="n">
        <f aca="false">IF(ISBLANK(C54), "", (C54-MIN(C2:C1001))/(MAX(C2:C1001)-MIN(C2:C1001)))</f>
        <v>0.285714285714286</v>
      </c>
      <c r="H54" s="6" t="n">
        <f aca="false">IF(ISBLANK(D54), "", (D54-MIN(D1:D1000))/(MAX(D1:D1000)-MIN(D1:D1000)))</f>
        <v>0.462153543299966</v>
      </c>
      <c r="I54" s="7" t="n">
        <f aca="false">IF(ISBLANK(A54), "",SQRT((A54-$K$2)^2+(B54-$L$2)^2+(C54-$M$2)^2+(D54-$N$2)^2))</f>
        <v>72.7323877136475</v>
      </c>
      <c r="J54" s="8" t="str">
        <f aca="false">IF(AND(G54 = "", G53 &lt;&gt; ""),"&lt;- New exp", "")</f>
        <v/>
      </c>
      <c r="M54" s="0" t="str">
        <f aca="false">IF(T2&gt;=47, "Exp 47", "")</f>
        <v/>
      </c>
      <c r="X54" s="0" t="n">
        <v>53</v>
      </c>
    </row>
    <row r="55" customFormat="false" ht="13.8" hidden="false" customHeight="false" outlineLevel="0" collapsed="false">
      <c r="A55" s="4" t="n">
        <v>10</v>
      </c>
      <c r="B55" s="4" t="n">
        <v>10</v>
      </c>
      <c r="C55" s="4" t="n">
        <v>852</v>
      </c>
      <c r="D55" s="4" t="n">
        <v>0.374159002878311</v>
      </c>
      <c r="E55" s="8" t="n">
        <f aca="false">IF(ISBLANK(A55), "", (A55-MIN(A2:A1001))/(MAX(A2:A1001)-MIN(A2:A1001)))</f>
        <v>0.0952380952380952</v>
      </c>
      <c r="F55" s="8" t="n">
        <f aca="false">IF(ISBLANK(B55), "", (B55-MIN(B2:B1001))/(MAX(B2:B1001)-MIN(B2:B1001)))</f>
        <v>0.727272727272727</v>
      </c>
      <c r="G55" s="5" t="n">
        <f aca="false">IF(ISBLANK(C55), "", (C55-MIN(C2:C1001))/(MAX(C2:C1001)-MIN(C2:C1001)))</f>
        <v>0.317460317460317</v>
      </c>
      <c r="H55" s="6" t="n">
        <f aca="false">IF(ISBLANK(D55), "", (D55-MIN(D1:D1000))/(MAX(D1:D1000)-MIN(D1:D1000)))</f>
        <v>0.693818771703282</v>
      </c>
      <c r="I55" s="7" t="n">
        <f aca="false">IF(ISBLANK(A55), "",SQRT((A55-$K$2)^2+(B55-$L$2)^2+(C55-$M$2)^2+(D55-$N$2)^2))</f>
        <v>80.4238801696309</v>
      </c>
      <c r="J55" s="8" t="str">
        <f aca="false">IF(AND(G55 = "", G54 &lt;&gt; ""),"&lt;- New exp", "")</f>
        <v/>
      </c>
      <c r="M55" s="0" t="str">
        <f aca="false">IF(T2&gt;=48, "Exp 48", "")</f>
        <v/>
      </c>
      <c r="X55" s="0" t="n">
        <v>54</v>
      </c>
    </row>
    <row r="56" customFormat="false" ht="13.8" hidden="false" customHeight="false" outlineLevel="0" collapsed="false">
      <c r="A56" s="4" t="n">
        <v>10</v>
      </c>
      <c r="B56" s="4" t="n">
        <v>10</v>
      </c>
      <c r="C56" s="4" t="n">
        <v>874</v>
      </c>
      <c r="D56" s="4" t="n">
        <v>0.362878383075748</v>
      </c>
      <c r="E56" s="8" t="n">
        <f aca="false">IF(ISBLANK(A56), "", (A56-MIN(A2:A1001))/(MAX(A2:A1001)-MIN(A2:A1001)))</f>
        <v>0.0952380952380952</v>
      </c>
      <c r="F56" s="8" t="n">
        <f aca="false">IF(ISBLANK(B56), "", (B56-MIN(B2:B1001))/(MAX(B2:B1001)-MIN(B2:B1001)))</f>
        <v>0.727272727272727</v>
      </c>
      <c r="G56" s="5" t="n">
        <f aca="false">IF(ISBLANK(C56), "", (C56-MIN(C2:C1001))/(MAX(C2:C1001)-MIN(C2:C1001)))</f>
        <v>0.404761904761905</v>
      </c>
      <c r="H56" s="6" t="n">
        <f aca="false">IF(ISBLANK(D56), "", (D56-MIN(D1:D1000))/(MAX(D1:D1000)-MIN(D1:D1000)))</f>
        <v>0.344335341552366</v>
      </c>
      <c r="I56" s="7" t="n">
        <f aca="false">IF(ISBLANK(A56), "",SQRT((A56-$K$2)^2+(B56-$L$2)^2+(C56-$M$2)^2+(D56-$N$2)^2))</f>
        <v>102.332791047303</v>
      </c>
      <c r="J56" s="8" t="str">
        <f aca="false">IF(AND(G56 = "", G55 &lt;&gt; ""),"&lt;- New exp", "")</f>
        <v/>
      </c>
      <c r="M56" s="0" t="str">
        <f aca="false">IF(T2&gt;=49, "Exp 49", "")</f>
        <v/>
      </c>
      <c r="X56" s="0" t="n">
        <v>55</v>
      </c>
    </row>
    <row r="57" customFormat="false" ht="13.8" hidden="false" customHeight="false" outlineLevel="0" collapsed="false">
      <c r="A57" s="4" t="n">
        <v>16</v>
      </c>
      <c r="B57" s="4" t="n">
        <v>7</v>
      </c>
      <c r="C57" s="4" t="n">
        <v>850</v>
      </c>
      <c r="D57" s="4" t="n">
        <v>0.369247304255712</v>
      </c>
      <c r="E57" s="8" t="n">
        <f aca="false">IF(ISBLANK(A57), "", (A57-MIN(A2:A1001))/(MAX(A2:A1001)-MIN(A2:A1001)))</f>
        <v>0.380952380952381</v>
      </c>
      <c r="F57" s="8" t="n">
        <f aca="false">IF(ISBLANK(B57), "", (B57-MIN(B2:B1001))/(MAX(B2:B1001)-MIN(B2:B1001)))</f>
        <v>0.454545454545455</v>
      </c>
      <c r="G57" s="5" t="n">
        <f aca="false">IF(ISBLANK(C57), "", (C57-MIN(C2:C1001))/(MAX(C2:C1001)-MIN(C2:C1001)))</f>
        <v>0.30952380952381</v>
      </c>
      <c r="H57" s="6" t="n">
        <f aca="false">IF(ISBLANK(D57), "", (D57-MIN(D1:D1000))/(MAX(D1:D1000)-MIN(D1:D1000)))</f>
        <v>0.541650068871589</v>
      </c>
      <c r="I57" s="7" t="n">
        <f aca="false">IF(ISBLANK(A57), "",SQRT((A57-$K$2)^2+(B57-$L$2)^2+(C57-$M$2)^2+(D57-$N$2)^2))</f>
        <v>78.5684434468971</v>
      </c>
      <c r="J57" s="8" t="str">
        <f aca="false">IF(AND(G57 = "", G56 &lt;&gt; ""),"&lt;- New exp", "")</f>
        <v/>
      </c>
      <c r="M57" s="0" t="str">
        <f aca="false">IF(T2&gt;=50, "Exp 50", "")</f>
        <v/>
      </c>
      <c r="X57" s="0" t="n">
        <v>56</v>
      </c>
    </row>
    <row r="58" customFormat="false" ht="13.8" hidden="false" customHeight="false" outlineLevel="0" collapsed="false">
      <c r="A58" s="4" t="n">
        <v>16</v>
      </c>
      <c r="B58" s="4" t="n">
        <v>8</v>
      </c>
      <c r="C58" s="4" t="n">
        <v>866</v>
      </c>
      <c r="D58" s="4" t="n">
        <v>0.363468369314054</v>
      </c>
      <c r="E58" s="8" t="n">
        <f aca="false">IF(ISBLANK(A58), "", (A58-MIN(A2:A1001))/(MAX(A2:A1001)-MIN(A2:A1001)))</f>
        <v>0.380952380952381</v>
      </c>
      <c r="F58" s="8" t="n">
        <f aca="false">IF(ISBLANK(B58), "", (B58-MIN(B2:B1001))/(MAX(B2:B1001)-MIN(B2:B1001)))</f>
        <v>0.545454545454545</v>
      </c>
      <c r="G58" s="5" t="n">
        <f aca="false">IF(ISBLANK(C58), "", (C58-MIN(C2:C1001))/(MAX(C2:C1001)-MIN(C2:C1001)))</f>
        <v>0.373015873015873</v>
      </c>
      <c r="H58" s="6" t="n">
        <f aca="false">IF(ISBLANK(D58), "", (D58-MIN(D1:D1000))/(MAX(D1:D1000)-MIN(D1:D1000)))</f>
        <v>0.362613629262939</v>
      </c>
      <c r="I58" s="7" t="n">
        <f aca="false">IF(ISBLANK(A58), "",SQRT((A58-$K$2)^2+(B58-$L$2)^2+(C58-$M$2)^2+(D58-$N$2)^2))</f>
        <v>94.5304191093736</v>
      </c>
      <c r="J58" s="8" t="str">
        <f aca="false">IF(AND(G58 = "", G57 &lt;&gt; ""),"&lt;- New exp", "")</f>
        <v/>
      </c>
      <c r="X58" s="0" t="n">
        <v>57</v>
      </c>
    </row>
    <row r="59" customFormat="false" ht="13.8" hidden="false" customHeight="false" outlineLevel="0" collapsed="false">
      <c r="A59" s="4" t="n">
        <v>10</v>
      </c>
      <c r="B59" s="4" t="n">
        <v>10</v>
      </c>
      <c r="C59" s="4" t="n">
        <v>853</v>
      </c>
      <c r="D59" s="4" t="n">
        <v>0.368174153600559</v>
      </c>
      <c r="E59" s="8" t="n">
        <f aca="false">IF(ISBLANK(A59), "", (A59-MIN(A2:A1001))/(MAX(A2:A1001)-MIN(A2:A1001)))</f>
        <v>0.0952380952380952</v>
      </c>
      <c r="F59" s="8" t="n">
        <f aca="false">IF(ISBLANK(B59), "", (B59-MIN(B2:B1001))/(MAX(B2:B1001)-MIN(B2:B1001)))</f>
        <v>0.727272727272727</v>
      </c>
      <c r="G59" s="5" t="n">
        <f aca="false">IF(ISBLANK(C59), "", (C59-MIN(C2:C1001))/(MAX(C2:C1001)-MIN(C2:C1001)))</f>
        <v>0.321428571428571</v>
      </c>
      <c r="H59" s="6" t="n">
        <f aca="false">IF(ISBLANK(D59), "", (D59-MIN(D1:D1000))/(MAX(D1:D1000)-MIN(D1:D1000)))</f>
        <v>0.508402926551772</v>
      </c>
      <c r="I59" s="7" t="n">
        <f aca="false">IF(ISBLANK(A59), "",SQRT((A59-$K$2)^2+(B59-$L$2)^2+(C59-$M$2)^2+(D59-$N$2)^2))</f>
        <v>81.4186727311084</v>
      </c>
      <c r="J59" s="8" t="str">
        <f aca="false">IF(AND(G59 = "", G58 &lt;&gt; ""),"&lt;- New exp", "")</f>
        <v/>
      </c>
      <c r="X59" s="0" t="n">
        <v>58</v>
      </c>
    </row>
    <row r="60" customFormat="false" ht="13.8" hidden="false" customHeight="false" outlineLevel="0" collapsed="false">
      <c r="A60" s="4" t="n">
        <v>13</v>
      </c>
      <c r="B60" s="4" t="n">
        <v>8</v>
      </c>
      <c r="C60" s="4" t="n">
        <v>848</v>
      </c>
      <c r="D60" s="4" t="n">
        <v>0.364988815256935</v>
      </c>
      <c r="E60" s="8" t="n">
        <f aca="false">IF(ISBLANK(A60), "", (A60-MIN(A2:A1001))/(MAX(A2:A1001)-MIN(A2:A1001)))</f>
        <v>0.238095238095238</v>
      </c>
      <c r="F60" s="8" t="n">
        <f aca="false">IF(ISBLANK(B60), "", (B60-MIN(B2:B1001))/(MAX(B2:B1001)-MIN(B2:B1001)))</f>
        <v>0.545454545454545</v>
      </c>
      <c r="G60" s="5" t="n">
        <f aca="false">IF(ISBLANK(C60), "", (C60-MIN(C2:C1001))/(MAX(C2:C1001)-MIN(C2:C1001)))</f>
        <v>0.301587301587302</v>
      </c>
      <c r="H60" s="6" t="n">
        <f aca="false">IF(ISBLANK(D60), "", (D60-MIN(D1:D1000))/(MAX(D1:D1000)-MIN(D1:D1000)))</f>
        <v>0.409718369319568</v>
      </c>
      <c r="I60" s="7" t="n">
        <f aca="false">IF(ISBLANK(A60), "",SQRT((A60-$K$2)^2+(B60-$L$2)^2+(C60-$M$2)^2+(D60-$N$2)^2))</f>
        <v>76.4002629242695</v>
      </c>
      <c r="J60" s="8" t="str">
        <f aca="false">IF(AND(G60 = "", G59 &lt;&gt; ""),"&lt;- New exp", "")</f>
        <v/>
      </c>
      <c r="X60" s="0" t="n">
        <v>59</v>
      </c>
    </row>
    <row r="61" customFormat="false" ht="13.8" hidden="false" customHeight="false" outlineLevel="0" collapsed="false">
      <c r="A61" s="4" t="n">
        <v>21</v>
      </c>
      <c r="B61" s="4" t="n">
        <v>4</v>
      </c>
      <c r="C61" s="4" t="n">
        <v>885</v>
      </c>
      <c r="D61" s="4" t="n">
        <v>0.373469351976485</v>
      </c>
      <c r="E61" s="8" t="n">
        <f aca="false">IF(ISBLANK(A61), "", (A61-MIN(A2:A1001))/(MAX(A2:A1001)-MIN(A2:A1001)))</f>
        <v>0.619047619047619</v>
      </c>
      <c r="F61" s="8" t="n">
        <f aca="false">IF(ISBLANK(B61), "", (B61-MIN(B2:B1001))/(MAX(B2:B1001)-MIN(B2:B1001)))</f>
        <v>0.181818181818182</v>
      </c>
      <c r="G61" s="5" t="n">
        <f aca="false">IF(ISBLANK(C61), "", (C61-MIN(C2:C1001))/(MAX(C2:C1001)-MIN(C2:C1001)))</f>
        <v>0.448412698412698</v>
      </c>
      <c r="H61" s="6" t="n">
        <f aca="false">IF(ISBLANK(D61), "", (D61-MIN(D1:D1000))/(MAX(D1:D1000)-MIN(D1:D1000)))</f>
        <v>0.67245278588022</v>
      </c>
      <c r="I61" s="7" t="n">
        <f aca="false">IF(ISBLANK(A61), "",SQRT((A61-$K$2)^2+(B61-$L$2)^2+(C61-$M$2)^2+(D61-$N$2)^2))</f>
        <v>113.762913425796</v>
      </c>
      <c r="J61" s="8" t="str">
        <f aca="false">IF(AND(G61 = "", G60 &lt;&gt; ""),"&lt;- New exp", "")</f>
        <v/>
      </c>
      <c r="X61" s="0" t="n">
        <v>60</v>
      </c>
    </row>
    <row r="62" customFormat="false" ht="13.8" hidden="false" customHeight="false" outlineLevel="0" collapsed="false">
      <c r="A62" s="4"/>
      <c r="B62" s="4"/>
      <c r="C62" s="4"/>
      <c r="D62" s="4"/>
      <c r="E62" s="8" t="str">
        <f aca="false">IF(ISBLANK(A62), "", (A62-MIN(A2:A1001))/(MAX(A2:A1001)-MIN(A2:A1001)))</f>
        <v/>
      </c>
      <c r="F62" s="8" t="str">
        <f aca="false">IF(ISBLANK(B62), "", (B62-MIN(B2:B1001))/(MAX(B2:B1001)-MIN(B2:B1001)))</f>
        <v/>
      </c>
      <c r="G62" s="8" t="str">
        <f aca="false">IF(ISBLANK(C62), "", (C62-MIN(C2:C1001))/(MAX(C2:C1001)-MIN(C2:C1001)))</f>
        <v/>
      </c>
      <c r="H62" s="6" t="str">
        <f aca="false">IF(ISBLANK(D62), "", (D62-MIN(D1:D1000))/(MAX(D1:D1000)-MIN(D1:D1000)))</f>
        <v/>
      </c>
      <c r="I62" s="7" t="str">
        <f aca="false">IF(ISBLANK(A62), "",SQRT((A62-$K$2)^2+(B62-$L$2)^2+(C62-$M$2)^2+(D62-$N$2)^2))</f>
        <v/>
      </c>
      <c r="J62" s="8" t="str">
        <f aca="false">IF(AND(G62 = "", G61 &lt;&gt; ""),"&lt;- New exp", "")</f>
        <v>&lt;- New exp</v>
      </c>
      <c r="X62" s="0" t="n">
        <v>61</v>
      </c>
    </row>
    <row r="63" customFormat="false" ht="13.8" hidden="false" customHeight="false" outlineLevel="0" collapsed="false">
      <c r="A63" s="4" t="n">
        <v>22</v>
      </c>
      <c r="B63" s="4" t="n">
        <v>4</v>
      </c>
      <c r="C63" s="4" t="n">
        <v>916</v>
      </c>
      <c r="D63" s="4" t="n">
        <v>0.372968433258829</v>
      </c>
      <c r="E63" s="8" t="n">
        <f aca="false">IF(ISBLANK(A63), "", (A63-MIN(A2:A1001))/(MAX(A2:A1001)-MIN(A2:A1001)))</f>
        <v>0.666666666666667</v>
      </c>
      <c r="F63" s="8" t="n">
        <f aca="false">IF(ISBLANK(B63), "", (B63-MIN(B2:B1001))/(MAX(B2:B1001)-MIN(B2:B1001)))</f>
        <v>0.181818181818182</v>
      </c>
      <c r="G63" s="5" t="n">
        <f aca="false">IF(ISBLANK(C63), "", (C63-MIN(C2:C1001))/(MAX(C2:C1001)-MIN(C2:C1001)))</f>
        <v>0.571428571428571</v>
      </c>
      <c r="H63" s="6" t="n">
        <f aca="false">IF(ISBLANK(D63), "", (D63-MIN(D1:D1000))/(MAX(D1:D1000)-MIN(D1:D1000)))</f>
        <v>0.656933887562822</v>
      </c>
      <c r="I63" s="7" t="n">
        <f aca="false">IF(ISBLANK(A63), "",SQRT((A63-$K$2)^2+(B63-$L$2)^2+(C63-$M$2)^2+(D63-$N$2)^2))</f>
        <v>144.692779535231</v>
      </c>
      <c r="J63" s="8" t="str">
        <f aca="false">IF(AND(G63 = "", G62 &lt;&gt; ""),"&lt;- New exp", "")</f>
        <v/>
      </c>
      <c r="X63" s="0" t="n">
        <v>62</v>
      </c>
    </row>
    <row r="64" customFormat="false" ht="13.8" hidden="false" customHeight="false" outlineLevel="0" collapsed="false">
      <c r="A64" s="4" t="n">
        <v>23</v>
      </c>
      <c r="B64" s="4" t="n">
        <v>3</v>
      </c>
      <c r="C64" s="4" t="n">
        <v>923</v>
      </c>
      <c r="D64" s="4" t="n">
        <v>0.373717485865998</v>
      </c>
      <c r="E64" s="8" t="n">
        <f aca="false">IF(ISBLANK(A64), "", (A64-MIN(A2:A1001))/(MAX(A2:A1001)-MIN(A2:A1001)))</f>
        <v>0.714285714285714</v>
      </c>
      <c r="F64" s="8" t="n">
        <f aca="false">IF(ISBLANK(B64), "", (B64-MIN(B2:B1001))/(MAX(B2:B1001)-MIN(B2:B1001)))</f>
        <v>0.0909090909090909</v>
      </c>
      <c r="G64" s="5" t="n">
        <f aca="false">IF(ISBLANK(C64), "", (C64-MIN(C2:C1001))/(MAX(C2:C1001)-MIN(C2:C1001)))</f>
        <v>0.599206349206349</v>
      </c>
      <c r="H64" s="6" t="n">
        <f aca="false">IF(ISBLANK(D64), "", (D64-MIN(D1:D1000))/(MAX(D1:D1000)-MIN(D1:D1000)))</f>
        <v>0.680140189973377</v>
      </c>
      <c r="I64" s="7" t="n">
        <f aca="false">IF(ISBLANK(A64), "",SQRT((A64-$K$2)^2+(B64-$L$2)^2+(C64-$M$2)^2+(D64-$N$2)^2))</f>
        <v>151.746500723933</v>
      </c>
      <c r="J64" s="8" t="str">
        <f aca="false">IF(AND(G64 = "", G63 &lt;&gt; ""),"&lt;- New exp", "")</f>
        <v/>
      </c>
      <c r="X64" s="0" t="n">
        <v>63</v>
      </c>
    </row>
    <row r="65" customFormat="false" ht="13.8" hidden="false" customHeight="false" outlineLevel="0" collapsed="false">
      <c r="A65" s="4" t="n">
        <v>22</v>
      </c>
      <c r="B65" s="4" t="n">
        <v>5</v>
      </c>
      <c r="C65" s="4" t="n">
        <v>916</v>
      </c>
      <c r="D65" s="4" t="n">
        <v>0.368438185620918</v>
      </c>
      <c r="E65" s="8" t="n">
        <f aca="false">IF(ISBLANK(A65), "", (A65-MIN(A2:A1001))/(MAX(A2:A1001)-MIN(A2:A1001)))</f>
        <v>0.666666666666667</v>
      </c>
      <c r="F65" s="8" t="n">
        <f aca="false">IF(ISBLANK(B65), "", (B65-MIN(B2:B1001))/(MAX(B2:B1001)-MIN(B2:B1001)))</f>
        <v>0.272727272727273</v>
      </c>
      <c r="G65" s="5" t="n">
        <f aca="false">IF(ISBLANK(C65), "", (C65-MIN(C2:C1001))/(MAX(C2:C1001)-MIN(C2:C1001)))</f>
        <v>0.571428571428571</v>
      </c>
      <c r="H65" s="6" t="n">
        <f aca="false">IF(ISBLANK(D65), "", (D65-MIN(D1:D1000))/(MAX(D1:D1000)-MIN(D1:D1000)))</f>
        <v>0.516582868590405</v>
      </c>
      <c r="I65" s="7" t="n">
        <f aca="false">IF(ISBLANK(A65), "",SQRT((A65-$K$2)^2+(B65-$L$2)^2+(C65-$M$2)^2+(D65-$N$2)^2))</f>
        <v>144.710055898098</v>
      </c>
      <c r="J65" s="8" t="str">
        <f aca="false">IF(AND(G65 = "", G64 &lt;&gt; ""),"&lt;- New exp", "")</f>
        <v/>
      </c>
      <c r="X65" s="0" t="n">
        <v>64</v>
      </c>
    </row>
    <row r="66" customFormat="false" ht="13.8" hidden="false" customHeight="false" outlineLevel="0" collapsed="false">
      <c r="A66" s="4" t="n">
        <v>15</v>
      </c>
      <c r="B66" s="4" t="n">
        <v>4</v>
      </c>
      <c r="C66" s="4" t="n">
        <v>883</v>
      </c>
      <c r="D66" s="4" t="n">
        <v>0.37713754544825</v>
      </c>
      <c r="E66" s="8" t="n">
        <f aca="false">IF(ISBLANK(A66), "", (A66-MIN(A2:A1001))/(MAX(A2:A1001)-MIN(A2:A1001)))</f>
        <v>0.333333333333333</v>
      </c>
      <c r="F66" s="8" t="n">
        <f aca="false">IF(ISBLANK(B66), "", (B66-MIN(B2:B1001))/(MAX(B2:B1001)-MIN(B2:B1001)))</f>
        <v>0.181818181818182</v>
      </c>
      <c r="G66" s="5" t="n">
        <f aca="false">IF(ISBLANK(C66), "", (C66-MIN(C2:C1001))/(MAX(C2:C1001)-MIN(C2:C1001)))</f>
        <v>0.44047619047619</v>
      </c>
      <c r="H66" s="6" t="n">
        <f aca="false">IF(ISBLANK(D66), "", (D66-MIN(D1:D1000))/(MAX(D1:D1000)-MIN(D1:D1000)))</f>
        <v>0.786096615688072</v>
      </c>
      <c r="I66" s="7" t="n">
        <f aca="false">IF(ISBLANK(A66), "",SQRT((A66-$K$2)^2+(B66-$L$2)^2+(C66-$M$2)^2+(D66-$N$2)^2))</f>
        <v>111.238485443754</v>
      </c>
      <c r="J66" s="8" t="str">
        <f aca="false">IF(AND(G66 = "", G65 &lt;&gt; ""),"&lt;- New exp", "")</f>
        <v/>
      </c>
      <c r="X66" s="0" t="n">
        <v>65</v>
      </c>
    </row>
    <row r="67" customFormat="false" ht="13.8" hidden="false" customHeight="false" outlineLevel="0" collapsed="false">
      <c r="A67" s="4" t="n">
        <v>22</v>
      </c>
      <c r="B67" s="4" t="n">
        <v>4</v>
      </c>
      <c r="C67" s="4" t="n">
        <v>917</v>
      </c>
      <c r="D67" s="4" t="n">
        <v>0.372002591485963</v>
      </c>
      <c r="E67" s="8" t="n">
        <f aca="false">IF(ISBLANK(A67), "", (A67-MIN(A2:A1001))/(MAX(A2:A1001)-MIN(A2:A1001)))</f>
        <v>0.666666666666667</v>
      </c>
      <c r="F67" s="8" t="n">
        <f aca="false">IF(ISBLANK(B67), "", (B67-MIN(B2:B1001))/(MAX(B2:B1001)-MIN(B2:B1001)))</f>
        <v>0.181818181818182</v>
      </c>
      <c r="G67" s="5" t="n">
        <f aca="false">IF(ISBLANK(C67), "", (C67-MIN(C2:C1001))/(MAX(C2:C1001)-MIN(C2:C1001)))</f>
        <v>0.575396825396825</v>
      </c>
      <c r="H67" s="6" t="n">
        <f aca="false">IF(ISBLANK(D67), "", (D67-MIN(D1:D1000))/(MAX(D1:D1000)-MIN(D1:D1000)))</f>
        <v>0.627011267913178</v>
      </c>
      <c r="I67" s="7" t="n">
        <f aca="false">IF(ISBLANK(A67), "",SQRT((A67-$K$2)^2+(B67-$L$2)^2+(C67-$M$2)^2+(D67-$N$2)^2))</f>
        <v>145.68802424909</v>
      </c>
      <c r="J67" s="8" t="str">
        <f aca="false">IF(AND(G67 = "", G66 &lt;&gt; ""),"&lt;- New exp", "")</f>
        <v/>
      </c>
      <c r="X67" s="0" t="n">
        <v>66</v>
      </c>
    </row>
    <row r="68" customFormat="false" ht="13.8" hidden="false" customHeight="false" outlineLevel="0" collapsed="false">
      <c r="A68" s="4" t="n">
        <v>22</v>
      </c>
      <c r="B68" s="4" t="n">
        <v>4</v>
      </c>
      <c r="C68" s="4" t="n">
        <v>918</v>
      </c>
      <c r="D68" s="4" t="n">
        <v>0.370187988003462</v>
      </c>
      <c r="E68" s="8" t="n">
        <f aca="false">IF(ISBLANK(A68), "", (A68-MIN(A2:A1001))/(MAX(A2:A1001)-MIN(A2:A1001)))</f>
        <v>0.666666666666667</v>
      </c>
      <c r="F68" s="8" t="n">
        <f aca="false">IF(ISBLANK(B68), "", (B68-MIN(B2:B1001))/(MAX(B2:B1001)-MIN(B2:B1001)))</f>
        <v>0.181818181818182</v>
      </c>
      <c r="G68" s="5" t="n">
        <f aca="false">IF(ISBLANK(C68), "", (C68-MIN(C2:C1001))/(MAX(C2:C1001)-MIN(C2:C1001)))</f>
        <v>0.579365079365079</v>
      </c>
      <c r="H68" s="6" t="n">
        <f aca="false">IF(ISBLANK(D68), "", (D68-MIN(D1:D1000))/(MAX(D1:D1000)-MIN(D1:D1000)))</f>
        <v>0.570793270983253</v>
      </c>
      <c r="I68" s="7" t="n">
        <f aca="false">IF(ISBLANK(A68), "",SQRT((A68-$K$2)^2+(B68-$L$2)^2+(C68-$M$2)^2+(D68-$N$2)^2))</f>
        <v>146.683333543541</v>
      </c>
      <c r="J68" s="8" t="str">
        <f aca="false">IF(AND(G68 = "", G67 &lt;&gt; ""),"&lt;- New exp", "")</f>
        <v/>
      </c>
      <c r="X68" s="0" t="n">
        <v>67</v>
      </c>
    </row>
    <row r="69" customFormat="false" ht="13.8" hidden="false" customHeight="false" outlineLevel="0" collapsed="false">
      <c r="A69" s="4" t="n">
        <v>22</v>
      </c>
      <c r="B69" s="4" t="n">
        <v>3</v>
      </c>
      <c r="C69" s="4" t="n">
        <v>922</v>
      </c>
      <c r="D69" s="4" t="n">
        <v>0.37398805116717</v>
      </c>
      <c r="E69" s="8" t="n">
        <f aca="false">IF(ISBLANK(A69), "", (A69-MIN(A2:A1001))/(MAX(A2:A1001)-MIN(A2:A1001)))</f>
        <v>0.666666666666667</v>
      </c>
      <c r="F69" s="8" t="n">
        <f aca="false">IF(ISBLANK(B69), "", (B69-MIN(B2:B1001))/(MAX(B2:B1001)-MIN(B2:B1001)))</f>
        <v>0.0909090909090909</v>
      </c>
      <c r="G69" s="5" t="n">
        <f aca="false">IF(ISBLANK(C69), "", (C69-MIN(C2:C1001))/(MAX(C2:C1001)-MIN(C2:C1001)))</f>
        <v>0.595238095238095</v>
      </c>
      <c r="H69" s="6" t="n">
        <f aca="false">IF(ISBLANK(D69), "", (D69-MIN(D1:D1000))/(MAX(D1:D1000)-MIN(D1:D1000)))</f>
        <v>0.688522538743978</v>
      </c>
      <c r="I69" s="7" t="n">
        <f aca="false">IF(ISBLANK(A69), "",SQRT((A69-$K$2)^2+(B69-$L$2)^2+(C69-$M$2)^2+(D69-$N$2)^2))</f>
        <v>150.655237193771</v>
      </c>
      <c r="J69" s="8" t="str">
        <f aca="false">IF(AND(G69 = "", G68 &lt;&gt; ""),"&lt;- New exp", "")</f>
        <v/>
      </c>
      <c r="X69" s="0" t="n">
        <v>68</v>
      </c>
    </row>
    <row r="70" customFormat="false" ht="13.8" hidden="false" customHeight="false" outlineLevel="0" collapsed="false">
      <c r="A70" s="4" t="n">
        <v>19</v>
      </c>
      <c r="B70" s="4" t="n">
        <v>4</v>
      </c>
      <c r="C70" s="4" t="n">
        <v>897</v>
      </c>
      <c r="D70" s="4" t="n">
        <v>0.373717485865998</v>
      </c>
      <c r="E70" s="8" t="n">
        <f aca="false">IF(ISBLANK(A70), "", (A70-MIN(A2:A1001))/(MAX(A2:A1001)-MIN(A2:A1001)))</f>
        <v>0.523809523809524</v>
      </c>
      <c r="F70" s="8" t="n">
        <f aca="false">IF(ISBLANK(B70), "", (B70-MIN(B2:B1001))/(MAX(B2:B1001)-MIN(B2:B1001)))</f>
        <v>0.181818181818182</v>
      </c>
      <c r="G70" s="5" t="n">
        <f aca="false">IF(ISBLANK(C70), "", (C70-MIN(C2:C1001))/(MAX(C2:C1001)-MIN(C2:C1001)))</f>
        <v>0.496031746031746</v>
      </c>
      <c r="H70" s="6" t="n">
        <f aca="false">IF(ISBLANK(D70), "", (D70-MIN(D1:D1000))/(MAX(D1:D1000)-MIN(D1:D1000)))</f>
        <v>0.680140189973377</v>
      </c>
      <c r="I70" s="7" t="n">
        <f aca="false">IF(ISBLANK(A70), "",SQRT((A70-$K$2)^2+(B70-$L$2)^2+(C70-$M$2)^2+(D70-$N$2)^2))</f>
        <v>125.49900590028</v>
      </c>
      <c r="J70" s="8" t="str">
        <f aca="false">IF(AND(G70 = "", G69 &lt;&gt; ""),"&lt;- New exp", "")</f>
        <v/>
      </c>
      <c r="X70" s="0" t="n">
        <v>69</v>
      </c>
    </row>
    <row r="71" customFormat="false" ht="13.8" hidden="false" customHeight="false" outlineLevel="0" collapsed="false">
      <c r="A71" s="4" t="n">
        <v>18</v>
      </c>
      <c r="B71" s="4" t="n">
        <v>6</v>
      </c>
      <c r="C71" s="4" t="n">
        <v>890</v>
      </c>
      <c r="D71" s="4" t="n">
        <v>0.368438185620918</v>
      </c>
      <c r="E71" s="8" t="n">
        <f aca="false">IF(ISBLANK(A71), "", (A71-MIN(A2:A1001))/(MAX(A2:A1001)-MIN(A2:A1001)))</f>
        <v>0.476190476190476</v>
      </c>
      <c r="F71" s="8" t="n">
        <f aca="false">IF(ISBLANK(B71), "", (B71-MIN(B2:B1001))/(MAX(B2:B1001)-MIN(B2:B1001)))</f>
        <v>0.363636363636364</v>
      </c>
      <c r="G71" s="5" t="n">
        <f aca="false">IF(ISBLANK(C71), "", (C71-MIN(C2:C1001))/(MAX(C2:C1001)-MIN(C2:C1001)))</f>
        <v>0.468253968253968</v>
      </c>
      <c r="H71" s="6" t="n">
        <f aca="false">IF(ISBLANK(D71), "", (D71-MIN(D1:D1000))/(MAX(D1:D1000)-MIN(D1:D1000)))</f>
        <v>0.516582868590405</v>
      </c>
      <c r="I71" s="7" t="n">
        <f aca="false">IF(ISBLANK(A71), "",SQRT((A71-$K$2)^2+(B71-$L$2)^2+(C71-$M$2)^2+(D71-$N$2)^2))</f>
        <v>118.490507122008</v>
      </c>
      <c r="J71" s="8" t="str">
        <f aca="false">IF(AND(G71 = "", G70 &lt;&gt; ""),"&lt;- New exp", "")</f>
        <v/>
      </c>
      <c r="X71" s="0" t="n">
        <v>70</v>
      </c>
    </row>
    <row r="72" customFormat="false" ht="13.8" hidden="false" customHeight="false" outlineLevel="0" collapsed="false">
      <c r="A72" s="4" t="n">
        <v>15</v>
      </c>
      <c r="B72" s="4" t="n">
        <v>6</v>
      </c>
      <c r="C72" s="4" t="n">
        <v>877</v>
      </c>
      <c r="D72" s="4" t="n">
        <v>0.370278606496151</v>
      </c>
      <c r="E72" s="8" t="n">
        <f aca="false">IF(ISBLANK(A72), "", (A72-MIN(A2:A1001))/(MAX(A2:A1001)-MIN(A2:A1001)))</f>
        <v>0.333333333333333</v>
      </c>
      <c r="F72" s="8" t="n">
        <f aca="false">IF(ISBLANK(B72), "", (B72-MIN(B2:B1001))/(MAX(B2:B1001)-MIN(B2:B1001)))</f>
        <v>0.363636363636364</v>
      </c>
      <c r="G72" s="5" t="n">
        <f aca="false">IF(ISBLANK(C72), "", (C72-MIN(C2:C1001))/(MAX(C2:C1001)-MIN(C2:C1001)))</f>
        <v>0.416666666666667</v>
      </c>
      <c r="H72" s="6" t="n">
        <f aca="false">IF(ISBLANK(D72), "", (D72-MIN(D1:D1000))/(MAX(D1:D1000)-MIN(D1:D1000)))</f>
        <v>0.573600710841557</v>
      </c>
      <c r="I72" s="7" t="n">
        <f aca="false">IF(ISBLANK(A72), "",SQRT((A72-$K$2)^2+(B72-$L$2)^2+(C72-$M$2)^2+(D72-$N$2)^2))</f>
        <v>105.309070562764</v>
      </c>
      <c r="J72" s="8" t="str">
        <f aca="false">IF(AND(G72 = "", G71 &lt;&gt; ""),"&lt;- New exp", "")</f>
        <v/>
      </c>
      <c r="X72" s="0" t="n">
        <v>71</v>
      </c>
    </row>
    <row r="73" customFormat="false" ht="13.8" hidden="false" customHeight="false" outlineLevel="0" collapsed="false">
      <c r="A73" s="4"/>
      <c r="B73" s="4"/>
      <c r="C73" s="4"/>
      <c r="D73" s="4"/>
      <c r="E73" s="8" t="str">
        <f aca="false">IF(ISBLANK(A73), "", (A73-MIN(A2:A1001))/(MAX(A2:A1001)-MIN(A2:A1001)))</f>
        <v/>
      </c>
      <c r="F73" s="8" t="str">
        <f aca="false">IF(ISBLANK(B73), "", (B73-MIN(B2:B1001))/(MAX(B2:B1001)-MIN(B2:B1001)))</f>
        <v/>
      </c>
      <c r="G73" s="8" t="str">
        <f aca="false">IF(ISBLANK(C73), "", (C73-MIN(C2:C1001))/(MAX(C2:C1001)-MIN(C2:C1001)))</f>
        <v/>
      </c>
      <c r="H73" s="6" t="str">
        <f aca="false">IF(ISBLANK(D73), "", (D73-MIN(D1:D1000))/(MAX(D1:D1000)-MIN(D1:D1000)))</f>
        <v/>
      </c>
      <c r="I73" s="7" t="str">
        <f aca="false">IF(ISBLANK(A73), "",SQRT((A73-$K$2)^2+(B73-$L$2)^2+(C73-$M$2)^2+(D73-$N$2)^2))</f>
        <v/>
      </c>
      <c r="J73" s="8" t="str">
        <f aca="false">IF(AND(G73 = "", G72 &lt;&gt; ""),"&lt;- New exp", "")</f>
        <v>&lt;- New exp</v>
      </c>
      <c r="X73" s="0" t="n">
        <v>72</v>
      </c>
    </row>
    <row r="74" customFormat="false" ht="13.8" hidden="false" customHeight="false" outlineLevel="0" collapsed="false">
      <c r="A74" s="4" t="n">
        <v>20</v>
      </c>
      <c r="B74" s="4" t="n">
        <v>3</v>
      </c>
      <c r="C74" s="4" t="n">
        <v>894</v>
      </c>
      <c r="D74" s="4" t="n">
        <v>0.37529975396817</v>
      </c>
      <c r="E74" s="8" t="n">
        <f aca="false">IF(ISBLANK(A74), "", (A74-MIN(A2:A1001))/(MAX(A2:A1001)-MIN(A2:A1001)))</f>
        <v>0.571428571428571</v>
      </c>
      <c r="F74" s="8" t="n">
        <f aca="false">IF(ISBLANK(B74), "", (B74-MIN(B2:B1001))/(MAX(B2:B1001)-MIN(B2:B1001)))</f>
        <v>0.0909090909090909</v>
      </c>
      <c r="G74" s="5" t="n">
        <f aca="false">IF(ISBLANK(C74), "", (C74-MIN(C2:C1001))/(MAX(C2:C1001)-MIN(C2:C1001)))</f>
        <v>0.484126984126984</v>
      </c>
      <c r="H74" s="6" t="n">
        <f aca="false">IF(ISBLANK(D74), "", (D74-MIN(D1:D1000))/(MAX(D1:D1000)-MIN(D1:D1000)))</f>
        <v>0.72916023438972</v>
      </c>
      <c r="I74" s="7" t="n">
        <f aca="false">IF(ISBLANK(A74), "",SQRT((A74-$K$2)^2+(B74-$L$2)^2+(C74-$M$2)^2+(D74-$N$2)^2))</f>
        <v>122.592824235087</v>
      </c>
      <c r="J74" s="8" t="str">
        <f aca="false">IF(AND(G74 = "", G73 &lt;&gt; ""),"&lt;- New exp", "")</f>
        <v/>
      </c>
      <c r="X74" s="0" t="n">
        <v>73</v>
      </c>
    </row>
    <row r="75" customFormat="false" ht="13.8" hidden="false" customHeight="false" outlineLevel="0" collapsed="false">
      <c r="A75" s="4" t="n">
        <v>19</v>
      </c>
      <c r="B75" s="4" t="n">
        <v>4</v>
      </c>
      <c r="C75" s="4" t="n">
        <v>878</v>
      </c>
      <c r="D75" s="4" t="n">
        <v>0.373234987497158</v>
      </c>
      <c r="E75" s="8" t="n">
        <f aca="false">IF(ISBLANK(A75), "", (A75-MIN(A2:A1001))/(MAX(A2:A1001)-MIN(A2:A1001)))</f>
        <v>0.523809523809524</v>
      </c>
      <c r="F75" s="8" t="n">
        <f aca="false">IF(ISBLANK(B75), "", (B75-MIN(B2:B1001))/(MAX(B2:B1001)-MIN(B2:B1001)))</f>
        <v>0.181818181818182</v>
      </c>
      <c r="G75" s="5" t="n">
        <f aca="false">IF(ISBLANK(C75), "", (C75-MIN(C2:C1001))/(MAX(C2:C1001)-MIN(C2:C1001)))</f>
        <v>0.420634920634921</v>
      </c>
      <c r="H75" s="6" t="n">
        <f aca="false">IF(ISBLANK(D75), "", (D75-MIN(D1:D1000))/(MAX(D1:D1000)-MIN(D1:D1000)))</f>
        <v>0.665191970111731</v>
      </c>
      <c r="I75" s="7" t="n">
        <f aca="false">IF(ISBLANK(A75), "",SQRT((A75-$K$2)^2+(B75-$L$2)^2+(C75-$M$2)^2+(D75-$N$2)^2))</f>
        <v>106.587993981528</v>
      </c>
      <c r="J75" s="8" t="str">
        <f aca="false">IF(AND(G75 = "", G74 &lt;&gt; ""),"&lt;- New exp", "")</f>
        <v/>
      </c>
      <c r="X75" s="0" t="n">
        <v>74</v>
      </c>
    </row>
    <row r="76" customFormat="false" ht="13.8" hidden="false" customHeight="false" outlineLevel="0" collapsed="false">
      <c r="A76" s="4" t="n">
        <v>24</v>
      </c>
      <c r="B76" s="4" t="n">
        <v>3</v>
      </c>
      <c r="C76" s="4" t="n">
        <v>900</v>
      </c>
      <c r="D76" s="4" t="n">
        <v>0.370149899033976</v>
      </c>
      <c r="E76" s="8" t="n">
        <f aca="false">IF(ISBLANK(A76), "", (A76-MIN(A2:A1001))/(MAX(A2:A1001)-MIN(A2:A1001)))</f>
        <v>0.761904761904762</v>
      </c>
      <c r="F76" s="8" t="n">
        <f aca="false">IF(ISBLANK(B76), "", (B76-MIN(B2:B1001))/(MAX(B2:B1001)-MIN(B2:B1001)))</f>
        <v>0.0909090909090909</v>
      </c>
      <c r="G76" s="5" t="n">
        <f aca="false">IF(ISBLANK(C76), "", (C76-MIN(C2:C1001))/(MAX(C2:C1001)-MIN(C2:C1001)))</f>
        <v>0.507936507936508</v>
      </c>
      <c r="H76" s="6" t="n">
        <f aca="false">IF(ISBLANK(D76), "", (D76-MIN(D1:D1000))/(MAX(D1:D1000)-MIN(D1:D1000)))</f>
        <v>0.569613241522101</v>
      </c>
      <c r="I76" s="7" t="n">
        <f aca="false">IF(ISBLANK(A76), "",SQRT((A76-$K$2)^2+(B76-$L$2)^2+(C76-$M$2)^2+(D76-$N$2)^2))</f>
        <v>129.000001310247</v>
      </c>
      <c r="J76" s="8" t="str">
        <f aca="false">IF(AND(G76 = "", G75 &lt;&gt; ""),"&lt;- New exp", "")</f>
        <v/>
      </c>
      <c r="X76" s="0" t="n">
        <v>75</v>
      </c>
    </row>
    <row r="77" customFormat="false" ht="13.8" hidden="false" customHeight="false" outlineLevel="0" collapsed="false">
      <c r="A77" s="4" t="n">
        <v>13</v>
      </c>
      <c r="B77" s="4" t="n">
        <v>9</v>
      </c>
      <c r="C77" s="4" t="n">
        <v>837</v>
      </c>
      <c r="D77" s="4" t="n">
        <v>0.367140783710619</v>
      </c>
      <c r="E77" s="8" t="n">
        <f aca="false">IF(ISBLANK(A77), "", (A77-MIN(A2:A1001))/(MAX(A2:A1001)-MIN(A2:A1001)))</f>
        <v>0.238095238095238</v>
      </c>
      <c r="F77" s="8" t="n">
        <f aca="false">IF(ISBLANK(B77), "", (B77-MIN(B2:B1001))/(MAX(B2:B1001)-MIN(B2:B1001)))</f>
        <v>0.636363636363636</v>
      </c>
      <c r="G77" s="5" t="n">
        <f aca="false">IF(ISBLANK(C77), "", (C77-MIN(C2:C1001))/(MAX(C2:C1001)-MIN(C2:C1001)))</f>
        <v>0.257936507936508</v>
      </c>
      <c r="H77" s="6" t="n">
        <f aca="false">IF(ISBLANK(D77), "", (D77-MIN(D1:D1000))/(MAX(D1:D1000)-MIN(D1:D1000)))</f>
        <v>0.476388226998755</v>
      </c>
      <c r="I77" s="7" t="n">
        <f aca="false">IF(ISBLANK(A77), "",SQRT((A77-$K$2)^2+(B77-$L$2)^2+(C77-$M$2)^2+(D77-$N$2)^2))</f>
        <v>65.5667616742472</v>
      </c>
      <c r="J77" s="8" t="str">
        <f aca="false">IF(AND(G77 = "", G76 &lt;&gt; ""),"&lt;- New exp", "")</f>
        <v/>
      </c>
      <c r="X77" s="0" t="n">
        <v>76</v>
      </c>
    </row>
    <row r="78" customFormat="false" ht="13.8" hidden="false" customHeight="false" outlineLevel="0" collapsed="false">
      <c r="A78" s="4" t="n">
        <v>21</v>
      </c>
      <c r="B78" s="4" t="n">
        <v>3</v>
      </c>
      <c r="C78" s="4" t="n">
        <v>895</v>
      </c>
      <c r="D78" s="4" t="n">
        <v>0.375206633918872</v>
      </c>
      <c r="E78" s="8" t="n">
        <f aca="false">IF(ISBLANK(A78), "", (A78-MIN(A2:A1001))/(MAX(A2:A1001)-MIN(A2:A1001)))</f>
        <v>0.619047619047619</v>
      </c>
      <c r="F78" s="8" t="n">
        <f aca="false">IF(ISBLANK(B78), "", (B78-MIN(B2:B1001))/(MAX(B2:B1001)-MIN(B2:B1001)))</f>
        <v>0.0909090909090909</v>
      </c>
      <c r="G78" s="5" t="n">
        <f aca="false">IF(ISBLANK(C78), "", (C78-MIN(C2:C1001))/(MAX(C2:C1001)-MIN(C2:C1001)))</f>
        <v>0.488095238095238</v>
      </c>
      <c r="H78" s="6" t="n">
        <f aca="false">IF(ISBLANK(D78), "", (D78-MIN(D1:D1000))/(MAX(D1:D1000)-MIN(D1:D1000)))</f>
        <v>0.726275294128099</v>
      </c>
      <c r="I78" s="7" t="n">
        <f aca="false">IF(ISBLANK(A78), "",SQRT((A78-$K$2)^2+(B78-$L$2)^2+(C78-$M$2)^2+(D78-$N$2)^2))</f>
        <v>123.689128663599</v>
      </c>
      <c r="J78" s="8" t="str">
        <f aca="false">IF(AND(G78 = "", G77 &lt;&gt; ""),"&lt;- New exp", "")</f>
        <v/>
      </c>
      <c r="X78" s="0" t="n">
        <v>77</v>
      </c>
    </row>
    <row r="79" customFormat="false" ht="13.8" hidden="false" customHeight="false" outlineLevel="0" collapsed="false">
      <c r="A79" s="4" t="n">
        <v>21</v>
      </c>
      <c r="B79" s="4" t="n">
        <v>3</v>
      </c>
      <c r="C79" s="4" t="n">
        <v>899</v>
      </c>
      <c r="D79" s="4" t="n">
        <v>0.373061807456773</v>
      </c>
      <c r="E79" s="8" t="n">
        <f aca="false">IF(ISBLANK(A79), "", (A79-MIN(A2:A1001))/(MAX(A2:A1001)-MIN(A2:A1001)))</f>
        <v>0.619047619047619</v>
      </c>
      <c r="F79" s="8" t="n">
        <f aca="false">IF(ISBLANK(B79), "", (B79-MIN(B2:B1001))/(MAX(B2:B1001)-MIN(B2:B1001)))</f>
        <v>0.0909090909090909</v>
      </c>
      <c r="G79" s="5" t="n">
        <f aca="false">IF(ISBLANK(C79), "", (C79-MIN(C2:C1001))/(MAX(C2:C1001)-MIN(C2:C1001)))</f>
        <v>0.503968253968254</v>
      </c>
      <c r="H79" s="6" t="n">
        <f aca="false">IF(ISBLANK(D79), "", (D79-MIN(D1:D1000))/(MAX(D1:D1000)-MIN(D1:D1000)))</f>
        <v>0.659826701570943</v>
      </c>
      <c r="I79" s="7" t="n">
        <f aca="false">IF(ISBLANK(A79), "",SQRT((A79-$K$2)^2+(B79-$L$2)^2+(C79-$M$2)^2+(D79-$N$2)^2))</f>
        <v>127.667538762206</v>
      </c>
      <c r="J79" s="8" t="str">
        <f aca="false">IF(AND(G79 = "", G78 &lt;&gt; ""),"&lt;- New exp", "")</f>
        <v/>
      </c>
      <c r="X79" s="0" t="n">
        <v>78</v>
      </c>
    </row>
    <row r="80" customFormat="false" ht="13.8" hidden="false" customHeight="false" outlineLevel="0" collapsed="false">
      <c r="A80" s="4" t="n">
        <v>14</v>
      </c>
      <c r="B80" s="4" t="n">
        <v>8</v>
      </c>
      <c r="C80" s="4" t="n">
        <v>854</v>
      </c>
      <c r="D80" s="4" t="n">
        <v>0.367140783710619</v>
      </c>
      <c r="E80" s="5" t="n">
        <f aca="false">IF(ISBLANK(A80), "", (A80-MIN(A2:A1001))/(MAX(A2:A1001)-MIN(A2:A1001)))</f>
        <v>0.285714285714286</v>
      </c>
      <c r="F80" s="5" t="n">
        <f aca="false">IF(ISBLANK(B80), "", (B80-MIN(B2:B1001))/(MAX(B2:B1001)-MIN(B2:B1001)))</f>
        <v>0.545454545454545</v>
      </c>
      <c r="G80" s="5" t="n">
        <f aca="false">IF(ISBLANK(C80), "", (C80-MIN(C2:C1001))/(MAX(C2:C1001)-MIN(C2:C1001)))</f>
        <v>0.325396825396825</v>
      </c>
      <c r="H80" s="6" t="n">
        <f aca="false">IF(ISBLANK(D80), "", (D80-MIN(D1:D1000))/(MAX(D1:D1000)-MIN(D1:D1000)))</f>
        <v>0.476388226998755</v>
      </c>
      <c r="I80" s="7" t="n">
        <f aca="false">IF(ISBLANK(A80), "",SQRT((A80-$K$2)^2+(B80-$L$2)^2+(C80-$M$2)^2+(D80-$N$2)^2))</f>
        <v>82.4378568161954</v>
      </c>
      <c r="J80" s="8" t="str">
        <f aca="false">IF(AND(G80 = "", G79 &lt;&gt; ""),"&lt;- New exp", "")</f>
        <v/>
      </c>
      <c r="X80" s="0" t="n">
        <v>79</v>
      </c>
    </row>
    <row r="81" customFormat="false" ht="13.8" hidden="false" customHeight="false" outlineLevel="0" collapsed="false">
      <c r="A81" s="4" t="n">
        <v>14</v>
      </c>
      <c r="B81" s="4" t="n">
        <v>7</v>
      </c>
      <c r="C81" s="4" t="n">
        <v>858</v>
      </c>
      <c r="D81" s="4" t="n">
        <v>0.368590966064037</v>
      </c>
      <c r="E81" s="8" t="n">
        <f aca="false">IF(ISBLANK(A81), "", (A81-MIN(A2:A1001))/(MAX(A2:A1001)-MIN(A2:A1001)))</f>
        <v>0.285714285714286</v>
      </c>
      <c r="F81" s="8" t="n">
        <f aca="false">IF(ISBLANK(B81), "", (B81-MIN(B2:B1001))/(MAX(B2:B1001)-MIN(B2:B1001)))</f>
        <v>0.454545454545455</v>
      </c>
      <c r="G81" s="5" t="n">
        <f aca="false">IF(ISBLANK(C81), "", (C81-MIN(C2:C1001))/(MAX(C2:C1001)-MIN(C2:C1001)))</f>
        <v>0.341269841269841</v>
      </c>
      <c r="H81" s="6" t="n">
        <f aca="false">IF(ISBLANK(D81), "", (D81-MIN(D1:D1000))/(MAX(D1:D1000)-MIN(D1:D1000)))</f>
        <v>0.521316139833961</v>
      </c>
      <c r="I81" s="7" t="n">
        <f aca="false">IF(ISBLANK(A81), "",SQRT((A81-$K$2)^2+(B81-$L$2)^2+(C81-$M$2)^2+(D81-$N$2)^2))</f>
        <v>86.3539245381994</v>
      </c>
      <c r="J81" s="8" t="str">
        <f aca="false">IF(AND(G81 = "", G80 &lt;&gt; ""),"&lt;- New exp", "")</f>
        <v/>
      </c>
      <c r="X81" s="0" t="n">
        <v>80</v>
      </c>
    </row>
    <row r="82" customFormat="false" ht="13.8" hidden="false" customHeight="false" outlineLevel="0" collapsed="false">
      <c r="A82" s="4" t="n">
        <v>21</v>
      </c>
      <c r="B82" s="4" t="n">
        <v>3</v>
      </c>
      <c r="C82" s="4" t="n">
        <v>889</v>
      </c>
      <c r="D82" s="4" t="n">
        <v>0.375815999418413</v>
      </c>
      <c r="E82" s="8" t="n">
        <f aca="false">IF(ISBLANK(A82), "", (A82-MIN(A2:A1001))/(MAX(A2:A1001)-MIN(A2:A1001)))</f>
        <v>0.619047619047619</v>
      </c>
      <c r="F82" s="8" t="n">
        <f aca="false">IF(ISBLANK(B82), "", (B82-MIN(B2:B1001))/(MAX(B2:B1001)-MIN(B2:B1001)))</f>
        <v>0.0909090909090909</v>
      </c>
      <c r="G82" s="5" t="n">
        <f aca="false">IF(ISBLANK(C82), "", (C82-MIN(C2:C1001))/(MAX(C2:C1001)-MIN(C2:C1001)))</f>
        <v>0.464285714285714</v>
      </c>
      <c r="H82" s="6" t="n">
        <f aca="false">IF(ISBLANK(D82), "", (D82-MIN(D1:D1000))/(MAX(D1:D1000)-MIN(D1:D1000)))</f>
        <v>0.745153968236662</v>
      </c>
      <c r="I82" s="7" t="n">
        <f aca="false">IF(ISBLANK(A82), "",SQRT((A82-$K$2)^2+(B82-$L$2)^2+(C82-$M$2)^2+(D82-$N$2)^2))</f>
        <v>117.724256542574</v>
      </c>
      <c r="J82" s="8" t="str">
        <f aca="false">IF(AND(G82 = "", G81 &lt;&gt; ""),"&lt;- New exp", "")</f>
        <v/>
      </c>
      <c r="X82" s="0" t="n">
        <v>81</v>
      </c>
    </row>
    <row r="83" customFormat="false" ht="13.8" hidden="false" customHeight="false" outlineLevel="0" collapsed="false">
      <c r="A83" s="4" t="n">
        <v>18</v>
      </c>
      <c r="B83" s="4" t="n">
        <v>7</v>
      </c>
      <c r="C83" s="4" t="n">
        <v>842</v>
      </c>
      <c r="D83" s="4" t="n">
        <v>0.367140783710619</v>
      </c>
      <c r="E83" s="8" t="n">
        <f aca="false">IF(ISBLANK(A83), "", (A83-MIN(A2:A1001))/(MAX(A2:A1001)-MIN(A2:A1001)))</f>
        <v>0.476190476190476</v>
      </c>
      <c r="F83" s="8" t="n">
        <f aca="false">IF(ISBLANK(B83), "", (B83-MIN(B2:B1001))/(MAX(B2:B1001)-MIN(B2:B1001)))</f>
        <v>0.454545454545455</v>
      </c>
      <c r="G83" s="5" t="n">
        <f aca="false">IF(ISBLANK(C83), "", (C83-MIN(C2:C1001))/(MAX(C2:C1001)-MIN(C2:C1001)))</f>
        <v>0.277777777777778</v>
      </c>
      <c r="H83" s="6" t="n">
        <f aca="false">IF(ISBLANK(D83), "", (D83-MIN(D1:D1000))/(MAX(D1:D1000)-MIN(D1:D1000)))</f>
        <v>0.476388226998755</v>
      </c>
      <c r="I83" s="7" t="n">
        <f aca="false">IF(ISBLANK(A83), "",SQRT((A83-$K$2)^2+(B83-$L$2)^2+(C83-$M$2)^2+(D83-$N$2)^2))</f>
        <v>70.8872360615614</v>
      </c>
      <c r="J83" s="8" t="str">
        <f aca="false">IF(AND(G83 = "", G82 &lt;&gt; ""),"&lt;- New exp", "")</f>
        <v/>
      </c>
      <c r="X83" s="0" t="n">
        <v>82</v>
      </c>
    </row>
    <row r="84" customFormat="false" ht="13.8" hidden="false" customHeight="false" outlineLevel="0" collapsed="false">
      <c r="A84" s="4" t="n">
        <v>24</v>
      </c>
      <c r="B84" s="4" t="n">
        <v>2</v>
      </c>
      <c r="C84" s="4" t="n">
        <v>897</v>
      </c>
      <c r="D84" s="4" t="n">
        <v>0.37529975396817</v>
      </c>
      <c r="E84" s="8" t="n">
        <f aca="false">IF(ISBLANK(A84), "", (A84-MIN(A2:A1001))/(MAX(A2:A1001)-MIN(A2:A1001)))</f>
        <v>0.761904761904762</v>
      </c>
      <c r="F84" s="8" t="n">
        <f aca="false">IF(ISBLANK(B84), "", (B84-MIN(B2:B1001))/(MAX(B2:B1001)-MIN(B2:B1001)))</f>
        <v>0</v>
      </c>
      <c r="G84" s="5" t="n">
        <f aca="false">IF(ISBLANK(C84), "", (C84-MIN(C2:C1001))/(MAX(C2:C1001)-MIN(C2:C1001)))</f>
        <v>0.496031746031746</v>
      </c>
      <c r="H84" s="6" t="n">
        <f aca="false">IF(ISBLANK(D84), "", (D84-MIN(D1:D1000))/(MAX(D1:D1000)-MIN(D1:D1000)))</f>
        <v>0.72916023438972</v>
      </c>
      <c r="I84" s="7" t="n">
        <f aca="false">IF(ISBLANK(A84), "",SQRT((A84-$K$2)^2+(B84-$L$2)^2+(C84-$M$2)^2+(D84-$N$2)^2))</f>
        <v>126.019841905689</v>
      </c>
      <c r="J84" s="8" t="str">
        <f aca="false">IF(AND(G84 = "", G83 &lt;&gt; ""),"&lt;- New exp", "")</f>
        <v/>
      </c>
      <c r="X84" s="0" t="n">
        <v>83</v>
      </c>
    </row>
    <row r="85" customFormat="false" ht="13.8" hidden="false" customHeight="false" outlineLevel="0" collapsed="false">
      <c r="A85" s="4"/>
      <c r="B85" s="4"/>
      <c r="C85" s="4"/>
      <c r="D85" s="4"/>
      <c r="E85" s="8" t="str">
        <f aca="false">IF(ISBLANK(A85), "", (A85-MIN(A2:A1001))/(MAX(A2:A1001)-MIN(A2:A1001)))</f>
        <v/>
      </c>
      <c r="F85" s="8" t="str">
        <f aca="false">IF(ISBLANK(B85), "", (B85-MIN(B2:B1001))/(MAX(B2:B1001)-MIN(B2:B1001)))</f>
        <v/>
      </c>
      <c r="G85" s="8" t="str">
        <f aca="false">IF(ISBLANK(C85), "", (C85-MIN(C2:C1001))/(MAX(C2:C1001)-MIN(C2:C1001)))</f>
        <v/>
      </c>
      <c r="H85" s="6" t="str">
        <f aca="false">IF(ISBLANK(D85), "", (D85-MIN(D1:D1000))/(MAX(D1:D1000)-MIN(D1:D1000)))</f>
        <v/>
      </c>
      <c r="I85" s="7" t="str">
        <f aca="false">IF(ISBLANK(A85), "",SQRT((A85-$K$2)^2+(B85-$L$2)^2+(C85-$M$2)^2+(D85-$N$2)^2))</f>
        <v/>
      </c>
      <c r="J85" s="8" t="str">
        <f aca="false">IF(AND(G85 = "", G84 &lt;&gt; ""),"&lt;- New exp", "")</f>
        <v>&lt;- New exp</v>
      </c>
      <c r="X85" s="0" t="n">
        <v>84</v>
      </c>
    </row>
    <row r="86" customFormat="false" ht="13.8" hidden="false" customHeight="false" outlineLevel="0" collapsed="false">
      <c r="A86" s="4" t="n">
        <v>17</v>
      </c>
      <c r="B86" s="4" t="n">
        <v>9</v>
      </c>
      <c r="C86" s="4" t="n">
        <v>877</v>
      </c>
      <c r="D86" s="4" t="n">
        <v>0.367087712791081</v>
      </c>
      <c r="E86" s="8" t="n">
        <f aca="false">IF(ISBLANK(A86), "", (A86-MIN(A2:A1001))/(MAX(A2:A1001)-MIN(A2:A1001)))</f>
        <v>0.428571428571429</v>
      </c>
      <c r="F86" s="8" t="n">
        <f aca="false">IF(ISBLANK(B86), "", (B86-MIN(B2:B1001))/(MAX(B2:B1001)-MIN(B2:B1001)))</f>
        <v>0.636363636363636</v>
      </c>
      <c r="G86" s="5" t="n">
        <f aca="false">IF(ISBLANK(C86), "", (C86-MIN(C2:C1001))/(MAX(C2:C1001)-MIN(C2:C1001)))</f>
        <v>0.416666666666667</v>
      </c>
      <c r="H86" s="6" t="n">
        <f aca="false">IF(ISBLANK(D86), "", (D86-MIN(D1:D1000))/(MAX(D1:D1000)-MIN(D1:D1000)))</f>
        <v>0.474744043671401</v>
      </c>
      <c r="I86" s="7" t="n">
        <f aca="false">IF(ISBLANK(A86), "",SQRT((A86-$K$2)^2+(B86-$L$2)^2+(C86-$M$2)^2+(D86-$N$2)^2))</f>
        <v>105.617234553922</v>
      </c>
      <c r="J86" s="8" t="str">
        <f aca="false">IF(AND(G86 = "", G85 &lt;&gt; ""),"&lt;- New exp", "")</f>
        <v/>
      </c>
      <c r="X86" s="0" t="n">
        <v>85</v>
      </c>
    </row>
    <row r="87" customFormat="false" ht="13.8" hidden="false" customHeight="false" outlineLevel="0" collapsed="false">
      <c r="A87" s="4" t="n">
        <v>15</v>
      </c>
      <c r="B87" s="4" t="n">
        <v>9</v>
      </c>
      <c r="C87" s="4" t="n">
        <v>900</v>
      </c>
      <c r="D87" s="4" t="n">
        <v>0.367350712493175</v>
      </c>
      <c r="E87" s="8" t="n">
        <f aca="false">IF(ISBLANK(A87), "", (A87-MIN(A2:A1001))/(MAX(A2:A1001)-MIN(A2:A1001)))</f>
        <v>0.333333333333333</v>
      </c>
      <c r="F87" s="8" t="n">
        <f aca="false">IF(ISBLANK(B87), "", (B87-MIN(B2:B1001))/(MAX(B2:B1001)-MIN(B2:B1001)))</f>
        <v>0.636363636363636</v>
      </c>
      <c r="G87" s="5" t="n">
        <f aca="false">IF(ISBLANK(C87), "", (C87-MIN(C2:C1001))/(MAX(C2:C1001)-MIN(C2:C1001)))</f>
        <v>0.507936507936508</v>
      </c>
      <c r="H87" s="6" t="n">
        <f aca="false">IF(ISBLANK(D87), "", (D87-MIN(D1:D1000))/(MAX(D1:D1000)-MIN(D1:D1000)))</f>
        <v>0.482892003590734</v>
      </c>
      <c r="I87" s="7" t="n">
        <f aca="false">IF(ISBLANK(A87), "",SQRT((A87-$K$2)^2+(B87-$L$2)^2+(C87-$M$2)^2+(D87-$N$2)^2))</f>
        <v>128.382242708825</v>
      </c>
      <c r="J87" s="8" t="str">
        <f aca="false">IF(AND(G87 = "", G86 &lt;&gt; ""),"&lt;- New exp", "")</f>
        <v/>
      </c>
      <c r="X87" s="0" t="n">
        <v>86</v>
      </c>
    </row>
    <row r="88" customFormat="false" ht="13.8" hidden="false" customHeight="false" outlineLevel="0" collapsed="false">
      <c r="A88" s="4" t="n">
        <v>11</v>
      </c>
      <c r="B88" s="4" t="n">
        <v>12</v>
      </c>
      <c r="C88" s="4" t="n">
        <v>894</v>
      </c>
      <c r="D88" s="4" t="n">
        <v>0.370105122977157</v>
      </c>
      <c r="E88" s="8" t="n">
        <f aca="false">IF(ISBLANK(A88), "", (A88-MIN(A2:A1001))/(MAX(A2:A1001)-MIN(A2:A1001)))</f>
        <v>0.142857142857143</v>
      </c>
      <c r="F88" s="8" t="n">
        <f aca="false">IF(ISBLANK(B88), "", (B88-MIN(B2:B1001))/(MAX(B2:B1001)-MIN(B2:B1001)))</f>
        <v>0.909090909090909</v>
      </c>
      <c r="G88" s="5" t="n">
        <f aca="false">IF(ISBLANK(C88), "", (C88-MIN(C2:C1001))/(MAX(C2:C1001)-MIN(C2:C1001)))</f>
        <v>0.484126984126984</v>
      </c>
      <c r="H88" s="6" t="n">
        <f aca="false">IF(ISBLANK(D88), "", (D88-MIN(D1:D1000))/(MAX(D1:D1000)-MIN(D1:D1000)))</f>
        <v>0.568226040269034</v>
      </c>
      <c r="I88" s="7" t="n">
        <f aca="false">IF(ISBLANK(A88), "",SQRT((A88-$K$2)^2+(B88-$L$2)^2+(C88-$M$2)^2+(D88-$N$2)^2))</f>
        <v>122.445907797685</v>
      </c>
      <c r="J88" s="8" t="str">
        <f aca="false">IF(AND(G88 = "", G87 &lt;&gt; ""),"&lt;- New exp", "")</f>
        <v/>
      </c>
      <c r="X88" s="0" t="n">
        <v>87</v>
      </c>
    </row>
    <row r="89" customFormat="false" ht="13.8" hidden="false" customHeight="false" outlineLevel="0" collapsed="false">
      <c r="A89" s="4" t="n">
        <v>18</v>
      </c>
      <c r="B89" s="4" t="n">
        <v>6</v>
      </c>
      <c r="C89" s="4" t="n">
        <v>901</v>
      </c>
      <c r="D89" s="4" t="n">
        <v>0.370744927633123</v>
      </c>
      <c r="E89" s="8" t="n">
        <f aca="false">IF(ISBLANK(A89), "", (A89-MIN(A2:A1001))/(MAX(A2:A1001)-MIN(A2:A1001)))</f>
        <v>0.476190476190476</v>
      </c>
      <c r="F89" s="8" t="n">
        <f aca="false">IF(ISBLANK(B89), "", (B89-MIN(B2:B1001))/(MAX(B2:B1001)-MIN(B2:B1001)))</f>
        <v>0.363636363636364</v>
      </c>
      <c r="G89" s="5" t="n">
        <f aca="false">IF(ISBLANK(C89), "", (C89-MIN(C2:C1001))/(MAX(C2:C1001)-MIN(C2:C1001)))</f>
        <v>0.511904761904762</v>
      </c>
      <c r="H89" s="6" t="n">
        <f aca="false">IF(ISBLANK(D89), "", (D89-MIN(D1:D1000))/(MAX(D1:D1000)-MIN(D1:D1000)))</f>
        <v>0.588047745964919</v>
      </c>
      <c r="I89" s="7" t="n">
        <f aca="false">IF(ISBLANK(A89), "",SQRT((A89-$K$2)^2+(B89-$L$2)^2+(C89-$M$2)^2+(D89-$N$2)^2))</f>
        <v>129.448832981523</v>
      </c>
      <c r="J89" s="8" t="str">
        <f aca="false">IF(AND(G89 = "", G88 &lt;&gt; ""),"&lt;- New exp", "")</f>
        <v/>
      </c>
      <c r="X89" s="0" t="n">
        <v>88</v>
      </c>
    </row>
    <row r="90" customFormat="false" ht="13.8" hidden="false" customHeight="false" outlineLevel="0" collapsed="false">
      <c r="A90" s="4" t="n">
        <v>18</v>
      </c>
      <c r="B90" s="4" t="n">
        <v>5</v>
      </c>
      <c r="C90" s="4" t="n">
        <v>907</v>
      </c>
      <c r="D90" s="4" t="n">
        <v>0.372491755393298</v>
      </c>
      <c r="E90" s="8" t="n">
        <f aca="false">IF(ISBLANK(A90), "", (A90-MIN(A2:A1001))/(MAX(A2:A1001)-MIN(A2:A1001)))</f>
        <v>0.476190476190476</v>
      </c>
      <c r="F90" s="8" t="n">
        <f aca="false">IF(ISBLANK(B90), "", (B90-MIN(B2:B1001))/(MAX(B2:B1001)-MIN(B2:B1001)))</f>
        <v>0.272727272727273</v>
      </c>
      <c r="G90" s="5" t="n">
        <f aca="false">IF(ISBLANK(C90), "", (C90-MIN(C2:C1001))/(MAX(C2:C1001)-MIN(C2:C1001)))</f>
        <v>0.535714285714286</v>
      </c>
      <c r="H90" s="6" t="n">
        <f aca="false">IF(ISBLANK(D90), "", (D90-MIN(D1:D1000))/(MAX(D1:D1000)-MIN(D1:D1000)))</f>
        <v>0.642165991965023</v>
      </c>
      <c r="I90" s="7" t="n">
        <f aca="false">IF(ISBLANK(A90), "",SQRT((A90-$K$2)^2+(B90-$L$2)^2+(C90-$M$2)^2+(D90-$N$2)^2))</f>
        <v>135.403103471237</v>
      </c>
      <c r="J90" s="8" t="str">
        <f aca="false">IF(AND(G90 = "", G89 &lt;&gt; ""),"&lt;- New exp", "")</f>
        <v/>
      </c>
      <c r="X90" s="0" t="n">
        <v>89</v>
      </c>
    </row>
    <row r="91" customFormat="false" ht="13.8" hidden="false" customHeight="false" outlineLevel="0" collapsed="false">
      <c r="A91" s="4" t="n">
        <v>10</v>
      </c>
      <c r="B91" s="4" t="n">
        <v>13</v>
      </c>
      <c r="C91" s="4" t="n">
        <v>893</v>
      </c>
      <c r="D91" s="4" t="n">
        <v>0.365732937328018</v>
      </c>
      <c r="E91" s="8" t="n">
        <f aca="false">IF(ISBLANK(A91), "", (A91-MIN(A2:A1001))/(MAX(A2:A1001)-MIN(A2:A1001)))</f>
        <v>0.0952380952380952</v>
      </c>
      <c r="F91" s="8" t="n">
        <f aca="false">IF(ISBLANK(B91), "", (B91-MIN(B2:B1001))/(MAX(B2:B1001)-MIN(B2:B1001)))</f>
        <v>1</v>
      </c>
      <c r="G91" s="5" t="n">
        <f aca="false">IF(ISBLANK(C91), "", (C91-MIN(C2:C1001))/(MAX(C2:C1001)-MIN(C2:C1001)))</f>
        <v>0.48015873015873</v>
      </c>
      <c r="H91" s="6" t="n">
        <f aca="false">IF(ISBLANK(D91), "", (D91-MIN(D1:D1000))/(MAX(D1:D1000)-MIN(D1:D1000)))</f>
        <v>0.432771919426256</v>
      </c>
      <c r="I91" s="7" t="n">
        <f aca="false">IF(ISBLANK(A91), "",SQRT((A91-$K$2)^2+(B91-$L$2)^2+(C91-$M$2)^2+(D91-$N$2)^2))</f>
        <v>121.515431921765</v>
      </c>
      <c r="J91" s="8" t="str">
        <f aca="false">IF(AND(G91 = "", G90 &lt;&gt; ""),"&lt;- New exp", "")</f>
        <v/>
      </c>
      <c r="X91" s="0" t="n">
        <v>90</v>
      </c>
    </row>
    <row r="92" customFormat="false" ht="13.8" hidden="false" customHeight="false" outlineLevel="0" collapsed="false">
      <c r="A92" s="4" t="n">
        <v>17</v>
      </c>
      <c r="B92" s="4" t="n">
        <v>7</v>
      </c>
      <c r="C92" s="4" t="n">
        <v>928</v>
      </c>
      <c r="D92" s="4" t="n">
        <v>0.367312693925457</v>
      </c>
      <c r="E92" s="5" t="n">
        <f aca="false">IF(ISBLANK(A92), "", (A92-MIN(A2:A1001))/(MAX(A2:A1001)-MIN(A2:A1001)))</f>
        <v>0.428571428571429</v>
      </c>
      <c r="F92" s="5" t="n">
        <f aca="false">IF(ISBLANK(B92), "", (B92-MIN(B2:B1001))/(MAX(B2:B1001)-MIN(B2:B1001)))</f>
        <v>0.454545454545455</v>
      </c>
      <c r="G92" s="5" t="n">
        <f aca="false">IF(ISBLANK(C92), "", (C92-MIN(C2:C1001))/(MAX(C2:C1001)-MIN(C2:C1001)))</f>
        <v>0.619047619047619</v>
      </c>
      <c r="H92" s="6" t="n">
        <f aca="false">IF(ISBLANK(D92), "", (D92-MIN(D1:D1000))/(MAX(D1:D1000)-MIN(D1:D1000)))</f>
        <v>0.481714155237739</v>
      </c>
      <c r="I92" s="7" t="n">
        <f aca="false">IF(ISBLANK(A92), "",SQRT((A92-$K$2)^2+(B92-$L$2)^2+(C92-$M$2)^2+(D92-$N$2)^2))</f>
        <v>156.339375212273</v>
      </c>
      <c r="J92" s="8" t="str">
        <f aca="false">IF(AND(G92 = "", G91 &lt;&gt; ""),"&lt;- New exp", "")</f>
        <v/>
      </c>
      <c r="X92" s="0" t="n">
        <v>91</v>
      </c>
    </row>
    <row r="93" customFormat="false" ht="13.8" hidden="false" customHeight="false" outlineLevel="0" collapsed="false">
      <c r="A93" s="4" t="n">
        <v>12</v>
      </c>
      <c r="B93" s="4" t="n">
        <v>10</v>
      </c>
      <c r="C93" s="4" t="n">
        <v>891</v>
      </c>
      <c r="D93" s="4" t="n">
        <v>0.368358360472828</v>
      </c>
      <c r="E93" s="8" t="n">
        <f aca="false">IF(ISBLANK(A93), "", (A93-MIN(A2:A1001))/(MAX(A2:A1001)-MIN(A2:A1001)))</f>
        <v>0.19047619047619</v>
      </c>
      <c r="F93" s="8" t="n">
        <f aca="false">IF(ISBLANK(B93), "", (B93-MIN(B2:B1001))/(MAX(B2:B1001)-MIN(B2:B1001)))</f>
        <v>0.727272727272727</v>
      </c>
      <c r="G93" s="5" t="n">
        <f aca="false">IF(ISBLANK(C93), "", (C93-MIN(C2:C1001))/(MAX(C2:C1001)-MIN(C2:C1001)))</f>
        <v>0.472222222222222</v>
      </c>
      <c r="H93" s="6" t="n">
        <f aca="false">IF(ISBLANK(D93), "", (D93-MIN(D1:D1000))/(MAX(D1:D1000)-MIN(D1:D1000)))</f>
        <v>0.514109815951898</v>
      </c>
      <c r="I93" s="7" t="n">
        <f aca="false">IF(ISBLANK(A93), "",SQRT((A93-$K$2)^2+(B93-$L$2)^2+(C93-$M$2)^2+(D93-$N$2)^2))</f>
        <v>119.335662211156</v>
      </c>
      <c r="J93" s="8" t="str">
        <f aca="false">IF(AND(G93 = "", G92 &lt;&gt; ""),"&lt;- New exp", "")</f>
        <v/>
      </c>
      <c r="X93" s="0" t="n">
        <v>92</v>
      </c>
    </row>
    <row r="94" customFormat="false" ht="13.8" hidden="false" customHeight="false" outlineLevel="0" collapsed="false">
      <c r="A94" s="4" t="n">
        <v>15</v>
      </c>
      <c r="B94" s="4" t="n">
        <v>8</v>
      </c>
      <c r="C94" s="4" t="n">
        <v>899</v>
      </c>
      <c r="D94" s="4" t="n">
        <v>0.368805453974259</v>
      </c>
      <c r="E94" s="8" t="n">
        <f aca="false">IF(ISBLANK(A94), "", (A94-MIN(A2:A1001))/(MAX(A2:A1001)-MIN(A2:A1001)))</f>
        <v>0.333333333333333</v>
      </c>
      <c r="F94" s="8" t="n">
        <f aca="false">IF(ISBLANK(B94), "", (B94-MIN(B2:B1001))/(MAX(B2:B1001)-MIN(B2:B1001)))</f>
        <v>0.545454545454545</v>
      </c>
      <c r="G94" s="5" t="n">
        <f aca="false">IF(ISBLANK(C94), "", (C94-MIN(C2:C1001))/(MAX(C2:C1001)-MIN(C2:C1001)))</f>
        <v>0.503968253968254</v>
      </c>
      <c r="H94" s="6" t="n">
        <f aca="false">IF(ISBLANK(D94), "", (D94-MIN(D1:D1000))/(MAX(D1:D1000)-MIN(D1:D1000)))</f>
        <v>0.527961162173367</v>
      </c>
      <c r="I94" s="7" t="n">
        <f aca="false">IF(ISBLANK(A94), "",SQRT((A94-$K$2)^2+(B94-$L$2)^2+(C94-$M$2)^2+(D94-$N$2)^2))</f>
        <v>127.334207071052</v>
      </c>
      <c r="J94" s="8" t="str">
        <f aca="false">IF(AND(G94 = "", G93 &lt;&gt; ""),"&lt;- New exp", "")</f>
        <v/>
      </c>
      <c r="X94" s="0" t="n">
        <v>93</v>
      </c>
    </row>
    <row r="95" customFormat="false" ht="13.8" hidden="false" customHeight="false" outlineLevel="0" collapsed="false">
      <c r="A95" s="4" t="n">
        <v>19</v>
      </c>
      <c r="B95" s="4" t="n">
        <v>6</v>
      </c>
      <c r="C95" s="4" t="n">
        <v>949</v>
      </c>
      <c r="D95" s="4" t="n">
        <v>0.367292539720278</v>
      </c>
      <c r="E95" s="8" t="n">
        <f aca="false">IF(ISBLANK(A95), "", (A95-MIN(A2:A1001))/(MAX(A2:A1001)-MIN(A2:A1001)))</f>
        <v>0.523809523809524</v>
      </c>
      <c r="F95" s="8" t="n">
        <f aca="false">IF(ISBLANK(B95), "", (B95-MIN(B2:B1001))/(MAX(B2:B1001)-MIN(B2:B1001)))</f>
        <v>0.363636363636364</v>
      </c>
      <c r="G95" s="5" t="n">
        <f aca="false">IF(ISBLANK(C95), "", (C95-MIN(C2:C1001))/(MAX(C2:C1001)-MIN(C2:C1001)))</f>
        <v>0.702380952380952</v>
      </c>
      <c r="H95" s="6" t="n">
        <f aca="false">IF(ISBLANK(D95), "", (D95-MIN(D1:D1000))/(MAX(D1:D1000)-MIN(D1:D1000)))</f>
        <v>0.481089760401166</v>
      </c>
      <c r="I95" s="7" t="n">
        <f aca="false">IF(ISBLANK(A95), "",SQRT((A95-$K$2)^2+(B95-$L$2)^2+(C95-$M$2)^2+(D95-$N$2)^2))</f>
        <v>177.38658416334</v>
      </c>
      <c r="J95" s="8" t="str">
        <f aca="false">IF(AND(G95 = "", G94 &lt;&gt; ""),"&lt;- New exp", "")</f>
        <v/>
      </c>
      <c r="X95" s="0" t="n">
        <v>94</v>
      </c>
    </row>
    <row r="96" customFormat="false" ht="13.8" hidden="false" customHeight="false" outlineLevel="0" collapsed="false">
      <c r="A96" s="4" t="n">
        <v>15</v>
      </c>
      <c r="B96" s="4" t="n">
        <v>8</v>
      </c>
      <c r="C96" s="4" t="n">
        <v>902</v>
      </c>
      <c r="D96" s="4" t="n">
        <v>0.367728412056413</v>
      </c>
      <c r="E96" s="8" t="n">
        <f aca="false">IF(ISBLANK(A96), "", (A96-MIN(A2:A1001))/(MAX(A2:A1001)-MIN(A2:A1001)))</f>
        <v>0.333333333333333</v>
      </c>
      <c r="F96" s="8" t="n">
        <f aca="false">IF(ISBLANK(B96), "", (B96-MIN(B2:B1001))/(MAX(B2:B1001)-MIN(B2:B1001)))</f>
        <v>0.545454545454545</v>
      </c>
      <c r="G96" s="5" t="n">
        <f aca="false">IF(ISBLANK(C96), "", (C96-MIN(C2:C1001))/(MAX(C2:C1001)-MIN(C2:C1001)))</f>
        <v>0.515873015873016</v>
      </c>
      <c r="H96" s="6" t="n">
        <f aca="false">IF(ISBLANK(D96), "", (D96-MIN(D1:D1000))/(MAX(D1:D1000)-MIN(D1:D1000)))</f>
        <v>0.494593465144919</v>
      </c>
      <c r="I96" s="7" t="n">
        <f aca="false">IF(ISBLANK(A96), "",SQRT((A96-$K$2)^2+(B96-$L$2)^2+(C96-$M$2)^2+(D96-$N$2)^2))</f>
        <v>130.326514013322</v>
      </c>
      <c r="J96" s="8" t="str">
        <f aca="false">IF(AND(G96 = "", G95 &lt;&gt; ""),"&lt;- New exp", "")</f>
        <v/>
      </c>
      <c r="X96" s="0" t="n">
        <v>95</v>
      </c>
    </row>
    <row r="97" customFormat="false" ht="13.8" hidden="false" customHeight="false" outlineLevel="0" collapsed="false">
      <c r="A97" s="4" t="n">
        <v>14</v>
      </c>
      <c r="B97" s="4" t="n">
        <v>8</v>
      </c>
      <c r="C97" s="4" t="n">
        <v>918</v>
      </c>
      <c r="D97" s="4" t="n">
        <v>0.366187942471748</v>
      </c>
      <c r="E97" s="8" t="n">
        <f aca="false">IF(ISBLANK(A97), "", (A97-MIN(A2:A1001))/(MAX(A2:A1001)-MIN(A2:A1001)))</f>
        <v>0.285714285714286</v>
      </c>
      <c r="F97" s="8" t="n">
        <f aca="false">IF(ISBLANK(B97), "", (B97-MIN(B2:B1001))/(MAX(B2:B1001)-MIN(B2:B1001)))</f>
        <v>0.545454545454545</v>
      </c>
      <c r="G97" s="5" t="n">
        <f aca="false">IF(ISBLANK(C97), "", (C97-MIN(C2:C1001))/(MAX(C2:C1001)-MIN(C2:C1001)))</f>
        <v>0.579365079365079</v>
      </c>
      <c r="H97" s="6" t="n">
        <f aca="false">IF(ISBLANK(D97), "", (D97-MIN(D1:D1000))/(MAX(D1:D1000)-MIN(D1:D1000)))</f>
        <v>0.44686837521949</v>
      </c>
      <c r="I97" s="7" t="n">
        <f aca="false">IF(ISBLANK(A97), "",SQRT((A97-$K$2)^2+(B97-$L$2)^2+(C97-$M$2)^2+(D97-$N$2)^2))</f>
        <v>146.246368187562</v>
      </c>
      <c r="J97" s="8" t="str">
        <f aca="false">IF(AND(G97 = "", G96 &lt;&gt; ""),"&lt;- New exp", "")</f>
        <v/>
      </c>
      <c r="X97" s="0" t="n">
        <v>96</v>
      </c>
    </row>
    <row r="98" customFormat="false" ht="13.8" hidden="false" customHeight="false" outlineLevel="0" collapsed="false">
      <c r="A98" s="4" t="n">
        <v>18</v>
      </c>
      <c r="B98" s="4" t="n">
        <v>5</v>
      </c>
      <c r="C98" s="4" t="n">
        <v>908</v>
      </c>
      <c r="D98" s="4" t="n">
        <v>0.370161044893758</v>
      </c>
      <c r="E98" s="8" t="n">
        <f aca="false">IF(ISBLANK(A98), "", (A98-MIN(A2:A1001))/(MAX(A2:A1001)-MIN(A2:A1001)))</f>
        <v>0.476190476190476</v>
      </c>
      <c r="F98" s="8" t="n">
        <f aca="false">IF(ISBLANK(B98), "", (B98-MIN(B2:B1001))/(MAX(B2:B1001)-MIN(B2:B1001)))</f>
        <v>0.272727272727273</v>
      </c>
      <c r="G98" s="5" t="n">
        <f aca="false">IF(ISBLANK(C98), "", (C98-MIN(C2:C1001))/(MAX(C2:C1001)-MIN(C2:C1001)))</f>
        <v>0.53968253968254</v>
      </c>
      <c r="H98" s="6" t="n">
        <f aca="false">IF(ISBLANK(D98), "", (D98-MIN(D1:D1000))/(MAX(D1:D1000)-MIN(D1:D1000)))</f>
        <v>0.569958549969406</v>
      </c>
      <c r="I98" s="7" t="n">
        <f aca="false">IF(ISBLANK(A98), "",SQRT((A98-$K$2)^2+(B98-$L$2)^2+(C98-$M$2)^2+(D98-$N$2)^2))</f>
        <v>136.400147868152</v>
      </c>
      <c r="J98" s="8" t="str">
        <f aca="false">IF(AND(G98 = "", G97 &lt;&gt; ""),"&lt;- New exp", "")</f>
        <v/>
      </c>
      <c r="X98" s="0" t="n">
        <v>97</v>
      </c>
    </row>
    <row r="99" customFormat="false" ht="13.8" hidden="false" customHeight="false" outlineLevel="0" collapsed="false">
      <c r="A99" s="4" t="n">
        <v>22</v>
      </c>
      <c r="B99" s="4" t="n">
        <v>4</v>
      </c>
      <c r="C99" s="4" t="n">
        <v>915</v>
      </c>
      <c r="D99" s="4" t="n">
        <v>0.373557184725743</v>
      </c>
      <c r="E99" s="8" t="n">
        <f aca="false">IF(ISBLANK(A99), "", (A99-MIN(A2:A1001))/(MAX(A2:A1001)-MIN(A2:A1001)))</f>
        <v>0.666666666666667</v>
      </c>
      <c r="F99" s="8" t="n">
        <f aca="false">IF(ISBLANK(B99), "", (B99-MIN(B2:B1001))/(MAX(B2:B1001)-MIN(B2:B1001)))</f>
        <v>0.181818181818182</v>
      </c>
      <c r="G99" s="5" t="n">
        <f aca="false">IF(ISBLANK(C99), "", (C99-MIN(C2:C1001))/(MAX(C2:C1001)-MIN(C2:C1001)))</f>
        <v>0.567460317460317</v>
      </c>
      <c r="H99" s="6" t="n">
        <f aca="false">IF(ISBLANK(D99), "", (D99-MIN(D1:D1000))/(MAX(D1:D1000)-MIN(D1:D1000)))</f>
        <v>0.675173920979849</v>
      </c>
      <c r="I99" s="7" t="n">
        <f aca="false">IF(ISBLANK(A99), "",SQRT((A99-$K$2)^2+(B99-$L$2)^2+(C99-$M$2)^2+(D99-$N$2)^2))</f>
        <v>143.697600797459</v>
      </c>
      <c r="J99" s="8" t="str">
        <f aca="false">IF(AND(G99 = "", G98 &lt;&gt; ""),"&lt;- New exp", "")</f>
        <v/>
      </c>
      <c r="X99" s="0" t="n">
        <v>98</v>
      </c>
    </row>
    <row r="100" customFormat="false" ht="13.8" hidden="false" customHeight="false" outlineLevel="0" collapsed="false">
      <c r="A100" s="4" t="n">
        <v>18</v>
      </c>
      <c r="B100" s="4" t="n">
        <v>6</v>
      </c>
      <c r="C100" s="4" t="n">
        <v>887</v>
      </c>
      <c r="D100" s="4" t="n">
        <v>0.371849524881653</v>
      </c>
      <c r="E100" s="8" t="n">
        <f aca="false">IF(ISBLANK(A100), "", (A100-MIN(A2:A1001))/(MAX(A2:A1001)-MIN(A2:A1001)))</f>
        <v>0.476190476190476</v>
      </c>
      <c r="F100" s="8" t="n">
        <f aca="false">IF(ISBLANK(B100), "", (B100-MIN(B2:B1001))/(MAX(B2:B1001)-MIN(B2:B1001)))</f>
        <v>0.363636363636364</v>
      </c>
      <c r="G100" s="5" t="n">
        <f aca="false">IF(ISBLANK(C100), "", (C100-MIN(C2:C1001))/(MAX(C2:C1001)-MIN(C2:C1001)))</f>
        <v>0.456349206349206</v>
      </c>
      <c r="H100" s="6" t="n">
        <f aca="false">IF(ISBLANK(D100), "", (D100-MIN(D1:D1000))/(MAX(D1:D1000)-MIN(D1:D1000)))</f>
        <v>0.622269131146596</v>
      </c>
      <c r="I100" s="7" t="n">
        <f aca="false">IF(ISBLANK(A100), "",SQRT((A100-$K$2)^2+(B100-$L$2)^2+(C100-$M$2)^2+(D100-$N$2)^2))</f>
        <v>115.50324845402</v>
      </c>
      <c r="J100" s="8" t="str">
        <f aca="false">IF(AND(G100 = "", G99 &lt;&gt; ""),"&lt;- New exp", "")</f>
        <v/>
      </c>
      <c r="X100" s="0" t="n">
        <v>99</v>
      </c>
    </row>
    <row r="101" customFormat="false" ht="13.8" hidden="false" customHeight="false" outlineLevel="0" collapsed="false">
      <c r="A101" s="4" t="n">
        <v>15</v>
      </c>
      <c r="B101" s="4" t="n">
        <v>7</v>
      </c>
      <c r="C101" s="4" t="n">
        <v>938</v>
      </c>
      <c r="D101" s="4" t="n">
        <v>0.366187942471748</v>
      </c>
      <c r="E101" s="8" t="n">
        <f aca="false">IF(ISBLANK(A101), "", (A101-MIN(A2:A1001))/(MAX(A2:A1001)-MIN(A2:A1001)))</f>
        <v>0.333333333333333</v>
      </c>
      <c r="F101" s="8" t="n">
        <f aca="false">IF(ISBLANK(B101), "", (B101-MIN(B2:B1001))/(MAX(B2:B1001)-MIN(B2:B1001)))</f>
        <v>0.454545454545455</v>
      </c>
      <c r="G101" s="5" t="n">
        <f aca="false">IF(ISBLANK(C101), "", (C101-MIN(C2:C1001))/(MAX(C2:C1001)-MIN(C2:C1001)))</f>
        <v>0.658730158730159</v>
      </c>
      <c r="H101" s="6" t="n">
        <f aca="false">IF(ISBLANK(D101), "", (D101-MIN(D1:D1000))/(MAX(D1:D1000)-MIN(D1:D1000)))</f>
        <v>0.44686837521949</v>
      </c>
      <c r="I101" s="7" t="n">
        <f aca="false">IF(ISBLANK(A101), "",SQRT((A101-$K$2)^2+(B101-$L$2)^2+(C101-$M$2)^2+(D101-$N$2)^2))</f>
        <v>166.222742752164</v>
      </c>
      <c r="J101" s="8" t="str">
        <f aca="false">IF(AND(G101 = "", G100 &lt;&gt; ""),"&lt;- New exp", "")</f>
        <v/>
      </c>
      <c r="X101" s="0" t="n">
        <v>100</v>
      </c>
    </row>
    <row r="102" customFormat="false" ht="13.8" hidden="false" customHeight="false" outlineLevel="0" collapsed="false">
      <c r="A102" s="4" t="n">
        <v>14</v>
      </c>
      <c r="B102" s="4" t="n">
        <v>10</v>
      </c>
      <c r="C102" s="4" t="n">
        <v>876</v>
      </c>
      <c r="D102" s="4" t="n">
        <v>0.367350712493175</v>
      </c>
      <c r="E102" s="8" t="n">
        <f aca="false">IF(ISBLANK(A102), "", (A102-MIN(A2:A1001))/(MAX(A2:A1001)-MIN(A2:A1001)))</f>
        <v>0.285714285714286</v>
      </c>
      <c r="F102" s="8" t="n">
        <f aca="false">IF(ISBLANK(B102), "", (B102-MIN(B2:B1001))/(MAX(B2:B1001)-MIN(B2:B1001)))</f>
        <v>0.727272727272727</v>
      </c>
      <c r="G102" s="5" t="n">
        <f aca="false">IF(ISBLANK(C102), "", (C102-MIN(C2:C1001))/(MAX(C2:C1001)-MIN(C2:C1001)))</f>
        <v>0.412698412698413</v>
      </c>
      <c r="H102" s="6" t="n">
        <f aca="false">IF(ISBLANK(D102), "", (D102-MIN(D1:D1000))/(MAX(D1:D1000)-MIN(D1:D1000)))</f>
        <v>0.482892003590734</v>
      </c>
      <c r="I102" s="7" t="n">
        <f aca="false">IF(ISBLANK(A102), "",SQRT((A102-$K$2)^2+(B102-$L$2)^2+(C102-$M$2)^2+(D102-$N$2)^2))</f>
        <v>104.479664255527</v>
      </c>
      <c r="J102" s="8" t="str">
        <f aca="false">IF(AND(G102 = "", G101 &lt;&gt; ""),"&lt;- New exp", "")</f>
        <v/>
      </c>
      <c r="X102" s="0" t="n">
        <v>101</v>
      </c>
    </row>
    <row r="103" customFormat="false" ht="13.8" hidden="false" customHeight="false" outlineLevel="0" collapsed="false">
      <c r="A103" s="4" t="n">
        <v>11</v>
      </c>
      <c r="B103" s="4" t="n">
        <v>13</v>
      </c>
      <c r="C103" s="4" t="n">
        <v>881</v>
      </c>
      <c r="D103" s="4" t="n">
        <v>0.369453185665175</v>
      </c>
      <c r="E103" s="8" t="n">
        <f aca="false">IF(ISBLANK(A103), "", (A103-MIN(A2:A1001))/(MAX(A2:A1001)-MIN(A2:A1001)))</f>
        <v>0.142857142857143</v>
      </c>
      <c r="F103" s="8" t="n">
        <f aca="false">IF(ISBLANK(B103), "", (B103-MIN(B2:B1001))/(MAX(B2:B1001)-MIN(B2:B1001)))</f>
        <v>1</v>
      </c>
      <c r="G103" s="5" t="n">
        <f aca="false">IF(ISBLANK(C103), "", (C103-MIN(C2:C1001))/(MAX(C2:C1001)-MIN(C2:C1001)))</f>
        <v>0.432539682539683</v>
      </c>
      <c r="H103" s="6" t="n">
        <f aca="false">IF(ISBLANK(D103), "", (D103-MIN(D1:D1000))/(MAX(D1:D1000)-MIN(D1:D1000)))</f>
        <v>0.548028454318749</v>
      </c>
      <c r="I103" s="7" t="n">
        <f aca="false">IF(ISBLANK(A103), "",SQRT((A103-$K$2)^2+(B103-$L$2)^2+(C103-$M$2)^2+(D103-$N$2)^2))</f>
        <v>109.594709329008</v>
      </c>
      <c r="J103" s="8" t="str">
        <f aca="false">IF(AND(G103 = "", G102 &lt;&gt; ""),"&lt;- New exp", "")</f>
        <v/>
      </c>
      <c r="X103" s="0" t="n">
        <v>102</v>
      </c>
    </row>
    <row r="104" customFormat="false" ht="13.8" hidden="false" customHeight="false" outlineLevel="0" collapsed="false">
      <c r="A104" s="4" t="n">
        <v>18</v>
      </c>
      <c r="B104" s="4" t="n">
        <v>6</v>
      </c>
      <c r="C104" s="4" t="n">
        <v>903</v>
      </c>
      <c r="D104" s="4" t="n">
        <v>0.370697683263112</v>
      </c>
      <c r="E104" s="8" t="n">
        <f aca="false">IF(ISBLANK(A104), "", (A104-MIN(A2:A1001))/(MAX(A2:A1001)-MIN(A2:A1001)))</f>
        <v>0.476190476190476</v>
      </c>
      <c r="F104" s="8" t="n">
        <f aca="false">IF(ISBLANK(B104), "", (B104-MIN(B2:B1001))/(MAX(B2:B1001)-MIN(B2:B1001)))</f>
        <v>0.363636363636364</v>
      </c>
      <c r="G104" s="5" t="n">
        <f aca="false">IF(ISBLANK(C104), "", (C104-MIN(C2:C1001))/(MAX(C2:C1001)-MIN(C2:C1001)))</f>
        <v>0.51984126984127</v>
      </c>
      <c r="H104" s="6" t="n">
        <f aca="false">IF(ISBLANK(D104), "", (D104-MIN(D1:D1000))/(MAX(D1:D1000)-MIN(D1:D1000)))</f>
        <v>0.586584074218535</v>
      </c>
      <c r="I104" s="7" t="n">
        <f aca="false">IF(ISBLANK(A104), "",SQRT((A104-$K$2)^2+(B104-$L$2)^2+(C104-$M$2)^2+(D104-$N$2)^2))</f>
        <v>131.442003782988</v>
      </c>
      <c r="J104" s="8" t="str">
        <f aca="false">IF(AND(G104 = "", G103 &lt;&gt; ""),"&lt;- New exp", "")</f>
        <v/>
      </c>
      <c r="X104" s="0" t="n">
        <v>103</v>
      </c>
    </row>
    <row r="105" customFormat="false" ht="13.8" hidden="false" customHeight="false" outlineLevel="0" collapsed="false">
      <c r="A105" s="4"/>
      <c r="B105" s="4"/>
      <c r="C105" s="4"/>
      <c r="D105" s="4"/>
      <c r="E105" s="8" t="str">
        <f aca="false">IF(ISBLANK(A105), "", (A105-MIN(A2:A1001))/(MAX(A2:A1001)-MIN(A2:A1001)))</f>
        <v/>
      </c>
      <c r="F105" s="8" t="str">
        <f aca="false">IF(ISBLANK(B105), "", (B105-MIN(B2:B1001))/(MAX(B2:B1001)-MIN(B2:B1001)))</f>
        <v/>
      </c>
      <c r="G105" s="8" t="str">
        <f aca="false">IF(ISBLANK(C105), "", (C105-MIN(C2:C1001))/(MAX(C2:C1001)-MIN(C2:C1001)))</f>
        <v/>
      </c>
      <c r="H105" s="6" t="str">
        <f aca="false">IF(ISBLANK(D105), "", (D105-MIN(D1:D1000))/(MAX(D1:D1000)-MIN(D1:D1000)))</f>
        <v/>
      </c>
      <c r="I105" s="7" t="str">
        <f aca="false">IF(ISBLANK(A105), "",SQRT((A105-$K$2)^2+(B105-$L$2)^2+(C105-$M$2)^2+(D105-$N$2)^2))</f>
        <v/>
      </c>
      <c r="J105" s="8" t="str">
        <f aca="false">IF(AND(G105 = "", G104 &lt;&gt; ""),"&lt;- New exp", "")</f>
        <v>&lt;- New exp</v>
      </c>
      <c r="X105" s="0" t="n">
        <v>104</v>
      </c>
    </row>
    <row r="106" customFormat="false" ht="13.8" hidden="false" customHeight="false" outlineLevel="0" collapsed="false">
      <c r="A106" s="4" t="n">
        <v>15</v>
      </c>
      <c r="B106" s="4" t="n">
        <v>4</v>
      </c>
      <c r="C106" s="4" t="n">
        <v>881</v>
      </c>
      <c r="D106" s="4" t="n">
        <v>0.373897334807877</v>
      </c>
      <c r="E106" s="8" t="n">
        <f aca="false">IF(ISBLANK(A106), "", (A106-MIN(A2:A1001))/(MAX(A2:A1001)-MIN(A2:A1001)))</f>
        <v>0.333333333333333</v>
      </c>
      <c r="F106" s="8" t="n">
        <f aca="false">IF(ISBLANK(B106), "", (B106-MIN(B2:B1001))/(MAX(B2:B1001)-MIN(B2:B1001)))</f>
        <v>0.181818181818182</v>
      </c>
      <c r="G106" s="5" t="n">
        <f aca="false">IF(ISBLANK(C106), "", (C106-MIN(C2:C1001))/(MAX(C2:C1001)-MIN(C2:C1001)))</f>
        <v>0.432539682539683</v>
      </c>
      <c r="H106" s="6" t="n">
        <f aca="false">IF(ISBLANK(D106), "", (D106-MIN(D1:D1000))/(MAX(D1:D1000)-MIN(D1:D1000)))</f>
        <v>0.685712066893009</v>
      </c>
      <c r="I106" s="7" t="n">
        <f aca="false">IF(ISBLANK(A106), "",SQRT((A106-$K$2)^2+(B106-$L$2)^2+(C106-$M$2)^2+(D106-$N$2)^2))</f>
        <v>109.242850978393</v>
      </c>
      <c r="J106" s="8" t="str">
        <f aca="false">IF(AND(G106 = "", G105 &lt;&gt; ""),"&lt;- New exp", "")</f>
        <v/>
      </c>
      <c r="X106" s="0" t="n">
        <v>105</v>
      </c>
    </row>
    <row r="107" customFormat="false" ht="13.8" hidden="false" customHeight="false" outlineLevel="0" collapsed="false">
      <c r="A107" s="4" t="n">
        <v>10</v>
      </c>
      <c r="B107" s="4" t="n">
        <v>8</v>
      </c>
      <c r="C107" s="4" t="n">
        <v>852</v>
      </c>
      <c r="D107" s="4" t="n">
        <v>0.372812553403447</v>
      </c>
      <c r="E107" s="8" t="n">
        <f aca="false">IF(ISBLANK(A107), "", (A107-MIN(A2:A1001))/(MAX(A2:A1001)-MIN(A2:A1001)))</f>
        <v>0.0952380952380952</v>
      </c>
      <c r="F107" s="8" t="n">
        <f aca="false">IF(ISBLANK(B107), "", (B107-MIN(B2:B1001))/(MAX(B2:B1001)-MIN(B2:B1001)))</f>
        <v>0.545454545454545</v>
      </c>
      <c r="G107" s="5" t="n">
        <f aca="false">IF(ISBLANK(C107), "", (C107-MIN(C2:C1001))/(MAX(C2:C1001)-MIN(C2:C1001)))</f>
        <v>0.317460317460317</v>
      </c>
      <c r="H107" s="6" t="n">
        <f aca="false">IF(ISBLANK(D107), "", (D107-MIN(D1:D1000))/(MAX(D1:D1000)-MIN(D1:D1000)))</f>
        <v>0.652104593826844</v>
      </c>
      <c r="I107" s="7" t="n">
        <f aca="false">IF(ISBLANK(A107), "",SQRT((A107-$K$2)^2+(B107-$L$2)^2+(C107-$M$2)^2+(D107-$N$2)^2))</f>
        <v>80.2496133513702</v>
      </c>
      <c r="J107" s="8" t="str">
        <f aca="false">IF(AND(G107 = "", G106 &lt;&gt; ""),"&lt;- New exp", "")</f>
        <v/>
      </c>
      <c r="X107" s="0" t="n">
        <v>106</v>
      </c>
    </row>
    <row r="108" customFormat="false" ht="13.8" hidden="false" customHeight="false" outlineLevel="0" collapsed="false">
      <c r="A108" s="4" t="n">
        <v>21</v>
      </c>
      <c r="B108" s="4" t="n">
        <v>6</v>
      </c>
      <c r="C108" s="4" t="n">
        <v>888</v>
      </c>
      <c r="D108" s="4" t="n">
        <v>0.367223517944331</v>
      </c>
      <c r="E108" s="8" t="n">
        <f aca="false">IF(ISBLANK(A108), "", (A108-MIN(A2:A1001))/(MAX(A2:A1001)-MIN(A2:A1001)))</f>
        <v>0.619047619047619</v>
      </c>
      <c r="F108" s="8" t="n">
        <f aca="false">IF(ISBLANK(B108), "", (B108-MIN(B2:B1001))/(MAX(B2:B1001)-MIN(B2:B1001)))</f>
        <v>0.363636363636364</v>
      </c>
      <c r="G108" s="5" t="n">
        <f aca="false">IF(ISBLANK(C108), "", (C108-MIN(C2:C1001))/(MAX(C2:C1001)-MIN(C2:C1001)))</f>
        <v>0.46031746031746</v>
      </c>
      <c r="H108" s="6" t="n">
        <f aca="false">IF(ISBLANK(D108), "", (D108-MIN(D1:D1000))/(MAX(D1:D1000)-MIN(D1:D1000)))</f>
        <v>0.478951405644481</v>
      </c>
      <c r="I108" s="7" t="n">
        <f aca="false">IF(ISBLANK(A108), "",SQRT((A108-$K$2)^2+(B108-$L$2)^2+(C108-$M$2)^2+(D108-$N$2)^2))</f>
        <v>116.794692683353</v>
      </c>
      <c r="J108" s="8" t="str">
        <f aca="false">IF(AND(G108 = "", G107 &lt;&gt; ""),"&lt;- New exp", "")</f>
        <v/>
      </c>
      <c r="X108" s="0" t="n">
        <v>107</v>
      </c>
    </row>
    <row r="109" customFormat="false" ht="13.8" hidden="false" customHeight="false" outlineLevel="0" collapsed="false">
      <c r="A109" s="4" t="n">
        <v>15</v>
      </c>
      <c r="B109" s="4" t="n">
        <v>4</v>
      </c>
      <c r="C109" s="4" t="n">
        <v>883</v>
      </c>
      <c r="D109" s="4" t="n">
        <v>0.369536428761743</v>
      </c>
      <c r="E109" s="8" t="n">
        <f aca="false">IF(ISBLANK(A109), "", (A109-MIN(A2:A1001))/(MAX(A2:A1001)-MIN(A2:A1001)))</f>
        <v>0.333333333333333</v>
      </c>
      <c r="F109" s="8" t="n">
        <f aca="false">IF(ISBLANK(B109), "", (B109-MIN(B2:B1001))/(MAX(B2:B1001)-MIN(B2:B1001)))</f>
        <v>0.181818181818182</v>
      </c>
      <c r="G109" s="5" t="n">
        <f aca="false">IF(ISBLANK(C109), "", (C109-MIN(C2:C1001))/(MAX(C2:C1001)-MIN(C2:C1001)))</f>
        <v>0.44047619047619</v>
      </c>
      <c r="H109" s="6" t="n">
        <f aca="false">IF(ISBLANK(D109), "", (D109-MIN(D1:D1000))/(MAX(D1:D1000)-MIN(D1:D1000)))</f>
        <v>0.55060739797912</v>
      </c>
      <c r="I109" s="7" t="n">
        <f aca="false">IF(ISBLANK(A109), "",SQRT((A109-$K$2)^2+(B109-$L$2)^2+(C109-$M$2)^2+(D109-$N$2)^2))</f>
        <v>111.23848396963</v>
      </c>
      <c r="J109" s="8" t="str">
        <f aca="false">IF(AND(G109 = "", G108 &lt;&gt; ""),"&lt;- New exp", "")</f>
        <v/>
      </c>
      <c r="X109" s="0" t="n">
        <v>108</v>
      </c>
    </row>
    <row r="110" customFormat="false" ht="13.8" hidden="false" customHeight="false" outlineLevel="0" collapsed="false">
      <c r="A110" s="4" t="n">
        <v>19</v>
      </c>
      <c r="B110" s="4" t="n">
        <v>3</v>
      </c>
      <c r="C110" s="4" t="n">
        <v>886</v>
      </c>
      <c r="D110" s="4" t="n">
        <v>0.373897334807877</v>
      </c>
      <c r="E110" s="8" t="n">
        <f aca="false">IF(ISBLANK(A110), "", (A110-MIN(A2:A1001))/(MAX(A2:A1001)-MIN(A2:A1001)))</f>
        <v>0.523809523809524</v>
      </c>
      <c r="F110" s="8" t="n">
        <f aca="false">IF(ISBLANK(B110), "", (B110-MIN(B2:B1001))/(MAX(B2:B1001)-MIN(B2:B1001)))</f>
        <v>0.0909090909090909</v>
      </c>
      <c r="G110" s="5" t="n">
        <f aca="false">IF(ISBLANK(C110), "", (C110-MIN(C2:C1001))/(MAX(C2:C1001)-MIN(C2:C1001)))</f>
        <v>0.452380952380952</v>
      </c>
      <c r="H110" s="6" t="n">
        <f aca="false">IF(ISBLANK(D110), "", (D110-MIN(D1:D1000))/(MAX(D1:D1000)-MIN(D1:D1000)))</f>
        <v>0.685712066893009</v>
      </c>
      <c r="I110" s="7" t="n">
        <f aca="false">IF(ISBLANK(A110), "",SQRT((A110-$K$2)^2+(B110-$L$2)^2+(C110-$M$2)^2+(D110-$N$2)^2))</f>
        <v>114.53383993339</v>
      </c>
      <c r="J110" s="8" t="str">
        <f aca="false">IF(AND(G110 = "", G109 &lt;&gt; ""),"&lt;- New exp", "")</f>
        <v/>
      </c>
      <c r="X110" s="0" t="n">
        <v>109</v>
      </c>
    </row>
    <row r="111" customFormat="false" ht="13.8" hidden="false" customHeight="false" outlineLevel="0" collapsed="false">
      <c r="A111" s="4" t="n">
        <v>9</v>
      </c>
      <c r="B111" s="4" t="n">
        <v>8</v>
      </c>
      <c r="C111" s="4" t="n">
        <v>837</v>
      </c>
      <c r="D111" s="4" t="n">
        <v>0.376275380072433</v>
      </c>
      <c r="E111" s="8" t="n">
        <f aca="false">IF(ISBLANK(A111), "", (A111-MIN(A2:A1001))/(MAX(A2:A1001)-MIN(A2:A1001)))</f>
        <v>0.0476190476190476</v>
      </c>
      <c r="F111" s="8" t="n">
        <f aca="false">IF(ISBLANK(B111), "", (B111-MIN(B2:B1001))/(MAX(B2:B1001)-MIN(B2:B1001)))</f>
        <v>0.545454545454545</v>
      </c>
      <c r="G111" s="5" t="n">
        <f aca="false">IF(ISBLANK(C111), "", (C111-MIN(C2:C1001))/(MAX(C2:C1001)-MIN(C2:C1001)))</f>
        <v>0.257936507936508</v>
      </c>
      <c r="H111" s="6" t="n">
        <f aca="false">IF(ISBLANK(D111), "", (D111-MIN(D1:D1000))/(MAX(D1:D1000)-MIN(D1:D1000)))</f>
        <v>0.75938598115101</v>
      </c>
      <c r="I111" s="7" t="n">
        <f aca="false">IF(ISBLANK(A111), "",SQRT((A111-$K$2)^2+(B111-$L$2)^2+(C111-$M$2)^2+(D111-$N$2)^2))</f>
        <v>65.2839995773163</v>
      </c>
      <c r="J111" s="8" t="str">
        <f aca="false">IF(AND(G111 = "", G110 &lt;&gt; ""),"&lt;- New exp", "")</f>
        <v/>
      </c>
      <c r="X111" s="0" t="n">
        <v>110</v>
      </c>
    </row>
    <row r="112" customFormat="false" ht="13.8" hidden="false" customHeight="false" outlineLevel="0" collapsed="false">
      <c r="A112" s="4" t="n">
        <v>16</v>
      </c>
      <c r="B112" s="4" t="n">
        <v>7</v>
      </c>
      <c r="C112" s="4" t="n">
        <v>835</v>
      </c>
      <c r="D112" s="4" t="n">
        <v>0.367470815684441</v>
      </c>
      <c r="E112" s="5" t="n">
        <f aca="false">IF(ISBLANK(A112), "", (A112-MIN(A2:A1001))/(MAX(A2:A1001)-MIN(A2:A1001)))</f>
        <v>0.380952380952381</v>
      </c>
      <c r="F112" s="5" t="n">
        <f aca="false">IF(ISBLANK(B112), "", (B112-MIN(B2:B1001))/(MAX(B2:B1001)-MIN(B2:B1001)))</f>
        <v>0.454545454545455</v>
      </c>
      <c r="G112" s="5" t="n">
        <f aca="false">IF(ISBLANK(C112), "", (C112-MIN(C2:C1001))/(MAX(C2:C1001)-MIN(C2:C1001)))</f>
        <v>0.25</v>
      </c>
      <c r="H112" s="6" t="n">
        <f aca="false">IF(ISBLANK(D112), "", (D112-MIN(D1:D1000))/(MAX(D1:D1000)-MIN(D1:D1000)))</f>
        <v>0.486612905100609</v>
      </c>
      <c r="I112" s="7" t="n">
        <f aca="false">IF(ISBLANK(A112), "",SQRT((A112-$K$2)^2+(B112-$L$2)^2+(C112-$M$2)^2+(D112-$N$2)^2))</f>
        <v>63.702435170927</v>
      </c>
      <c r="J112" s="8" t="str">
        <f aca="false">IF(AND(G112 = "", G111 &lt;&gt; ""),"&lt;- New exp", "")</f>
        <v/>
      </c>
      <c r="X112" s="0" t="n">
        <v>111</v>
      </c>
    </row>
    <row r="113" customFormat="false" ht="13.8" hidden="false" customHeight="false" outlineLevel="0" collapsed="false">
      <c r="A113" s="4" t="n">
        <v>17</v>
      </c>
      <c r="B113" s="4" t="n">
        <v>6</v>
      </c>
      <c r="C113" s="4" t="n">
        <v>855</v>
      </c>
      <c r="D113" s="4" t="n">
        <v>0.367633538073918</v>
      </c>
      <c r="E113" s="8" t="n">
        <f aca="false">IF(ISBLANK(A113), "", (A113-MIN(A2:A1001))/(MAX(A2:A1001)-MIN(A2:A1001)))</f>
        <v>0.428571428571429</v>
      </c>
      <c r="F113" s="8" t="n">
        <f aca="false">IF(ISBLANK(B113), "", (B113-MIN(B2:B1001))/(MAX(B2:B1001)-MIN(B2:B1001)))</f>
        <v>0.363636363636364</v>
      </c>
      <c r="G113" s="5" t="n">
        <f aca="false">IF(ISBLANK(C113), "", (C113-MIN(C2:C1001))/(MAX(C2:C1001)-MIN(C2:C1001)))</f>
        <v>0.329365079365079</v>
      </c>
      <c r="H113" s="6" t="n">
        <f aca="false">IF(ISBLANK(D113), "", (D113-MIN(D1:D1000))/(MAX(D1:D1000)-MIN(D1:D1000)))</f>
        <v>0.491654186504683</v>
      </c>
      <c r="I113" s="7" t="n">
        <f aca="false">IF(ISBLANK(A113), "",SQRT((A113-$K$2)^2+(B113-$L$2)^2+(C113-$M$2)^2+(D113-$N$2)^2))</f>
        <v>83.5822962824327</v>
      </c>
      <c r="J113" s="8" t="str">
        <f aca="false">IF(AND(G113 = "", G112 &lt;&gt; ""),"&lt;- New exp", "")</f>
        <v/>
      </c>
      <c r="X113" s="0" t="n">
        <v>112</v>
      </c>
    </row>
    <row r="114" customFormat="false" ht="13.8" hidden="false" customHeight="false" outlineLevel="0" collapsed="false">
      <c r="A114" s="4" t="n">
        <v>15</v>
      </c>
      <c r="B114" s="4" t="n">
        <v>4</v>
      </c>
      <c r="C114" s="4" t="n">
        <v>872</v>
      </c>
      <c r="D114" s="4" t="n">
        <v>0.377926928235651</v>
      </c>
      <c r="E114" s="8" t="n">
        <f aca="false">IF(ISBLANK(A114), "", (A114-MIN(A2:A1001))/(MAX(A2:A1001)-MIN(A2:A1001)))</f>
        <v>0.333333333333333</v>
      </c>
      <c r="F114" s="8" t="n">
        <f aca="false">IF(ISBLANK(B114), "", (B114-MIN(B2:B1001))/(MAX(B2:B1001)-MIN(B2:B1001)))</f>
        <v>0.181818181818182</v>
      </c>
      <c r="G114" s="5" t="n">
        <f aca="false">IF(ISBLANK(C114), "", (C114-MIN(C2:C1001))/(MAX(C2:C1001)-MIN(C2:C1001)))</f>
        <v>0.396825396825397</v>
      </c>
      <c r="H114" s="6" t="n">
        <f aca="false">IF(ISBLANK(D114), "", (D114-MIN(D1:D1000))/(MAX(D1:D1000)-MIN(D1:D1000)))</f>
        <v>0.810552382221442</v>
      </c>
      <c r="I114" s="7" t="n">
        <f aca="false">IF(ISBLANK(A114), "",SQRT((A114-$K$2)^2+(B114-$L$2)^2+(C114-$M$2)^2+(D114-$N$2)^2))</f>
        <v>100.264653215888</v>
      </c>
      <c r="J114" s="8" t="str">
        <f aca="false">IF(AND(G114 = "", G113 &lt;&gt; ""),"&lt;- New exp", "")</f>
        <v/>
      </c>
      <c r="X114" s="0" t="n">
        <v>113</v>
      </c>
    </row>
    <row r="115" customFormat="false" ht="13.8" hidden="false" customHeight="false" outlineLevel="0" collapsed="false">
      <c r="A115" s="4" t="n">
        <v>19</v>
      </c>
      <c r="B115" s="4" t="n">
        <v>2</v>
      </c>
      <c r="C115" s="4" t="n">
        <v>879</v>
      </c>
      <c r="D115" s="4" t="n">
        <v>0.379516860841674</v>
      </c>
      <c r="E115" s="8" t="n">
        <f aca="false">IF(ISBLANK(A115), "", (A115-MIN(A2:A1001))/(MAX(A2:A1001)-MIN(A2:A1001)))</f>
        <v>0.523809523809524</v>
      </c>
      <c r="F115" s="8" t="n">
        <f aca="false">IF(ISBLANK(B115), "", (B115-MIN(B2:B1001))/(MAX(B2:B1001)-MIN(B2:B1001)))</f>
        <v>0</v>
      </c>
      <c r="G115" s="5" t="n">
        <f aca="false">IF(ISBLANK(C115), "", (C115-MIN(C2:C1001))/(MAX(C2:C1001)-MIN(C2:C1001)))</f>
        <v>0.424603174603175</v>
      </c>
      <c r="H115" s="6" t="n">
        <f aca="false">IF(ISBLANK(D115), "", (D115-MIN(D1:D1000))/(MAX(D1:D1000)-MIN(D1:D1000)))</f>
        <v>0.859809879645052</v>
      </c>
      <c r="I115" s="7" t="n">
        <f aca="false">IF(ISBLANK(A115), "",SQRT((A115-$K$2)^2+(B115-$L$2)^2+(C115-$M$2)^2+(D115-$N$2)^2))</f>
        <v>107.563938056511</v>
      </c>
      <c r="J115" s="8" t="str">
        <f aca="false">IF(AND(G115 = "", G114 &lt;&gt; ""),"&lt;- New exp", "")</f>
        <v/>
      </c>
      <c r="X115" s="0" t="n">
        <v>114</v>
      </c>
    </row>
    <row r="116" customFormat="false" ht="13.8" hidden="false" customHeight="false" outlineLevel="0" collapsed="false">
      <c r="A116" s="4" t="n">
        <v>20</v>
      </c>
      <c r="B116" s="4" t="n">
        <v>5</v>
      </c>
      <c r="C116" s="4" t="n">
        <v>847</v>
      </c>
      <c r="D116" s="4" t="n">
        <v>0.369211933740273</v>
      </c>
      <c r="E116" s="8" t="n">
        <f aca="false">IF(ISBLANK(A116), "", (A116-MIN(A2:A1001))/(MAX(A2:A1001)-MIN(A2:A1001)))</f>
        <v>0.571428571428571</v>
      </c>
      <c r="F116" s="8" t="n">
        <f aca="false">IF(ISBLANK(B116), "", (B116-MIN(B2:B1001))/(MAX(B2:B1001)-MIN(B2:B1001)))</f>
        <v>0.272727272727273</v>
      </c>
      <c r="G116" s="5" t="n">
        <f aca="false">IF(ISBLANK(C116), "", (C116-MIN(C2:C1001))/(MAX(C2:C1001)-MIN(C2:C1001)))</f>
        <v>0.297619047619048</v>
      </c>
      <c r="H116" s="6" t="n">
        <f aca="false">IF(ISBLANK(D116), "", (D116-MIN(D1:D1000))/(MAX(D1:D1000)-MIN(D1:D1000)))</f>
        <v>0.5405542594854</v>
      </c>
      <c r="I116" s="7" t="n">
        <f aca="false">IF(ISBLANK(A116), "",SQRT((A116-$K$2)^2+(B116-$L$2)^2+(C116-$M$2)^2+(D116-$N$2)^2))</f>
        <v>76.0131587584197</v>
      </c>
      <c r="J116" s="8" t="str">
        <f aca="false">IF(AND(G116 = "", G115 &lt;&gt; ""),"&lt;- New exp", "")</f>
        <v/>
      </c>
      <c r="X116" s="0" t="n">
        <v>115</v>
      </c>
    </row>
    <row r="117" customFormat="false" ht="13.8" hidden="false" customHeight="false" outlineLevel="0" collapsed="false">
      <c r="A117" s="4" t="n">
        <v>14</v>
      </c>
      <c r="B117" s="4" t="n">
        <v>9</v>
      </c>
      <c r="C117" s="4" t="n">
        <v>851</v>
      </c>
      <c r="D117" s="4" t="n">
        <v>0.367470815684441</v>
      </c>
      <c r="E117" s="8" t="n">
        <f aca="false">IF(ISBLANK(A117), "", (A117-MIN(A2:A1001))/(MAX(A2:A1001)-MIN(A2:A1001)))</f>
        <v>0.285714285714286</v>
      </c>
      <c r="F117" s="8" t="n">
        <f aca="false">IF(ISBLANK(B117), "", (B117-MIN(B2:B1001))/(MAX(B2:B1001)-MIN(B2:B1001)))</f>
        <v>0.636363636363636</v>
      </c>
      <c r="G117" s="5" t="n">
        <f aca="false">IF(ISBLANK(C117), "", (C117-MIN(C2:C1001))/(MAX(C2:C1001)-MIN(C2:C1001)))</f>
        <v>0.313492063492063</v>
      </c>
      <c r="H117" s="6" t="n">
        <f aca="false">IF(ISBLANK(D117), "", (D117-MIN(D1:D1000))/(MAX(D1:D1000)-MIN(D1:D1000)))</f>
        <v>0.486612905100609</v>
      </c>
      <c r="I117" s="7" t="n">
        <f aca="false">IF(ISBLANK(A117), "",SQRT((A117-$K$2)^2+(B117-$L$2)^2+(C117-$M$2)^2+(D117-$N$2)^2))</f>
        <v>79.5361568514984</v>
      </c>
      <c r="J117" s="5" t="str">
        <f aca="false">IF(AND(G117 = "", G116 &lt;&gt; ""),"&lt;- New exp", "")</f>
        <v/>
      </c>
      <c r="X117" s="0" t="n">
        <v>116</v>
      </c>
    </row>
    <row r="118" customFormat="false" ht="13.8" hidden="false" customHeight="false" outlineLevel="0" collapsed="false">
      <c r="A118" s="4" t="n">
        <v>16</v>
      </c>
      <c r="B118" s="4" t="n">
        <v>5</v>
      </c>
      <c r="C118" s="4" t="n">
        <v>850</v>
      </c>
      <c r="D118" s="4" t="n">
        <v>0.372832492083847</v>
      </c>
      <c r="E118" s="8" t="n">
        <f aca="false">IF(ISBLANK(A118), "", (A118-MIN(A2:A1001))/(MAX(A2:A1001)-MIN(A2:A1001)))</f>
        <v>0.380952380952381</v>
      </c>
      <c r="F118" s="8" t="n">
        <f aca="false">IF(ISBLANK(B118), "", (B118-MIN(B2:B1001))/(MAX(B2:B1001)-MIN(B2:B1001)))</f>
        <v>0.272727272727273</v>
      </c>
      <c r="G118" s="5" t="n">
        <f aca="false">IF(ISBLANK(C118), "", (C118-MIN(C2:C1001))/(MAX(C2:C1001)-MIN(C2:C1001)))</f>
        <v>0.30952380952381</v>
      </c>
      <c r="H118" s="6" t="n">
        <f aca="false">IF(ISBLANK(D118), "", (D118-MIN(D1:D1000))/(MAX(D1:D1000)-MIN(D1:D1000)))</f>
        <v>0.652722311517986</v>
      </c>
      <c r="I118" s="7" t="n">
        <f aca="false">IF(ISBLANK(A118), "",SQRT((A118-$K$2)^2+(B118-$L$2)^2+(C118-$M$2)^2+(D118-$N$2)^2))</f>
        <v>78.4665562127214</v>
      </c>
      <c r="J118" s="8" t="str">
        <f aca="false">IF(AND(G118 = "", G117 &lt;&gt; ""),"&lt;- New exp", "")</f>
        <v/>
      </c>
      <c r="X118" s="0" t="n">
        <v>117</v>
      </c>
    </row>
    <row r="119" customFormat="false" ht="13.8" hidden="false" customHeight="false" outlineLevel="0" collapsed="false">
      <c r="A119" s="4" t="n">
        <v>9</v>
      </c>
      <c r="B119" s="4" t="n">
        <v>10</v>
      </c>
      <c r="C119" s="4" t="n">
        <v>827</v>
      </c>
      <c r="D119" s="4" t="n">
        <v>0.367157414267128</v>
      </c>
      <c r="E119" s="8" t="n">
        <f aca="false">IF(ISBLANK(A119), "", (A119-MIN(A2:A1001))/(MAX(A2:A1001)-MIN(A2:A1001)))</f>
        <v>0.0476190476190476</v>
      </c>
      <c r="F119" s="8" t="n">
        <f aca="false">IF(ISBLANK(B119), "", (B119-MIN(B2:B1001))/(MAX(B2:B1001)-MIN(B2:B1001)))</f>
        <v>0.727272727272727</v>
      </c>
      <c r="G119" s="5" t="n">
        <f aca="false">IF(ISBLANK(C119), "", (C119-MIN(C2:C1001))/(MAX(C2:C1001)-MIN(C2:C1001)))</f>
        <v>0.218253968253968</v>
      </c>
      <c r="H119" s="6" t="n">
        <f aca="false">IF(ISBLANK(D119), "", (D119-MIN(D1:D1000))/(MAX(D1:D1000)-MIN(D1:D1000)))</f>
        <v>0.476903456129409</v>
      </c>
      <c r="I119" s="7" t="n">
        <f aca="false">IF(ISBLANK(A119), "",SQRT((A119-$K$2)^2+(B119-$L$2)^2+(C119-$M$2)^2+(D119-$N$2)^2))</f>
        <v>55.5877705701466</v>
      </c>
      <c r="J119" s="8" t="str">
        <f aca="false">IF(AND(G119 = "", G118 &lt;&gt; ""),"&lt;- New exp", "")</f>
        <v/>
      </c>
      <c r="X119" s="0" t="n">
        <v>118</v>
      </c>
    </row>
    <row r="120" customFormat="false" ht="13.8" hidden="false" customHeight="false" outlineLevel="0" collapsed="false">
      <c r="A120" s="4" t="n">
        <v>10</v>
      </c>
      <c r="B120" s="4" t="n">
        <v>9</v>
      </c>
      <c r="C120" s="4" t="n">
        <v>843</v>
      </c>
      <c r="D120" s="4" t="n">
        <v>0.369211933740273</v>
      </c>
      <c r="E120" s="8" t="n">
        <f aca="false">IF(ISBLANK(A120), "", (A120-MIN(A2:A1001))/(MAX(A2:A1001)-MIN(A2:A1001)))</f>
        <v>0.0952380952380952</v>
      </c>
      <c r="F120" s="8" t="n">
        <f aca="false">IF(ISBLANK(B120), "", (B120-MIN(B2:B1001))/(MAX(B2:B1001)-MIN(B2:B1001)))</f>
        <v>0.636363636363636</v>
      </c>
      <c r="G120" s="5" t="n">
        <f aca="false">IF(ISBLANK(C120), "", (C120-MIN(C2:C1001))/(MAX(C2:C1001)-MIN(C2:C1001)))</f>
        <v>0.281746031746032</v>
      </c>
      <c r="H120" s="6" t="n">
        <f aca="false">IF(ISBLANK(D120), "", (D120-MIN(D1:D1000))/(MAX(D1:D1000)-MIN(D1:D1000)))</f>
        <v>0.5405542594854</v>
      </c>
      <c r="I120" s="7" t="n">
        <f aca="false">IF(ISBLANK(A120), "",SQRT((A120-$K$2)^2+(B120-$L$2)^2+(C120-$M$2)^2+(D120-$N$2)^2))</f>
        <v>71.3722656529322</v>
      </c>
      <c r="J120" s="8" t="str">
        <f aca="false">IF(AND(G120 = "", G119 &lt;&gt; ""),"&lt;- New exp", "")</f>
        <v/>
      </c>
      <c r="X120" s="0" t="n">
        <v>119</v>
      </c>
    </row>
    <row r="121" customFormat="false" ht="13.8" hidden="false" customHeight="false" outlineLevel="0" collapsed="false">
      <c r="A121" s="4" t="n">
        <v>20</v>
      </c>
      <c r="B121" s="4" t="n">
        <v>4</v>
      </c>
      <c r="C121" s="4" t="n">
        <v>860</v>
      </c>
      <c r="D121" s="4" t="n">
        <v>0.37398805116717</v>
      </c>
      <c r="E121" s="8" t="n">
        <f aca="false">IF(ISBLANK(A121), "", (A121-MIN(A2:A1001))/(MAX(A2:A1001)-MIN(A2:A1001)))</f>
        <v>0.571428571428571</v>
      </c>
      <c r="F121" s="8" t="n">
        <f aca="false">IF(ISBLANK(B121), "", (B121-MIN(B2:B1001))/(MAX(B2:B1001)-MIN(B2:B1001)))</f>
        <v>0.181818181818182</v>
      </c>
      <c r="G121" s="5" t="n">
        <f aca="false">IF(ISBLANK(C121), "", (C121-MIN(C2:C1001))/(MAX(C2:C1001)-MIN(C2:C1001)))</f>
        <v>0.349206349206349</v>
      </c>
      <c r="H121" s="6" t="n">
        <f aca="false">IF(ISBLANK(D121), "", (D121-MIN(D1:D1000))/(MAX(D1:D1000)-MIN(D1:D1000)))</f>
        <v>0.688522538743978</v>
      </c>
      <c r="I121" s="7" t="n">
        <f aca="false">IF(ISBLANK(A121), "",SQRT((A121-$K$2)^2+(B121-$L$2)^2+(C121-$M$2)^2+(D121-$N$2)^2))</f>
        <v>88.8369320379279</v>
      </c>
      <c r="J121" s="8" t="str">
        <f aca="false">IF(AND(G121 = "", G120 &lt;&gt; ""),"&lt;- New exp", "")</f>
        <v/>
      </c>
      <c r="X121" s="0" t="n">
        <v>120</v>
      </c>
    </row>
    <row r="122" customFormat="false" ht="13.8" hidden="false" customHeight="false" outlineLevel="0" collapsed="false">
      <c r="A122" s="4" t="n">
        <v>19</v>
      </c>
      <c r="B122" s="4" t="n">
        <v>3</v>
      </c>
      <c r="C122" s="4" t="n">
        <v>875</v>
      </c>
      <c r="D122" s="4" t="n">
        <v>0.377926928235651</v>
      </c>
      <c r="E122" s="8" t="n">
        <f aca="false">IF(ISBLANK(A122), "", (A122-MIN(A2:A1001))/(MAX(A2:A1001)-MIN(A2:A1001)))</f>
        <v>0.523809523809524</v>
      </c>
      <c r="F122" s="8" t="n">
        <f aca="false">IF(ISBLANK(B122), "", (B122-MIN(B2:B1001))/(MAX(B2:B1001)-MIN(B2:B1001)))</f>
        <v>0.0909090909090909</v>
      </c>
      <c r="G122" s="5" t="n">
        <f aca="false">IF(ISBLANK(C122), "", (C122-MIN(C2:C1001))/(MAX(C2:C1001)-MIN(C2:C1001)))</f>
        <v>0.408730158730159</v>
      </c>
      <c r="H122" s="6" t="n">
        <f aca="false">IF(ISBLANK(D122), "", (D122-MIN(D1:D1000))/(MAX(D1:D1000)-MIN(D1:D1000)))</f>
        <v>0.810552382221442</v>
      </c>
      <c r="I122" s="7" t="n">
        <f aca="false">IF(ISBLANK(A122), "",SQRT((A122-$K$2)^2+(B122-$L$2)^2+(C122-$M$2)^2+(D122-$N$2)^2))</f>
        <v>103.590543412525</v>
      </c>
      <c r="J122" s="8" t="str">
        <f aca="false">IF(AND(G122 = "", G121 &lt;&gt; ""),"&lt;- New exp", "")</f>
        <v/>
      </c>
      <c r="X122" s="0" t="n">
        <v>121</v>
      </c>
    </row>
    <row r="123" customFormat="false" ht="13.8" hidden="false" customHeight="false" outlineLevel="0" collapsed="false">
      <c r="A123" s="4" t="n">
        <v>15</v>
      </c>
      <c r="B123" s="4" t="n">
        <v>8</v>
      </c>
      <c r="C123" s="4" t="n">
        <v>867</v>
      </c>
      <c r="D123" s="4" t="n">
        <v>0.367674139298322</v>
      </c>
      <c r="E123" s="8" t="n">
        <f aca="false">IF(ISBLANK(A123), "", (A123-MIN(A2:A1001))/(MAX(A2:A1001)-MIN(A2:A1001)))</f>
        <v>0.333333333333333</v>
      </c>
      <c r="F123" s="8" t="n">
        <f aca="false">IF(ISBLANK(B123), "", (B123-MIN(B2:B1001))/(MAX(B2:B1001)-MIN(B2:B1001)))</f>
        <v>0.545454545454545</v>
      </c>
      <c r="G123" s="5" t="n">
        <f aca="false">IF(ISBLANK(C123), "", (C123-MIN(C2:C1001))/(MAX(C2:C1001)-MIN(C2:C1001)))</f>
        <v>0.376984126984127</v>
      </c>
      <c r="H123" s="6" t="n">
        <f aca="false">IF(ISBLANK(D123), "", (D123-MIN(D1:D1000))/(MAX(D1:D1000)-MIN(D1:D1000)))</f>
        <v>0.492912047812048</v>
      </c>
      <c r="I123" s="7" t="n">
        <f aca="false">IF(ISBLANK(A123), "",SQRT((A123-$K$2)^2+(B123-$L$2)^2+(C123-$M$2)^2+(D123-$N$2)^2))</f>
        <v>95.4463213179778</v>
      </c>
      <c r="J123" s="8" t="str">
        <f aca="false">IF(AND(G123 = "", G122 &lt;&gt; ""),"&lt;- New exp", "")</f>
        <v/>
      </c>
      <c r="X123" s="0" t="n">
        <v>122</v>
      </c>
    </row>
    <row r="124" customFormat="false" ht="13.8" hidden="false" customHeight="false" outlineLevel="0" collapsed="false">
      <c r="A124" s="4" t="n">
        <v>18</v>
      </c>
      <c r="B124" s="4" t="n">
        <v>5</v>
      </c>
      <c r="C124" s="4" t="n">
        <v>912</v>
      </c>
      <c r="D124" s="4" t="n">
        <v>0.368717038808796</v>
      </c>
      <c r="E124" s="5" t="n">
        <f aca="false">IF(ISBLANK(A124), "", (A124-MIN(A2:A1001))/(MAX(A2:A1001)-MIN(A2:A1001)))</f>
        <v>0.476190476190476</v>
      </c>
      <c r="F124" s="5" t="n">
        <f aca="false">IF(ISBLANK(B124), "", (B124-MIN(B2:B1001))/(MAX(B2:B1001)-MIN(B2:B1001)))</f>
        <v>0.272727272727273</v>
      </c>
      <c r="G124" s="5" t="n">
        <f aca="false">IF(ISBLANK(C124), "", (C124-MIN(C2:C1001))/(MAX(C2:C1001)-MIN(C2:C1001)))</f>
        <v>0.555555555555556</v>
      </c>
      <c r="H124" s="6" t="n">
        <f aca="false">IF(ISBLANK(D124), "", (D124-MIN(D1:D1000))/(MAX(D1:D1000)-MIN(D1:D1000)))</f>
        <v>0.525221983312274</v>
      </c>
      <c r="I124" s="7" t="n">
        <f aca="false">IF(ISBLANK(A124), "",SQRT((A124-$K$2)^2+(B124-$L$2)^2+(C124-$M$2)^2+(D124-$N$2)^2))</f>
        <v>140.388747011318</v>
      </c>
      <c r="J124" s="5" t="str">
        <f aca="false">IF(AND(G124 = "", G123 &lt;&gt; ""),"&lt;- New exp", "")</f>
        <v/>
      </c>
      <c r="X124" s="0" t="n">
        <v>123</v>
      </c>
    </row>
    <row r="125" customFormat="false" ht="13.8" hidden="false" customHeight="false" outlineLevel="0" collapsed="false">
      <c r="A125" s="4" t="n">
        <v>11</v>
      </c>
      <c r="B125" s="4" t="n">
        <v>10</v>
      </c>
      <c r="C125" s="4" t="n">
        <v>840</v>
      </c>
      <c r="D125" s="4" t="n">
        <v>0.366105660705731</v>
      </c>
      <c r="E125" s="8" t="n">
        <f aca="false">IF(ISBLANK(A125), "", (A125-MIN(A2:A1001))/(MAX(A2:A1001)-MIN(A2:A1001)))</f>
        <v>0.142857142857143</v>
      </c>
      <c r="F125" s="8" t="n">
        <f aca="false">IF(ISBLANK(B125), "", (B125-MIN(B2:B1001))/(MAX(B2:B1001)-MIN(B2:B1001)))</f>
        <v>0.727272727272727</v>
      </c>
      <c r="G125" s="5" t="n">
        <f aca="false">IF(ISBLANK(C125), "", (C125-MIN(C2:C1001))/(MAX(C2:C1001)-MIN(C2:C1001)))</f>
        <v>0.26984126984127</v>
      </c>
      <c r="H125" s="6" t="n">
        <f aca="false">IF(ISBLANK(D125), "", (D125-MIN(D1:D1000))/(MAX(D1:D1000)-MIN(D1:D1000)))</f>
        <v>0.44431921441717</v>
      </c>
      <c r="I125" s="7" t="n">
        <f aca="false">IF(ISBLANK(A125), "",SQRT((A125-$K$2)^2+(B125-$L$2)^2+(C125-$M$2)^2+(D125-$N$2)^2))</f>
        <v>68.5346642633138</v>
      </c>
      <c r="J125" s="8" t="str">
        <f aca="false">IF(AND(G125 = "", G124 &lt;&gt; ""),"&lt;- New exp", "")</f>
        <v/>
      </c>
      <c r="X125" s="0" t="n">
        <v>124</v>
      </c>
    </row>
    <row r="126" customFormat="false" ht="13.8" hidden="false" customHeight="false" outlineLevel="0" collapsed="false">
      <c r="A126" s="4" t="n">
        <v>22</v>
      </c>
      <c r="B126" s="4" t="n">
        <v>4</v>
      </c>
      <c r="C126" s="4" t="n">
        <v>904</v>
      </c>
      <c r="D126" s="4" t="n">
        <v>0.368717038808796</v>
      </c>
      <c r="E126" s="8" t="n">
        <f aca="false">IF(ISBLANK(A126), "", (A126-MIN(A2:A1001))/(MAX(A2:A1001)-MIN(A2:A1001)))</f>
        <v>0.666666666666667</v>
      </c>
      <c r="F126" s="8" t="n">
        <f aca="false">IF(ISBLANK(B126), "", (B126-MIN(B2:B1001))/(MAX(B2:B1001)-MIN(B2:B1001)))</f>
        <v>0.181818181818182</v>
      </c>
      <c r="G126" s="5" t="n">
        <f aca="false">IF(ISBLANK(C126), "", (C126-MIN(C2:C1001))/(MAX(C2:C1001)-MIN(C2:C1001)))</f>
        <v>0.523809523809524</v>
      </c>
      <c r="H126" s="6" t="n">
        <f aca="false">IF(ISBLANK(D126), "", (D126-MIN(D1:D1000))/(MAX(D1:D1000)-MIN(D1:D1000)))</f>
        <v>0.525221983312274</v>
      </c>
      <c r="I126" s="7" t="n">
        <f aca="false">IF(ISBLANK(A126), "",SQRT((A126-$K$2)^2+(B126-$L$2)^2+(C126-$M$2)^2+(D126-$N$2)^2))</f>
        <v>132.75541528468</v>
      </c>
      <c r="J126" s="8" t="str">
        <f aca="false">IF(AND(G126 = "", G125 &lt;&gt; ""),"&lt;- New exp", "")</f>
        <v/>
      </c>
      <c r="X126" s="0" t="n">
        <v>125</v>
      </c>
    </row>
    <row r="127" customFormat="false" ht="13.8" hidden="false" customHeight="false" outlineLevel="0" collapsed="false">
      <c r="A127" s="4" t="n">
        <v>13</v>
      </c>
      <c r="B127" s="4" t="n">
        <v>6</v>
      </c>
      <c r="C127" s="4" t="n">
        <v>840</v>
      </c>
      <c r="D127" s="4" t="n">
        <v>0.368541669528908</v>
      </c>
      <c r="E127" s="8" t="n">
        <f aca="false">IF(ISBLANK(A127), "", (A127-MIN(A2:A1001))/(MAX(A2:A1001)-MIN(A2:A1001)))</f>
        <v>0.238095238095238</v>
      </c>
      <c r="F127" s="8" t="n">
        <f aca="false">IF(ISBLANK(B127), "", (B127-MIN(B2:B1001))/(MAX(B2:B1001)-MIN(B2:B1001)))</f>
        <v>0.363636363636364</v>
      </c>
      <c r="G127" s="5" t="n">
        <f aca="false">IF(ISBLANK(C127), "", (C127-MIN(C2:C1001))/(MAX(C2:C1001)-MIN(C2:C1001)))</f>
        <v>0.26984126984127</v>
      </c>
      <c r="H127" s="6" t="n">
        <f aca="false">IF(ISBLANK(D127), "", (D127-MIN(D1:D1000))/(MAX(D1:D1000)-MIN(D1:D1000)))</f>
        <v>0.519788890224194</v>
      </c>
      <c r="I127" s="7" t="n">
        <f aca="false">IF(ISBLANK(A127), "",SQRT((A127-$K$2)^2+(B127-$L$2)^2+(C127-$M$2)^2+(D127-$N$2)^2))</f>
        <v>68.3008073267984</v>
      </c>
      <c r="J127" s="8" t="str">
        <f aca="false">IF(AND(G127 = "", G126 &lt;&gt; ""),"&lt;- New exp", "")</f>
        <v/>
      </c>
      <c r="X127" s="0" t="n">
        <v>126</v>
      </c>
    </row>
    <row r="128" customFormat="false" ht="13.8" hidden="false" customHeight="false" outlineLevel="0" collapsed="false">
      <c r="A128" s="4" t="n">
        <v>17</v>
      </c>
      <c r="B128" s="4" t="n">
        <v>4</v>
      </c>
      <c r="C128" s="4" t="n">
        <v>846</v>
      </c>
      <c r="D128" s="4" t="n">
        <v>0.37844094231749</v>
      </c>
      <c r="E128" s="8" t="n">
        <f aca="false">IF(ISBLANK(A128), "", (A128-MIN(A2:A1001))/(MAX(A2:A1001)-MIN(A2:A1001)))</f>
        <v>0.428571428571429</v>
      </c>
      <c r="F128" s="8" t="n">
        <f aca="false">IF(ISBLANK(B128), "", (B128-MIN(B2:B1001))/(MAX(B2:B1001)-MIN(B2:B1001)))</f>
        <v>0.181818181818182</v>
      </c>
      <c r="G128" s="5" t="n">
        <f aca="false">IF(ISBLANK(C128), "", (C128-MIN(C2:C1001))/(MAX(C2:C1001)-MIN(C2:C1001)))</f>
        <v>0.293650793650794</v>
      </c>
      <c r="H128" s="6" t="n">
        <f aca="false">IF(ISBLANK(D128), "", (D128-MIN(D1:D1000))/(MAX(D1:D1000)-MIN(D1:D1000)))</f>
        <v>0.826476986331056</v>
      </c>
      <c r="I128" s="7" t="n">
        <f aca="false">IF(ISBLANK(A128), "",SQRT((A128-$K$2)^2+(B128-$L$2)^2+(C128-$M$2)^2+(D128-$N$2)^2))</f>
        <v>74.5721175216503</v>
      </c>
      <c r="J128" s="8" t="str">
        <f aca="false">IF(AND(G128 = "", G127 &lt;&gt; ""),"&lt;- New exp", "")</f>
        <v/>
      </c>
      <c r="X128" s="0" t="n">
        <v>127</v>
      </c>
    </row>
    <row r="129" customFormat="false" ht="13.8" hidden="false" customHeight="false" outlineLevel="0" collapsed="false">
      <c r="A129" s="4" t="n">
        <v>13</v>
      </c>
      <c r="B129" s="4" t="n">
        <v>5</v>
      </c>
      <c r="C129" s="4" t="n">
        <v>837</v>
      </c>
      <c r="D129" s="4" t="n">
        <v>0.374174141238778</v>
      </c>
      <c r="E129" s="8" t="n">
        <f aca="false">IF(ISBLANK(A129), "", (A129-MIN(A2:A1001))/(MAX(A2:A1001)-MIN(A2:A1001)))</f>
        <v>0.238095238095238</v>
      </c>
      <c r="F129" s="8" t="n">
        <f aca="false">IF(ISBLANK(B129), "", (B129-MIN(B2:B1001))/(MAX(B2:B1001)-MIN(B2:B1001)))</f>
        <v>0.272727272727273</v>
      </c>
      <c r="G129" s="5" t="n">
        <f aca="false">IF(ISBLANK(C129), "", (C129-MIN(C2:C1001))/(MAX(C2:C1001)-MIN(C2:C1001)))</f>
        <v>0.257936507936508</v>
      </c>
      <c r="H129" s="6" t="n">
        <f aca="false">IF(ISBLANK(D129), "", (D129-MIN(D1:D1000))/(MAX(D1:D1000)-MIN(D1:D1000)))</f>
        <v>0.694287771300404</v>
      </c>
      <c r="I129" s="7" t="n">
        <f aca="false">IF(ISBLANK(A129), "",SQRT((A129-$K$2)^2+(B129-$L$2)^2+(C129-$M$2)^2+(D129-$N$2)^2))</f>
        <v>65.2610182437987</v>
      </c>
      <c r="J129" s="8" t="str">
        <f aca="false">IF(AND(G129 = "", G128 &lt;&gt; ""),"&lt;- New exp", "")</f>
        <v/>
      </c>
      <c r="X129" s="0" t="n">
        <v>128</v>
      </c>
    </row>
    <row r="130" customFormat="false" ht="13.8" hidden="false" customHeight="false" outlineLevel="0" collapsed="false">
      <c r="A130" s="4" t="n">
        <v>21</v>
      </c>
      <c r="B130" s="4" t="n">
        <v>4</v>
      </c>
      <c r="C130" s="4" t="n">
        <v>861</v>
      </c>
      <c r="D130" s="4" t="n">
        <v>0.372713019856511</v>
      </c>
      <c r="E130" s="8" t="n">
        <f aca="false">IF(ISBLANK(A130), "", (A130-MIN(A2:A1001))/(MAX(A2:A1001)-MIN(A2:A1001)))</f>
        <v>0.619047619047619</v>
      </c>
      <c r="F130" s="8" t="n">
        <f aca="false">IF(ISBLANK(B130), "", (B130-MIN(B2:B1001))/(MAX(B2:B1001)-MIN(B2:B1001)))</f>
        <v>0.181818181818182</v>
      </c>
      <c r="G130" s="5" t="n">
        <f aca="false">IF(ISBLANK(C130), "", (C130-MIN(C2:C1001))/(MAX(C2:C1001)-MIN(C2:C1001)))</f>
        <v>0.353174603174603</v>
      </c>
      <c r="H130" s="6" t="n">
        <f aca="false">IF(ISBLANK(D130), "", (D130-MIN(D1:D1000))/(MAX(D1:D1000)-MIN(D1:D1000)))</f>
        <v>0.649020957820402</v>
      </c>
      <c r="I130" s="7" t="n">
        <f aca="false">IF(ISBLANK(A130), "",SQRT((A130-$K$2)^2+(B130-$L$2)^2+(C130-$M$2)^2+(D130-$N$2)^2))</f>
        <v>89.966662930578</v>
      </c>
      <c r="J130" s="8" t="str">
        <f aca="false">IF(AND(G130 = "", G129 &lt;&gt; ""),"&lt;- New exp", "")</f>
        <v/>
      </c>
      <c r="X130" s="0" t="n">
        <v>129</v>
      </c>
    </row>
    <row r="131" customFormat="false" ht="13.8" hidden="false" customHeight="false" outlineLevel="0" collapsed="false">
      <c r="A131" s="4" t="n">
        <v>16</v>
      </c>
      <c r="B131" s="4" t="n">
        <v>8</v>
      </c>
      <c r="C131" s="4" t="n">
        <v>849</v>
      </c>
      <c r="D131" s="4" t="n">
        <v>0.366723362693699</v>
      </c>
      <c r="E131" s="8" t="n">
        <f aca="false">IF(ISBLANK(A131), "", (A131-MIN(A2:A1001))/(MAX(A2:A1001)-MIN(A2:A1001)))</f>
        <v>0.380952380952381</v>
      </c>
      <c r="F131" s="8" t="n">
        <f aca="false">IF(ISBLANK(B131), "", (B131-MIN(B2:B1001))/(MAX(B2:B1001)-MIN(B2:B1001)))</f>
        <v>0.545454545454545</v>
      </c>
      <c r="G131" s="5" t="n">
        <f aca="false">IF(ISBLANK(C131), "", (C131-MIN(C2:C1001))/(MAX(C2:C1001)-MIN(C2:C1001)))</f>
        <v>0.305555555555556</v>
      </c>
      <c r="H131" s="6" t="n">
        <f aca="false">IF(ISBLANK(D131), "", (D131-MIN(D1:D1000))/(MAX(D1:D1000)-MIN(D1:D1000)))</f>
        <v>0.463456160200694</v>
      </c>
      <c r="I131" s="7" t="n">
        <f aca="false">IF(ISBLANK(A131), "",SQRT((A131-$K$2)^2+(B131-$L$2)^2+(C131-$M$2)^2+(D131-$N$2)^2))</f>
        <v>77.6466369122612</v>
      </c>
      <c r="J131" s="8" t="str">
        <f aca="false">IF(AND(G131 = "", G130 &lt;&gt; ""),"&lt;- New exp", "")</f>
        <v/>
      </c>
      <c r="X131" s="0" t="n">
        <v>130</v>
      </c>
    </row>
    <row r="132" customFormat="false" ht="13.8" hidden="false" customHeight="false" outlineLevel="0" collapsed="false">
      <c r="A132" s="4" t="n">
        <v>20</v>
      </c>
      <c r="B132" s="4" t="n">
        <v>7</v>
      </c>
      <c r="C132" s="4" t="n">
        <v>864</v>
      </c>
      <c r="D132" s="4" t="n">
        <v>0.367223517944331</v>
      </c>
      <c r="E132" s="8" t="n">
        <f aca="false">IF(ISBLANK(A132), "", (A132-MIN(A2:A1001))/(MAX(A2:A1001)-MIN(A2:A1001)))</f>
        <v>0.571428571428571</v>
      </c>
      <c r="F132" s="8" t="n">
        <f aca="false">IF(ISBLANK(B132), "", (B132-MIN(B2:B1001))/(MAX(B2:B1001)-MIN(B2:B1001)))</f>
        <v>0.454545454545455</v>
      </c>
      <c r="G132" s="5" t="n">
        <f aca="false">IF(ISBLANK(C132), "", (C132-MIN(C2:C1001))/(MAX(C2:C1001)-MIN(C2:C1001)))</f>
        <v>0.365079365079365</v>
      </c>
      <c r="H132" s="6" t="n">
        <f aca="false">IF(ISBLANK(D132), "", (D132-MIN(D1:D1000))/(MAX(D1:D1000)-MIN(D1:D1000)))</f>
        <v>0.478951405644481</v>
      </c>
      <c r="I132" s="7" t="n">
        <f aca="false">IF(ISBLANK(A132), "",SQRT((A132-$K$2)^2+(B132-$L$2)^2+(C132-$M$2)^2+(D132-$N$2)^2))</f>
        <v>92.9139399605827</v>
      </c>
      <c r="J132" s="8" t="str">
        <f aca="false">IF(AND(G132 = "", G131 &lt;&gt; ""),"&lt;- New exp", "")</f>
        <v/>
      </c>
      <c r="X132" s="0" t="n">
        <v>131</v>
      </c>
    </row>
    <row r="133" customFormat="false" ht="13.8" hidden="false" customHeight="false" outlineLevel="0" collapsed="false">
      <c r="A133" s="4"/>
      <c r="B133" s="4"/>
      <c r="C133" s="4"/>
      <c r="D133" s="4"/>
      <c r="E133" s="5" t="str">
        <f aca="false">IF(ISBLANK(A133), "", (A133-MIN(A2:A1001))/(MAX(A2:A1001)-MIN(A2:A1001)))</f>
        <v/>
      </c>
      <c r="F133" s="5" t="str">
        <f aca="false">IF(ISBLANK(B133), "", (B133-MIN(B2:B1001))/(MAX(B2:B1001)-MIN(B2:B1001)))</f>
        <v/>
      </c>
      <c r="G133" s="5" t="str">
        <f aca="false">IF(ISBLANK(C133), "", (C133-MIN(C2:C1001))/(MAX(C2:C1001)-MIN(C2:C1001)))</f>
        <v/>
      </c>
      <c r="H133" s="6" t="str">
        <f aca="false">IF(ISBLANK(D133), "", (D133-MIN(D1:D1000))/(MAX(D1:D1000)-MIN(D1:D1000)))</f>
        <v/>
      </c>
      <c r="I133" s="7" t="str">
        <f aca="false">IF(ISBLANK(A133), "",SQRT((A133-$K$2)^2+(B133-$L$2)^2+(C133-$M$2)^2+(D133-$N$2)^2))</f>
        <v/>
      </c>
      <c r="J133" s="8" t="str">
        <f aca="false">IF(AND(G133 = "", G132 &lt;&gt; ""),"&lt;- New exp", "")</f>
        <v>&lt;- New exp</v>
      </c>
      <c r="X133" s="0" t="n">
        <v>132</v>
      </c>
    </row>
    <row r="134" customFormat="false" ht="13.8" hidden="false" customHeight="false" outlineLevel="0" collapsed="false">
      <c r="A134" s="4" t="n">
        <v>20</v>
      </c>
      <c r="B134" s="4" t="n">
        <v>4</v>
      </c>
      <c r="C134" s="4" t="n">
        <v>911</v>
      </c>
      <c r="D134" s="4" t="n">
        <v>0.374706840508109</v>
      </c>
      <c r="E134" s="8" t="n">
        <f aca="false">IF(ISBLANK(A134), "", (A134-MIN(A2:A1001))/(MAX(A2:A1001)-MIN(A2:A1001)))</f>
        <v>0.571428571428571</v>
      </c>
      <c r="F134" s="8" t="n">
        <f aca="false">IF(ISBLANK(B134), "", (B134-MIN(B2:B1001))/(MAX(B2:B1001)-MIN(B2:B1001)))</f>
        <v>0.181818181818182</v>
      </c>
      <c r="G134" s="5" t="n">
        <f aca="false">IF(ISBLANK(C134), "", (C134-MIN(C2:C1001))/(MAX(C2:C1001)-MIN(C2:C1001)))</f>
        <v>0.551587301587302</v>
      </c>
      <c r="H134" s="6" t="n">
        <f aca="false">IF(ISBLANK(D134), "", (D134-MIN(D1:D1000))/(MAX(D1:D1000)-MIN(D1:D1000)))</f>
        <v>0.710791258798716</v>
      </c>
      <c r="I134" s="7" t="n">
        <f aca="false">IF(ISBLANK(A134), "",SQRT((A134-$K$2)^2+(B134-$L$2)^2+(C134-$M$2)^2+(D134-$N$2)^2))</f>
        <v>139.531360368833</v>
      </c>
      <c r="J134" s="8" t="str">
        <f aca="false">IF(AND(G134 = "", G133 &lt;&gt; ""),"&lt;- New exp", "")</f>
        <v/>
      </c>
      <c r="X134" s="0" t="n">
        <v>133</v>
      </c>
    </row>
    <row r="135" customFormat="false" ht="13.8" hidden="false" customHeight="false" outlineLevel="0" collapsed="false">
      <c r="A135" s="4" t="n">
        <v>16</v>
      </c>
      <c r="B135" s="4" t="n">
        <v>10</v>
      </c>
      <c r="C135" s="4" t="n">
        <v>901</v>
      </c>
      <c r="D135" s="4" t="n">
        <v>0.365563664697264</v>
      </c>
      <c r="E135" s="8" t="n">
        <f aca="false">IF(ISBLANK(A135), "", (A135-MIN(A2:A1001))/(MAX(A2:A1001)-MIN(A2:A1001)))</f>
        <v>0.380952380952381</v>
      </c>
      <c r="F135" s="8" t="n">
        <f aca="false">IF(ISBLANK(B135), "", (B135-MIN(B2:B1001))/(MAX(B2:B1001)-MIN(B2:B1001)))</f>
        <v>0.727272727272727</v>
      </c>
      <c r="G135" s="5" t="n">
        <f aca="false">IF(ISBLANK(C135), "", (C135-MIN(C2:C1001))/(MAX(C2:C1001)-MIN(C2:C1001)))</f>
        <v>0.511904761904762</v>
      </c>
      <c r="H135" s="6" t="n">
        <f aca="false">IF(ISBLANK(D135), "", (D135-MIN(D1:D1000))/(MAX(D1:D1000)-MIN(D1:D1000)))</f>
        <v>0.427527705840291</v>
      </c>
      <c r="I135" s="7" t="n">
        <f aca="false">IF(ISBLANK(A135), "",SQRT((A135-$K$2)^2+(B135-$L$2)^2+(C135-$M$2)^2+(D135-$N$2)^2))</f>
        <v>129.495174390525</v>
      </c>
      <c r="J135" s="8" t="str">
        <f aca="false">IF(AND(G135 = "", G134 &lt;&gt; ""),"&lt;- New exp", "")</f>
        <v/>
      </c>
      <c r="X135" s="0" t="n">
        <v>134</v>
      </c>
    </row>
    <row r="136" customFormat="false" ht="13.8" hidden="false" customHeight="false" outlineLevel="0" collapsed="false">
      <c r="A136" s="4" t="n">
        <v>13</v>
      </c>
      <c r="B136" s="4" t="n">
        <v>9</v>
      </c>
      <c r="C136" s="4" t="n">
        <v>885</v>
      </c>
      <c r="D136" s="4" t="n">
        <v>0.368623660970202</v>
      </c>
      <c r="E136" s="8" t="n">
        <f aca="false">IF(ISBLANK(A136), "", (A136-MIN(A2:A1001))/(MAX(A2:A1001)-MIN(A2:A1001)))</f>
        <v>0.238095238095238</v>
      </c>
      <c r="F136" s="8" t="n">
        <f aca="false">IF(ISBLANK(B136), "", (B136-MIN(B2:B1001))/(MAX(B2:B1001)-MIN(B2:B1001)))</f>
        <v>0.636363636363636</v>
      </c>
      <c r="G136" s="5" t="n">
        <f aca="false">IF(ISBLANK(C136), "", (C136-MIN(C2:C1001))/(MAX(C2:C1001)-MIN(C2:C1001)))</f>
        <v>0.448412698412698</v>
      </c>
      <c r="H136" s="6" t="n">
        <f aca="false">IF(ISBLANK(D136), "", (D136-MIN(D1:D1000))/(MAX(D1:D1000)-MIN(D1:D1000)))</f>
        <v>0.522329056513631</v>
      </c>
      <c r="I136" s="7" t="n">
        <f aca="false">IF(ISBLANK(A136), "",SQRT((A136-$K$2)^2+(B136-$L$2)^2+(C136-$M$2)^2+(D136-$N$2)^2))</f>
        <v>113.326961859261</v>
      </c>
      <c r="J136" s="8" t="str">
        <f aca="false">IF(AND(G136 = "", G135 &lt;&gt; ""),"&lt;- New exp", "")</f>
        <v/>
      </c>
      <c r="X136" s="0" t="n">
        <v>135</v>
      </c>
    </row>
    <row r="137" customFormat="false" ht="13.8" hidden="false" customHeight="false" outlineLevel="0" collapsed="false">
      <c r="A137" s="4" t="n">
        <v>11</v>
      </c>
      <c r="B137" s="4" t="n">
        <v>7</v>
      </c>
      <c r="C137" s="4" t="n">
        <v>860</v>
      </c>
      <c r="D137" s="4" t="n">
        <v>0.37913308112838</v>
      </c>
      <c r="E137" s="8" t="n">
        <f aca="false">IF(ISBLANK(A137), "", (A137-MIN(A2:A1001))/(MAX(A2:A1001)-MIN(A2:A1001)))</f>
        <v>0.142857142857143</v>
      </c>
      <c r="F137" s="8" t="n">
        <f aca="false">IF(ISBLANK(B137), "", (B137-MIN(B2:B1001))/(MAX(B2:B1001)-MIN(B2:B1001)))</f>
        <v>0.454545454545455</v>
      </c>
      <c r="G137" s="5" t="n">
        <f aca="false">IF(ISBLANK(C137), "", (C137-MIN(C2:C1001))/(MAX(C2:C1001)-MIN(C2:C1001)))</f>
        <v>0.349206349206349</v>
      </c>
      <c r="H137" s="6" t="n">
        <f aca="false">IF(ISBLANK(D137), "", (D137-MIN(D1:D1000))/(MAX(D1:D1000)-MIN(D1:D1000)))</f>
        <v>0.847920049744593</v>
      </c>
      <c r="I137" s="7" t="n">
        <f aca="false">IF(ISBLANK(A137), "",SQRT((A137-$K$2)^2+(B137-$L$2)^2+(C137-$M$2)^2+(D137-$N$2)^2))</f>
        <v>88.1929744881658</v>
      </c>
      <c r="J137" s="8" t="str">
        <f aca="false">IF(AND(G137 = "", G136 &lt;&gt; ""),"&lt;- New exp", "")</f>
        <v/>
      </c>
      <c r="X137" s="0" t="n">
        <v>136</v>
      </c>
    </row>
    <row r="138" customFormat="false" ht="13.8" hidden="false" customHeight="false" outlineLevel="0" collapsed="false">
      <c r="A138" s="4" t="n">
        <v>10</v>
      </c>
      <c r="B138" s="4" t="n">
        <v>13</v>
      </c>
      <c r="C138" s="4" t="n">
        <v>905</v>
      </c>
      <c r="D138" s="4" t="n">
        <v>0.365563664697264</v>
      </c>
      <c r="E138" s="8" t="n">
        <f aca="false">IF(ISBLANK(A138), "", (A138-MIN(A2:A1001))/(MAX(A2:A1001)-MIN(A2:A1001)))</f>
        <v>0.0952380952380952</v>
      </c>
      <c r="F138" s="8" t="n">
        <f aca="false">IF(ISBLANK(B138), "", (B138-MIN(B2:B1001))/(MAX(B2:B1001)-MIN(B2:B1001)))</f>
        <v>1</v>
      </c>
      <c r="G138" s="5" t="n">
        <f aca="false">IF(ISBLANK(C138), "", (C138-MIN(C2:C1001))/(MAX(C2:C1001)-MIN(C2:C1001)))</f>
        <v>0.527777777777778</v>
      </c>
      <c r="H138" s="6" t="n">
        <f aca="false">IF(ISBLANK(D138), "", (D138-MIN(D1:D1000))/(MAX(D1:D1000)-MIN(D1:D1000)))</f>
        <v>0.427527705840291</v>
      </c>
      <c r="I138" s="7" t="n">
        <f aca="false">IF(ISBLANK(A138), "",SQRT((A138-$K$2)^2+(B138-$L$2)^2+(C138-$M$2)^2+(D138-$N$2)^2))</f>
        <v>133.469098260356</v>
      </c>
      <c r="J138" s="8" t="str">
        <f aca="false">IF(AND(G138 = "", G137 &lt;&gt; ""),"&lt;- New exp", "")</f>
        <v/>
      </c>
      <c r="X138" s="0" t="n">
        <v>137</v>
      </c>
    </row>
    <row r="139" customFormat="false" ht="13.8" hidden="false" customHeight="false" outlineLevel="0" collapsed="false">
      <c r="A139" s="4" t="n">
        <v>20</v>
      </c>
      <c r="B139" s="4" t="n">
        <v>3</v>
      </c>
      <c r="C139" s="4" t="n">
        <v>913</v>
      </c>
      <c r="D139" s="4" t="n">
        <v>0.375953546000545</v>
      </c>
      <c r="E139" s="8" t="n">
        <f aca="false">IF(ISBLANK(A139), "", (A139-MIN(A2:A1001))/(MAX(A2:A1001)-MIN(A2:A1001)))</f>
        <v>0.571428571428571</v>
      </c>
      <c r="F139" s="8" t="n">
        <f aca="false">IF(ISBLANK(B139), "", (B139-MIN(B2:B1001))/(MAX(B2:B1001)-MIN(B2:B1001)))</f>
        <v>0.0909090909090909</v>
      </c>
      <c r="G139" s="5" t="n">
        <f aca="false">IF(ISBLANK(C139), "", (C139-MIN(C2:C1001))/(MAX(C2:C1001)-MIN(C2:C1001)))</f>
        <v>0.55952380952381</v>
      </c>
      <c r="H139" s="6" t="n">
        <f aca="false">IF(ISBLANK(D139), "", (D139-MIN(D1:D1000))/(MAX(D1:D1000)-MIN(D1:D1000)))</f>
        <v>0.749415281193801</v>
      </c>
      <c r="I139" s="7" t="n">
        <f aca="false">IF(ISBLANK(A139), "",SQRT((A139-$K$2)^2+(B139-$L$2)^2+(C139-$M$2)^2+(D139-$N$2)^2))</f>
        <v>141.513252330435</v>
      </c>
      <c r="J139" s="8" t="str">
        <f aca="false">IF(AND(G139 = "", G138 &lt;&gt; ""),"&lt;- New exp", "")</f>
        <v/>
      </c>
      <c r="X139" s="0" t="n">
        <v>138</v>
      </c>
    </row>
    <row r="140" customFormat="false" ht="13.8" hidden="false" customHeight="false" outlineLevel="0" collapsed="false">
      <c r="A140" s="4" t="n">
        <v>10</v>
      </c>
      <c r="B140" s="4" t="n">
        <v>12</v>
      </c>
      <c r="C140" s="4" t="n">
        <v>893</v>
      </c>
      <c r="D140" s="4" t="n">
        <v>0.369741154285667</v>
      </c>
      <c r="E140" s="8" t="n">
        <f aca="false">IF(ISBLANK(A140), "", (A140-MIN(A2:A1001))/(MAX(A2:A1001)-MIN(A2:A1001)))</f>
        <v>0.0952380952380952</v>
      </c>
      <c r="F140" s="8" t="n">
        <f aca="false">IF(ISBLANK(B140), "", (B140-MIN(B2:B1001))/(MAX(B2:B1001)-MIN(B2:B1001)))</f>
        <v>0.909090909090909</v>
      </c>
      <c r="G140" s="5" t="n">
        <f aca="false">IF(ISBLANK(C140), "", (C140-MIN(C2:C1001))/(MAX(C2:C1001)-MIN(C2:C1001)))</f>
        <v>0.48015873015873</v>
      </c>
      <c r="H140" s="6" t="n">
        <f aca="false">IF(ISBLANK(D140), "", (D140-MIN(D1:D1000))/(MAX(D1:D1000)-MIN(D1:D1000)))</f>
        <v>0.556949973085145</v>
      </c>
      <c r="I140" s="7" t="n">
        <f aca="false">IF(ISBLANK(A140), "",SQRT((A140-$K$2)^2+(B140-$L$2)^2+(C140-$M$2)^2+(D140-$N$2)^2))</f>
        <v>121.42899292665</v>
      </c>
      <c r="J140" s="8" t="str">
        <f aca="false">IF(AND(G140 = "", G139 &lt;&gt; ""),"&lt;- New exp", "")</f>
        <v/>
      </c>
      <c r="X140" s="0" t="n">
        <v>139</v>
      </c>
    </row>
    <row r="141" customFormat="false" ht="13.8" hidden="false" customHeight="false" outlineLevel="0" collapsed="false">
      <c r="A141" s="4" t="n">
        <v>20</v>
      </c>
      <c r="B141" s="4" t="n">
        <v>9</v>
      </c>
      <c r="C141" s="4" t="n">
        <v>914</v>
      </c>
      <c r="D141" s="4" t="n">
        <v>0.367023492883302</v>
      </c>
      <c r="E141" s="8" t="n">
        <f aca="false">IF(ISBLANK(A141), "", (A141-MIN(A2:A1001))/(MAX(A2:A1001)-MIN(A2:A1001)))</f>
        <v>0.571428571428571</v>
      </c>
      <c r="F141" s="8" t="n">
        <f aca="false">IF(ISBLANK(B141), "", (B141-MIN(B2:B1001))/(MAX(B2:B1001)-MIN(B2:B1001)))</f>
        <v>0.636363636363636</v>
      </c>
      <c r="G141" s="5" t="n">
        <f aca="false">IF(ISBLANK(C141), "", (C141-MIN(C2:C1001))/(MAX(C2:C1001)-MIN(C2:C1001)))</f>
        <v>0.563492063492063</v>
      </c>
      <c r="H141" s="6" t="n">
        <f aca="false">IF(ISBLANK(D141), "", (D141-MIN(D1:D1000))/(MAX(D1:D1000)-MIN(D1:D1000)))</f>
        <v>0.472754454974407</v>
      </c>
      <c r="I141" s="7" t="n">
        <f aca="false">IF(ISBLANK(A141), "",SQRT((A141-$K$2)^2+(B141-$L$2)^2+(C141-$M$2)^2+(D141-$N$2)^2))</f>
        <v>142.677959870662</v>
      </c>
      <c r="J141" s="8" t="str">
        <f aca="false">IF(AND(G141 = "", G140 &lt;&gt; ""),"&lt;- New exp", "")</f>
        <v/>
      </c>
      <c r="X141" s="0" t="n">
        <v>140</v>
      </c>
    </row>
    <row r="142" customFormat="false" ht="13.8" hidden="false" customHeight="false" outlineLevel="0" collapsed="false">
      <c r="A142" s="4" t="n">
        <v>13</v>
      </c>
      <c r="B142" s="4" t="n">
        <v>8</v>
      </c>
      <c r="C142" s="4" t="n">
        <v>884</v>
      </c>
      <c r="D142" s="4" t="n">
        <v>0.371771572729129</v>
      </c>
      <c r="E142" s="8" t="n">
        <f aca="false">IF(ISBLANK(A142), "", (A142-MIN(A2:A1001))/(MAX(A2:A1001)-MIN(A2:A1001)))</f>
        <v>0.238095238095238</v>
      </c>
      <c r="F142" s="8" t="n">
        <f aca="false">IF(ISBLANK(B142), "", (B142-MIN(B2:B1001))/(MAX(B2:B1001)-MIN(B2:B1001)))</f>
        <v>0.545454545454545</v>
      </c>
      <c r="G142" s="5" t="n">
        <f aca="false">IF(ISBLANK(C142), "", (C142-MIN(C2:C1001))/(MAX(C2:C1001)-MIN(C2:C1001)))</f>
        <v>0.444444444444444</v>
      </c>
      <c r="H142" s="6" t="n">
        <f aca="false">IF(ISBLANK(D142), "", (D142-MIN(D1:D1000))/(MAX(D1:D1000)-MIN(D1:D1000)))</f>
        <v>0.619854105542631</v>
      </c>
      <c r="I142" s="7" t="n">
        <f aca="false">IF(ISBLANK(A142), "",SQRT((A142-$K$2)^2+(B142-$L$2)^2+(C142-$M$2)^2+(D142-$N$2)^2))</f>
        <v>112.271992947064</v>
      </c>
      <c r="J142" s="8" t="str">
        <f aca="false">IF(AND(G142 = "", G141 &lt;&gt; ""),"&lt;- New exp", "")</f>
        <v/>
      </c>
      <c r="X142" s="0" t="n">
        <v>141</v>
      </c>
    </row>
    <row r="143" customFormat="false" ht="13.8" hidden="false" customHeight="false" outlineLevel="0" collapsed="false">
      <c r="A143" s="4" t="n">
        <v>10</v>
      </c>
      <c r="B143" s="4" t="n">
        <v>10</v>
      </c>
      <c r="C143" s="4" t="n">
        <v>895</v>
      </c>
      <c r="D143" s="4" t="n">
        <v>0.375626857739251</v>
      </c>
      <c r="E143" s="8" t="n">
        <f aca="false">IF(ISBLANK(A143), "", (A143-MIN(A2:A1001))/(MAX(A2:A1001)-MIN(A2:A1001)))</f>
        <v>0.0952380952380952</v>
      </c>
      <c r="F143" s="8" t="n">
        <f aca="false">IF(ISBLANK(B143), "", (B143-MIN(B2:B1001))/(MAX(B2:B1001)-MIN(B2:B1001)))</f>
        <v>0.727272727272727</v>
      </c>
      <c r="G143" s="5" t="n">
        <f aca="false">IF(ISBLANK(C143), "", (C143-MIN(C2:C1001))/(MAX(C2:C1001)-MIN(C2:C1001)))</f>
        <v>0.488095238095238</v>
      </c>
      <c r="H143" s="6" t="n">
        <f aca="false">IF(ISBLANK(D143), "", (D143-MIN(D1:D1000))/(MAX(D1:D1000)-MIN(D1:D1000)))</f>
        <v>0.739294194219372</v>
      </c>
      <c r="I143" s="7" t="n">
        <f aca="false">IF(ISBLANK(A143), "",SQRT((A143-$K$2)^2+(B143-$L$2)^2+(C143-$M$2)^2+(D143-$N$2)^2))</f>
        <v>123.276115162018</v>
      </c>
      <c r="J143" s="8" t="str">
        <f aca="false">IF(AND(G143 = "", G142 &lt;&gt; ""),"&lt;- New exp", "")</f>
        <v/>
      </c>
      <c r="X143" s="0" t="n">
        <v>142</v>
      </c>
    </row>
    <row r="144" customFormat="false" ht="13.8" hidden="false" customHeight="false" outlineLevel="0" collapsed="false">
      <c r="A144" s="4" t="n">
        <v>16</v>
      </c>
      <c r="B144" s="4" t="n">
        <v>11</v>
      </c>
      <c r="C144" s="4" t="n">
        <v>913</v>
      </c>
      <c r="D144" s="4" t="n">
        <v>0.361929433412738</v>
      </c>
      <c r="E144" s="8" t="n">
        <f aca="false">IF(ISBLANK(A144), "", (A144-MIN(A2:A1001))/(MAX(A2:A1001)-MIN(A2:A1001)))</f>
        <v>0.380952380952381</v>
      </c>
      <c r="F144" s="8" t="n">
        <f aca="false">IF(ISBLANK(B144), "", (B144-MIN(B2:B1001))/(MAX(B2:B1001)-MIN(B2:B1001)))</f>
        <v>0.818181818181818</v>
      </c>
      <c r="G144" s="5" t="n">
        <f aca="false">IF(ISBLANK(C144), "", (C144-MIN(C2:C1001))/(MAX(C2:C1001)-MIN(C2:C1001)))</f>
        <v>0.55952380952381</v>
      </c>
      <c r="H144" s="6" t="n">
        <f aca="false">IF(ISBLANK(D144), "", (D144-MIN(D1:D1000))/(MAX(D1:D1000)-MIN(D1:D1000)))</f>
        <v>0.31493605418397</v>
      </c>
      <c r="I144" s="7" t="n">
        <f aca="false">IF(ISBLANK(A144), "",SQRT((A144-$K$2)^2+(B144-$L$2)^2+(C144-$M$2)^2+(D144-$N$2)^2))</f>
        <v>141.513250628121</v>
      </c>
      <c r="J144" s="8" t="str">
        <f aca="false">IF(AND(G144 = "", G143 &lt;&gt; ""),"&lt;- New exp", "")</f>
        <v/>
      </c>
      <c r="X144" s="0" t="n">
        <v>143</v>
      </c>
    </row>
    <row r="145" customFormat="false" ht="13.8" hidden="false" customHeight="false" outlineLevel="0" collapsed="false">
      <c r="A145" s="4" t="n">
        <v>14</v>
      </c>
      <c r="B145" s="4" t="n">
        <v>12</v>
      </c>
      <c r="C145" s="4" t="n">
        <v>918</v>
      </c>
      <c r="D145" s="4" t="n">
        <v>0.367023492883302</v>
      </c>
      <c r="E145" s="5" t="n">
        <f aca="false">IF(ISBLANK(A145), "", (A145-MIN(A2:A1001))/(MAX(A2:A1001)-MIN(A2:A1001)))</f>
        <v>0.285714285714286</v>
      </c>
      <c r="F145" s="5" t="n">
        <f aca="false">IF(ISBLANK(B145), "", (B145-MIN(B2:B1001))/(MAX(B2:B1001)-MIN(B2:B1001)))</f>
        <v>0.909090909090909</v>
      </c>
      <c r="G145" s="5" t="n">
        <f aca="false">IF(ISBLANK(C145), "", (C145-MIN(C2:C1001))/(MAX(C2:C1001)-MIN(C2:C1001)))</f>
        <v>0.579365079365079</v>
      </c>
      <c r="H145" s="6" t="n">
        <f aca="false">IF(ISBLANK(D145), "", (D145-MIN(D1:D1000))/(MAX(D1:D1000)-MIN(D1:D1000)))</f>
        <v>0.472754454974407</v>
      </c>
      <c r="I145" s="7" t="n">
        <f aca="false">IF(ISBLANK(A145), "",SQRT((A145-$K$2)^2+(B145-$L$2)^2+(C145-$M$2)^2+(D145-$N$2)^2))</f>
        <v>146.465013681951</v>
      </c>
      <c r="J145" s="8" t="str">
        <f aca="false">IF(AND(G145 = "", G144 &lt;&gt; ""),"&lt;- New exp", "")</f>
        <v/>
      </c>
      <c r="X145" s="0" t="n">
        <v>144</v>
      </c>
    </row>
    <row r="146" customFormat="false" ht="13.8" hidden="false" customHeight="false" outlineLevel="0" collapsed="false">
      <c r="A146" s="4" t="n">
        <v>17</v>
      </c>
      <c r="B146" s="4" t="n">
        <v>7</v>
      </c>
      <c r="C146" s="4" t="n">
        <v>897</v>
      </c>
      <c r="D146" s="4" t="n">
        <v>0.37429156860175</v>
      </c>
      <c r="E146" s="8" t="n">
        <f aca="false">IF(ISBLANK(A146), "", (A146-MIN(A2:A1001))/(MAX(A2:A1001)-MIN(A2:A1001)))</f>
        <v>0.428571428571429</v>
      </c>
      <c r="F146" s="8" t="n">
        <f aca="false">IF(ISBLANK(B146), "", (B146-MIN(B2:B1001))/(MAX(B2:B1001)-MIN(B2:B1001)))</f>
        <v>0.454545454545455</v>
      </c>
      <c r="G146" s="5" t="n">
        <f aca="false">IF(ISBLANK(C146), "", (C146-MIN(C2:C1001))/(MAX(C2:C1001)-MIN(C2:C1001)))</f>
        <v>0.496031746031746</v>
      </c>
      <c r="H146" s="6" t="n">
        <f aca="false">IF(ISBLANK(D146), "", (D146-MIN(D1:D1000))/(MAX(D1:D1000)-MIN(D1:D1000)))</f>
        <v>0.697925773318329</v>
      </c>
      <c r="I146" s="7" t="n">
        <f aca="false">IF(ISBLANK(A146), "",SQRT((A146-$K$2)^2+(B146-$L$2)^2+(C146-$M$2)^2+(D146-$N$2)^2))</f>
        <v>125.423285348034</v>
      </c>
      <c r="J146" s="8" t="str">
        <f aca="false">IF(AND(G146 = "", G145 &lt;&gt; ""),"&lt;- New exp", "")</f>
        <v/>
      </c>
      <c r="X146" s="0" t="n">
        <v>145</v>
      </c>
    </row>
    <row r="147" customFormat="false" ht="13.8" hidden="false" customHeight="false" outlineLevel="0" collapsed="false">
      <c r="A147" s="4" t="n">
        <v>16</v>
      </c>
      <c r="B147" s="4" t="n">
        <v>4</v>
      </c>
      <c r="C147" s="4" t="n">
        <v>908</v>
      </c>
      <c r="D147" s="4" t="n">
        <v>0.375953546000545</v>
      </c>
      <c r="E147" s="8" t="n">
        <f aca="false">IF(ISBLANK(A147), "", (A147-MIN(A2:A1001))/(MAX(A2:A1001)-MIN(A2:A1001)))</f>
        <v>0.380952380952381</v>
      </c>
      <c r="F147" s="8" t="n">
        <f aca="false">IF(ISBLANK(B147), "", (B147-MIN(B2:B1001))/(MAX(B2:B1001)-MIN(B2:B1001)))</f>
        <v>0.181818181818182</v>
      </c>
      <c r="G147" s="5" t="n">
        <f aca="false">IF(ISBLANK(C147), "", (C147-MIN(C2:C1001))/(MAX(C2:C1001)-MIN(C2:C1001)))</f>
        <v>0.53968253968254</v>
      </c>
      <c r="H147" s="6" t="n">
        <f aca="false">IF(ISBLANK(D147), "", (D147-MIN(D1:D1000))/(MAX(D1:D1000)-MIN(D1:D1000)))</f>
        <v>0.749415281193801</v>
      </c>
      <c r="I147" s="7" t="n">
        <f aca="false">IF(ISBLANK(A147), "",SQRT((A147-$K$2)^2+(B147-$L$2)^2+(C147-$M$2)^2+(D147-$N$2)^2))</f>
        <v>136.249772789305</v>
      </c>
      <c r="J147" s="8" t="str">
        <f aca="false">IF(AND(G147 = "", G146 &lt;&gt; ""),"&lt;- New exp", "")</f>
        <v/>
      </c>
      <c r="X147" s="0" t="n">
        <v>146</v>
      </c>
    </row>
    <row r="148" customFormat="false" ht="13.8" hidden="false" customHeight="false" outlineLevel="0" collapsed="false">
      <c r="A148" s="4" t="n">
        <v>10</v>
      </c>
      <c r="B148" s="4" t="n">
        <v>13</v>
      </c>
      <c r="C148" s="4" t="n">
        <v>892</v>
      </c>
      <c r="D148" s="4" t="n">
        <v>0.37315425166106</v>
      </c>
      <c r="E148" s="8" t="n">
        <f aca="false">IF(ISBLANK(A148), "", (A148-MIN(A2:A1001))/(MAX(A2:A1001)-MIN(A2:A1001)))</f>
        <v>0.0952380952380952</v>
      </c>
      <c r="F148" s="8" t="n">
        <f aca="false">IF(ISBLANK(B148), "", (B148-MIN(B2:B1001))/(MAX(B2:B1001)-MIN(B2:B1001)))</f>
        <v>1</v>
      </c>
      <c r="G148" s="5" t="n">
        <f aca="false">IF(ISBLANK(C148), "", (C148-MIN(C2:C1001))/(MAX(C2:C1001)-MIN(C2:C1001)))</f>
        <v>0.476190476190476</v>
      </c>
      <c r="H148" s="6" t="n">
        <f aca="false">IF(ISBLANK(D148), "", (D148-MIN(D1:D1000))/(MAX(D1:D1000)-MIN(D1:D1000)))</f>
        <v>0.662690703565271</v>
      </c>
      <c r="I148" s="7" t="n">
        <f aca="false">IF(ISBLANK(A148), "",SQRT((A148-$K$2)^2+(B148-$L$2)^2+(C148-$M$2)^2+(D148-$N$2)^2))</f>
        <v>120.519709830159</v>
      </c>
      <c r="J148" s="8" t="str">
        <f aca="false">IF(AND(G148 = "", G147 &lt;&gt; ""),"&lt;- New exp", "")</f>
        <v/>
      </c>
      <c r="X148" s="0" t="n">
        <v>147</v>
      </c>
    </row>
    <row r="149" customFormat="false" ht="13.8" hidden="false" customHeight="false" outlineLevel="0" collapsed="false">
      <c r="A149" s="4"/>
      <c r="B149" s="4"/>
      <c r="C149" s="4"/>
      <c r="D149" s="4"/>
      <c r="E149" s="8" t="str">
        <f aca="false">IF(ISBLANK(A149), "", (A149-MIN(A2:A1001))/(MAX(A2:A1001)-MIN(A2:A1001)))</f>
        <v/>
      </c>
      <c r="F149" s="8" t="str">
        <f aca="false">IF(ISBLANK(B149), "", (B149-MIN(B2:B1001))/(MAX(B2:B1001)-MIN(B2:B1001)))</f>
        <v/>
      </c>
      <c r="G149" s="8" t="str">
        <f aca="false">IF(ISBLANK(C149), "", (C149-MIN(C2:C1001))/(MAX(C2:C1001)-MIN(C2:C1001)))</f>
        <v/>
      </c>
      <c r="H149" s="6" t="str">
        <f aca="false">IF(ISBLANK(D149), "", (D149-MIN(D1:D1000))/(MAX(D1:D1000)-MIN(D1:D1000)))</f>
        <v/>
      </c>
      <c r="I149" s="7" t="str">
        <f aca="false">IF(ISBLANK(A149), "",SQRT((A149-$K$2)^2+(B149-$L$2)^2+(C149-$M$2)^2+(D149-$N$2)^2))</f>
        <v/>
      </c>
      <c r="J149" s="8" t="str">
        <f aca="false">IF(AND(G149 = "", G148 &lt;&gt; ""),"&lt;- New exp", "")</f>
        <v>&lt;- New exp</v>
      </c>
      <c r="X149" s="0" t="n">
        <v>148</v>
      </c>
    </row>
    <row r="150" customFormat="false" ht="13.8" hidden="false" customHeight="false" outlineLevel="0" collapsed="false">
      <c r="A150" s="4" t="n">
        <v>16</v>
      </c>
      <c r="B150" s="4" t="n">
        <v>9</v>
      </c>
      <c r="C150" s="4" t="n">
        <v>827</v>
      </c>
      <c r="D150" s="4" t="n">
        <v>0.369759317091359</v>
      </c>
      <c r="E150" s="8" t="n">
        <f aca="false">IF(ISBLANK(A150), "", (A150-MIN(A2:A1001))/(MAX(A2:A1001)-MIN(A2:A1001)))</f>
        <v>0.380952380952381</v>
      </c>
      <c r="F150" s="8" t="n">
        <f aca="false">IF(ISBLANK(B150), "", (B150-MIN(B2:B1001))/(MAX(B2:B1001)-MIN(B2:B1001)))</f>
        <v>0.636363636363636</v>
      </c>
      <c r="G150" s="5" t="n">
        <f aca="false">IF(ISBLANK(C150), "", (C150-MIN(C2:C1001))/(MAX(C2:C1001)-MIN(C2:C1001)))</f>
        <v>0.218253968253968</v>
      </c>
      <c r="H150" s="6" t="n">
        <f aca="false">IF(ISBLANK(D150), "", (D150-MIN(D1:D1000))/(MAX(D1:D1000)-MIN(D1:D1000)))</f>
        <v>0.557512672630527</v>
      </c>
      <c r="I150" s="7" t="n">
        <f aca="false">IF(ISBLANK(A150), "",SQRT((A150-$K$2)^2+(B150-$L$2)^2+(C150-$M$2)^2+(D150-$N$2)^2))</f>
        <v>56.0178571870956</v>
      </c>
      <c r="J150" s="8" t="str">
        <f aca="false">IF(AND(G150 = "", G149 &lt;&gt; ""),"&lt;- New exp", "")</f>
        <v/>
      </c>
      <c r="X150" s="0" t="n">
        <v>149</v>
      </c>
    </row>
    <row r="151" customFormat="false" ht="13.8" hidden="false" customHeight="false" outlineLevel="0" collapsed="false">
      <c r="A151" s="4" t="n">
        <v>14</v>
      </c>
      <c r="B151" s="4" t="n">
        <v>10</v>
      </c>
      <c r="C151" s="4" t="n">
        <v>834</v>
      </c>
      <c r="D151" s="4" t="n">
        <v>0.372163216075664</v>
      </c>
      <c r="E151" s="8" t="n">
        <f aca="false">IF(ISBLANK(A151), "", (A151-MIN(A2:A1001))/(MAX(A2:A1001)-MIN(A2:A1001)))</f>
        <v>0.285714285714286</v>
      </c>
      <c r="F151" s="8" t="n">
        <f aca="false">IF(ISBLANK(B151), "", (B151-MIN(B2:B1001))/(MAX(B2:B1001)-MIN(B2:B1001)))</f>
        <v>0.727272727272727</v>
      </c>
      <c r="G151" s="5" t="n">
        <f aca="false">IF(ISBLANK(C151), "", (C151-MIN(C2:C1001))/(MAX(C2:C1001)-MIN(C2:C1001)))</f>
        <v>0.246031746031746</v>
      </c>
      <c r="H151" s="6" t="n">
        <f aca="false">IF(ISBLANK(D151), "", (D151-MIN(D1:D1000))/(MAX(D1:D1000)-MIN(D1:D1000)))</f>
        <v>0.63198755765237</v>
      </c>
      <c r="I151" s="7" t="n">
        <f aca="false">IF(ISBLANK(A151), "",SQRT((A151-$K$2)^2+(B151-$L$2)^2+(C151-$M$2)^2+(D151-$N$2)^2))</f>
        <v>62.8012771855059</v>
      </c>
      <c r="J151" s="8" t="str">
        <f aca="false">IF(AND(G151 = "", G150 &lt;&gt; ""),"&lt;- New exp", "")</f>
        <v/>
      </c>
      <c r="X151" s="0" t="n">
        <v>150</v>
      </c>
    </row>
    <row r="152" customFormat="false" ht="13.8" hidden="false" customHeight="false" outlineLevel="0" collapsed="false">
      <c r="A152" s="4" t="n">
        <v>14</v>
      </c>
      <c r="B152" s="4" t="n">
        <v>9</v>
      </c>
      <c r="C152" s="4" t="n">
        <v>839</v>
      </c>
      <c r="D152" s="4" t="n">
        <v>0.372618085780833</v>
      </c>
      <c r="E152" s="8" t="n">
        <f aca="false">IF(ISBLANK(A152), "", (A152-MIN(A2:A1001))/(MAX(A2:A1001)-MIN(A2:A1001)))</f>
        <v>0.285714285714286</v>
      </c>
      <c r="F152" s="8" t="n">
        <f aca="false">IF(ISBLANK(B152), "", (B152-MIN(B2:B1001))/(MAX(B2:B1001)-MIN(B2:B1001)))</f>
        <v>0.636363636363636</v>
      </c>
      <c r="G152" s="5" t="n">
        <f aca="false">IF(ISBLANK(C152), "", (C152-MIN(C2:C1001))/(MAX(C2:C1001)-MIN(C2:C1001)))</f>
        <v>0.265873015873016</v>
      </c>
      <c r="H152" s="6" t="n">
        <f aca="false">IF(ISBLANK(D152), "", (D152-MIN(D1:D1000))/(MAX(D1:D1000)-MIN(D1:D1000)))</f>
        <v>0.646079817440979</v>
      </c>
      <c r="I152" s="7" t="n">
        <f aca="false">IF(ISBLANK(A152), "",SQRT((A152-$K$2)^2+(B152-$L$2)^2+(C152-$M$2)^2+(D152-$N$2)^2))</f>
        <v>67.6313568908364</v>
      </c>
      <c r="J152" s="8" t="str">
        <f aca="false">IF(AND(G152 = "", G151 &lt;&gt; ""),"&lt;- New exp", "")</f>
        <v/>
      </c>
      <c r="X152" s="0" t="n">
        <v>151</v>
      </c>
    </row>
    <row r="153" customFormat="false" ht="13.8" hidden="false" customHeight="false" outlineLevel="0" collapsed="false">
      <c r="A153" s="4" t="n">
        <v>11</v>
      </c>
      <c r="B153" s="4" t="n">
        <v>9</v>
      </c>
      <c r="C153" s="4" t="n">
        <v>867</v>
      </c>
      <c r="D153" s="4" t="n">
        <v>0.367289108763672</v>
      </c>
      <c r="E153" s="8" t="n">
        <f aca="false">IF(ISBLANK(A153), "", (A153-MIN(A2:A1001))/(MAX(A2:A1001)-MIN(A2:A1001)))</f>
        <v>0.142857142857143</v>
      </c>
      <c r="F153" s="8" t="n">
        <f aca="false">IF(ISBLANK(B153), "", (B153-MIN(B2:B1001))/(MAX(B2:B1001)-MIN(B2:B1001)))</f>
        <v>0.636363636363636</v>
      </c>
      <c r="G153" s="5" t="n">
        <f aca="false">IF(ISBLANK(C153), "", (C153-MIN(C2:C1001))/(MAX(C2:C1001)-MIN(C2:C1001)))</f>
        <v>0.376984126984127</v>
      </c>
      <c r="H153" s="6" t="n">
        <f aca="false">IF(ISBLANK(D153), "", (D153-MIN(D1:D1000))/(MAX(D1:D1000)-MIN(D1:D1000)))</f>
        <v>0.480983466376144</v>
      </c>
      <c r="I153" s="7" t="n">
        <f aca="false">IF(ISBLANK(A153), "",SQRT((A153-$K$2)^2+(B153-$L$2)^2+(C153-$M$2)^2+(D153-$N$2)^2))</f>
        <v>95.3047755415807</v>
      </c>
      <c r="J153" s="8" t="str">
        <f aca="false">IF(AND(G153 = "", G152 &lt;&gt; ""),"&lt;- New exp", "")</f>
        <v/>
      </c>
      <c r="X153" s="0" t="n">
        <v>152</v>
      </c>
    </row>
    <row r="154" customFormat="false" ht="13.8" hidden="false" customHeight="false" outlineLevel="0" collapsed="false">
      <c r="A154" s="4" t="n">
        <v>17</v>
      </c>
      <c r="B154" s="4" t="n">
        <v>6</v>
      </c>
      <c r="C154" s="4" t="n">
        <v>861</v>
      </c>
      <c r="D154" s="4" t="n">
        <v>0.367470815684441</v>
      </c>
      <c r="E154" s="8" t="n">
        <f aca="false">IF(ISBLANK(A154), "", (A154-MIN(A2:A1001))/(MAX(A2:A1001)-MIN(A2:A1001)))</f>
        <v>0.428571428571429</v>
      </c>
      <c r="F154" s="8" t="n">
        <f aca="false">IF(ISBLANK(B154), "", (B154-MIN(B2:B1001))/(MAX(B2:B1001)-MIN(B2:B1001)))</f>
        <v>0.363636363636364</v>
      </c>
      <c r="G154" s="5" t="n">
        <f aca="false">IF(ISBLANK(C154), "", (C154-MIN(C2:C1001))/(MAX(C2:C1001)-MIN(C2:C1001)))</f>
        <v>0.353174603174603</v>
      </c>
      <c r="H154" s="6" t="n">
        <f aca="false">IF(ISBLANK(D154), "", (D154-MIN(D1:D1000))/(MAX(D1:D1000)-MIN(D1:D1000)))</f>
        <v>0.486612905100609</v>
      </c>
      <c r="I154" s="7" t="n">
        <f aca="false">IF(ISBLANK(A154), "",SQRT((A154-$K$2)^2+(B154-$L$2)^2+(C154-$M$2)^2+(D154-$N$2)^2))</f>
        <v>89.5432869996749</v>
      </c>
      <c r="J154" s="8" t="str">
        <f aca="false">IF(AND(G154 = "", G153 &lt;&gt; ""),"&lt;- New exp", "")</f>
        <v/>
      </c>
      <c r="X154" s="0" t="n">
        <v>153</v>
      </c>
    </row>
    <row r="155" customFormat="false" ht="13.8" hidden="false" customHeight="false" outlineLevel="0" collapsed="false">
      <c r="A155" s="4" t="n">
        <v>14</v>
      </c>
      <c r="B155" s="4" t="n">
        <v>10</v>
      </c>
      <c r="C155" s="4" t="n">
        <v>835</v>
      </c>
      <c r="D155" s="4" t="n">
        <v>0.372096107030612</v>
      </c>
      <c r="E155" s="8" t="n">
        <f aca="false">IF(ISBLANK(A155), "", (A155-MIN(A2:A1001))/(MAX(A2:A1001)-MIN(A2:A1001)))</f>
        <v>0.285714285714286</v>
      </c>
      <c r="F155" s="8" t="n">
        <f aca="false">IF(ISBLANK(B155), "", (B155-MIN(B2:B1001))/(MAX(B2:B1001)-MIN(B2:B1001)))</f>
        <v>0.727272727272727</v>
      </c>
      <c r="G155" s="5" t="n">
        <f aca="false">IF(ISBLANK(C155), "", (C155-MIN(C2:C1001))/(MAX(C2:C1001)-MIN(C2:C1001)))</f>
        <v>0.25</v>
      </c>
      <c r="H155" s="6" t="n">
        <f aca="false">IF(ISBLANK(D155), "", (D155-MIN(D1:D1000))/(MAX(D1:D1000)-MIN(D1:D1000)))</f>
        <v>0.629908460965385</v>
      </c>
      <c r="I155" s="7" t="n">
        <f aca="false">IF(ISBLANK(A155), "",SQRT((A155-$K$2)^2+(B155-$L$2)^2+(C155-$M$2)^2+(D155-$N$2)^2))</f>
        <v>63.7887169756321</v>
      </c>
      <c r="J155" s="5" t="str">
        <f aca="false">IF(AND(G155 = "", G154 &lt;&gt; ""),"&lt;- New exp", "")</f>
        <v/>
      </c>
      <c r="X155" s="0" t="n">
        <v>154</v>
      </c>
    </row>
    <row r="156" customFormat="false" ht="13.8" hidden="false" customHeight="false" outlineLevel="0" collapsed="false">
      <c r="A156" s="4" t="n">
        <v>11</v>
      </c>
      <c r="B156" s="4" t="n">
        <v>8</v>
      </c>
      <c r="C156" s="4" t="n">
        <v>855</v>
      </c>
      <c r="D156" s="4" t="n">
        <v>0.373805678422119</v>
      </c>
      <c r="E156" s="8" t="n">
        <f aca="false">IF(ISBLANK(A156), "", (A156-MIN(A2:A1001))/(MAX(A2:A1001)-MIN(A2:A1001)))</f>
        <v>0.142857142857143</v>
      </c>
      <c r="F156" s="8" t="n">
        <f aca="false">IF(ISBLANK(B156), "", (B156-MIN(B2:B1001))/(MAX(B2:B1001)-MIN(B2:B1001)))</f>
        <v>0.545454545454545</v>
      </c>
      <c r="G156" s="5" t="n">
        <f aca="false">IF(ISBLANK(C156), "", (C156-MIN(C2:C1001))/(MAX(C2:C1001)-MIN(C2:C1001)))</f>
        <v>0.329365079365079</v>
      </c>
      <c r="H156" s="6" t="n">
        <f aca="false">IF(ISBLANK(D156), "", (D156-MIN(D1:D1000))/(MAX(D1:D1000)-MIN(D1:D1000)))</f>
        <v>0.682872472203118</v>
      </c>
      <c r="I156" s="7" t="n">
        <f aca="false">IF(ISBLANK(A156), "",SQRT((A156-$K$2)^2+(B156-$L$2)^2+(C156-$M$2)^2+(D156-$N$2)^2))</f>
        <v>83.2706460034899</v>
      </c>
      <c r="J156" s="8" t="str">
        <f aca="false">IF(AND(G156 = "", G155 &lt;&gt; ""),"&lt;- New exp", "")</f>
        <v/>
      </c>
      <c r="X156" s="0" t="n">
        <v>155</v>
      </c>
    </row>
    <row r="157" customFormat="false" ht="13.8" hidden="false" customHeight="false" outlineLevel="0" collapsed="false">
      <c r="A157" s="4" t="n">
        <v>10</v>
      </c>
      <c r="B157" s="4" t="n">
        <v>11</v>
      </c>
      <c r="C157" s="4" t="n">
        <v>820</v>
      </c>
      <c r="D157" s="4" t="n">
        <v>0.372096107030612</v>
      </c>
      <c r="E157" s="5" t="n">
        <f aca="false">IF(ISBLANK(A157), "", (A157-MIN(A2:A1001))/(MAX(A2:A1001)-MIN(A2:A1001)))</f>
        <v>0.0952380952380952</v>
      </c>
      <c r="F157" s="5" t="n">
        <f aca="false">IF(ISBLANK(B157), "", (B157-MIN(B2:B1001))/(MAX(B2:B1001)-MIN(B2:B1001)))</f>
        <v>0.818181818181818</v>
      </c>
      <c r="G157" s="5" t="n">
        <f aca="false">IF(ISBLANK(C157), "", (C157-MIN(C2:C1001))/(MAX(C2:C1001)-MIN(C2:C1001)))</f>
        <v>0.19047619047619</v>
      </c>
      <c r="H157" s="6" t="n">
        <f aca="false">IF(ISBLANK(D157), "", (D157-MIN(D1:D1000))/(MAX(D1:D1000)-MIN(D1:D1000)))</f>
        <v>0.629908460965385</v>
      </c>
      <c r="I157" s="7" t="n">
        <f aca="false">IF(ISBLANK(A157), "",SQRT((A157-$K$2)^2+(B157-$L$2)^2+(C157-$M$2)^2+(D157-$N$2)^2))</f>
        <v>48.8774018683204</v>
      </c>
      <c r="J157" s="8" t="str">
        <f aca="false">IF(AND(G157 = "", G156 &lt;&gt; ""),"&lt;- New exp", "")</f>
        <v/>
      </c>
      <c r="X157" s="0" t="n">
        <v>156</v>
      </c>
    </row>
    <row r="158" customFormat="false" ht="13.8" hidden="false" customHeight="false" outlineLevel="0" collapsed="false">
      <c r="A158" s="4" t="n">
        <v>11</v>
      </c>
      <c r="B158" s="4" t="n">
        <v>9</v>
      </c>
      <c r="C158" s="4" t="n">
        <v>861</v>
      </c>
      <c r="D158" s="4" t="n">
        <v>0.367470815684441</v>
      </c>
      <c r="E158" s="8" t="n">
        <f aca="false">IF(ISBLANK(A158), "", (A158-MIN(A2:A1001))/(MAX(A2:A1001)-MIN(A2:A1001)))</f>
        <v>0.142857142857143</v>
      </c>
      <c r="F158" s="8" t="n">
        <f aca="false">IF(ISBLANK(B158), "", (B158-MIN(B2:B1001))/(MAX(B2:B1001)-MIN(B2:B1001)))</f>
        <v>0.636363636363636</v>
      </c>
      <c r="G158" s="5" t="n">
        <f aca="false">IF(ISBLANK(C158), "", (C158-MIN(C2:C1001))/(MAX(C2:C1001)-MIN(C2:C1001)))</f>
        <v>0.353174603174603</v>
      </c>
      <c r="H158" s="6" t="n">
        <f aca="false">IF(ISBLANK(D158), "", (D158-MIN(D1:D1000))/(MAX(D1:D1000)-MIN(D1:D1000)))</f>
        <v>0.486612905100609</v>
      </c>
      <c r="I158" s="7" t="n">
        <f aca="false">IF(ISBLANK(A158), "",SQRT((A158-$K$2)^2+(B158-$L$2)^2+(C158-$M$2)^2+(D158-$N$2)^2))</f>
        <v>89.3252497713057</v>
      </c>
      <c r="J158" s="8" t="str">
        <f aca="false">IF(AND(G158 = "", G157 &lt;&gt; ""),"&lt;- New exp", "")</f>
        <v/>
      </c>
      <c r="X158" s="0" t="n">
        <v>157</v>
      </c>
    </row>
    <row r="159" customFormat="false" ht="13.8" hidden="false" customHeight="false" outlineLevel="0" collapsed="false">
      <c r="A159" s="4" t="n">
        <v>11</v>
      </c>
      <c r="B159" s="4" t="n">
        <v>8</v>
      </c>
      <c r="C159" s="4" t="n">
        <v>864</v>
      </c>
      <c r="D159" s="4" t="n">
        <v>0.370187988003462</v>
      </c>
      <c r="E159" s="8" t="n">
        <f aca="false">IF(ISBLANK(A159), "", (A159-MIN(A2:A1001))/(MAX(A2:A1001)-MIN(A2:A1001)))</f>
        <v>0.142857142857143</v>
      </c>
      <c r="F159" s="8" t="n">
        <f aca="false">IF(ISBLANK(B159), "", (B159-MIN(B2:B1001))/(MAX(B2:B1001)-MIN(B2:B1001)))</f>
        <v>0.545454545454545</v>
      </c>
      <c r="G159" s="5" t="n">
        <f aca="false">IF(ISBLANK(C159), "", (C159-MIN(C2:C1001))/(MAX(C2:C1001)-MIN(C2:C1001)))</f>
        <v>0.365079365079365</v>
      </c>
      <c r="H159" s="6" t="n">
        <f aca="false">IF(ISBLANK(D159), "", (D159-MIN(D1:D1000))/(MAX(D1:D1000)-MIN(D1:D1000)))</f>
        <v>0.570793270983253</v>
      </c>
      <c r="I159" s="7" t="n">
        <f aca="false">IF(ISBLANK(A159), "",SQRT((A159-$K$2)^2+(B159-$L$2)^2+(C159-$M$2)^2+(D159-$N$2)^2))</f>
        <v>92.2442428525802</v>
      </c>
      <c r="J159" s="8" t="str">
        <f aca="false">IF(AND(G159 = "", G158 &lt;&gt; ""),"&lt;- New exp", "")</f>
        <v/>
      </c>
      <c r="X159" s="0" t="n">
        <v>158</v>
      </c>
    </row>
    <row r="160" customFormat="false" ht="13.8" hidden="false" customHeight="false" outlineLevel="0" collapsed="false">
      <c r="A160" s="4" t="n">
        <v>18</v>
      </c>
      <c r="B160" s="4" t="n">
        <v>7</v>
      </c>
      <c r="C160" s="4" t="n">
        <v>856</v>
      </c>
      <c r="D160" s="4" t="n">
        <v>0.366701769118734</v>
      </c>
      <c r="E160" s="8" t="n">
        <f aca="false">IF(ISBLANK(A160), "", (A160-MIN(A2:A1001))/(MAX(A2:A1001)-MIN(A2:A1001)))</f>
        <v>0.476190476190476</v>
      </c>
      <c r="F160" s="8" t="n">
        <f aca="false">IF(ISBLANK(B160), "", (B160-MIN(B2:B1001))/(MAX(B2:B1001)-MIN(B2:B1001)))</f>
        <v>0.454545454545455</v>
      </c>
      <c r="G160" s="5" t="n">
        <f aca="false">IF(ISBLANK(C160), "", (C160-MIN(C2:C1001))/(MAX(C2:C1001)-MIN(C2:C1001)))</f>
        <v>0.333333333333333</v>
      </c>
      <c r="H160" s="6" t="n">
        <f aca="false">IF(ISBLANK(D160), "", (D160-MIN(D1:D1000))/(MAX(D1:D1000)-MIN(D1:D1000)))</f>
        <v>0.462787172434071</v>
      </c>
      <c r="I160" s="7" t="n">
        <f aca="false">IF(ISBLANK(A160), "",SQRT((A160-$K$2)^2+(B160-$L$2)^2+(C160-$M$2)^2+(D160-$N$2)^2))</f>
        <v>84.7407825261187</v>
      </c>
      <c r="J160" s="8" t="str">
        <f aca="false">IF(AND(G160 = "", G159 &lt;&gt; ""),"&lt;- New exp", "")</f>
        <v/>
      </c>
      <c r="X160" s="0" t="n">
        <v>159</v>
      </c>
    </row>
    <row r="161" customFormat="false" ht="13.8" hidden="false" customHeight="false" outlineLevel="0" collapsed="false">
      <c r="A161" s="4" t="n">
        <v>17</v>
      </c>
      <c r="B161" s="4" t="n">
        <v>8</v>
      </c>
      <c r="C161" s="4" t="n">
        <v>832</v>
      </c>
      <c r="D161" s="4" t="n">
        <v>0.370594698173744</v>
      </c>
      <c r="E161" s="8" t="n">
        <f aca="false">IF(ISBLANK(A161), "", (A161-MIN(A2:A1001))/(MAX(A2:A1001)-MIN(A2:A1001)))</f>
        <v>0.428571428571429</v>
      </c>
      <c r="F161" s="8" t="n">
        <f aca="false">IF(ISBLANK(B161), "", (B161-MIN(B2:B1001))/(MAX(B2:B1001)-MIN(B2:B1001)))</f>
        <v>0.545454545454545</v>
      </c>
      <c r="G161" s="5" t="n">
        <f aca="false">IF(ISBLANK(C161), "", (C161-MIN(C2:C1001))/(MAX(C2:C1001)-MIN(C2:C1001)))</f>
        <v>0.238095238095238</v>
      </c>
      <c r="H161" s="6" t="n">
        <f aca="false">IF(ISBLANK(D161), "", (D161-MIN(D1:D1000))/(MAX(D1:D1000)-MIN(D1:D1000)))</f>
        <v>0.583393506420226</v>
      </c>
      <c r="I161" s="7" t="n">
        <f aca="false">IF(ISBLANK(A161), "",SQRT((A161-$K$2)^2+(B161-$L$2)^2+(C161-$M$2)^2+(D161-$N$2)^2))</f>
        <v>60.9672072068068</v>
      </c>
      <c r="J161" s="8" t="str">
        <f aca="false">IF(AND(G161 = "", G160 &lt;&gt; ""),"&lt;- New exp", "")</f>
        <v/>
      </c>
      <c r="X161" s="0" t="n">
        <v>160</v>
      </c>
    </row>
    <row r="162" customFormat="false" ht="13.8" hidden="false" customHeight="false" outlineLevel="0" collapsed="false">
      <c r="A162" s="4" t="n">
        <v>17</v>
      </c>
      <c r="B162" s="4" t="n">
        <v>5</v>
      </c>
      <c r="C162" s="4" t="n">
        <v>842</v>
      </c>
      <c r="D162" s="4" t="n">
        <v>0.373936929585636</v>
      </c>
      <c r="E162" s="8" t="n">
        <f aca="false">IF(ISBLANK(A162), "", (A162-MIN(A2:A1001))/(MAX(A2:A1001)-MIN(A2:A1001)))</f>
        <v>0.428571428571429</v>
      </c>
      <c r="F162" s="8" t="n">
        <f aca="false">IF(ISBLANK(B162), "", (B162-MIN(B2:B1001))/(MAX(B2:B1001)-MIN(B2:B1001)))</f>
        <v>0.272727272727273</v>
      </c>
      <c r="G162" s="5" t="n">
        <f aca="false">IF(ISBLANK(C162), "", (C162-MIN(C2:C1001))/(MAX(C2:C1001)-MIN(C2:C1001)))</f>
        <v>0.277777777777778</v>
      </c>
      <c r="H162" s="6" t="n">
        <f aca="false">IF(ISBLANK(D162), "", (D162-MIN(D1:D1000))/(MAX(D1:D1000)-MIN(D1:D1000)))</f>
        <v>0.686938747606438</v>
      </c>
      <c r="I162" s="7" t="n">
        <f aca="false">IF(ISBLANK(A162), "",SQRT((A162-$K$2)^2+(B162-$L$2)^2+(C162-$M$2)^2+(D162-$N$2)^2))</f>
        <v>70.6399355297113</v>
      </c>
      <c r="J162" s="8" t="str">
        <f aca="false">IF(AND(G162 = "", G161 &lt;&gt; ""),"&lt;- New exp", "")</f>
        <v/>
      </c>
      <c r="X162" s="0" t="n">
        <v>161</v>
      </c>
    </row>
    <row r="163" customFormat="false" ht="13.8" hidden="false" customHeight="false" outlineLevel="0" collapsed="false">
      <c r="A163" s="4" t="n">
        <v>14</v>
      </c>
      <c r="B163" s="4" t="n">
        <v>10</v>
      </c>
      <c r="C163" s="4" t="n">
        <v>818</v>
      </c>
      <c r="D163" s="4" t="n">
        <v>0.373526206011519</v>
      </c>
      <c r="E163" s="8" t="n">
        <f aca="false">IF(ISBLANK(A163), "", (A163-MIN(A2:A1001))/(MAX(A2:A1001)-MIN(A2:A1001)))</f>
        <v>0.285714285714286</v>
      </c>
      <c r="F163" s="8" t="n">
        <f aca="false">IF(ISBLANK(B163), "", (B163-MIN(B2:B1001))/(MAX(B2:B1001)-MIN(B2:B1001)))</f>
        <v>0.727272727272727</v>
      </c>
      <c r="G163" s="5" t="n">
        <f aca="false">IF(ISBLANK(C163), "", (C163-MIN(C2:C1001))/(MAX(C2:C1001)-MIN(C2:C1001)))</f>
        <v>0.182539682539683</v>
      </c>
      <c r="H163" s="6" t="n">
        <f aca="false">IF(ISBLANK(D163), "", (D163-MIN(D1:D1000))/(MAX(D1:D1000)-MIN(D1:D1000)))</f>
        <v>0.674214173421801</v>
      </c>
      <c r="I163" s="7" t="n">
        <f aca="false">IF(ISBLANK(A163), "",SQRT((A163-$K$2)^2+(B163-$L$2)^2+(C163-$M$2)^2+(D163-$N$2)^2))</f>
        <v>47.074414214056</v>
      </c>
      <c r="J163" s="8" t="str">
        <f aca="false">IF(AND(G163 = "", G162 &lt;&gt; ""),"&lt;- New exp", "")</f>
        <v/>
      </c>
      <c r="X163" s="0" t="n">
        <v>162</v>
      </c>
    </row>
    <row r="164" customFormat="false" ht="13.8" hidden="false" customHeight="false" outlineLevel="0" collapsed="false">
      <c r="A164" s="4" t="n">
        <v>10</v>
      </c>
      <c r="B164" s="4" t="n">
        <v>10</v>
      </c>
      <c r="C164" s="4" t="n">
        <v>840</v>
      </c>
      <c r="D164" s="4" t="n">
        <v>0.367292539720278</v>
      </c>
      <c r="E164" s="8" t="n">
        <f aca="false">IF(ISBLANK(A164), "", (A164-MIN(A2:A1001))/(MAX(A2:A1001)-MIN(A2:A1001)))</f>
        <v>0.0952380952380952</v>
      </c>
      <c r="F164" s="8" t="n">
        <f aca="false">IF(ISBLANK(B164), "", (B164-MIN(B2:B1001))/(MAX(B2:B1001)-MIN(B2:B1001)))</f>
        <v>0.727272727272727</v>
      </c>
      <c r="G164" s="5" t="n">
        <f aca="false">IF(ISBLANK(C164), "", (C164-MIN(C2:C1001))/(MAX(C2:C1001)-MIN(C2:C1001)))</f>
        <v>0.26984126984127</v>
      </c>
      <c r="H164" s="6" t="n">
        <f aca="false">IF(ISBLANK(D164), "", (D164-MIN(D1:D1000))/(MAX(D1:D1000)-MIN(D1:D1000)))</f>
        <v>0.481089760401166</v>
      </c>
      <c r="I164" s="7" t="n">
        <f aca="false">IF(ISBLANK(A164), "",SQRT((A164-$K$2)^2+(B164-$L$2)^2+(C164-$M$2)^2+(D164-$N$2)^2))</f>
        <v>68.4981769183503</v>
      </c>
      <c r="J164" s="8" t="str">
        <f aca="false">IF(AND(G164 = "", G163 &lt;&gt; ""),"&lt;- New exp", "")</f>
        <v/>
      </c>
      <c r="X164" s="0" t="n">
        <v>163</v>
      </c>
    </row>
    <row r="165" customFormat="false" ht="13.8" hidden="false" customHeight="false" outlineLevel="0" collapsed="false">
      <c r="A165" s="4" t="n">
        <v>14</v>
      </c>
      <c r="B165" s="4" t="n">
        <v>6</v>
      </c>
      <c r="C165" s="4" t="n">
        <v>843</v>
      </c>
      <c r="D165" s="4" t="n">
        <v>0.370278606496151</v>
      </c>
      <c r="E165" s="8" t="n">
        <f aca="false">IF(ISBLANK(A165), "", (A165-MIN(A2:A1001))/(MAX(A2:A1001)-MIN(A2:A1001)))</f>
        <v>0.285714285714286</v>
      </c>
      <c r="F165" s="8" t="n">
        <f aca="false">IF(ISBLANK(B165), "", (B165-MIN(B2:B1001))/(MAX(B2:B1001)-MIN(B2:B1001)))</f>
        <v>0.363636363636364</v>
      </c>
      <c r="G165" s="5" t="n">
        <f aca="false">IF(ISBLANK(C165), "", (C165-MIN(C2:C1001))/(MAX(C2:C1001)-MIN(C2:C1001)))</f>
        <v>0.281746031746032</v>
      </c>
      <c r="H165" s="6" t="n">
        <f aca="false">IF(ISBLANK(D165), "", (D165-MIN(D1:D1000))/(MAX(D1:D1000)-MIN(D1:D1000)))</f>
        <v>0.573600710841557</v>
      </c>
      <c r="I165" s="7" t="n">
        <f aca="false">IF(ISBLANK(A165), "",SQRT((A165-$K$2)^2+(B165-$L$2)^2+(C165-$M$2)^2+(D165-$N$2)^2))</f>
        <v>71.3652600555279</v>
      </c>
      <c r="J165" s="8" t="str">
        <f aca="false">IF(AND(G165 = "", G164 &lt;&gt; ""),"&lt;- New exp", "")</f>
        <v/>
      </c>
      <c r="X165" s="0" t="n">
        <v>164</v>
      </c>
    </row>
    <row r="166" customFormat="false" ht="13.8" hidden="false" customHeight="false" outlineLevel="0" collapsed="false">
      <c r="A166" s="4" t="n">
        <v>14</v>
      </c>
      <c r="B166" s="4" t="n">
        <v>9</v>
      </c>
      <c r="C166" s="4" t="n">
        <v>825</v>
      </c>
      <c r="D166" s="4" t="n">
        <v>0.376335781975141</v>
      </c>
      <c r="E166" s="8" t="n">
        <f aca="false">IF(ISBLANK(A166), "", (A166-MIN(A2:A1001))/(MAX(A2:A1001)-MIN(A2:A1001)))</f>
        <v>0.285714285714286</v>
      </c>
      <c r="F166" s="8" t="n">
        <f aca="false">IF(ISBLANK(B166), "", (B166-MIN(B2:B1001))/(MAX(B2:B1001)-MIN(B2:B1001)))</f>
        <v>0.636363636363636</v>
      </c>
      <c r="G166" s="5" t="n">
        <f aca="false">IF(ISBLANK(C166), "", (C166-MIN(C2:C1001))/(MAX(C2:C1001)-MIN(C2:C1001)))</f>
        <v>0.21031746031746</v>
      </c>
      <c r="H166" s="6" t="n">
        <f aca="false">IF(ISBLANK(D166), "", (D166-MIN(D1:D1000))/(MAX(D1:D1000)-MIN(D1:D1000)))</f>
        <v>0.761257284724346</v>
      </c>
      <c r="I166" s="7" t="n">
        <f aca="false">IF(ISBLANK(A166), "",SQRT((A166-$K$2)^2+(B166-$L$2)^2+(C166-$M$2)^2+(D166-$N$2)^2))</f>
        <v>53.7959162369761</v>
      </c>
      <c r="J166" s="8" t="str">
        <f aca="false">IF(AND(G166 = "", G165 &lt;&gt; ""),"&lt;- New exp", "")</f>
        <v/>
      </c>
      <c r="X166" s="0" t="n">
        <v>165</v>
      </c>
    </row>
    <row r="167" customFormat="false" ht="13.8" hidden="false" customHeight="false" outlineLevel="0" collapsed="false">
      <c r="A167" s="4" t="n">
        <v>14</v>
      </c>
      <c r="B167" s="4" t="n">
        <v>5</v>
      </c>
      <c r="C167" s="4" t="n">
        <v>849</v>
      </c>
      <c r="D167" s="4" t="n">
        <v>0.370010986579231</v>
      </c>
      <c r="E167" s="8" t="n">
        <f aca="false">IF(ISBLANK(A167), "", (A167-MIN(A2:A1001))/(MAX(A2:A1001)-MIN(A2:A1001)))</f>
        <v>0.285714285714286</v>
      </c>
      <c r="F167" s="8" t="n">
        <f aca="false">IF(ISBLANK(B167), "", (B167-MIN(B2:B1001))/(MAX(B2:B1001)-MIN(B2:B1001)))</f>
        <v>0.272727272727273</v>
      </c>
      <c r="G167" s="5" t="n">
        <f aca="false">IF(ISBLANK(C167), "", (C167-MIN(C2:C1001))/(MAX(C2:C1001)-MIN(C2:C1001)))</f>
        <v>0.305555555555556</v>
      </c>
      <c r="H167" s="6" t="n">
        <f aca="false">IF(ISBLANK(D167), "", (D167-MIN(D1:D1000))/(MAX(D1:D1000)-MIN(D1:D1000)))</f>
        <v>0.565309612641362</v>
      </c>
      <c r="I167" s="7" t="n">
        <f aca="false">IF(ISBLANK(A167), "",SQRT((A167-$K$2)^2+(B167-$L$2)^2+(C167-$M$2)^2+(D167-$N$2)^2))</f>
        <v>77.2916575896452</v>
      </c>
      <c r="J167" s="8" t="str">
        <f aca="false">IF(AND(G167 = "", G166 &lt;&gt; ""),"&lt;- New exp", "")</f>
        <v/>
      </c>
      <c r="X167" s="0" t="n">
        <v>166</v>
      </c>
    </row>
    <row r="168" customFormat="false" ht="13.8" hidden="false" customHeight="false" outlineLevel="0" collapsed="false">
      <c r="A168" s="4" t="n">
        <v>11</v>
      </c>
      <c r="B168" s="4" t="n">
        <v>8</v>
      </c>
      <c r="C168" s="4" t="n">
        <v>869</v>
      </c>
      <c r="D168" s="4" t="n">
        <v>0.369030147769764</v>
      </c>
      <c r="E168" s="8" t="n">
        <f aca="false">IF(ISBLANK(A168), "", (A168-MIN(A2:A1001))/(MAX(A2:A1001)-MIN(A2:A1001)))</f>
        <v>0.142857142857143</v>
      </c>
      <c r="F168" s="8" t="n">
        <f aca="false">IF(ISBLANK(B168), "", (B168-MIN(B2:B1001))/(MAX(B2:B1001)-MIN(B2:B1001)))</f>
        <v>0.545454545454545</v>
      </c>
      <c r="G168" s="5" t="n">
        <f aca="false">IF(ISBLANK(C168), "", (C168-MIN(C2:C1001))/(MAX(C2:C1001)-MIN(C2:C1001)))</f>
        <v>0.384920634920635</v>
      </c>
      <c r="H168" s="6" t="n">
        <f aca="false">IF(ISBLANK(D168), "", (D168-MIN(D1:D1000))/(MAX(D1:D1000)-MIN(D1:D1000)))</f>
        <v>0.534922371731091</v>
      </c>
      <c r="I168" s="7" t="n">
        <f aca="false">IF(ISBLANK(A168), "",SQRT((A168-$K$2)^2+(B168-$L$2)^2+(C168-$M$2)^2+(D168-$N$2)^2))</f>
        <v>97.2316836125045</v>
      </c>
      <c r="J168" s="8" t="str">
        <f aca="false">IF(AND(G168 = "", G167 &lt;&gt; ""),"&lt;- New exp", "")</f>
        <v/>
      </c>
      <c r="X168" s="0" t="n">
        <v>167</v>
      </c>
    </row>
    <row r="169" customFormat="false" ht="13.8" hidden="false" customHeight="false" outlineLevel="0" collapsed="false">
      <c r="A169" s="4" t="n">
        <v>17</v>
      </c>
      <c r="B169" s="4" t="n">
        <v>5</v>
      </c>
      <c r="C169" s="4" t="n">
        <v>838</v>
      </c>
      <c r="D169" s="4" t="n">
        <v>0.374252642783158</v>
      </c>
      <c r="E169" s="8" t="n">
        <f aca="false">IF(ISBLANK(A169), "", (A169-MIN(A2:A1001))/(MAX(A2:A1001)-MIN(A2:A1001)))</f>
        <v>0.428571428571429</v>
      </c>
      <c r="F169" s="8" t="n">
        <f aca="false">IF(ISBLANK(B169), "", (B169-MIN(B2:B1001))/(MAX(B2:B1001)-MIN(B2:B1001)))</f>
        <v>0.272727272727273</v>
      </c>
      <c r="G169" s="5" t="n">
        <f aca="false">IF(ISBLANK(C169), "", (C169-MIN(C2:C1001))/(MAX(C2:C1001)-MIN(C2:C1001)))</f>
        <v>0.261904761904762</v>
      </c>
      <c r="H169" s="6" t="n">
        <f aca="false">IF(ISBLANK(D169), "", (D169-MIN(D1:D1000))/(MAX(D1:D1000)-MIN(D1:D1000)))</f>
        <v>0.696719817542765</v>
      </c>
      <c r="I169" s="7" t="n">
        <f aca="false">IF(ISBLANK(A169), "",SQRT((A169-$K$2)^2+(B169-$L$2)^2+(C169-$M$2)^2+(D169-$N$2)^2))</f>
        <v>66.6783361050803</v>
      </c>
      <c r="J169" s="8" t="str">
        <f aca="false">IF(AND(G169 = "", G168 &lt;&gt; ""),"&lt;- New exp", "")</f>
        <v/>
      </c>
      <c r="X169" s="0" t="n">
        <v>168</v>
      </c>
    </row>
    <row r="170" customFormat="false" ht="13.8" hidden="false" customHeight="false" outlineLevel="0" collapsed="false">
      <c r="A170" s="4" t="n">
        <v>14</v>
      </c>
      <c r="B170" s="4" t="n">
        <v>9</v>
      </c>
      <c r="C170" s="4" t="n">
        <v>837</v>
      </c>
      <c r="D170" s="4" t="n">
        <v>0.37366587291587</v>
      </c>
      <c r="E170" s="8" t="n">
        <f aca="false">IF(ISBLANK(A170), "", (A170-MIN(A2:A1001))/(MAX(A2:A1001)-MIN(A2:A1001)))</f>
        <v>0.285714285714286</v>
      </c>
      <c r="F170" s="8" t="n">
        <f aca="false">IF(ISBLANK(B170), "", (B170-MIN(B2:B1001))/(MAX(B2:B1001)-MIN(B2:B1001)))</f>
        <v>0.636363636363636</v>
      </c>
      <c r="G170" s="5" t="n">
        <f aca="false">IF(ISBLANK(C170), "", (C170-MIN(C2:C1001))/(MAX(C2:C1001)-MIN(C2:C1001)))</f>
        <v>0.257936507936508</v>
      </c>
      <c r="H170" s="6" t="n">
        <f aca="false">IF(ISBLANK(D170), "", (D170-MIN(D1:D1000))/(MAX(D1:D1000)-MIN(D1:D1000)))</f>
        <v>0.67854117580869</v>
      </c>
      <c r="I170" s="7" t="n">
        <f aca="false">IF(ISBLANK(A170), "",SQRT((A170-$K$2)^2+(B170-$L$2)^2+(C170-$M$2)^2+(D170-$N$2)^2))</f>
        <v>65.6505939020735</v>
      </c>
      <c r="J170" s="8" t="str">
        <f aca="false">IF(AND(G170 = "", G169 &lt;&gt; ""),"&lt;- New exp", "")</f>
        <v/>
      </c>
      <c r="X170" s="0" t="n">
        <v>169</v>
      </c>
    </row>
    <row r="171" customFormat="false" ht="13.8" hidden="false" customHeight="false" outlineLevel="0" collapsed="false">
      <c r="A171" s="4"/>
      <c r="B171" s="4"/>
      <c r="C171" s="4"/>
      <c r="D171" s="4"/>
      <c r="E171" s="8" t="str">
        <f aca="false">IF(ISBLANK(A171), "", (A171-MIN(A2:A1001))/(MAX(A2:A1001)-MIN(A2:A1001)))</f>
        <v/>
      </c>
      <c r="F171" s="8" t="str">
        <f aca="false">IF(ISBLANK(B171), "", (B171-MIN(B2:B1001))/(MAX(B2:B1001)-MIN(B2:B1001)))</f>
        <v/>
      </c>
      <c r="G171" s="8" t="str">
        <f aca="false">IF(ISBLANK(C171), "", (C171-MIN(C2:C1001))/(MAX(C2:C1001)-MIN(C2:C1001)))</f>
        <v/>
      </c>
      <c r="H171" s="6" t="str">
        <f aca="false">IF(ISBLANK(D171), "", (D171-MIN(D1:D1000))/(MAX(D1:D1000)-MIN(D1:D1000)))</f>
        <v/>
      </c>
      <c r="I171" s="7" t="str">
        <f aca="false">IF(ISBLANK(A171), "",SQRT((A171-$K$2)^2+(B171-$L$2)^2+(C171-$M$2)^2+(D171-$N$2)^2))</f>
        <v/>
      </c>
      <c r="J171" s="8" t="str">
        <f aca="false">IF(AND(G171 = "", G170 &lt;&gt; ""),"&lt;- New exp", "")</f>
        <v>&lt;- New exp</v>
      </c>
      <c r="X171" s="0" t="n">
        <v>170</v>
      </c>
    </row>
    <row r="172" customFormat="false" ht="13.8" hidden="false" customHeight="false" outlineLevel="0" collapsed="false">
      <c r="A172" s="4" t="n">
        <v>14</v>
      </c>
      <c r="B172" s="4" t="n">
        <v>12</v>
      </c>
      <c r="C172" s="4" t="n">
        <v>854</v>
      </c>
      <c r="D172" s="4" t="n">
        <v>0.368478585529742</v>
      </c>
      <c r="E172" s="8" t="n">
        <f aca="false">IF(ISBLANK(A172), "", (A172-MIN(A2:A1001))/(MAX(A2:A1001)-MIN(A2:A1001)))</f>
        <v>0.285714285714286</v>
      </c>
      <c r="F172" s="8" t="n">
        <f aca="false">IF(ISBLANK(B172), "", (B172-MIN(B2:B1001))/(MAX(B2:B1001)-MIN(B2:B1001)))</f>
        <v>0.909090909090909</v>
      </c>
      <c r="G172" s="5" t="n">
        <f aca="false">IF(ISBLANK(C172), "", (C172-MIN(C2:C1001))/(MAX(C2:C1001)-MIN(C2:C1001)))</f>
        <v>0.325396825396825</v>
      </c>
      <c r="H172" s="6" t="n">
        <f aca="false">IF(ISBLANK(D172), "", (D172-MIN(D1:D1000))/(MAX(D1:D1000)-MIN(D1:D1000)))</f>
        <v>0.517834492965724</v>
      </c>
      <c r="I172" s="7" t="n">
        <f aca="false">IF(ISBLANK(A172), "",SQRT((A172-$K$2)^2+(B172-$L$2)^2+(C172-$M$2)^2+(D172-$N$2)^2))</f>
        <v>82.8251186499579</v>
      </c>
      <c r="J172" s="8" t="str">
        <f aca="false">IF(AND(G172 = "", G171 &lt;&gt; ""),"&lt;- New exp", "")</f>
        <v/>
      </c>
      <c r="X172" s="0" t="n">
        <v>171</v>
      </c>
    </row>
    <row r="173" customFormat="false" ht="13.8" hidden="false" customHeight="false" outlineLevel="0" collapsed="false">
      <c r="A173" s="4" t="n">
        <v>11</v>
      </c>
      <c r="B173" s="4" t="n">
        <v>13</v>
      </c>
      <c r="C173" s="4" t="n">
        <v>866</v>
      </c>
      <c r="D173" s="4" t="n">
        <v>0.36725987777823</v>
      </c>
      <c r="E173" s="8" t="n">
        <f aca="false">IF(ISBLANK(A173), "", (A173-MIN(A2:A1001))/(MAX(A2:A1001)-MIN(A2:A1001)))</f>
        <v>0.142857142857143</v>
      </c>
      <c r="F173" s="8" t="n">
        <f aca="false">IF(ISBLANK(B173), "", (B173-MIN(B2:B1001))/(MAX(B2:B1001)-MIN(B2:B1001)))</f>
        <v>1</v>
      </c>
      <c r="G173" s="5" t="n">
        <f aca="false">IF(ISBLANK(C173), "", (C173-MIN(C2:C1001))/(MAX(C2:C1001)-MIN(C2:C1001)))</f>
        <v>0.373015873015873</v>
      </c>
      <c r="H173" s="6" t="n">
        <f aca="false">IF(ISBLANK(D173), "", (D173-MIN(D1:D1000))/(MAX(D1:D1000)-MIN(D1:D1000)))</f>
        <v>0.480077864978569</v>
      </c>
      <c r="I173" s="7" t="n">
        <f aca="false">IF(ISBLANK(A173), "",SQRT((A173-$K$2)^2+(B173-$L$2)^2+(C173-$M$2)^2+(D173-$N$2)^2))</f>
        <v>94.68896577809</v>
      </c>
      <c r="J173" s="8" t="str">
        <f aca="false">IF(AND(G173 = "", G172 &lt;&gt; ""),"&lt;- New exp", "")</f>
        <v/>
      </c>
      <c r="X173" s="0" t="n">
        <v>172</v>
      </c>
    </row>
    <row r="174" customFormat="false" ht="13.8" hidden="false" customHeight="false" outlineLevel="0" collapsed="false">
      <c r="A174" s="4" t="n">
        <v>13</v>
      </c>
      <c r="B174" s="4" t="n">
        <v>8</v>
      </c>
      <c r="C174" s="4" t="n">
        <v>852</v>
      </c>
      <c r="D174" s="4" t="n">
        <v>0.368895186129504</v>
      </c>
      <c r="E174" s="8" t="n">
        <f aca="false">IF(ISBLANK(A174), "", (A174-MIN(A2:A1001))/(MAX(A2:A1001)-MIN(A2:A1001)))</f>
        <v>0.238095238095238</v>
      </c>
      <c r="F174" s="8" t="n">
        <f aca="false">IF(ISBLANK(B174), "", (B174-MIN(B2:B1001))/(MAX(B2:B1001)-MIN(B2:B1001)))</f>
        <v>0.545454545454545</v>
      </c>
      <c r="G174" s="5" t="n">
        <f aca="false">IF(ISBLANK(C174), "", (C174-MIN(C2:C1001))/(MAX(C2:C1001)-MIN(C2:C1001)))</f>
        <v>0.317460317460317</v>
      </c>
      <c r="H174" s="6" t="n">
        <f aca="false">IF(ISBLANK(D174), "", (D174-MIN(D1:D1000))/(MAX(D1:D1000)-MIN(D1:D1000)))</f>
        <v>0.530741142525391</v>
      </c>
      <c r="I174" s="7" t="n">
        <f aca="false">IF(ISBLANK(A174), "",SQRT((A174-$K$2)^2+(B174-$L$2)^2+(C174-$M$2)^2+(D174-$N$2)^2))</f>
        <v>80.3803476820039</v>
      </c>
      <c r="J174" s="8" t="str">
        <f aca="false">IF(AND(G174 = "", G173 &lt;&gt; ""),"&lt;- New exp", "")</f>
        <v/>
      </c>
      <c r="X174" s="0" t="n">
        <v>173</v>
      </c>
    </row>
    <row r="175" customFormat="false" ht="13.8" hidden="false" customHeight="false" outlineLevel="0" collapsed="false">
      <c r="A175" s="4" t="n">
        <v>10</v>
      </c>
      <c r="B175" s="4" t="n">
        <v>13</v>
      </c>
      <c r="C175" s="4" t="n">
        <v>863</v>
      </c>
      <c r="D175" s="4" t="n">
        <v>0.368478585529742</v>
      </c>
      <c r="E175" s="8" t="n">
        <f aca="false">IF(ISBLANK(A175), "", (A175-MIN(A2:A1001))/(MAX(A2:A1001)-MIN(A2:A1001)))</f>
        <v>0.0952380952380952</v>
      </c>
      <c r="F175" s="8" t="n">
        <f aca="false">IF(ISBLANK(B175), "", (B175-MIN(B2:B1001))/(MAX(B2:B1001)-MIN(B2:B1001)))</f>
        <v>1</v>
      </c>
      <c r="G175" s="5" t="n">
        <f aca="false">IF(ISBLANK(C175), "", (C175-MIN(C2:C1001))/(MAX(C2:C1001)-MIN(C2:C1001)))</f>
        <v>0.361111111111111</v>
      </c>
      <c r="H175" s="6" t="n">
        <f aca="false">IF(ISBLANK(D175), "", (D175-MIN(D1:D1000))/(MAX(D1:D1000)-MIN(D1:D1000)))</f>
        <v>0.517834492965724</v>
      </c>
      <c r="I175" s="7" t="n">
        <f aca="false">IF(ISBLANK(A175), "",SQRT((A175-$K$2)^2+(B175-$L$2)^2+(C175-$M$2)^2+(D175-$N$2)^2))</f>
        <v>91.6842422632134</v>
      </c>
      <c r="J175" s="8" t="str">
        <f aca="false">IF(AND(G175 = "", G174 &lt;&gt; ""),"&lt;- New exp", "")</f>
        <v/>
      </c>
      <c r="X175" s="0" t="n">
        <v>174</v>
      </c>
    </row>
    <row r="176" customFormat="false" ht="13.8" hidden="false" customHeight="false" outlineLevel="0" collapsed="false">
      <c r="A176" s="4" t="n">
        <v>16</v>
      </c>
      <c r="B176" s="4" t="n">
        <v>10</v>
      </c>
      <c r="C176" s="4" t="n">
        <v>858</v>
      </c>
      <c r="D176" s="4" t="n">
        <v>0.368478585529742</v>
      </c>
      <c r="E176" s="5" t="n">
        <f aca="false">IF(ISBLANK(A176), "", (A176-MIN(A2:A1001))/(MAX(A2:A1001)-MIN(A2:A1001)))</f>
        <v>0.380952380952381</v>
      </c>
      <c r="F176" s="5" t="n">
        <f aca="false">IF(ISBLANK(B176), "", (B176-MIN(B2:B1001))/(MAX(B2:B1001)-MIN(B2:B1001)))</f>
        <v>0.727272727272727</v>
      </c>
      <c r="G176" s="5" t="n">
        <f aca="false">IF(ISBLANK(C176), "", (C176-MIN(C2:C1001))/(MAX(C2:C1001)-MIN(C2:C1001)))</f>
        <v>0.341269841269841</v>
      </c>
      <c r="H176" s="6" t="n">
        <f aca="false">IF(ISBLANK(D176), "", (D176-MIN(D1:D1000))/(MAX(D1:D1000)-MIN(D1:D1000)))</f>
        <v>0.517834492965724</v>
      </c>
      <c r="I176" s="7" t="n">
        <f aca="false">IF(ISBLANK(A176), "",SQRT((A176-$K$2)^2+(B176-$L$2)^2+(C176-$M$2)^2+(D176-$N$2)^2))</f>
        <v>86.74099537923</v>
      </c>
      <c r="J176" s="8" t="str">
        <f aca="false">IF(AND(G176 = "", G175 &lt;&gt; ""),"&lt;- New exp", "")</f>
        <v/>
      </c>
      <c r="X176" s="0" t="n">
        <v>175</v>
      </c>
    </row>
    <row r="177" customFormat="false" ht="13.8" hidden="false" customHeight="false" outlineLevel="0" collapsed="false">
      <c r="A177" s="4" t="n">
        <v>10</v>
      </c>
      <c r="B177" s="4" t="n">
        <v>12</v>
      </c>
      <c r="C177" s="4" t="n">
        <v>872</v>
      </c>
      <c r="D177" s="4" t="n">
        <v>0.366743050765312</v>
      </c>
      <c r="E177" s="8" t="n">
        <f aca="false">IF(ISBLANK(A177), "", (A177-MIN(A2:A1001))/(MAX(A2:A1001)-MIN(A2:A1001)))</f>
        <v>0.0952380952380952</v>
      </c>
      <c r="F177" s="8" t="n">
        <f aca="false">IF(ISBLANK(B177), "", (B177-MIN(B2:B1001))/(MAX(B2:B1001)-MIN(B2:B1001)))</f>
        <v>0.909090909090909</v>
      </c>
      <c r="G177" s="5" t="n">
        <f aca="false">IF(ISBLANK(C177), "", (C177-MIN(C2:C1001))/(MAX(C2:C1001)-MIN(C2:C1001)))</f>
        <v>0.396825396825397</v>
      </c>
      <c r="H177" s="6" t="n">
        <f aca="false">IF(ISBLANK(D177), "", (D177-MIN(D1:D1000))/(MAX(D1:D1000)-MIN(D1:D1000)))</f>
        <v>0.46406611381324</v>
      </c>
      <c r="I177" s="7" t="n">
        <f aca="false">IF(ISBLANK(A177), "",SQRT((A177-$K$2)^2+(B177-$L$2)^2+(C177-$M$2)^2+(D177-$N$2)^2))</f>
        <v>100.518656101114</v>
      </c>
      <c r="J177" s="8" t="str">
        <f aca="false">IF(AND(G177 = "", G176 &lt;&gt; ""),"&lt;- New exp", "")</f>
        <v/>
      </c>
      <c r="X177" s="0" t="n">
        <v>176</v>
      </c>
    </row>
    <row r="178" customFormat="false" ht="13.8" hidden="false" customHeight="false" outlineLevel="0" collapsed="false">
      <c r="A178" s="4" t="n">
        <v>10</v>
      </c>
      <c r="B178" s="4" t="n">
        <v>10</v>
      </c>
      <c r="C178" s="4" t="n">
        <v>871</v>
      </c>
      <c r="D178" s="4" t="n">
        <v>0.370187988003462</v>
      </c>
      <c r="E178" s="8" t="n">
        <f aca="false">IF(ISBLANK(A178), "", (A178-MIN(A2:A1001))/(MAX(A2:A1001)-MIN(A2:A1001)))</f>
        <v>0.0952380952380952</v>
      </c>
      <c r="F178" s="8" t="n">
        <f aca="false">IF(ISBLANK(B178), "", (B178-MIN(B2:B1001))/(MAX(B2:B1001)-MIN(B2:B1001)))</f>
        <v>0.727272727272727</v>
      </c>
      <c r="G178" s="5" t="n">
        <f aca="false">IF(ISBLANK(C178), "", (C178-MIN(C2:C1001))/(MAX(C2:C1001)-MIN(C2:C1001)))</f>
        <v>0.392857142857143</v>
      </c>
      <c r="H178" s="6" t="n">
        <f aca="false">IF(ISBLANK(D178), "", (D178-MIN(D1:D1000))/(MAX(D1:D1000)-MIN(D1:D1000)))</f>
        <v>0.570793270983253</v>
      </c>
      <c r="I178" s="7" t="n">
        <f aca="false">IF(ISBLANK(A178), "",SQRT((A178-$K$2)^2+(B178-$L$2)^2+(C178-$M$2)^2+(D178-$N$2)^2))</f>
        <v>99.3428424167831</v>
      </c>
      <c r="J178" s="8" t="str">
        <f aca="false">IF(AND(G178 = "", G177 &lt;&gt; ""),"&lt;- New exp", "")</f>
        <v/>
      </c>
      <c r="X178" s="0" t="n">
        <v>177</v>
      </c>
    </row>
    <row r="179" customFormat="false" ht="13.8" hidden="false" customHeight="false" outlineLevel="0" collapsed="false">
      <c r="A179" s="4" t="n">
        <v>18</v>
      </c>
      <c r="B179" s="4" t="n">
        <v>8</v>
      </c>
      <c r="C179" s="4" t="n">
        <v>837</v>
      </c>
      <c r="D179" s="4" t="n">
        <v>0.368131832864579</v>
      </c>
      <c r="E179" s="8" t="n">
        <f aca="false">IF(ISBLANK(A179), "", (A179-MIN(A2:A1001))/(MAX(A2:A1001)-MIN(A2:A1001)))</f>
        <v>0.476190476190476</v>
      </c>
      <c r="F179" s="8" t="n">
        <f aca="false">IF(ISBLANK(B179), "", (B179-MIN(B2:B1001))/(MAX(B2:B1001)-MIN(B2:B1001)))</f>
        <v>0.545454545454545</v>
      </c>
      <c r="G179" s="5" t="n">
        <f aca="false">IF(ISBLANK(C179), "", (C179-MIN(C2:C1001))/(MAX(C2:C1001)-MIN(C2:C1001)))</f>
        <v>0.257936507936508</v>
      </c>
      <c r="H179" s="6" t="n">
        <f aca="false">IF(ISBLANK(D179), "", (D179-MIN(D1:D1000))/(MAX(D1:D1000)-MIN(D1:D1000)))</f>
        <v>0.507091793277555</v>
      </c>
      <c r="I179" s="7" t="n">
        <f aca="false">IF(ISBLANK(A179), "",SQRT((A179-$K$2)^2+(B179-$L$2)^2+(C179-$M$2)^2+(D179-$N$2)^2))</f>
        <v>66.0378699528395</v>
      </c>
      <c r="J179" s="8" t="str">
        <f aca="false">IF(AND(G179 = "", G178 &lt;&gt; ""),"&lt;- New exp", "")</f>
        <v/>
      </c>
      <c r="X179" s="0" t="n">
        <v>178</v>
      </c>
    </row>
    <row r="180" customFormat="false" ht="13.8" hidden="false" customHeight="false" outlineLevel="0" collapsed="false">
      <c r="A180" s="4" t="n">
        <v>10</v>
      </c>
      <c r="B180" s="4" t="n">
        <v>11</v>
      </c>
      <c r="C180" s="4" t="n">
        <v>858</v>
      </c>
      <c r="D180" s="4" t="n">
        <v>0.36994583804637</v>
      </c>
      <c r="E180" s="8" t="n">
        <f aca="false">IF(ISBLANK(A180), "", (A180-MIN(A2:A1001))/(MAX(A2:A1001)-MIN(A2:A1001)))</f>
        <v>0.0952380952380952</v>
      </c>
      <c r="F180" s="8" t="n">
        <f aca="false">IF(ISBLANK(B180), "", (B180-MIN(B2:B1001))/(MAX(B2:B1001)-MIN(B2:B1001)))</f>
        <v>0.818181818181818</v>
      </c>
      <c r="G180" s="5" t="n">
        <f aca="false">IF(ISBLANK(C180), "", (C180-MIN(C2:C1001))/(MAX(C2:C1001)-MIN(C2:C1001)))</f>
        <v>0.341269841269841</v>
      </c>
      <c r="H180" s="6" t="n">
        <f aca="false">IF(ISBLANK(D180), "", (D180-MIN(D1:D1000))/(MAX(D1:D1000)-MIN(D1:D1000)))</f>
        <v>0.563291254330223</v>
      </c>
      <c r="I180" s="7" t="n">
        <f aca="false">IF(ISBLANK(A180), "",SQRT((A180-$K$2)^2+(B180-$L$2)^2+(C180-$M$2)^2+(D180-$N$2)^2))</f>
        <v>86.4927761757111</v>
      </c>
      <c r="J180" s="8" t="str">
        <f aca="false">IF(AND(G180 = "", G179 &lt;&gt; ""),"&lt;- New exp", "")</f>
        <v/>
      </c>
      <c r="X180" s="0" t="n">
        <v>179</v>
      </c>
    </row>
    <row r="181" customFormat="false" ht="13.8" hidden="false" customHeight="false" outlineLevel="0" collapsed="false">
      <c r="A181" s="4" t="n">
        <v>14</v>
      </c>
      <c r="B181" s="4" t="n">
        <v>12</v>
      </c>
      <c r="C181" s="4" t="n">
        <v>837</v>
      </c>
      <c r="D181" s="4" t="n">
        <v>0.368931607895119</v>
      </c>
      <c r="E181" s="8" t="n">
        <f aca="false">IF(ISBLANK(A181), "", (A181-MIN(A2:A1001))/(MAX(A2:A1001)-MIN(A2:A1001)))</f>
        <v>0.285714285714286</v>
      </c>
      <c r="F181" s="8" t="n">
        <f aca="false">IF(ISBLANK(B181), "", (B181-MIN(B2:B1001))/(MAX(B2:B1001)-MIN(B2:B1001)))</f>
        <v>0.909090909090909</v>
      </c>
      <c r="G181" s="5" t="n">
        <f aca="false">IF(ISBLANK(C181), "", (C181-MIN(C2:C1001))/(MAX(C2:C1001)-MIN(C2:C1001)))</f>
        <v>0.257936507936508</v>
      </c>
      <c r="H181" s="6" t="n">
        <f aca="false">IF(ISBLANK(D181), "", (D181-MIN(D1:D1000))/(MAX(D1:D1000)-MIN(D1:D1000)))</f>
        <v>0.531869520557988</v>
      </c>
      <c r="I181" s="7" t="n">
        <f aca="false">IF(ISBLANK(A181), "",SQRT((A181-$K$2)^2+(B181-$L$2)^2+(C181-$M$2)^2+(D181-$N$2)^2))</f>
        <v>66.0378701559117</v>
      </c>
      <c r="J181" s="8" t="str">
        <f aca="false">IF(AND(G181 = "", G180 &lt;&gt; ""),"&lt;- New exp", "")</f>
        <v/>
      </c>
      <c r="X181" s="0" t="n">
        <v>180</v>
      </c>
    </row>
    <row r="182" customFormat="false" ht="13.8" hidden="false" customHeight="false" outlineLevel="0" collapsed="false">
      <c r="A182" s="4"/>
      <c r="B182" s="4"/>
      <c r="C182" s="4"/>
      <c r="D182" s="4"/>
      <c r="E182" s="8" t="str">
        <f aca="false">IF(ISBLANK(A182), "", (A182-MIN(A2:A1001))/(MAX(A2:A1001)-MIN(A2:A1001)))</f>
        <v/>
      </c>
      <c r="F182" s="8" t="str">
        <f aca="false">IF(ISBLANK(B182), "", (B182-MIN(B2:B1001))/(MAX(B2:B1001)-MIN(B2:B1001)))</f>
        <v/>
      </c>
      <c r="G182" s="8" t="str">
        <f aca="false">IF(ISBLANK(C182), "", (C182-MIN(C2:C1001))/(MAX(C2:C1001)-MIN(C2:C1001)))</f>
        <v/>
      </c>
      <c r="H182" s="6" t="str">
        <f aca="false">IF(ISBLANK(D182), "", (D182-MIN(D1:D1000))/(MAX(D1:D1000)-MIN(D1:D1000)))</f>
        <v/>
      </c>
      <c r="I182" s="7" t="str">
        <f aca="false">IF(ISBLANK(A182), "",SQRT((A182-$K$2)^2+(B182-$L$2)^2+(C182-$M$2)^2+(D182-$N$2)^2))</f>
        <v/>
      </c>
      <c r="J182" s="8" t="str">
        <f aca="false">IF(AND(G182 = "", G181 &lt;&gt; ""),"&lt;- New exp", "")</f>
        <v>&lt;- New exp</v>
      </c>
      <c r="X182" s="0" t="n">
        <v>181</v>
      </c>
    </row>
    <row r="183" customFormat="false" ht="13.8" hidden="false" customHeight="false" outlineLevel="0" collapsed="false">
      <c r="A183" s="4" t="n">
        <v>18</v>
      </c>
      <c r="B183" s="4" t="n">
        <v>5</v>
      </c>
      <c r="C183" s="4" t="n">
        <v>849</v>
      </c>
      <c r="D183" s="4" t="n">
        <v>0.362530249178439</v>
      </c>
      <c r="E183" s="8" t="n">
        <f aca="false">IF(ISBLANK(A183), "", (A183-MIN(A2:A1001))/(MAX(A2:A1001)-MIN(A2:A1001)))</f>
        <v>0.476190476190476</v>
      </c>
      <c r="F183" s="8" t="n">
        <f aca="false">IF(ISBLANK(B183), "", (B183-MIN(B2:B1001))/(MAX(B2:B1001)-MIN(B2:B1001)))</f>
        <v>0.272727272727273</v>
      </c>
      <c r="G183" s="5" t="n">
        <f aca="false">IF(ISBLANK(C183), "", (C183-MIN(C2:C1001))/(MAX(C2:C1001)-MIN(C2:C1001)))</f>
        <v>0.305555555555556</v>
      </c>
      <c r="H183" s="6" t="n">
        <f aca="false">IF(ISBLANK(D183), "", (D183-MIN(D1:D1000))/(MAX(D1:D1000)-MIN(D1:D1000)))</f>
        <v>0.333549850088867</v>
      </c>
      <c r="I183" s="7" t="n">
        <f aca="false">IF(ISBLANK(A183), "",SQRT((A183-$K$2)^2+(B183-$L$2)^2+(C183-$M$2)^2+(D183-$N$2)^2))</f>
        <v>77.7045694661103</v>
      </c>
      <c r="J183" s="8" t="str">
        <f aca="false">IF(AND(G183 = "", G182 &lt;&gt; ""),"&lt;- New exp", "")</f>
        <v/>
      </c>
      <c r="X183" s="0" t="n">
        <v>182</v>
      </c>
    </row>
    <row r="184" customFormat="false" ht="13.8" hidden="false" customHeight="false" outlineLevel="0" collapsed="false">
      <c r="A184" s="4" t="n">
        <v>15</v>
      </c>
      <c r="B184" s="4" t="n">
        <v>6</v>
      </c>
      <c r="C184" s="4" t="n">
        <v>867</v>
      </c>
      <c r="D184" s="4" t="n">
        <v>0.360050525857229</v>
      </c>
      <c r="E184" s="8" t="n">
        <f aca="false">IF(ISBLANK(A184), "", (A184-MIN(A2:A1001))/(MAX(A2:A1001)-MIN(A2:A1001)))</f>
        <v>0.333333333333333</v>
      </c>
      <c r="F184" s="8" t="n">
        <f aca="false">IF(ISBLANK(B184), "", (B184-MIN(B2:B1001))/(MAX(B2:B1001)-MIN(B2:B1001)))</f>
        <v>0.363636363636364</v>
      </c>
      <c r="G184" s="5" t="n">
        <f aca="false">IF(ISBLANK(C184), "", (C184-MIN(C2:C1001))/(MAX(C2:C1001)-MIN(C2:C1001)))</f>
        <v>0.376984126984127</v>
      </c>
      <c r="H184" s="6" t="n">
        <f aca="false">IF(ISBLANK(D184), "", (D184-MIN(D1:D1000))/(MAX(D1:D1000)-MIN(D1:D1000)))</f>
        <v>0.256725861044872</v>
      </c>
      <c r="I184" s="7" t="n">
        <f aca="false">IF(ISBLANK(A184), "",SQRT((A184-$K$2)^2+(B184-$L$2)^2+(C184-$M$2)^2+(D184-$N$2)^2))</f>
        <v>95.3414918525383</v>
      </c>
      <c r="J184" s="8" t="str">
        <f aca="false">IF(AND(G184 = "", G183 &lt;&gt; ""),"&lt;- New exp", "")</f>
        <v/>
      </c>
      <c r="X184" s="0" t="n">
        <v>183</v>
      </c>
    </row>
    <row r="185" customFormat="false" ht="13.8" hidden="false" customHeight="false" outlineLevel="0" collapsed="false">
      <c r="A185" s="4" t="n">
        <v>19</v>
      </c>
      <c r="B185" s="4" t="n">
        <v>4</v>
      </c>
      <c r="C185" s="4" t="n">
        <v>860</v>
      </c>
      <c r="D185" s="4" t="n">
        <v>0.362389520514269</v>
      </c>
      <c r="E185" s="8" t="n">
        <f aca="false">IF(ISBLANK(A185), "", (A185-MIN(A2:A1001))/(MAX(A2:A1001)-MIN(A2:A1001)))</f>
        <v>0.523809523809524</v>
      </c>
      <c r="F185" s="8" t="n">
        <f aca="false">IF(ISBLANK(B185), "", (B185-MIN(B2:B1001))/(MAX(B2:B1001)-MIN(B2:B1001)))</f>
        <v>0.181818181818182</v>
      </c>
      <c r="G185" s="5" t="n">
        <f aca="false">IF(ISBLANK(C185), "", (C185-MIN(C2:C1001))/(MAX(C2:C1001)-MIN(C2:C1001)))</f>
        <v>0.349206349206349</v>
      </c>
      <c r="H185" s="6" t="n">
        <f aca="false">IF(ISBLANK(D185), "", (D185-MIN(D1:D1000))/(MAX(D1:D1000)-MIN(D1:D1000)))</f>
        <v>0.329189953457701</v>
      </c>
      <c r="I185" s="7" t="n">
        <f aca="false">IF(ISBLANK(A185), "",SQRT((A185-$K$2)^2+(B185-$L$2)^2+(C185-$M$2)^2+(D185-$N$2)^2))</f>
        <v>88.7073847709598</v>
      </c>
      <c r="J185" s="8" t="str">
        <f aca="false">IF(AND(G185 = "", G184 &lt;&gt; ""),"&lt;- New exp", "")</f>
        <v/>
      </c>
      <c r="X185" s="0" t="n">
        <v>184</v>
      </c>
    </row>
    <row r="186" customFormat="false" ht="13.8" hidden="false" customHeight="false" outlineLevel="0" collapsed="false">
      <c r="A186" s="4" t="n">
        <v>16</v>
      </c>
      <c r="B186" s="4" t="n">
        <v>5</v>
      </c>
      <c r="C186" s="4" t="n">
        <v>908</v>
      </c>
      <c r="D186" s="4" t="n">
        <v>0.358109697812019</v>
      </c>
      <c r="E186" s="8" t="n">
        <f aca="false">IF(ISBLANK(A186), "", (A186-MIN(A2:A1001))/(MAX(A2:A1001)-MIN(A2:A1001)))</f>
        <v>0.380952380952381</v>
      </c>
      <c r="F186" s="8" t="n">
        <f aca="false">IF(ISBLANK(B186), "", (B186-MIN(B2:B1001))/(MAX(B2:B1001)-MIN(B2:B1001)))</f>
        <v>0.272727272727273</v>
      </c>
      <c r="G186" s="5" t="n">
        <f aca="false">IF(ISBLANK(C186), "", (C186-MIN(C2:C1001))/(MAX(C2:C1001)-MIN(C2:C1001)))</f>
        <v>0.53968253968254</v>
      </c>
      <c r="H186" s="6" t="n">
        <f aca="false">IF(ISBLANK(D186), "", (D186-MIN(D1:D1000))/(MAX(D1:D1000)-MIN(D1:D1000)))</f>
        <v>0.196597317184294</v>
      </c>
      <c r="I186" s="7" t="n">
        <f aca="false">IF(ISBLANK(A186), "",SQRT((A186-$K$2)^2+(B186-$L$2)^2+(C186-$M$2)^2+(D186-$N$2)^2))</f>
        <v>136.268118209171</v>
      </c>
      <c r="J186" s="8" t="str">
        <f aca="false">IF(AND(G186 = "", G185 &lt;&gt; ""),"&lt;- New exp", "")</f>
        <v/>
      </c>
      <c r="X186" s="0" t="n">
        <v>185</v>
      </c>
    </row>
    <row r="187" customFormat="false" ht="13.8" hidden="false" customHeight="false" outlineLevel="0" collapsed="false">
      <c r="A187" s="4" t="n">
        <v>18</v>
      </c>
      <c r="B187" s="4" t="n">
        <v>6</v>
      </c>
      <c r="C187" s="4" t="n">
        <v>826</v>
      </c>
      <c r="D187" s="4" t="n">
        <v>0.362389520514269</v>
      </c>
      <c r="E187" s="8" t="n">
        <f aca="false">IF(ISBLANK(A187), "", (A187-MIN(A2:A1001))/(MAX(A2:A1001)-MIN(A2:A1001)))</f>
        <v>0.476190476190476</v>
      </c>
      <c r="F187" s="8" t="n">
        <f aca="false">IF(ISBLANK(B187), "", (B187-MIN(B2:B1001))/(MAX(B2:B1001)-MIN(B2:B1001)))</f>
        <v>0.363636363636364</v>
      </c>
      <c r="G187" s="5" t="n">
        <f aca="false">IF(ISBLANK(C187), "", (C187-MIN(C2:C1001))/(MAX(C2:C1001)-MIN(C2:C1001)))</f>
        <v>0.214285714285714</v>
      </c>
      <c r="H187" s="6" t="n">
        <f aca="false">IF(ISBLANK(D187), "", (D187-MIN(D1:D1000))/(MAX(D1:D1000)-MIN(D1:D1000)))</f>
        <v>0.329189953457701</v>
      </c>
      <c r="I187" s="7" t="n">
        <f aca="false">IF(ISBLANK(A187), "",SQRT((A187-$K$2)^2+(B187-$L$2)^2+(C187-$M$2)^2+(D187-$N$2)^2))</f>
        <v>55.0636006169512</v>
      </c>
      <c r="J187" s="8" t="str">
        <f aca="false">IF(AND(G187 = "", G186 &lt;&gt; ""),"&lt;- New exp", "")</f>
        <v/>
      </c>
      <c r="X187" s="0" t="n">
        <v>186</v>
      </c>
    </row>
    <row r="188" customFormat="false" ht="13.8" hidden="false" customHeight="false" outlineLevel="0" collapsed="false">
      <c r="A188" s="4" t="n">
        <v>20</v>
      </c>
      <c r="B188" s="4" t="n">
        <v>4</v>
      </c>
      <c r="C188" s="4" t="n">
        <v>905</v>
      </c>
      <c r="D188" s="4" t="n">
        <v>0.358843189441956</v>
      </c>
      <c r="E188" s="8" t="n">
        <f aca="false">IF(ISBLANK(A188), "", (A188-MIN(A2:A1001))/(MAX(A2:A1001)-MIN(A2:A1001)))</f>
        <v>0.571428571428571</v>
      </c>
      <c r="F188" s="8" t="n">
        <f aca="false">IF(ISBLANK(B188), "", (B188-MIN(B2:B1001))/(MAX(B2:B1001)-MIN(B2:B1001)))</f>
        <v>0.181818181818182</v>
      </c>
      <c r="G188" s="5" t="n">
        <f aca="false">IF(ISBLANK(C188), "", (C188-MIN(C2:C1001))/(MAX(C2:C1001)-MIN(C2:C1001)))</f>
        <v>0.527777777777778</v>
      </c>
      <c r="H188" s="6" t="n">
        <f aca="false">IF(ISBLANK(D188), "", (D188-MIN(D1:D1000))/(MAX(D1:D1000)-MIN(D1:D1000)))</f>
        <v>0.21932152696212</v>
      </c>
      <c r="I188" s="7" t="n">
        <f aca="false">IF(ISBLANK(A188), "",SQRT((A188-$K$2)^2+(B188-$L$2)^2+(C188-$M$2)^2+(D188-$N$2)^2))</f>
        <v>133.555232207937</v>
      </c>
      <c r="J188" s="8" t="str">
        <f aca="false">IF(AND(G188 = "", G187 &lt;&gt; ""),"&lt;- New exp", "")</f>
        <v/>
      </c>
      <c r="X188" s="0" t="n">
        <v>187</v>
      </c>
    </row>
    <row r="189" customFormat="false" ht="13.8" hidden="false" customHeight="false" outlineLevel="0" collapsed="false">
      <c r="A189" s="4" t="n">
        <v>19</v>
      </c>
      <c r="B189" s="4" t="n">
        <v>3</v>
      </c>
      <c r="C189" s="4" t="n">
        <v>874</v>
      </c>
      <c r="D189" s="4" t="n">
        <v>0.363664688396705</v>
      </c>
      <c r="E189" s="8" t="n">
        <f aca="false">IF(ISBLANK(A189), "", (A189-MIN(A2:A1001))/(MAX(A2:A1001)-MIN(A2:A1001)))</f>
        <v>0.523809523809524</v>
      </c>
      <c r="F189" s="8" t="n">
        <f aca="false">IF(ISBLANK(B189), "", (B189-MIN(B2:B1001))/(MAX(B2:B1001)-MIN(B2:B1001)))</f>
        <v>0.0909090909090909</v>
      </c>
      <c r="G189" s="5" t="n">
        <f aca="false">IF(ISBLANK(C189), "", (C189-MIN(C2:C1001))/(MAX(C2:C1001)-MIN(C2:C1001)))</f>
        <v>0.404761904761905</v>
      </c>
      <c r="H189" s="6" t="n">
        <f aca="false">IF(ISBLANK(D189), "", (D189-MIN(D1:D1000))/(MAX(D1:D1000)-MIN(D1:D1000)))</f>
        <v>0.368695765493925</v>
      </c>
      <c r="I189" s="7" t="n">
        <f aca="false">IF(ISBLANK(A189), "",SQRT((A189-$K$2)^2+(B189-$L$2)^2+(C189-$M$2)^2+(D189-$N$2)^2))</f>
        <v>102.596296919665</v>
      </c>
      <c r="J189" s="8" t="str">
        <f aca="false">IF(AND(G189 = "", G188 &lt;&gt; ""),"&lt;- New exp", "")</f>
        <v/>
      </c>
      <c r="X189" s="0" t="n">
        <v>188</v>
      </c>
    </row>
    <row r="190" customFormat="false" ht="13.8" hidden="false" customHeight="false" outlineLevel="0" collapsed="false">
      <c r="A190" s="4" t="n">
        <v>16</v>
      </c>
      <c r="B190" s="4" t="n">
        <v>5</v>
      </c>
      <c r="C190" s="4" t="n">
        <v>893</v>
      </c>
      <c r="D190" s="4" t="n">
        <v>0.358843189441956</v>
      </c>
      <c r="E190" s="8" t="n">
        <f aca="false">IF(ISBLANK(A190), "", (A190-MIN(A2:A1001))/(MAX(A2:A1001)-MIN(A2:A1001)))</f>
        <v>0.380952380952381</v>
      </c>
      <c r="F190" s="8" t="n">
        <f aca="false">IF(ISBLANK(B190), "", (B190-MIN(B2:B1001))/(MAX(B2:B1001)-MIN(B2:B1001)))</f>
        <v>0.272727272727273</v>
      </c>
      <c r="G190" s="5" t="n">
        <f aca="false">IF(ISBLANK(C190), "", (C190-MIN(C2:C1001))/(MAX(C2:C1001)-MIN(C2:C1001)))</f>
        <v>0.48015873015873</v>
      </c>
      <c r="H190" s="6" t="n">
        <f aca="false">IF(ISBLANK(D190), "", (D190-MIN(D1:D1000))/(MAX(D1:D1000)-MIN(D1:D1000)))</f>
        <v>0.21932152696212</v>
      </c>
      <c r="I190" s="7" t="n">
        <f aca="false">IF(ISBLANK(A190), "",SQRT((A190-$K$2)^2+(B190-$L$2)^2+(C190-$M$2)^2+(D190-$N$2)^2))</f>
        <v>121.301278023423</v>
      </c>
      <c r="J190" s="8" t="str">
        <f aca="false">IF(AND(G190 = "", G189 &lt;&gt; ""),"&lt;- New exp", "")</f>
        <v/>
      </c>
      <c r="X190" s="0" t="n">
        <v>189</v>
      </c>
    </row>
    <row r="191" customFormat="false" ht="13.8" hidden="false" customHeight="false" outlineLevel="0" collapsed="false">
      <c r="A191" s="4" t="n">
        <v>14</v>
      </c>
      <c r="B191" s="4" t="n">
        <v>5</v>
      </c>
      <c r="C191" s="4" t="n">
        <v>835</v>
      </c>
      <c r="D191" s="4" t="n">
        <v>0.364819614594591</v>
      </c>
      <c r="E191" s="8" t="n">
        <f aca="false">IF(ISBLANK(A191), "", (A191-MIN(A2:A1001))/(MAX(A2:A1001)-MIN(A2:A1001)))</f>
        <v>0.285714285714286</v>
      </c>
      <c r="F191" s="8" t="n">
        <f aca="false">IF(ISBLANK(B191), "", (B191-MIN(B2:B1001))/(MAX(B2:B1001)-MIN(B2:B1001)))</f>
        <v>0.272727272727273</v>
      </c>
      <c r="G191" s="5" t="n">
        <f aca="false">IF(ISBLANK(C191), "", (C191-MIN(C2:C1001))/(MAX(C2:C1001)-MIN(C2:C1001)))</f>
        <v>0.25</v>
      </c>
      <c r="H191" s="6" t="n">
        <f aca="false">IF(ISBLANK(D191), "", (D191-MIN(D1:D1000))/(MAX(D1:D1000)-MIN(D1:D1000)))</f>
        <v>0.404476385377636</v>
      </c>
      <c r="I191" s="7" t="n">
        <f aca="false">IF(ISBLANK(A191), "",SQRT((A191-$K$2)^2+(B191-$L$2)^2+(C191-$M$2)^2+(D191-$N$2)^2))</f>
        <v>63.3561375910086</v>
      </c>
      <c r="J191" s="5" t="str">
        <f aca="false">IF(AND(G191 = "", G190 &lt;&gt; ""),"&lt;- New exp", "")</f>
        <v/>
      </c>
      <c r="X191" s="0" t="n">
        <v>190</v>
      </c>
    </row>
    <row r="192" customFormat="false" ht="13.8" hidden="false" customHeight="false" outlineLevel="0" collapsed="false">
      <c r="A192" s="4" t="n">
        <v>17</v>
      </c>
      <c r="B192" s="4" t="n">
        <v>5</v>
      </c>
      <c r="C192" s="4" t="n">
        <v>828</v>
      </c>
      <c r="D192" s="4" t="n">
        <v>0.363188312988535</v>
      </c>
      <c r="E192" s="5" t="n">
        <f aca="false">IF(ISBLANK(A192), "", (A192-MIN(A2:A1001))/(MAX(A2:A1001)-MIN(A2:A1001)))</f>
        <v>0.428571428571429</v>
      </c>
      <c r="F192" s="5" t="n">
        <f aca="false">IF(ISBLANK(B192), "", (B192-MIN(B2:B1001))/(MAX(B2:B1001)-MIN(B2:B1001)))</f>
        <v>0.272727272727273</v>
      </c>
      <c r="G192" s="5" t="n">
        <f aca="false">IF(ISBLANK(C192), "", (C192-MIN(C2:C1001))/(MAX(C2:C1001)-MIN(C2:C1001)))</f>
        <v>0.222222222222222</v>
      </c>
      <c r="H192" s="6" t="n">
        <f aca="false">IF(ISBLANK(D192), "", (D192-MIN(D1:D1000))/(MAX(D1:D1000)-MIN(D1:D1000)))</f>
        <v>0.353937240288693</v>
      </c>
      <c r="I192" s="7" t="n">
        <f aca="false">IF(ISBLANK(A192), "",SQRT((A192-$K$2)^2+(B192-$L$2)^2+(C192-$M$2)^2+(D192-$N$2)^2))</f>
        <v>56.7978884336069</v>
      </c>
      <c r="J192" s="8" t="str">
        <f aca="false">IF(AND(G192 = "", G191 &lt;&gt; ""),"&lt;- New exp", "")</f>
        <v/>
      </c>
      <c r="X192" s="0" t="n">
        <v>191</v>
      </c>
    </row>
    <row r="193" customFormat="false" ht="13.8" hidden="false" customHeight="false" outlineLevel="0" collapsed="false">
      <c r="A193" s="4" t="n">
        <v>16</v>
      </c>
      <c r="B193" s="4" t="n">
        <v>4</v>
      </c>
      <c r="C193" s="4" t="n">
        <v>873</v>
      </c>
      <c r="D193" s="4" t="n">
        <v>0.363350851342511</v>
      </c>
      <c r="E193" s="8" t="n">
        <f aca="false">IF(ISBLANK(A193), "", (A193-MIN(A2:A1001))/(MAX(A2:A1001)-MIN(A2:A1001)))</f>
        <v>0.380952380952381</v>
      </c>
      <c r="F193" s="8" t="n">
        <f aca="false">IF(ISBLANK(B193), "", (B193-MIN(B2:B1001))/(MAX(B2:B1001)-MIN(B2:B1001)))</f>
        <v>0.181818181818182</v>
      </c>
      <c r="G193" s="5" t="n">
        <f aca="false">IF(ISBLANK(C193), "", (C193-MIN(C2:C1001))/(MAX(C2:C1001)-MIN(C2:C1001)))</f>
        <v>0.400793650793651</v>
      </c>
      <c r="H193" s="6" t="n">
        <f aca="false">IF(ISBLANK(D193), "", (D193-MIN(D1:D1000))/(MAX(D1:D1000)-MIN(D1:D1000)))</f>
        <v>0.358972820112565</v>
      </c>
      <c r="I193" s="7" t="n">
        <f aca="false">IF(ISBLANK(A193), "",SQRT((A193-$K$2)^2+(B193-$L$2)^2+(C193-$M$2)^2+(D193-$N$2)^2))</f>
        <v>101.33607518676</v>
      </c>
      <c r="J193" s="8" t="str">
        <f aca="false">IF(AND(G193 = "", G192 &lt;&gt; ""),"&lt;- New exp", "")</f>
        <v/>
      </c>
      <c r="X193" s="0" t="n">
        <v>192</v>
      </c>
    </row>
    <row r="194" customFormat="false" ht="13.8" hidden="false" customHeight="false" outlineLevel="0" collapsed="false">
      <c r="A194" s="4" t="n">
        <v>20</v>
      </c>
      <c r="B194" s="4" t="n">
        <v>3</v>
      </c>
      <c r="C194" s="4" t="n">
        <v>875</v>
      </c>
      <c r="D194" s="4" t="n">
        <v>0.363350851342511</v>
      </c>
      <c r="E194" s="8" t="n">
        <f aca="false">IF(ISBLANK(A194), "", (A194-MIN(A2:A1001))/(MAX(A2:A1001)-MIN(A2:A1001)))</f>
        <v>0.571428571428571</v>
      </c>
      <c r="F194" s="8" t="n">
        <f aca="false">IF(ISBLANK(B194), "", (B194-MIN(B2:B1001))/(MAX(B2:B1001)-MIN(B2:B1001)))</f>
        <v>0.0909090909090909</v>
      </c>
      <c r="G194" s="5" t="n">
        <f aca="false">IF(ISBLANK(C194), "", (C194-MIN(C2:C1001))/(MAX(C2:C1001)-MIN(C2:C1001)))</f>
        <v>0.408730158730159</v>
      </c>
      <c r="H194" s="6" t="n">
        <f aca="false">IF(ISBLANK(D194), "", (D194-MIN(D1:D1000))/(MAX(D1:D1000)-MIN(D1:D1000)))</f>
        <v>0.358972820112565</v>
      </c>
      <c r="I194" s="7" t="n">
        <f aca="false">IF(ISBLANK(A194), "",SQRT((A194-$K$2)^2+(B194-$L$2)^2+(C194-$M$2)^2+(D194-$N$2)^2))</f>
        <v>103.70149533279</v>
      </c>
      <c r="J194" s="8" t="str">
        <f aca="false">IF(AND(G194 = "", G193 &lt;&gt; ""),"&lt;- New exp", "")</f>
        <v/>
      </c>
      <c r="X194" s="0" t="n">
        <v>193</v>
      </c>
    </row>
    <row r="195" customFormat="false" ht="13.8" hidden="false" customHeight="false" outlineLevel="0" collapsed="false">
      <c r="A195" s="4" t="n">
        <v>14</v>
      </c>
      <c r="B195" s="4" t="n">
        <v>5</v>
      </c>
      <c r="C195" s="4" t="n">
        <v>858</v>
      </c>
      <c r="D195" s="4" t="n">
        <v>0.362530249178439</v>
      </c>
      <c r="E195" s="8" t="n">
        <f aca="false">IF(ISBLANK(A195), "", (A195-MIN(A2:A1001))/(MAX(A2:A1001)-MIN(A2:A1001)))</f>
        <v>0.285714285714286</v>
      </c>
      <c r="F195" s="8" t="n">
        <f aca="false">IF(ISBLANK(B195), "", (B195-MIN(B2:B1001))/(MAX(B2:B1001)-MIN(B2:B1001)))</f>
        <v>0.272727272727273</v>
      </c>
      <c r="G195" s="5" t="n">
        <f aca="false">IF(ISBLANK(C195), "", (C195-MIN(C2:C1001))/(MAX(C2:C1001)-MIN(C2:C1001)))</f>
        <v>0.341269841269841</v>
      </c>
      <c r="H195" s="6" t="n">
        <f aca="false">IF(ISBLANK(D195), "", (D195-MIN(D1:D1000))/(MAX(D1:D1000)-MIN(D1:D1000)))</f>
        <v>0.333549850088867</v>
      </c>
      <c r="I195" s="7" t="n">
        <f aca="false">IF(ISBLANK(A195), "",SQRT((A195-$K$2)^2+(B195-$L$2)^2+(C195-$M$2)^2+(D195-$N$2)^2))</f>
        <v>86.2612318246938</v>
      </c>
      <c r="J195" s="8" t="str">
        <f aca="false">IF(AND(G195 = "", G194 &lt;&gt; ""),"&lt;- New exp", "")</f>
        <v/>
      </c>
      <c r="X195" s="0" t="n">
        <v>194</v>
      </c>
    </row>
    <row r="196" customFormat="false" ht="13.8" hidden="false" customHeight="false" outlineLevel="0" collapsed="false">
      <c r="A196" s="4" t="n">
        <v>14</v>
      </c>
      <c r="B196" s="4" t="n">
        <v>6</v>
      </c>
      <c r="C196" s="4" t="n">
        <v>852</v>
      </c>
      <c r="D196" s="4" t="n">
        <v>0.362530249178439</v>
      </c>
      <c r="E196" s="8" t="n">
        <f aca="false">IF(ISBLANK(A196), "", (A196-MIN(A2:A1001))/(MAX(A2:A1001)-MIN(A2:A1001)))</f>
        <v>0.285714285714286</v>
      </c>
      <c r="F196" s="8" t="n">
        <f aca="false">IF(ISBLANK(B196), "", (B196-MIN(B2:B1001))/(MAX(B2:B1001)-MIN(B2:B1001)))</f>
        <v>0.363636363636364</v>
      </c>
      <c r="G196" s="5" t="n">
        <f aca="false">IF(ISBLANK(C196), "", (C196-MIN(C2:C1001))/(MAX(C2:C1001)-MIN(C2:C1001)))</f>
        <v>0.317460317460317</v>
      </c>
      <c r="H196" s="6" t="n">
        <f aca="false">IF(ISBLANK(D196), "", (D196-MIN(D1:D1000))/(MAX(D1:D1000)-MIN(D1:D1000)))</f>
        <v>0.333549850088867</v>
      </c>
      <c r="I196" s="7" t="n">
        <f aca="false">IF(ISBLANK(A196), "",SQRT((A196-$K$2)^2+(B196-$L$2)^2+(C196-$M$2)^2+(D196-$N$2)^2))</f>
        <v>80.3243432336273</v>
      </c>
      <c r="J196" s="8" t="str">
        <f aca="false">IF(AND(G196 = "", G195 &lt;&gt; ""),"&lt;- New exp", "")</f>
        <v/>
      </c>
      <c r="X196" s="0" t="n">
        <v>195</v>
      </c>
    </row>
    <row r="197" customFormat="false" ht="13.8" hidden="false" customHeight="false" outlineLevel="0" collapsed="false">
      <c r="A197" s="4" t="n">
        <v>20</v>
      </c>
      <c r="B197" s="4" t="n">
        <v>3</v>
      </c>
      <c r="C197" s="4" t="n">
        <v>880</v>
      </c>
      <c r="D197" s="4" t="n">
        <v>0.362870034731993</v>
      </c>
      <c r="E197" s="8" t="n">
        <f aca="false">IF(ISBLANK(A197), "", (A197-MIN(A2:A1001))/(MAX(A2:A1001)-MIN(A2:A1001)))</f>
        <v>0.571428571428571</v>
      </c>
      <c r="F197" s="8" t="n">
        <f aca="false">IF(ISBLANK(B197), "", (B197-MIN(B2:B1001))/(MAX(B2:B1001)-MIN(B2:B1001)))</f>
        <v>0.0909090909090909</v>
      </c>
      <c r="G197" s="5" t="n">
        <f aca="false">IF(ISBLANK(C197), "", (C197-MIN(C2:C1001))/(MAX(C2:C1001)-MIN(C2:C1001)))</f>
        <v>0.428571428571429</v>
      </c>
      <c r="H197" s="6" t="n">
        <f aca="false">IF(ISBLANK(D197), "", (D197-MIN(D1:D1000))/(MAX(D1:D1000)-MIN(D1:D1000)))</f>
        <v>0.344076702589018</v>
      </c>
      <c r="I197" s="7" t="n">
        <f aca="false">IF(ISBLANK(A197), "",SQRT((A197-$K$2)^2+(B197-$L$2)^2+(C197-$M$2)^2+(D197-$N$2)^2))</f>
        <v>108.669223441347</v>
      </c>
      <c r="J197" s="8" t="str">
        <f aca="false">IF(AND(G197 = "", G196 &lt;&gt; ""),"&lt;- New exp", "")</f>
        <v/>
      </c>
      <c r="X197" s="0" t="n">
        <v>196</v>
      </c>
    </row>
    <row r="198" customFormat="false" ht="13.8" hidden="false" customHeight="false" outlineLevel="0" collapsed="false">
      <c r="A198" s="4" t="n">
        <v>18</v>
      </c>
      <c r="B198" s="4" t="n">
        <v>4</v>
      </c>
      <c r="C198" s="4" t="n">
        <v>853</v>
      </c>
      <c r="D198" s="4" t="n">
        <v>0.362530249178439</v>
      </c>
      <c r="E198" s="8" t="n">
        <f aca="false">IF(ISBLANK(A198), "", (A198-MIN(A2:A1001))/(MAX(A2:A1001)-MIN(A2:A1001)))</f>
        <v>0.476190476190476</v>
      </c>
      <c r="F198" s="8" t="n">
        <f aca="false">IF(ISBLANK(B198), "", (B198-MIN(B2:B1001))/(MAX(B2:B1001)-MIN(B2:B1001)))</f>
        <v>0.181818181818182</v>
      </c>
      <c r="G198" s="5" t="n">
        <f aca="false">IF(ISBLANK(C198), "", (C198-MIN(C2:C1001))/(MAX(C2:C1001)-MIN(C2:C1001)))</f>
        <v>0.321428571428571</v>
      </c>
      <c r="H198" s="6" t="n">
        <f aca="false">IF(ISBLANK(D198), "", (D198-MIN(D1:D1000))/(MAX(D1:D1000)-MIN(D1:D1000)))</f>
        <v>0.333549850088867</v>
      </c>
      <c r="I198" s="7" t="n">
        <f aca="false">IF(ISBLANK(A198), "",SQRT((A198-$K$2)^2+(B198-$L$2)^2+(C198-$M$2)^2+(D198-$N$2)^2))</f>
        <v>81.6394519574547</v>
      </c>
      <c r="J198" s="8" t="str">
        <f aca="false">IF(AND(G198 = "", G197 &lt;&gt; ""),"&lt;- New exp", "")</f>
        <v/>
      </c>
      <c r="X198" s="0" t="n">
        <v>197</v>
      </c>
    </row>
    <row r="199" customFormat="false" ht="13.8" hidden="false" customHeight="false" outlineLevel="0" collapsed="false">
      <c r="A199" s="4" t="n">
        <v>19</v>
      </c>
      <c r="B199" s="4" t="n">
        <v>3</v>
      </c>
      <c r="C199" s="4" t="n">
        <v>864</v>
      </c>
      <c r="D199" s="4" t="n">
        <v>0.364164843647337</v>
      </c>
      <c r="E199" s="8" t="n">
        <f aca="false">IF(ISBLANK(A199), "", (A199-MIN(A2:A1001))/(MAX(A2:A1001)-MIN(A2:A1001)))</f>
        <v>0.523809523809524</v>
      </c>
      <c r="F199" s="8" t="n">
        <f aca="false">IF(ISBLANK(B199), "", (B199-MIN(B2:B1001))/(MAX(B2:B1001)-MIN(B2:B1001)))</f>
        <v>0.0909090909090909</v>
      </c>
      <c r="G199" s="5" t="n">
        <f aca="false">IF(ISBLANK(C199), "", (C199-MIN(C2:C1001))/(MAX(C2:C1001)-MIN(C2:C1001)))</f>
        <v>0.365079365079365</v>
      </c>
      <c r="H199" s="6" t="n">
        <f aca="false">IF(ISBLANK(D199), "", (D199-MIN(D1:D1000))/(MAX(D1:D1000)-MIN(D1:D1000)))</f>
        <v>0.384191010937713</v>
      </c>
      <c r="I199" s="7" t="n">
        <f aca="false">IF(ISBLANK(A199), "",SQRT((A199-$K$2)^2+(B199-$L$2)^2+(C199-$M$2)^2+(D199-$N$2)^2))</f>
        <v>92.6606720986988</v>
      </c>
      <c r="J199" s="8" t="str">
        <f aca="false">IF(AND(G199 = "", G198 &lt;&gt; ""),"&lt;- New exp", "")</f>
        <v/>
      </c>
      <c r="X199" s="0" t="n">
        <v>198</v>
      </c>
    </row>
    <row r="200" customFormat="false" ht="13.8" hidden="false" customHeight="false" outlineLevel="0" collapsed="false">
      <c r="A200" s="4" t="n">
        <v>17</v>
      </c>
      <c r="B200" s="4" t="n">
        <v>6</v>
      </c>
      <c r="C200" s="4" t="n">
        <v>824</v>
      </c>
      <c r="D200" s="4" t="n">
        <v>0.362530249178439</v>
      </c>
      <c r="E200" s="8" t="n">
        <f aca="false">IF(ISBLANK(A200), "", (A200-MIN(A2:A1001))/(MAX(A2:A1001)-MIN(A2:A1001)))</f>
        <v>0.428571428571429</v>
      </c>
      <c r="F200" s="8" t="n">
        <f aca="false">IF(ISBLANK(B200), "", (B200-MIN(B2:B1001))/(MAX(B2:B1001)-MIN(B2:B1001)))</f>
        <v>0.363636363636364</v>
      </c>
      <c r="G200" s="5" t="n">
        <f aca="false">IF(ISBLANK(C200), "", (C200-MIN(C2:C1001))/(MAX(C2:C1001)-MIN(C2:C1001)))</f>
        <v>0.206349206349206</v>
      </c>
      <c r="H200" s="6" t="n">
        <f aca="false">IF(ISBLANK(D200), "", (D200-MIN(D1:D1000))/(MAX(D1:D1000)-MIN(D1:D1000)))</f>
        <v>0.333549850088867</v>
      </c>
      <c r="I200" s="7" t="n">
        <f aca="false">IF(ISBLANK(A200), "",SQRT((A200-$K$2)^2+(B200-$L$2)^2+(C200-$M$2)^2+(D200-$N$2)^2))</f>
        <v>52.9244755846816</v>
      </c>
      <c r="J200" s="8" t="str">
        <f aca="false">IF(AND(G200 = "", G199 &lt;&gt; ""),"&lt;- New exp", "")</f>
        <v/>
      </c>
      <c r="X200" s="0" t="n">
        <v>199</v>
      </c>
    </row>
    <row r="201" customFormat="false" ht="13.8" hidden="false" customHeight="false" outlineLevel="0" collapsed="false">
      <c r="A201" s="4"/>
      <c r="B201" s="4"/>
      <c r="C201" s="4"/>
      <c r="D201" s="4"/>
      <c r="E201" s="5" t="str">
        <f aca="false">IF(ISBLANK(A201), "", (A201-MIN(A2:A1001))/(MAX(A2:A1001)-MIN(A2:A1001)))</f>
        <v/>
      </c>
      <c r="F201" s="5" t="str">
        <f aca="false">IF(ISBLANK(B201), "", (B201-MIN(B2:B1001))/(MAX(B2:B1001)-MIN(B2:B1001)))</f>
        <v/>
      </c>
      <c r="G201" s="5" t="str">
        <f aca="false">IF(ISBLANK(C201), "", (C201-MIN(C2:C1001))/(MAX(C2:C1001)-MIN(C2:C1001)))</f>
        <v/>
      </c>
      <c r="H201" s="6" t="str">
        <f aca="false">IF(ISBLANK(D201), "", (D201-MIN(D1:D1000))/(MAX(D1:D1000)-MIN(D1:D1000)))</f>
        <v/>
      </c>
      <c r="I201" s="7" t="str">
        <f aca="false">IF(ISBLANK(A201), "",SQRT((A201-$K$2)^2+(B201-$L$2)^2+(C201-$M$2)^2+(D201-$N$2)^2))</f>
        <v/>
      </c>
      <c r="J201" s="8" t="str">
        <f aca="false">IF(AND(G201 = "", G200 &lt;&gt; ""),"&lt;- New exp", "")</f>
        <v>&lt;- New exp</v>
      </c>
      <c r="X201" s="0" t="n">
        <v>200</v>
      </c>
    </row>
    <row r="202" customFormat="false" ht="13.8" hidden="false" customHeight="false" outlineLevel="0" collapsed="false">
      <c r="A202" s="4" t="n">
        <v>18</v>
      </c>
      <c r="B202" s="4" t="n">
        <v>4</v>
      </c>
      <c r="C202" s="4" t="n">
        <v>864</v>
      </c>
      <c r="D202" s="4" t="n">
        <v>0.36151106507455</v>
      </c>
      <c r="E202" s="8" t="n">
        <f aca="false">IF(ISBLANK(A202), "", (A202-MIN(A2:A1001))/(MAX(A2:A1001)-MIN(A2:A1001)))</f>
        <v>0.476190476190476</v>
      </c>
      <c r="F202" s="8" t="n">
        <f aca="false">IF(ISBLANK(B202), "", (B202-MIN(B2:B1001))/(MAX(B2:B1001)-MIN(B2:B1001)))</f>
        <v>0.181818181818182</v>
      </c>
      <c r="G202" s="5" t="n">
        <f aca="false">IF(ISBLANK(C202), "", (C202-MIN(C2:C1001))/(MAX(C2:C1001)-MIN(C2:C1001)))</f>
        <v>0.365079365079365</v>
      </c>
      <c r="H202" s="6" t="n">
        <f aca="false">IF(ISBLANK(D202), "", (D202-MIN(D1:D1000))/(MAX(D1:D1000)-MIN(D1:D1000)))</f>
        <v>0.301974638547621</v>
      </c>
      <c r="I202" s="7" t="n">
        <f aca="false">IF(ISBLANK(A202), "",SQRT((A202-$K$2)^2+(B202-$L$2)^2+(C202-$M$2)^2+(D202-$N$2)^2))</f>
        <v>92.5634922364459</v>
      </c>
      <c r="J202" s="5" t="str">
        <f aca="false">IF(AND(G202 = "", G201 &lt;&gt; ""),"&lt;- New exp", "")</f>
        <v/>
      </c>
      <c r="X202" s="0" t="n">
        <v>201</v>
      </c>
    </row>
    <row r="203" customFormat="false" ht="13.8" hidden="false" customHeight="false" outlineLevel="0" collapsed="false">
      <c r="A203" s="4" t="n">
        <v>17</v>
      </c>
      <c r="B203" s="4" t="n">
        <v>6</v>
      </c>
      <c r="C203" s="4" t="n">
        <v>858</v>
      </c>
      <c r="D203" s="4" t="n">
        <v>0.366412639223785</v>
      </c>
      <c r="E203" s="8" t="n">
        <f aca="false">IF(ISBLANK(A203), "", (A203-MIN(A2:A1001))/(MAX(A2:A1001)-MIN(A2:A1001)))</f>
        <v>0.428571428571429</v>
      </c>
      <c r="F203" s="8" t="n">
        <f aca="false">IF(ISBLANK(B203), "", (B203-MIN(B2:B1001))/(MAX(B2:B1001)-MIN(B2:B1001)))</f>
        <v>0.363636363636364</v>
      </c>
      <c r="G203" s="5" t="n">
        <f aca="false">IF(ISBLANK(C203), "", (C203-MIN(C2:C1001))/(MAX(C2:C1001)-MIN(C2:C1001)))</f>
        <v>0.341269841269841</v>
      </c>
      <c r="H203" s="6" t="n">
        <f aca="false">IF(ISBLANK(D203), "", (D203-MIN(D1:D1000))/(MAX(D1:D1000)-MIN(D1:D1000)))</f>
        <v>0.453829676373166</v>
      </c>
      <c r="I203" s="7" t="n">
        <f aca="false">IF(ISBLANK(A203), "",SQRT((A203-$K$2)^2+(B203-$L$2)^2+(C203-$M$2)^2+(D203-$N$2)^2))</f>
        <v>86.5621176646262</v>
      </c>
      <c r="J203" s="8" t="str">
        <f aca="false">IF(AND(G203 = "", G202 &lt;&gt; ""),"&lt;- New exp", "")</f>
        <v/>
      </c>
      <c r="X203" s="0" t="n">
        <v>202</v>
      </c>
    </row>
    <row r="204" customFormat="false" ht="13.8" hidden="false" customHeight="false" outlineLevel="0" collapsed="false">
      <c r="A204" s="4" t="n">
        <v>18</v>
      </c>
      <c r="B204" s="4" t="n">
        <v>5</v>
      </c>
      <c r="C204" s="4" t="n">
        <v>891</v>
      </c>
      <c r="D204" s="4" t="n">
        <v>0.359408845470828</v>
      </c>
      <c r="E204" s="8" t="n">
        <f aca="false">IF(ISBLANK(A204), "", (A204-MIN(A2:A1001))/(MAX(A2:A1001)-MIN(A2:A1001)))</f>
        <v>0.476190476190476</v>
      </c>
      <c r="F204" s="8" t="n">
        <f aca="false">IF(ISBLANK(B204), "", (B204-MIN(B2:B1001))/(MAX(B2:B1001)-MIN(B2:B1001)))</f>
        <v>0.272727272727273</v>
      </c>
      <c r="G204" s="5" t="n">
        <f aca="false">IF(ISBLANK(C204), "", (C204-MIN(C2:C1001))/(MAX(C2:C1001)-MIN(C2:C1001)))</f>
        <v>0.472222222222222</v>
      </c>
      <c r="H204" s="6" t="n">
        <f aca="false">IF(ISBLANK(D204), "", (D204-MIN(D1:D1000))/(MAX(D1:D1000)-MIN(D1:D1000)))</f>
        <v>0.236846043585831</v>
      </c>
      <c r="I204" s="7" t="n">
        <f aca="false">IF(ISBLANK(A204), "",SQRT((A204-$K$2)^2+(B204-$L$2)^2+(C204-$M$2)^2+(D204-$N$2)^2))</f>
        <v>119.45710551677</v>
      </c>
      <c r="J204" s="8" t="str">
        <f aca="false">IF(AND(G204 = "", G203 &lt;&gt; ""),"&lt;- New exp", "")</f>
        <v/>
      </c>
      <c r="X204" s="0" t="n">
        <v>203</v>
      </c>
    </row>
    <row r="205" customFormat="false" ht="13.8" hidden="false" customHeight="false" outlineLevel="0" collapsed="false">
      <c r="A205" s="4" t="n">
        <v>16</v>
      </c>
      <c r="B205" s="4" t="n">
        <v>7</v>
      </c>
      <c r="C205" s="4" t="n">
        <v>845</v>
      </c>
      <c r="D205" s="4" t="n">
        <v>0.372489661758167</v>
      </c>
      <c r="E205" s="8" t="n">
        <f aca="false">IF(ISBLANK(A205), "", (A205-MIN(A2:A1001))/(MAX(A2:A1001)-MIN(A2:A1001)))</f>
        <v>0.380952380952381</v>
      </c>
      <c r="F205" s="8" t="n">
        <f aca="false">IF(ISBLANK(B205), "", (B205-MIN(B2:B1001))/(MAX(B2:B1001)-MIN(B2:B1001)))</f>
        <v>0.454545454545455</v>
      </c>
      <c r="G205" s="5" t="n">
        <f aca="false">IF(ISBLANK(C205), "", (C205-MIN(C2:C1001))/(MAX(C2:C1001)-MIN(C2:C1001)))</f>
        <v>0.28968253968254</v>
      </c>
      <c r="H205" s="6" t="n">
        <f aca="false">IF(ISBLANK(D205), "", (D205-MIN(D1:D1000))/(MAX(D1:D1000)-MIN(D1:D1000)))</f>
        <v>0.642101129324507</v>
      </c>
      <c r="I205" s="7" t="n">
        <f aca="false">IF(ISBLANK(A205), "",SQRT((A205-$K$2)^2+(B205-$L$2)^2+(C205-$M$2)^2+(D205-$N$2)^2))</f>
        <v>73.6070677962098</v>
      </c>
      <c r="J205" s="8" t="str">
        <f aca="false">IF(AND(G205 = "", G204 &lt;&gt; ""),"&lt;- New exp", "")</f>
        <v/>
      </c>
      <c r="X205" s="0" t="n">
        <v>204</v>
      </c>
    </row>
    <row r="206" customFormat="false" ht="13.8" hidden="false" customHeight="false" outlineLevel="0" collapsed="false">
      <c r="A206" s="4" t="n">
        <v>13</v>
      </c>
      <c r="B206" s="4" t="n">
        <v>8</v>
      </c>
      <c r="C206" s="4" t="n">
        <v>841</v>
      </c>
      <c r="D206" s="4" t="n">
        <v>0.362875702713716</v>
      </c>
      <c r="E206" s="8" t="n">
        <f aca="false">IF(ISBLANK(A206), "", (A206-MIN(A2:A1001))/(MAX(A2:A1001)-MIN(A2:A1001)))</f>
        <v>0.238095238095238</v>
      </c>
      <c r="F206" s="8" t="n">
        <f aca="false">IF(ISBLANK(B206), "", (B206-MIN(B2:B1001))/(MAX(B2:B1001)-MIN(B2:B1001)))</f>
        <v>0.545454545454545</v>
      </c>
      <c r="G206" s="5" t="n">
        <f aca="false">IF(ISBLANK(C206), "", (C206-MIN(C2:C1001))/(MAX(C2:C1001)-MIN(C2:C1001)))</f>
        <v>0.273809523809524</v>
      </c>
      <c r="H206" s="6" t="n">
        <f aca="false">IF(ISBLANK(D206), "", (D206-MIN(D1:D1000))/(MAX(D1:D1000)-MIN(D1:D1000)))</f>
        <v>0.344252301601241</v>
      </c>
      <c r="I206" s="7" t="n">
        <f aca="false">IF(ISBLANK(A206), "",SQRT((A206-$K$2)^2+(B206-$L$2)^2+(C206-$M$2)^2+(D206-$N$2)^2))</f>
        <v>69.440623006072</v>
      </c>
      <c r="J206" s="8" t="str">
        <f aca="false">IF(AND(G206 = "", G205 &lt;&gt; ""),"&lt;- New exp", "")</f>
        <v/>
      </c>
      <c r="X206" s="0" t="n">
        <v>205</v>
      </c>
    </row>
    <row r="207" customFormat="false" ht="13.8" hidden="false" customHeight="false" outlineLevel="0" collapsed="false">
      <c r="A207" s="4" t="n">
        <v>20</v>
      </c>
      <c r="B207" s="4" t="n">
        <v>5</v>
      </c>
      <c r="C207" s="4" t="n">
        <v>853</v>
      </c>
      <c r="D207" s="4" t="n">
        <v>0.373046924949739</v>
      </c>
      <c r="E207" s="8" t="n">
        <f aca="false">IF(ISBLANK(A207), "", (A207-MIN(A2:A1001))/(MAX(A2:A1001)-MIN(A2:A1001)))</f>
        <v>0.571428571428571</v>
      </c>
      <c r="F207" s="8" t="n">
        <f aca="false">IF(ISBLANK(B207), "", (B207-MIN(B2:B1001))/(MAX(B2:B1001)-MIN(B2:B1001)))</f>
        <v>0.272727272727273</v>
      </c>
      <c r="G207" s="5" t="n">
        <f aca="false">IF(ISBLANK(C207), "", (C207-MIN(C2:C1001))/(MAX(C2:C1001)-MIN(C2:C1001)))</f>
        <v>0.321428571428571</v>
      </c>
      <c r="H207" s="6" t="n">
        <f aca="false">IF(ISBLANK(D207), "", (D207-MIN(D1:D1000))/(MAX(D1:D1000)-MIN(D1:D1000)))</f>
        <v>0.659365628536073</v>
      </c>
      <c r="I207" s="7" t="n">
        <f aca="false">IF(ISBLANK(A207), "",SQRT((A207-$K$2)^2+(B207-$L$2)^2+(C207-$M$2)^2+(D207-$N$2)^2))</f>
        <v>81.9390044665283</v>
      </c>
      <c r="J207" s="8" t="str">
        <f aca="false">IF(AND(G207 = "", G206 &lt;&gt; ""),"&lt;- New exp", "")</f>
        <v/>
      </c>
      <c r="X207" s="0" t="n">
        <v>206</v>
      </c>
    </row>
    <row r="208" customFormat="false" ht="13.8" hidden="false" customHeight="false" outlineLevel="0" collapsed="false">
      <c r="A208" s="4" t="n">
        <v>13</v>
      </c>
      <c r="B208" s="4" t="n">
        <v>7</v>
      </c>
      <c r="C208" s="4" t="n">
        <v>854</v>
      </c>
      <c r="D208" s="4" t="n">
        <v>0.356362429987211</v>
      </c>
      <c r="E208" s="8" t="n">
        <f aca="false">IF(ISBLANK(A208), "", (A208-MIN(A2:A1001))/(MAX(A2:A1001)-MIN(A2:A1001)))</f>
        <v>0.238095238095238</v>
      </c>
      <c r="F208" s="8" t="n">
        <f aca="false">IF(ISBLANK(B208), "", (B208-MIN(B2:B1001))/(MAX(B2:B1001)-MIN(B2:B1001)))</f>
        <v>0.454545454545455</v>
      </c>
      <c r="G208" s="5" t="n">
        <f aca="false">IF(ISBLANK(C208), "", (C208-MIN(C2:C1001))/(MAX(C2:C1001)-MIN(C2:C1001)))</f>
        <v>0.325396825396825</v>
      </c>
      <c r="H208" s="6" t="n">
        <f aca="false">IF(ISBLANK(D208), "", (D208-MIN(D1:D1000))/(MAX(D1:D1000)-MIN(D1:D1000)))</f>
        <v>0.142465437598411</v>
      </c>
      <c r="I208" s="7" t="n">
        <f aca="false">IF(ISBLANK(A208), "",SQRT((A208-$K$2)^2+(B208-$L$2)^2+(C208-$M$2)^2+(D208-$N$2)^2))</f>
        <v>82.3043135026724</v>
      </c>
      <c r="J208" s="8" t="str">
        <f aca="false">IF(AND(G208 = "", G207 &lt;&gt; ""),"&lt;- New exp", "")</f>
        <v/>
      </c>
      <c r="X208" s="0" t="n">
        <v>207</v>
      </c>
    </row>
    <row r="209" customFormat="false" ht="13.8" hidden="false" customHeight="false" outlineLevel="0" collapsed="false">
      <c r="A209" s="4" t="n">
        <v>14</v>
      </c>
      <c r="B209" s="4" t="n">
        <v>6</v>
      </c>
      <c r="C209" s="4" t="n">
        <v>877</v>
      </c>
      <c r="D209" s="4" t="n">
        <v>0.356362429987211</v>
      </c>
      <c r="E209" s="8" t="n">
        <f aca="false">IF(ISBLANK(A209), "", (A209-MIN(A2:A1001))/(MAX(A2:A1001)-MIN(A2:A1001)))</f>
        <v>0.285714285714286</v>
      </c>
      <c r="F209" s="8" t="n">
        <f aca="false">IF(ISBLANK(B209), "", (B209-MIN(B2:B1001))/(MAX(B2:B1001)-MIN(B2:B1001)))</f>
        <v>0.363636363636364</v>
      </c>
      <c r="G209" s="5" t="n">
        <f aca="false">IF(ISBLANK(C209), "", (C209-MIN(C2:C1001))/(MAX(C2:C1001)-MIN(C2:C1001)))</f>
        <v>0.416666666666667</v>
      </c>
      <c r="H209" s="6" t="n">
        <f aca="false">IF(ISBLANK(D209), "", (D209-MIN(D1:D1000))/(MAX(D1:D1000)-MIN(D1:D1000)))</f>
        <v>0.142465437598411</v>
      </c>
      <c r="I209" s="7" t="n">
        <f aca="false">IF(ISBLANK(A209), "",SQRT((A209-$K$2)^2+(B209-$L$2)^2+(C209-$M$2)^2+(D209-$N$2)^2))</f>
        <v>105.24732785751</v>
      </c>
      <c r="J209" s="8" t="str">
        <f aca="false">IF(AND(G209 = "", G208 &lt;&gt; ""),"&lt;- New exp", "")</f>
        <v/>
      </c>
      <c r="X209" s="0" t="n">
        <v>208</v>
      </c>
    </row>
    <row r="210" customFormat="false" ht="13.8" hidden="false" customHeight="false" outlineLevel="0" collapsed="false">
      <c r="A210" s="4"/>
      <c r="B210" s="4"/>
      <c r="C210" s="4"/>
      <c r="D210" s="4"/>
      <c r="E210" s="8" t="str">
        <f aca="false">IF(ISBLANK(A210), "", (A210-MIN(A2:A1001))/(MAX(A2:A1001)-MIN(A2:A1001)))</f>
        <v/>
      </c>
      <c r="F210" s="8" t="str">
        <f aca="false">IF(ISBLANK(B210), "", (B210-MIN(B2:B1001))/(MAX(B2:B1001)-MIN(B2:B1001)))</f>
        <v/>
      </c>
      <c r="G210" s="8" t="str">
        <f aca="false">IF(ISBLANK(C210), "", (C210-MIN(C2:C1001))/(MAX(C2:C1001)-MIN(C2:C1001)))</f>
        <v/>
      </c>
      <c r="H210" s="6" t="str">
        <f aca="false">IF(ISBLANK(D210), "", (D210-MIN(D1:D1000))/(MAX(D1:D1000)-MIN(D1:D1000)))</f>
        <v/>
      </c>
      <c r="I210" s="7" t="str">
        <f aca="false">IF(ISBLANK(A210), "",SQRT((A210-$K$2)^2+(B210-$L$2)^2+(C210-$M$2)^2+(D210-$N$2)^2))</f>
        <v/>
      </c>
      <c r="J210" s="8" t="str">
        <f aca="false">IF(AND(G210 = "", G209 &lt;&gt; ""),"&lt;- New exp", "")</f>
        <v>&lt;- New exp</v>
      </c>
      <c r="X210" s="0" t="n">
        <v>209</v>
      </c>
    </row>
    <row r="211" customFormat="false" ht="13.8" hidden="false" customHeight="false" outlineLevel="0" collapsed="false">
      <c r="A211" s="4" t="n">
        <v>18</v>
      </c>
      <c r="B211" s="4" t="n">
        <v>11</v>
      </c>
      <c r="C211" s="4" t="n">
        <v>991</v>
      </c>
      <c r="D211" s="4" t="n">
        <v>0.369897310736077</v>
      </c>
      <c r="E211" s="8" t="n">
        <f aca="false">IF(ISBLANK(A211), "", (A211-MIN(A2:A1001))/(MAX(A2:A1001)-MIN(A2:A1001)))</f>
        <v>0.476190476190476</v>
      </c>
      <c r="F211" s="8" t="n">
        <f aca="false">IF(ISBLANK(B211), "", (B211-MIN(B2:B1001))/(MAX(B2:B1001)-MIN(B2:B1001)))</f>
        <v>0.818181818181818</v>
      </c>
      <c r="G211" s="5" t="n">
        <f aca="false">IF(ISBLANK(C211), "", (C211-MIN(C2:C1001))/(MAX(C2:C1001)-MIN(C2:C1001)))</f>
        <v>0.869047619047619</v>
      </c>
      <c r="H211" s="6" t="n">
        <f aca="false">IF(ISBLANK(D211), "", (D211-MIN(D1:D1000))/(MAX(D1:D1000)-MIN(D1:D1000)))</f>
        <v>0.561787835976074</v>
      </c>
      <c r="I211" s="7" t="n">
        <f aca="false">IF(ISBLANK(A211), "",SQRT((A211-$K$2)^2+(B211-$L$2)^2+(C211-$M$2)^2+(D211-$N$2)^2))</f>
        <v>219.412853608943</v>
      </c>
      <c r="J211" s="8" t="str">
        <f aca="false">IF(AND(G211 = "", G210 &lt;&gt; ""),"&lt;- New exp", "")</f>
        <v/>
      </c>
      <c r="X211" s="0" t="n">
        <v>210</v>
      </c>
    </row>
    <row r="212" customFormat="false" ht="13.8" hidden="false" customHeight="false" outlineLevel="0" collapsed="false">
      <c r="A212" s="4" t="n">
        <v>29</v>
      </c>
      <c r="B212" s="4" t="n">
        <v>5</v>
      </c>
      <c r="C212" s="4" t="n">
        <v>998</v>
      </c>
      <c r="D212" s="4" t="n">
        <v>0.370639814904343</v>
      </c>
      <c r="E212" s="8" t="n">
        <f aca="false">IF(ISBLANK(A212), "", (A212-MIN(A2:A1001))/(MAX(A2:A1001)-MIN(A2:A1001)))</f>
        <v>1</v>
      </c>
      <c r="F212" s="8" t="n">
        <f aca="false">IF(ISBLANK(B212), "", (B212-MIN(B2:B1001))/(MAX(B2:B1001)-MIN(B2:B1001)))</f>
        <v>0.272727272727273</v>
      </c>
      <c r="G212" s="5" t="n">
        <f aca="false">IF(ISBLANK(C212), "", (C212-MIN(C2:C1001))/(MAX(C2:C1001)-MIN(C2:C1001)))</f>
        <v>0.896825396825397</v>
      </c>
      <c r="H212" s="6" t="n">
        <f aca="false">IF(ISBLANK(D212), "", (D212-MIN(D1:D1000))/(MAX(D1:D1000)-MIN(D1:D1000)))</f>
        <v>0.584791262043842</v>
      </c>
      <c r="I212" s="7" t="n">
        <f aca="false">IF(ISBLANK(A212), "",SQRT((A212-$K$2)^2+(B212-$L$2)^2+(C212-$M$2)^2+(D212-$N$2)^2))</f>
        <v>226.993392759126</v>
      </c>
      <c r="J212" s="8" t="str">
        <f aca="false">IF(AND(G212 = "", G211 &lt;&gt; ""),"&lt;- New exp", "")</f>
        <v/>
      </c>
      <c r="X212" s="0" t="n">
        <v>211</v>
      </c>
    </row>
    <row r="213" customFormat="false" ht="13.8" hidden="false" customHeight="false" outlineLevel="0" collapsed="false">
      <c r="A213" s="4" t="n">
        <v>18</v>
      </c>
      <c r="B213" s="4" t="n">
        <v>10</v>
      </c>
      <c r="C213" s="4" t="n">
        <v>999</v>
      </c>
      <c r="D213" s="4" t="n">
        <v>0.368002124444974</v>
      </c>
      <c r="E213" s="8" t="n">
        <f aca="false">IF(ISBLANK(A213), "", (A213-MIN(A2:A1001))/(MAX(A2:A1001)-MIN(A2:A1001)))</f>
        <v>0.476190476190476</v>
      </c>
      <c r="F213" s="8" t="n">
        <f aca="false">IF(ISBLANK(B213), "", (B213-MIN(B2:B1001))/(MAX(B2:B1001)-MIN(B2:B1001)))</f>
        <v>0.727272727272727</v>
      </c>
      <c r="G213" s="5" t="n">
        <f aca="false">IF(ISBLANK(C213), "", (C213-MIN(C2:C1001))/(MAX(C2:C1001)-MIN(C2:C1001)))</f>
        <v>0.900793650793651</v>
      </c>
      <c r="H213" s="6" t="n">
        <f aca="false">IF(ISBLANK(D213), "", (D213-MIN(D1:D1000))/(MAX(D1:D1000)-MIN(D1:D1000)))</f>
        <v>0.503073313424836</v>
      </c>
      <c r="I213" s="7" t="n">
        <f aca="false">IF(ISBLANK(A213), "",SQRT((A213-$K$2)^2+(B213-$L$2)^2+(C213-$M$2)^2+(D213-$N$2)^2))</f>
        <v>227.360947094436</v>
      </c>
      <c r="J213" s="8" t="str">
        <f aca="false">IF(AND(G213 = "", G212 &lt;&gt; ""),"&lt;- New exp", "")</f>
        <v/>
      </c>
      <c r="X213" s="0" t="n">
        <v>212</v>
      </c>
    </row>
    <row r="214" customFormat="false" ht="13.8" hidden="false" customHeight="false" outlineLevel="0" collapsed="false">
      <c r="A214" s="4" t="n">
        <v>18</v>
      </c>
      <c r="B214" s="4" t="n">
        <v>11</v>
      </c>
      <c r="C214" s="4" t="n">
        <v>985</v>
      </c>
      <c r="D214" s="4" t="n">
        <v>0.370951964616296</v>
      </c>
      <c r="E214" s="8" t="n">
        <f aca="false">IF(ISBLANK(A214), "", (A214-MIN(A2:A1001))/(MAX(A2:A1001)-MIN(A2:A1001)))</f>
        <v>0.476190476190476</v>
      </c>
      <c r="F214" s="8" t="n">
        <f aca="false">IF(ISBLANK(B214), "", (B214-MIN(B2:B1001))/(MAX(B2:B1001)-MIN(B2:B1001)))</f>
        <v>0.818181818181818</v>
      </c>
      <c r="G214" s="5" t="n">
        <f aca="false">IF(ISBLANK(C214), "", (C214-MIN(C2:C1001))/(MAX(C2:C1001)-MIN(C2:C1001)))</f>
        <v>0.845238095238095</v>
      </c>
      <c r="H214" s="6" t="n">
        <f aca="false">IF(ISBLANK(D214), "", (D214-MIN(D1:D1000))/(MAX(D1:D1000)-MIN(D1:D1000)))</f>
        <v>0.594461932092413</v>
      </c>
      <c r="I214" s="7" t="n">
        <f aca="false">IF(ISBLANK(A214), "",SQRT((A214-$K$2)^2+(B214-$L$2)^2+(C214-$M$2)^2+(D214-$N$2)^2))</f>
        <v>213.424460566685</v>
      </c>
      <c r="J214" s="8" t="str">
        <f aca="false">IF(AND(G214 = "", G213 &lt;&gt; ""),"&lt;- New exp", "")</f>
        <v/>
      </c>
      <c r="X214" s="0" t="n">
        <v>213</v>
      </c>
    </row>
    <row r="215" customFormat="false" ht="13.8" hidden="false" customHeight="false" outlineLevel="0" collapsed="false">
      <c r="A215" s="4" t="n">
        <v>19</v>
      </c>
      <c r="B215" s="4" t="n">
        <v>9</v>
      </c>
      <c r="C215" s="4" t="n">
        <v>1024</v>
      </c>
      <c r="D215" s="4" t="n">
        <v>0.368002124444974</v>
      </c>
      <c r="E215" s="8" t="n">
        <f aca="false">IF(ISBLANK(A215), "", (A215-MIN(A2:A1001))/(MAX(A2:A1001)-MIN(A2:A1001)))</f>
        <v>0.523809523809524</v>
      </c>
      <c r="F215" s="8" t="n">
        <f aca="false">IF(ISBLANK(B215), "", (B215-MIN(B2:B1001))/(MAX(B2:B1001)-MIN(B2:B1001)))</f>
        <v>0.636363636363636</v>
      </c>
      <c r="G215" s="5" t="n">
        <f aca="false">IF(ISBLANK(C215), "", (C215-MIN(C2:C1001))/(MAX(C2:C1001)-MIN(C2:C1001)))</f>
        <v>1</v>
      </c>
      <c r="H215" s="6" t="n">
        <f aca="false">IF(ISBLANK(D215), "", (D215-MIN(D1:D1000))/(MAX(D1:D1000)-MIN(D1:D1000)))</f>
        <v>0.503073313424836</v>
      </c>
      <c r="I215" s="7" t="n">
        <f aca="false">IF(ISBLANK(A215), "",SQRT((A215-$K$2)^2+(B215-$L$2)^2+(C215-$M$2)^2+(D215-$N$2)^2))</f>
        <v>252.33707667261</v>
      </c>
      <c r="J215" s="8" t="str">
        <f aca="false">IF(AND(G215 = "", G214 &lt;&gt; ""),"&lt;- New exp", "")</f>
        <v/>
      </c>
      <c r="X215" s="0" t="n">
        <v>214</v>
      </c>
    </row>
    <row r="216" customFormat="false" ht="13.8" hidden="false" customHeight="false" outlineLevel="0" collapsed="false">
      <c r="A216" s="4" t="n">
        <v>26</v>
      </c>
      <c r="B216" s="4" t="n">
        <v>4</v>
      </c>
      <c r="C216" s="4" t="n">
        <v>1007</v>
      </c>
      <c r="D216" s="4" t="n">
        <v>0.371888819738244</v>
      </c>
      <c r="E216" s="8" t="n">
        <f aca="false">IF(ISBLANK(A216), "", (A216-MIN(A2:A1001))/(MAX(A2:A1001)-MIN(A2:A1001)))</f>
        <v>0.857142857142857</v>
      </c>
      <c r="F216" s="8" t="n">
        <f aca="false">IF(ISBLANK(B216), "", (B216-MIN(B2:B1001))/(MAX(B2:B1001)-MIN(B2:B1001)))</f>
        <v>0.181818181818182</v>
      </c>
      <c r="G216" s="5" t="n">
        <f aca="false">IF(ISBLANK(C216), "", (C216-MIN(C2:C1001))/(MAX(C2:C1001)-MIN(C2:C1001)))</f>
        <v>0.932539682539682</v>
      </c>
      <c r="H216" s="6" t="n">
        <f aca="false">IF(ISBLANK(D216), "", (D216-MIN(D1:D1000))/(MAX(D1:D1000)-MIN(D1:D1000)))</f>
        <v>0.623486520040911</v>
      </c>
      <c r="I216" s="7" t="n">
        <f aca="false">IF(ISBLANK(A216), "",SQRT((A216-$K$2)^2+(B216-$L$2)^2+(C216-$M$2)^2+(D216-$N$2)^2))</f>
        <v>235.69684004036</v>
      </c>
      <c r="J216" s="8" t="str">
        <f aca="false">IF(AND(G216 = "", G215 &lt;&gt; ""),"&lt;- New exp", "")</f>
        <v/>
      </c>
      <c r="X216" s="0" t="n">
        <v>215</v>
      </c>
    </row>
    <row r="217" customFormat="false" ht="13.8" hidden="false" customHeight="false" outlineLevel="0" collapsed="false">
      <c r="A217" s="4" t="n">
        <v>24</v>
      </c>
      <c r="B217" s="4" t="n">
        <v>8</v>
      </c>
      <c r="C217" s="4" t="n">
        <v>985</v>
      </c>
      <c r="D217" s="4" t="n">
        <v>0.369897310736077</v>
      </c>
      <c r="E217" s="8" t="n">
        <f aca="false">IF(ISBLANK(A217), "", (A217-MIN(A2:A1001))/(MAX(A2:A1001)-MIN(A2:A1001)))</f>
        <v>0.761904761904762</v>
      </c>
      <c r="F217" s="8" t="n">
        <f aca="false">IF(ISBLANK(B217), "", (B217-MIN(B2:B1001))/(MAX(B2:B1001)-MIN(B2:B1001)))</f>
        <v>0.545454545454545</v>
      </c>
      <c r="G217" s="5" t="n">
        <f aca="false">IF(ISBLANK(C217), "", (C217-MIN(C2:C1001))/(MAX(C2:C1001)-MIN(C2:C1001)))</f>
        <v>0.845238095238095</v>
      </c>
      <c r="H217" s="6" t="n">
        <f aca="false">IF(ISBLANK(D217), "", (D217-MIN(D1:D1000))/(MAX(D1:D1000)-MIN(D1:D1000)))</f>
        <v>0.561787835976074</v>
      </c>
      <c r="I217" s="7" t="n">
        <f aca="false">IF(ISBLANK(A217), "",SQRT((A217-$K$2)^2+(B217-$L$2)^2+(C217-$M$2)^2+(D217-$N$2)^2))</f>
        <v>213.684347411829</v>
      </c>
      <c r="J217" s="8" t="str">
        <f aca="false">IF(AND(G217 = "", G216 &lt;&gt; ""),"&lt;- New exp", "")</f>
        <v/>
      </c>
      <c r="X217" s="0" t="n">
        <v>216</v>
      </c>
    </row>
    <row r="218" customFormat="false" ht="13.8" hidden="false" customHeight="false" outlineLevel="0" collapsed="false">
      <c r="A218" s="4"/>
      <c r="B218" s="4"/>
      <c r="C218" s="4"/>
      <c r="D218" s="4"/>
      <c r="E218" s="8" t="str">
        <f aca="false">IF(ISBLANK(A218), "", (A218-MIN(A2:A1001))/(MAX(A2:A1001)-MIN(A2:A1001)))</f>
        <v/>
      </c>
      <c r="F218" s="8" t="str">
        <f aca="false">IF(ISBLANK(B218), "", (B218-MIN(B2:B1001))/(MAX(B2:B1001)-MIN(B2:B1001)))</f>
        <v/>
      </c>
      <c r="G218" s="8" t="str">
        <f aca="false">IF(ISBLANK(C218), "", (C218-MIN(C2:C1001))/(MAX(C2:C1001)-MIN(C2:C1001)))</f>
        <v/>
      </c>
      <c r="H218" s="6" t="str">
        <f aca="false">IF(ISBLANK(D218), "", (D218-MIN(D1:D1000))/(MAX(D1:D1000)-MIN(D1:D1000)))</f>
        <v/>
      </c>
      <c r="I218" s="7" t="str">
        <f aca="false">IF(ISBLANK(A218), "",SQRT((A218-$K$2)^2+(B218-$L$2)^2+(C218-$M$2)^2+(D218-$N$2)^2))</f>
        <v/>
      </c>
      <c r="J218" s="8" t="str">
        <f aca="false">IF(AND(G218 = "", G217 &lt;&gt; ""),"&lt;- New exp", "")</f>
        <v>&lt;- New exp</v>
      </c>
      <c r="X218" s="0" t="n">
        <v>217</v>
      </c>
    </row>
    <row r="219" customFormat="false" ht="13.8" hidden="false" customHeight="false" outlineLevel="0" collapsed="false">
      <c r="A219" s="4" t="n">
        <v>16</v>
      </c>
      <c r="B219" s="4" t="n">
        <v>7</v>
      </c>
      <c r="C219" s="4" t="n">
        <v>826</v>
      </c>
      <c r="D219" s="4" t="n">
        <v>0.368346516743674</v>
      </c>
      <c r="E219" s="5" t="n">
        <f aca="false">IF(ISBLANK(A219), "", (A219-MIN(A2:A1001))/(MAX(A2:A1001)-MIN(A2:A1001)))</f>
        <v>0.380952380952381</v>
      </c>
      <c r="F219" s="5" t="n">
        <f aca="false">IF(ISBLANK(B219), "", (B219-MIN(B2:B1001))/(MAX(B2:B1001)-MIN(B2:B1001)))</f>
        <v>0.454545454545455</v>
      </c>
      <c r="G219" s="5" t="n">
        <f aca="false">IF(ISBLANK(C219), "", (C219-MIN(C2:C1001))/(MAX(C2:C1001)-MIN(C2:C1001)))</f>
        <v>0.214285714285714</v>
      </c>
      <c r="H219" s="6" t="n">
        <f aca="false">IF(ISBLANK(D219), "", (D219-MIN(D1:D1000))/(MAX(D1:D1000)-MIN(D1:D1000)))</f>
        <v>0.513742886903386</v>
      </c>
      <c r="I219" s="7" t="n">
        <f aca="false">IF(ISBLANK(A219), "",SQRT((A219-$K$2)^2+(B219-$L$2)^2+(C219-$M$2)^2+(D219-$N$2)^2))</f>
        <v>54.8178828028051</v>
      </c>
      <c r="J219" s="8" t="str">
        <f aca="false">IF(AND(G219 = "", G218 &lt;&gt; ""),"&lt;- New exp", "")</f>
        <v/>
      </c>
      <c r="X219" s="0" t="n">
        <v>218</v>
      </c>
    </row>
    <row r="220" customFormat="false" ht="13.8" hidden="false" customHeight="false" outlineLevel="0" collapsed="false">
      <c r="A220" s="4" t="n">
        <v>10</v>
      </c>
      <c r="B220" s="4" t="n">
        <v>9</v>
      </c>
      <c r="C220" s="4" t="n">
        <v>834</v>
      </c>
      <c r="D220" s="4" t="n">
        <v>0.369574804196508</v>
      </c>
      <c r="E220" s="8" t="n">
        <f aca="false">IF(ISBLANK(A220), "", (A220-MIN(A2:A1001))/(MAX(A2:A1001)-MIN(A2:A1001)))</f>
        <v>0.0952380952380952</v>
      </c>
      <c r="F220" s="8" t="n">
        <f aca="false">IF(ISBLANK(B220), "", (B220-MIN(B2:B1001))/(MAX(B2:B1001)-MIN(B2:B1001)))</f>
        <v>0.636363636363636</v>
      </c>
      <c r="G220" s="5" t="n">
        <f aca="false">IF(ISBLANK(C220), "", (C220-MIN(C2:C1001))/(MAX(C2:C1001)-MIN(C2:C1001)))</f>
        <v>0.246031746031746</v>
      </c>
      <c r="H220" s="6" t="n">
        <f aca="false">IF(ISBLANK(D220), "", (D220-MIN(D1:D1000))/(MAX(D1:D1000)-MIN(D1:D1000)))</f>
        <v>0.551796302384179</v>
      </c>
      <c r="I220" s="7" t="n">
        <f aca="false">IF(ISBLANK(A220), "",SQRT((A220-$K$2)^2+(B220-$L$2)^2+(C220-$M$2)^2+(D220-$N$2)^2))</f>
        <v>62.4259586808815</v>
      </c>
      <c r="J220" s="8" t="str">
        <f aca="false">IF(AND(G220 = "", G219 &lt;&gt; ""),"&lt;- New exp", "")</f>
        <v/>
      </c>
      <c r="X220" s="0" t="n">
        <v>219</v>
      </c>
    </row>
    <row r="221" customFormat="false" ht="13.8" hidden="false" customHeight="false" outlineLevel="0" collapsed="false">
      <c r="A221" s="4" t="n">
        <v>17</v>
      </c>
      <c r="B221" s="4" t="n">
        <v>8</v>
      </c>
      <c r="C221" s="4" t="n">
        <v>845</v>
      </c>
      <c r="D221" s="4" t="n">
        <v>0.365582525976575</v>
      </c>
      <c r="E221" s="8" t="n">
        <f aca="false">IF(ISBLANK(A221), "", (A221-MIN(A2:A1001))/(MAX(A2:A1001)-MIN(A2:A1001)))</f>
        <v>0.428571428571429</v>
      </c>
      <c r="F221" s="8" t="n">
        <f aca="false">IF(ISBLANK(B221), "", (B221-MIN(B2:B1001))/(MAX(B2:B1001)-MIN(B2:B1001)))</f>
        <v>0.545454545454545</v>
      </c>
      <c r="G221" s="5" t="n">
        <f aca="false">IF(ISBLANK(C221), "", (C221-MIN(C2:C1001))/(MAX(C2:C1001)-MIN(C2:C1001)))</f>
        <v>0.28968253968254</v>
      </c>
      <c r="H221" s="6" t="n">
        <f aca="false">IF(ISBLANK(D221), "", (D221-MIN(D1:D1000))/(MAX(D1:D1000)-MIN(D1:D1000)))</f>
        <v>0.428112044706955</v>
      </c>
      <c r="I221" s="7" t="n">
        <f aca="false">IF(ISBLANK(A221), "",SQRT((A221-$K$2)^2+(B221-$L$2)^2+(C221-$M$2)^2+(D221-$N$2)^2))</f>
        <v>73.7970202037556</v>
      </c>
      <c r="J221" s="8" t="str">
        <f aca="false">IF(AND(G221 = "", G220 &lt;&gt; ""),"&lt;- New exp", "")</f>
        <v/>
      </c>
      <c r="X221" s="0" t="n">
        <v>220</v>
      </c>
    </row>
    <row r="222" customFormat="false" ht="13.8" hidden="false" customHeight="false" outlineLevel="0" collapsed="false">
      <c r="A222" s="4" t="n">
        <v>16</v>
      </c>
      <c r="B222" s="4" t="n">
        <v>7</v>
      </c>
      <c r="C222" s="4" t="n">
        <v>821</v>
      </c>
      <c r="D222" s="4" t="n">
        <v>0.371687983363401</v>
      </c>
      <c r="E222" s="8" t="n">
        <f aca="false">IF(ISBLANK(A222), "", (A222-MIN(A2:A1001))/(MAX(A2:A1001)-MIN(A2:A1001)))</f>
        <v>0.380952380952381</v>
      </c>
      <c r="F222" s="8" t="n">
        <f aca="false">IF(ISBLANK(B222), "", (B222-MIN(B2:B1001))/(MAX(B2:B1001)-MIN(B2:B1001)))</f>
        <v>0.454545454545455</v>
      </c>
      <c r="G222" s="5" t="n">
        <f aca="false">IF(ISBLANK(C222), "", (C222-MIN(C2:C1001))/(MAX(C2:C1001)-MIN(C2:C1001)))</f>
        <v>0.194444444444444</v>
      </c>
      <c r="H222" s="6" t="n">
        <f aca="false">IF(ISBLANK(D222), "", (D222-MIN(D1:D1000))/(MAX(D1:D1000)-MIN(D1:D1000)))</f>
        <v>0.617264434161951</v>
      </c>
      <c r="I222" s="7" t="n">
        <f aca="false">IF(ISBLANK(A222), "",SQRT((A222-$K$2)^2+(B222-$L$2)^2+(C222-$M$2)^2+(D222-$N$2)^2))</f>
        <v>49.8999037771394</v>
      </c>
      <c r="J222" s="8" t="str">
        <f aca="false">IF(AND(G222 = "", G221 &lt;&gt; ""),"&lt;- New exp", "")</f>
        <v/>
      </c>
      <c r="X222" s="0" t="n">
        <v>221</v>
      </c>
    </row>
    <row r="223" customFormat="false" ht="13.8" hidden="false" customHeight="false" outlineLevel="0" collapsed="false">
      <c r="A223" s="4" t="n">
        <v>19</v>
      </c>
      <c r="B223" s="4" t="n">
        <v>3</v>
      </c>
      <c r="C223" s="4" t="n">
        <v>904</v>
      </c>
      <c r="D223" s="4" t="n">
        <v>0.368644739126272</v>
      </c>
      <c r="E223" s="8" t="n">
        <f aca="false">IF(ISBLANK(A223), "", (A223-MIN(A2:A1001))/(MAX(A2:A1001)-MIN(A2:A1001)))</f>
        <v>0.523809523809524</v>
      </c>
      <c r="F223" s="8" t="n">
        <f aca="false">IF(ISBLANK(B223), "", (B223-MIN(B2:B1001))/(MAX(B2:B1001)-MIN(B2:B1001)))</f>
        <v>0.0909090909090909</v>
      </c>
      <c r="G223" s="5" t="n">
        <f aca="false">IF(ISBLANK(C223), "", (C223-MIN(C2:C1001))/(MAX(C2:C1001)-MIN(C2:C1001)))</f>
        <v>0.523809523809524</v>
      </c>
      <c r="H223" s="6" t="n">
        <f aca="false">IF(ISBLANK(D223), "", (D223-MIN(D1:D1000))/(MAX(D1:D1000)-MIN(D1:D1000)))</f>
        <v>0.522982076153839</v>
      </c>
      <c r="I223" s="7" t="n">
        <f aca="false">IF(ISBLANK(A223), "",SQRT((A223-$K$2)^2+(B223-$L$2)^2+(C223-$M$2)^2+(D223-$N$2)^2))</f>
        <v>132.461316183109</v>
      </c>
      <c r="J223" s="8" t="str">
        <f aca="false">IF(AND(G223 = "", G222 &lt;&gt; ""),"&lt;- New exp", "")</f>
        <v/>
      </c>
      <c r="X223" s="0" t="n">
        <v>222</v>
      </c>
    </row>
    <row r="224" customFormat="false" ht="13.8" hidden="false" customHeight="false" outlineLevel="0" collapsed="false">
      <c r="A224" s="4" t="n">
        <v>11</v>
      </c>
      <c r="B224" s="4" t="n">
        <v>9</v>
      </c>
      <c r="C224" s="4" t="n">
        <v>839</v>
      </c>
      <c r="D224" s="4" t="n">
        <v>0.367310186617649</v>
      </c>
      <c r="E224" s="8" t="n">
        <f aca="false">IF(ISBLANK(A224), "", (A224-MIN(A2:A1001))/(MAX(A2:A1001)-MIN(A2:A1001)))</f>
        <v>0.142857142857143</v>
      </c>
      <c r="F224" s="8" t="n">
        <f aca="false">IF(ISBLANK(B224), "", (B224-MIN(B2:B1001))/(MAX(B2:B1001)-MIN(B2:B1001)))</f>
        <v>0.636363636363636</v>
      </c>
      <c r="G224" s="5" t="n">
        <f aca="false">IF(ISBLANK(C224), "", (C224-MIN(C2:C1001))/(MAX(C2:C1001)-MIN(C2:C1001)))</f>
        <v>0.265873015873016</v>
      </c>
      <c r="H224" s="6" t="n">
        <f aca="false">IF(ISBLANK(D224), "", (D224-MIN(D1:D1000))/(MAX(D1:D1000)-MIN(D1:D1000)))</f>
        <v>0.481636476657249</v>
      </c>
      <c r="I224" s="7" t="n">
        <f aca="false">IF(ISBLANK(A224), "",SQRT((A224-$K$2)^2+(B224-$L$2)^2+(C224-$M$2)^2+(D224-$N$2)^2))</f>
        <v>67.4314484620195</v>
      </c>
      <c r="J224" s="8" t="str">
        <f aca="false">IF(AND(G224 = "", G223 &lt;&gt; ""),"&lt;- New exp", "")</f>
        <v/>
      </c>
      <c r="X224" s="0" t="n">
        <v>223</v>
      </c>
    </row>
    <row r="225" customFormat="false" ht="13.8" hidden="false" customHeight="false" outlineLevel="0" collapsed="false">
      <c r="A225" s="4" t="n">
        <v>20</v>
      </c>
      <c r="B225" s="4" t="n">
        <v>5</v>
      </c>
      <c r="C225" s="4" t="n">
        <v>836</v>
      </c>
      <c r="D225" s="4" t="n">
        <v>0.369574804196508</v>
      </c>
      <c r="E225" s="8" t="n">
        <f aca="false">IF(ISBLANK(A225), "", (A225-MIN(A2:A1001))/(MAX(A2:A1001)-MIN(A2:A1001)))</f>
        <v>0.571428571428571</v>
      </c>
      <c r="F225" s="8" t="n">
        <f aca="false">IF(ISBLANK(B225), "", (B225-MIN(B2:B1001))/(MAX(B2:B1001)-MIN(B2:B1001)))</f>
        <v>0.272727272727273</v>
      </c>
      <c r="G225" s="5" t="n">
        <f aca="false">IF(ISBLANK(C225), "", (C225-MIN(C2:C1001))/(MAX(C2:C1001)-MIN(C2:C1001)))</f>
        <v>0.253968253968254</v>
      </c>
      <c r="H225" s="6" t="n">
        <f aca="false">IF(ISBLANK(D225), "", (D225-MIN(D1:D1000))/(MAX(D1:D1000)-MIN(D1:D1000)))</f>
        <v>0.551796302384179</v>
      </c>
      <c r="I225" s="7" t="n">
        <f aca="false">IF(ISBLANK(A225), "",SQRT((A225-$K$2)^2+(B225-$L$2)^2+(C225-$M$2)^2+(D225-$N$2)^2))</f>
        <v>65.1843563842363</v>
      </c>
      <c r="J225" s="8" t="str">
        <f aca="false">IF(AND(G225 = "", G224 &lt;&gt; ""),"&lt;- New exp", "")</f>
        <v/>
      </c>
      <c r="X225" s="0" t="n">
        <v>224</v>
      </c>
    </row>
    <row r="226" customFormat="false" ht="13.8" hidden="false" customHeight="false" outlineLevel="0" collapsed="false">
      <c r="A226" s="4" t="n">
        <v>19</v>
      </c>
      <c r="B226" s="4" t="n">
        <v>3</v>
      </c>
      <c r="C226" s="4" t="n">
        <v>910</v>
      </c>
      <c r="D226" s="4" t="n">
        <v>0.366506253031952</v>
      </c>
      <c r="E226" s="8" t="n">
        <f aca="false">IF(ISBLANK(A226), "", (A226-MIN(A2:A1001))/(MAX(A2:A1001)-MIN(A2:A1001)))</f>
        <v>0.523809523809524</v>
      </c>
      <c r="F226" s="8" t="n">
        <f aca="false">IF(ISBLANK(B226), "", (B226-MIN(B2:B1001))/(MAX(B2:B1001)-MIN(B2:B1001)))</f>
        <v>0.0909090909090909</v>
      </c>
      <c r="G226" s="5" t="n">
        <f aca="false">IF(ISBLANK(C226), "", (C226-MIN(C2:C1001))/(MAX(C2:C1001)-MIN(C2:C1001)))</f>
        <v>0.547619047619048</v>
      </c>
      <c r="H226" s="6" t="n">
        <f aca="false">IF(ISBLANK(D226), "", (D226-MIN(D1:D1000))/(MAX(D1:D1000)-MIN(D1:D1000)))</f>
        <v>0.456729913714741</v>
      </c>
      <c r="I226" s="7" t="n">
        <f aca="false">IF(ISBLANK(A226), "",SQRT((A226-$K$2)^2+(B226-$L$2)^2+(C226-$M$2)^2+(D226-$N$2)^2))</f>
        <v>138.441324095575</v>
      </c>
      <c r="J226" s="8" t="str">
        <f aca="false">IF(AND(G226 = "", G225 &lt;&gt; ""),"&lt;- New exp", "")</f>
        <v/>
      </c>
      <c r="X226" s="0" t="n">
        <v>225</v>
      </c>
    </row>
    <row r="227" customFormat="false" ht="13.8" hidden="false" customHeight="false" outlineLevel="0" collapsed="false">
      <c r="A227" s="4" t="n">
        <v>21</v>
      </c>
      <c r="B227" s="4" t="n">
        <v>5</v>
      </c>
      <c r="C227" s="4" t="n">
        <v>838</v>
      </c>
      <c r="D227" s="4" t="n">
        <v>0.368765246851973</v>
      </c>
      <c r="E227" s="8" t="n">
        <f aca="false">IF(ISBLANK(A227), "", (A227-MIN(A2:A1001))/(MAX(A2:A1001)-MIN(A2:A1001)))</f>
        <v>0.619047619047619</v>
      </c>
      <c r="F227" s="8" t="n">
        <f aca="false">IF(ISBLANK(B227), "", (B227-MIN(B2:B1001))/(MAX(B2:B1001)-MIN(B2:B1001)))</f>
        <v>0.272727272727273</v>
      </c>
      <c r="G227" s="5" t="n">
        <f aca="false">IF(ISBLANK(C227), "", (C227-MIN(C2:C1001))/(MAX(C2:C1001)-MIN(C2:C1001)))</f>
        <v>0.261904761904762</v>
      </c>
      <c r="H227" s="6" t="n">
        <f aca="false">IF(ISBLANK(D227), "", (D227-MIN(D1:D1000))/(MAX(D1:D1000)-MIN(D1:D1000)))</f>
        <v>0.526715510492979</v>
      </c>
      <c r="I227" s="7" t="n">
        <f aca="false">IF(ISBLANK(A227), "",SQRT((A227-$K$2)^2+(B227-$L$2)^2+(C227-$M$2)^2+(D227-$N$2)^2))</f>
        <v>67.3349856244484</v>
      </c>
      <c r="J227" s="5" t="str">
        <f aca="false">IF(AND(G227 = "", G226 &lt;&gt; ""),"&lt;- New exp", "")</f>
        <v/>
      </c>
      <c r="X227" s="0" t="n">
        <v>226</v>
      </c>
    </row>
    <row r="228" customFormat="false" ht="13.8" hidden="false" customHeight="false" outlineLevel="0" collapsed="false">
      <c r="A228" s="4" t="n">
        <v>14</v>
      </c>
      <c r="B228" s="4" t="n">
        <v>5</v>
      </c>
      <c r="C228" s="4" t="n">
        <v>882</v>
      </c>
      <c r="D228" s="4" t="n">
        <v>0.366975405958528</v>
      </c>
      <c r="E228" s="5" t="n">
        <f aca="false">IF(ISBLANK(A228), "", (A228-MIN(A2:A1001))/(MAX(A2:A1001)-MIN(A2:A1001)))</f>
        <v>0.285714285714286</v>
      </c>
      <c r="F228" s="5" t="n">
        <f aca="false">IF(ISBLANK(B228), "", (B228-MIN(B2:B1001))/(MAX(B2:B1001)-MIN(B2:B1001)))</f>
        <v>0.272727272727273</v>
      </c>
      <c r="G228" s="5" t="n">
        <f aca="false">IF(ISBLANK(C228), "", (C228-MIN(C2:C1001))/(MAX(C2:C1001)-MIN(C2:C1001)))</f>
        <v>0.436507936507936</v>
      </c>
      <c r="H228" s="6" t="n">
        <f aca="false">IF(ISBLANK(D228), "", (D228-MIN(D1:D1000))/(MAX(D1:D1000)-MIN(D1:D1000)))</f>
        <v>0.471264680147328</v>
      </c>
      <c r="I228" s="7" t="n">
        <f aca="false">IF(ISBLANK(A228), "",SQRT((A228-$K$2)^2+(B228-$L$2)^2+(C228-$M$2)^2+(D228-$N$2)^2))</f>
        <v>110.204356680618</v>
      </c>
      <c r="J228" s="8" t="str">
        <f aca="false">IF(AND(G228 = "", G227 &lt;&gt; ""),"&lt;- New exp", "")</f>
        <v/>
      </c>
      <c r="X228" s="0" t="n">
        <v>227</v>
      </c>
    </row>
    <row r="229" customFormat="false" ht="13.8" hidden="false" customHeight="false" outlineLevel="0" collapsed="false">
      <c r="A229" s="4" t="n">
        <v>15</v>
      </c>
      <c r="B229" s="4" t="n">
        <v>4</v>
      </c>
      <c r="C229" s="4" t="n">
        <v>896</v>
      </c>
      <c r="D229" s="4" t="n">
        <v>0.369106038179201</v>
      </c>
      <c r="E229" s="8" t="n">
        <f aca="false">IF(ISBLANK(A229), "", (A229-MIN(A2:A1001))/(MAX(A2:A1001)-MIN(A2:A1001)))</f>
        <v>0.333333333333333</v>
      </c>
      <c r="F229" s="8" t="n">
        <f aca="false">IF(ISBLANK(B229), "", (B229-MIN(B2:B1001))/(MAX(B2:B1001)-MIN(B2:B1001)))</f>
        <v>0.181818181818182</v>
      </c>
      <c r="G229" s="5" t="n">
        <f aca="false">IF(ISBLANK(C229), "", (C229-MIN(C2:C1001))/(MAX(C2:C1001)-MIN(C2:C1001)))</f>
        <v>0.492063492063492</v>
      </c>
      <c r="H229" s="6" t="n">
        <f aca="false">IF(ISBLANK(D229), "", (D229-MIN(D1:D1000))/(MAX(D1:D1000)-MIN(D1:D1000)))</f>
        <v>0.537273522737859</v>
      </c>
      <c r="I229" s="7" t="n">
        <f aca="false">IF(ISBLANK(A229), "",SQRT((A229-$K$2)^2+(B229-$L$2)^2+(C229-$M$2)^2+(D229-$N$2)^2))</f>
        <v>124.213527044153</v>
      </c>
      <c r="J229" s="8" t="str">
        <f aca="false">IF(AND(G229 = "", G228 &lt;&gt; ""),"&lt;- New exp", "")</f>
        <v/>
      </c>
      <c r="X229" s="0" t="n">
        <v>228</v>
      </c>
    </row>
    <row r="230" customFormat="false" ht="13.8" hidden="false" customHeight="false" outlineLevel="0" collapsed="false">
      <c r="A230" s="4" t="n">
        <v>15</v>
      </c>
      <c r="B230" s="4" t="n">
        <v>5</v>
      </c>
      <c r="C230" s="4" t="n">
        <v>887</v>
      </c>
      <c r="D230" s="4" t="n">
        <v>0.364714288262415</v>
      </c>
      <c r="E230" s="8" t="n">
        <f aca="false">IF(ISBLANK(A230), "", (A230-MIN(A2:A1001))/(MAX(A2:A1001)-MIN(A2:A1001)))</f>
        <v>0.333333333333333</v>
      </c>
      <c r="F230" s="8" t="n">
        <f aca="false">IF(ISBLANK(B230), "", (B230-MIN(B2:B1001))/(MAX(B2:B1001)-MIN(B2:B1001)))</f>
        <v>0.272727272727273</v>
      </c>
      <c r="G230" s="5" t="n">
        <f aca="false">IF(ISBLANK(C230), "", (C230-MIN(C2:C1001))/(MAX(C2:C1001)-MIN(C2:C1001)))</f>
        <v>0.456349206349206</v>
      </c>
      <c r="H230" s="6" t="n">
        <f aca="false">IF(ISBLANK(D230), "", (D230-MIN(D1:D1000))/(MAX(D1:D1000)-MIN(D1:D1000)))</f>
        <v>0.40121328383729</v>
      </c>
      <c r="I230" s="7" t="n">
        <f aca="false">IF(ISBLANK(A230), "",SQRT((A230-$K$2)^2+(B230-$L$2)^2+(C230-$M$2)^2+(D230-$N$2)^2))</f>
        <v>115.251898759681</v>
      </c>
      <c r="J230" s="8" t="str">
        <f aca="false">IF(AND(G230 = "", G229 &lt;&gt; ""),"&lt;- New exp", "")</f>
        <v/>
      </c>
      <c r="X230" s="0" t="n">
        <v>229</v>
      </c>
    </row>
    <row r="231" customFormat="false" ht="13.8" hidden="false" customHeight="false" outlineLevel="0" collapsed="false">
      <c r="A231" s="4" t="n">
        <v>15</v>
      </c>
      <c r="B231" s="4" t="n">
        <v>4</v>
      </c>
      <c r="C231" s="4" t="n">
        <v>903</v>
      </c>
      <c r="D231" s="4" t="n">
        <v>0.366506253031952</v>
      </c>
      <c r="E231" s="8" t="n">
        <f aca="false">IF(ISBLANK(A231), "", (A231-MIN(A2:A1001))/(MAX(A2:A1001)-MIN(A2:A1001)))</f>
        <v>0.333333333333333</v>
      </c>
      <c r="F231" s="8" t="n">
        <f aca="false">IF(ISBLANK(B231), "", (B231-MIN(B2:B1001))/(MAX(B2:B1001)-MIN(B2:B1001)))</f>
        <v>0.181818181818182</v>
      </c>
      <c r="G231" s="5" t="n">
        <f aca="false">IF(ISBLANK(C231), "", (C231-MIN(C2:C1001))/(MAX(C2:C1001)-MIN(C2:C1001)))</f>
        <v>0.51984126984127</v>
      </c>
      <c r="H231" s="6" t="n">
        <f aca="false">IF(ISBLANK(D231), "", (D231-MIN(D1:D1000))/(MAX(D1:D1000)-MIN(D1:D1000)))</f>
        <v>0.456729913714741</v>
      </c>
      <c r="I231" s="7" t="n">
        <f aca="false">IF(ISBLANK(A231), "",SQRT((A231-$K$2)^2+(B231-$L$2)^2+(C231-$M$2)^2+(D231-$N$2)^2))</f>
        <v>131.202134957233</v>
      </c>
      <c r="J231" s="8" t="str">
        <f aca="false">IF(AND(G231 = "", G230 &lt;&gt; ""),"&lt;- New exp", "")</f>
        <v/>
      </c>
      <c r="X231" s="0" t="n">
        <v>230</v>
      </c>
    </row>
    <row r="232" customFormat="false" ht="13.8" hidden="false" customHeight="false" outlineLevel="0" collapsed="false">
      <c r="A232" s="4" t="n">
        <v>17</v>
      </c>
      <c r="B232" s="4" t="n">
        <v>7</v>
      </c>
      <c r="C232" s="4" t="n">
        <v>825</v>
      </c>
      <c r="D232" s="4" t="n">
        <v>0.36770701580514</v>
      </c>
      <c r="E232" s="8" t="n">
        <f aca="false">IF(ISBLANK(A232), "", (A232-MIN(A2:A1001))/(MAX(A2:A1001)-MIN(A2:A1001)))</f>
        <v>0.428571428571429</v>
      </c>
      <c r="F232" s="8" t="n">
        <f aca="false">IF(ISBLANK(B232), "", (B232-MIN(B2:B1001))/(MAX(B2:B1001)-MIN(B2:B1001)))</f>
        <v>0.454545454545455</v>
      </c>
      <c r="G232" s="5" t="n">
        <f aca="false">IF(ISBLANK(C232), "", (C232-MIN(C2:C1001))/(MAX(C2:C1001)-MIN(C2:C1001)))</f>
        <v>0.21031746031746</v>
      </c>
      <c r="H232" s="6" t="n">
        <f aca="false">IF(ISBLANK(D232), "", (D232-MIN(D1:D1000))/(MAX(D1:D1000)-MIN(D1:D1000)))</f>
        <v>0.493930590638183</v>
      </c>
      <c r="I232" s="7" t="n">
        <f aca="false">IF(ISBLANK(A232), "",SQRT((A232-$K$2)^2+(B232-$L$2)^2+(C232-$M$2)^2+(D232-$N$2)^2))</f>
        <v>53.9907423007119</v>
      </c>
      <c r="J232" s="8" t="str">
        <f aca="false">IF(AND(G232 = "", G231 &lt;&gt; ""),"&lt;- New exp", "")</f>
        <v/>
      </c>
      <c r="X232" s="0" t="n">
        <v>231</v>
      </c>
    </row>
    <row r="233" customFormat="false" ht="13.8" hidden="false" customHeight="false" outlineLevel="0" collapsed="false">
      <c r="A233" s="4" t="n">
        <v>21</v>
      </c>
      <c r="B233" s="4" t="n">
        <v>6</v>
      </c>
      <c r="C233" s="4" t="n">
        <v>831</v>
      </c>
      <c r="D233" s="4" t="n">
        <v>0.36770701580514</v>
      </c>
      <c r="E233" s="8" t="n">
        <f aca="false">IF(ISBLANK(A233), "", (A233-MIN(A2:A1001))/(MAX(A2:A1001)-MIN(A2:A1001)))</f>
        <v>0.619047619047619</v>
      </c>
      <c r="F233" s="8" t="n">
        <f aca="false">IF(ISBLANK(B233), "", (B233-MIN(B2:B1001))/(MAX(B2:B1001)-MIN(B2:B1001)))</f>
        <v>0.363636363636364</v>
      </c>
      <c r="G233" s="5" t="n">
        <f aca="false">IF(ISBLANK(C233), "", (C233-MIN(C2:C1001))/(MAX(C2:C1001)-MIN(C2:C1001)))</f>
        <v>0.234126984126984</v>
      </c>
      <c r="H233" s="6" t="n">
        <f aca="false">IF(ISBLANK(D233), "", (D233-MIN(D1:D1000))/(MAX(D1:D1000)-MIN(D1:D1000)))</f>
        <v>0.493930590638183</v>
      </c>
      <c r="I233" s="7" t="n">
        <f aca="false">IF(ISBLANK(A233), "",SQRT((A233-$K$2)^2+(B233-$L$2)^2+(C233-$M$2)^2+(D233-$N$2)^2))</f>
        <v>60.547504111911</v>
      </c>
      <c r="J233" s="8" t="str">
        <f aca="false">IF(AND(G233 = "", G232 &lt;&gt; ""),"&lt;- New exp", "")</f>
        <v/>
      </c>
      <c r="X233" s="0" t="n">
        <v>232</v>
      </c>
    </row>
    <row r="234" customFormat="false" ht="13.8" hidden="false" customHeight="false" outlineLevel="0" collapsed="false">
      <c r="A234" s="4" t="n">
        <v>17</v>
      </c>
      <c r="B234" s="4" t="n">
        <v>7</v>
      </c>
      <c r="C234" s="4" t="n">
        <v>847</v>
      </c>
      <c r="D234" s="4" t="n">
        <v>0.36661883815465</v>
      </c>
      <c r="E234" s="8" t="n">
        <f aca="false">IF(ISBLANK(A234), "", (A234-MIN(A2:A1001))/(MAX(A2:A1001)-MIN(A2:A1001)))</f>
        <v>0.428571428571429</v>
      </c>
      <c r="F234" s="8" t="n">
        <f aca="false">IF(ISBLANK(B234), "", (B234-MIN(B2:B1001))/(MAX(B2:B1001)-MIN(B2:B1001)))</f>
        <v>0.454545454545455</v>
      </c>
      <c r="G234" s="5" t="n">
        <f aca="false">IF(ISBLANK(C234), "", (C234-MIN(C2:C1001))/(MAX(C2:C1001)-MIN(C2:C1001)))</f>
        <v>0.297619047619048</v>
      </c>
      <c r="H234" s="6" t="n">
        <f aca="false">IF(ISBLANK(D234), "", (D234-MIN(D1:D1000))/(MAX(D1:D1000)-MIN(D1:D1000)))</f>
        <v>0.460217898909984</v>
      </c>
      <c r="I234" s="7" t="n">
        <f aca="false">IF(ISBLANK(A234), "",SQRT((A234-$K$2)^2+(B234-$L$2)^2+(C234-$M$2)^2+(D234-$N$2)^2))</f>
        <v>75.7033699426135</v>
      </c>
      <c r="J234" s="8" t="str">
        <f aca="false">IF(AND(G234 = "", G233 &lt;&gt; ""),"&lt;- New exp", "")</f>
        <v/>
      </c>
      <c r="X234" s="0" t="n">
        <v>233</v>
      </c>
    </row>
    <row r="235" customFormat="false" ht="13.8" hidden="false" customHeight="false" outlineLevel="0" collapsed="false">
      <c r="A235" s="4" t="n">
        <v>17</v>
      </c>
      <c r="B235" s="4" t="n">
        <v>6</v>
      </c>
      <c r="C235" s="4" t="n">
        <v>833</v>
      </c>
      <c r="D235" s="4" t="n">
        <v>0.368765246851973</v>
      </c>
      <c r="E235" s="8" t="n">
        <f aca="false">IF(ISBLANK(A235), "", (A235-MIN(A2:A1001))/(MAX(A2:A1001)-MIN(A2:A1001)))</f>
        <v>0.428571428571429</v>
      </c>
      <c r="F235" s="8" t="n">
        <f aca="false">IF(ISBLANK(B235), "", (B235-MIN(B2:B1001))/(MAX(B2:B1001)-MIN(B2:B1001)))</f>
        <v>0.363636363636364</v>
      </c>
      <c r="G235" s="5" t="n">
        <f aca="false">IF(ISBLANK(C235), "", (C235-MIN(C2:C1001))/(MAX(C2:C1001)-MIN(C2:C1001)))</f>
        <v>0.242063492063492</v>
      </c>
      <c r="H235" s="6" t="n">
        <f aca="false">IF(ISBLANK(D235), "", (D235-MIN(D1:D1000))/(MAX(D1:D1000)-MIN(D1:D1000)))</f>
        <v>0.526715510492979</v>
      </c>
      <c r="I235" s="7" t="n">
        <f aca="false">IF(ISBLANK(A235), "",SQRT((A235-$K$2)^2+(B235-$L$2)^2+(C235-$M$2)^2+(D235-$N$2)^2))</f>
        <v>61.7899691620304</v>
      </c>
      <c r="J235" s="8" t="str">
        <f aca="false">IF(AND(G235 = "", G234 &lt;&gt; ""),"&lt;- New exp", "")</f>
        <v/>
      </c>
      <c r="X235" s="0" t="n">
        <v>234</v>
      </c>
    </row>
    <row r="236" customFormat="false" ht="13.8" hidden="false" customHeight="false" outlineLevel="0" collapsed="false">
      <c r="A236" s="4"/>
      <c r="B236" s="4"/>
      <c r="C236" s="4"/>
      <c r="D236" s="4"/>
      <c r="E236" s="8" t="str">
        <f aca="false">IF(ISBLANK(A236), "", (A236-MIN(A2:A1001))/(MAX(A2:A1001)-MIN(A2:A1001)))</f>
        <v/>
      </c>
      <c r="F236" s="8" t="str">
        <f aca="false">IF(ISBLANK(B236), "", (B236-MIN(B2:B1001))/(MAX(B2:B1001)-MIN(B2:B1001)))</f>
        <v/>
      </c>
      <c r="G236" s="8" t="str">
        <f aca="false">IF(ISBLANK(C236), "", (C236-MIN(C2:C1001))/(MAX(C2:C1001)-MIN(C2:C1001)))</f>
        <v/>
      </c>
      <c r="H236" s="6" t="str">
        <f aca="false">IF(ISBLANK(D236), "", (D236-MIN(D1:D1000))/(MAX(D1:D1000)-MIN(D1:D1000)))</f>
        <v/>
      </c>
      <c r="I236" s="7" t="str">
        <f aca="false">IF(ISBLANK(A236), "",SQRT((A236-$K$2)^2+(B236-$L$2)^2+(C236-$M$2)^2+(D236-$N$2)^2))</f>
        <v/>
      </c>
      <c r="J236" s="8" t="str">
        <f aca="false">IF(AND(G236 = "", G235 &lt;&gt; ""),"&lt;- New exp", "")</f>
        <v>&lt;- New exp</v>
      </c>
      <c r="X236" s="0" t="n">
        <v>235</v>
      </c>
    </row>
    <row r="237" customFormat="false" ht="13.8" hidden="false" customHeight="false" outlineLevel="0" collapsed="false">
      <c r="A237" s="4" t="n">
        <v>17</v>
      </c>
      <c r="B237" s="4" t="n">
        <v>8</v>
      </c>
      <c r="C237" s="4" t="n">
        <v>966</v>
      </c>
      <c r="D237" s="4" t="n">
        <v>0.358042185422757</v>
      </c>
      <c r="E237" s="8" t="n">
        <f aca="false">IF(ISBLANK(A237), "", (A237-MIN(A2:A1001))/(MAX(A2:A1001)-MIN(A2:A1001)))</f>
        <v>0.428571428571429</v>
      </c>
      <c r="F237" s="8" t="n">
        <f aca="false">IF(ISBLANK(B237), "", (B237-MIN(B2:B1001))/(MAX(B2:B1001)-MIN(B2:B1001)))</f>
        <v>0.545454545454545</v>
      </c>
      <c r="G237" s="5" t="n">
        <f aca="false">IF(ISBLANK(C237), "", (C237-MIN(C2:C1001))/(MAX(C2:C1001)-MIN(C2:C1001)))</f>
        <v>0.76984126984127</v>
      </c>
      <c r="H237" s="6" t="n">
        <f aca="false">IF(ISBLANK(D237), "", (D237-MIN(D1:D1000))/(MAX(D1:D1000)-MIN(D1:D1000)))</f>
        <v>0.194505724542202</v>
      </c>
      <c r="I237" s="7" t="n">
        <f aca="false">IF(ISBLANK(A237), "",SQRT((A237-$K$2)^2+(B237-$L$2)^2+(C237-$M$2)^2+(D237-$N$2)^2))</f>
        <v>194.301312500499</v>
      </c>
      <c r="J237" s="8" t="str">
        <f aca="false">IF(AND(G237 = "", G236 &lt;&gt; ""),"&lt;- New exp", "")</f>
        <v/>
      </c>
      <c r="X237" s="0" t="n">
        <v>236</v>
      </c>
    </row>
    <row r="238" customFormat="false" ht="13.8" hidden="false" customHeight="false" outlineLevel="0" collapsed="false">
      <c r="A238" s="4" t="n">
        <v>19</v>
      </c>
      <c r="B238" s="4" t="n">
        <v>5</v>
      </c>
      <c r="C238" s="4" t="n">
        <v>917</v>
      </c>
      <c r="D238" s="4" t="n">
        <v>0.364699729003681</v>
      </c>
      <c r="E238" s="8" t="n">
        <f aca="false">IF(ISBLANK(A238), "", (A238-MIN(A2:A1001))/(MAX(A2:A1001)-MIN(A2:A1001)))</f>
        <v>0.523809523809524</v>
      </c>
      <c r="F238" s="8" t="n">
        <f aca="false">IF(ISBLANK(B238), "", (B238-MIN(B2:B1001))/(MAX(B2:B1001)-MIN(B2:B1001)))</f>
        <v>0.272727272727273</v>
      </c>
      <c r="G238" s="5" t="n">
        <f aca="false">IF(ISBLANK(C238), "", (C238-MIN(C2:C1001))/(MAX(C2:C1001)-MIN(C2:C1001)))</f>
        <v>0.575396825396825</v>
      </c>
      <c r="H238" s="6" t="n">
        <f aca="false">IF(ISBLANK(D238), "", (D238-MIN(D1:D1000))/(MAX(D1:D1000)-MIN(D1:D1000)))</f>
        <v>0.400762225316399</v>
      </c>
      <c r="I238" s="7" t="n">
        <f aca="false">IF(ISBLANK(A238), "",SQRT((A238-$K$2)^2+(B238-$L$2)^2+(C238-$M$2)^2+(D238-$N$2)^2))</f>
        <v>145.447585635977</v>
      </c>
      <c r="J238" s="8" t="str">
        <f aca="false">IF(AND(G238 = "", G237 &lt;&gt; ""),"&lt;- New exp", "")</f>
        <v/>
      </c>
      <c r="X238" s="0" t="n">
        <v>237</v>
      </c>
    </row>
    <row r="239" customFormat="false" ht="13.8" hidden="false" customHeight="false" outlineLevel="0" collapsed="false">
      <c r="A239" s="4" t="n">
        <v>10</v>
      </c>
      <c r="B239" s="4" t="n">
        <v>11</v>
      </c>
      <c r="C239" s="4" t="n">
        <v>890</v>
      </c>
      <c r="D239" s="4" t="n">
        <v>0.363942607066964</v>
      </c>
      <c r="E239" s="8" t="n">
        <f aca="false">IF(ISBLANK(A239), "", (A239-MIN(A2:A1001))/(MAX(A2:A1001)-MIN(A2:A1001)))</f>
        <v>0.0952380952380952</v>
      </c>
      <c r="F239" s="8" t="n">
        <f aca="false">IF(ISBLANK(B239), "", (B239-MIN(B2:B1001))/(MAX(B2:B1001)-MIN(B2:B1001)))</f>
        <v>0.818181818181818</v>
      </c>
      <c r="G239" s="5" t="n">
        <f aca="false">IF(ISBLANK(C239), "", (C239-MIN(C2:C1001))/(MAX(C2:C1001)-MIN(C2:C1001)))</f>
        <v>0.468253968253968</v>
      </c>
      <c r="H239" s="6" t="n">
        <f aca="false">IF(ISBLANK(D239), "", (D239-MIN(D1:D1000))/(MAX(D1:D1000)-MIN(D1:D1000)))</f>
        <v>0.377305928045704</v>
      </c>
      <c r="I239" s="7" t="n">
        <f aca="false">IF(ISBLANK(A239), "",SQRT((A239-$K$2)^2+(B239-$L$2)^2+(C239-$M$2)^2+(D239-$N$2)^2))</f>
        <v>118.359622119708</v>
      </c>
      <c r="J239" s="8" t="str">
        <f aca="false">IF(AND(G239 = "", G238 &lt;&gt; ""),"&lt;- New exp", "")</f>
        <v/>
      </c>
      <c r="X239" s="0" t="n">
        <v>238</v>
      </c>
    </row>
    <row r="240" customFormat="false" ht="13.8" hidden="false" customHeight="false" outlineLevel="0" collapsed="false">
      <c r="A240" s="4" t="n">
        <v>11</v>
      </c>
      <c r="B240" s="4" t="n">
        <v>10</v>
      </c>
      <c r="C240" s="4" t="n">
        <v>916</v>
      </c>
      <c r="D240" s="4" t="n">
        <v>0.357659240626093</v>
      </c>
      <c r="E240" s="8" t="n">
        <f aca="false">IF(ISBLANK(A240), "", (A240-MIN(A2:A1001))/(MAX(A2:A1001)-MIN(A2:A1001)))</f>
        <v>0.142857142857143</v>
      </c>
      <c r="F240" s="8" t="n">
        <f aca="false">IF(ISBLANK(B240), "", (B240-MIN(B2:B1001))/(MAX(B2:B1001)-MIN(B2:B1001)))</f>
        <v>0.727272727272727</v>
      </c>
      <c r="G240" s="5" t="n">
        <f aca="false">IF(ISBLANK(C240), "", (C240-MIN(C2:C1001))/(MAX(C2:C1001)-MIN(C2:C1001)))</f>
        <v>0.571428571428571</v>
      </c>
      <c r="H240" s="6" t="n">
        <f aca="false">IF(ISBLANK(D240), "", (D240-MIN(D1:D1000))/(MAX(D1:D1000)-MIN(D1:D1000)))</f>
        <v>0.182641761086414</v>
      </c>
      <c r="I240" s="7" t="n">
        <f aca="false">IF(ISBLANK(A240), "",SQRT((A240-$K$2)^2+(B240-$L$2)^2+(C240-$M$2)^2+(D240-$N$2)^2))</f>
        <v>144.253249650587</v>
      </c>
      <c r="J240" s="8" t="str">
        <f aca="false">IF(AND(G240 = "", G239 &lt;&gt; ""),"&lt;- New exp", "")</f>
        <v/>
      </c>
      <c r="X240" s="0" t="n">
        <v>239</v>
      </c>
    </row>
    <row r="241" customFormat="false" ht="13.8" hidden="false" customHeight="false" outlineLevel="0" collapsed="false">
      <c r="A241" s="4" t="n">
        <v>18</v>
      </c>
      <c r="B241" s="4" t="n">
        <v>5</v>
      </c>
      <c r="C241" s="4" t="n">
        <v>862</v>
      </c>
      <c r="D241" s="4" t="n">
        <v>0.374640854988483</v>
      </c>
      <c r="E241" s="8" t="n">
        <f aca="false">IF(ISBLANK(A241), "", (A241-MIN(A2:A1001))/(MAX(A2:A1001)-MIN(A2:A1001)))</f>
        <v>0.476190476190476</v>
      </c>
      <c r="F241" s="8" t="n">
        <f aca="false">IF(ISBLANK(B241), "", (B241-MIN(B2:B1001))/(MAX(B2:B1001)-MIN(B2:B1001)))</f>
        <v>0.272727272727273</v>
      </c>
      <c r="G241" s="5" t="n">
        <f aca="false">IF(ISBLANK(C241), "", (C241-MIN(C2:C1001))/(MAX(C2:C1001)-MIN(C2:C1001)))</f>
        <v>0.357142857142857</v>
      </c>
      <c r="H241" s="6" t="n">
        <f aca="false">IF(ISBLANK(D241), "", (D241-MIN(D1:D1000))/(MAX(D1:D1000)-MIN(D1:D1000)))</f>
        <v>0.70874696990831</v>
      </c>
      <c r="I241" s="7" t="n">
        <f aca="false">IF(ISBLANK(A241), "",SQRT((A241-$K$2)^2+(B241-$L$2)^2+(C241-$M$2)^2+(D241-$N$2)^2))</f>
        <v>90.6035348281377</v>
      </c>
      <c r="J241" s="8" t="str">
        <f aca="false">IF(AND(G241 = "", G240 &lt;&gt; ""),"&lt;- New exp", "")</f>
        <v/>
      </c>
      <c r="X241" s="0" t="n">
        <v>240</v>
      </c>
    </row>
    <row r="242" customFormat="false" ht="13.8" hidden="false" customHeight="false" outlineLevel="0" collapsed="false">
      <c r="A242" s="4" t="n">
        <v>19</v>
      </c>
      <c r="B242" s="4" t="n">
        <v>7</v>
      </c>
      <c r="C242" s="4" t="n">
        <v>946</v>
      </c>
      <c r="D242" s="4" t="n">
        <v>0.354912352862624</v>
      </c>
      <c r="E242" s="5" t="n">
        <f aca="false">IF(ISBLANK(A242), "", (A242-MIN(A2:A1001))/(MAX(A2:A1001)-MIN(A2:A1001)))</f>
        <v>0.523809523809524</v>
      </c>
      <c r="F242" s="5" t="n">
        <f aca="false">IF(ISBLANK(B242), "", (B242-MIN(B2:B1001))/(MAX(B2:B1001)-MIN(B2:B1001)))</f>
        <v>0.454545454545455</v>
      </c>
      <c r="G242" s="5" t="n">
        <f aca="false">IF(ISBLANK(C242), "", (C242-MIN(C2:C1001))/(MAX(C2:C1001)-MIN(C2:C1001)))</f>
        <v>0.69047619047619</v>
      </c>
      <c r="H242" s="6" t="n">
        <f aca="false">IF(ISBLANK(D242), "", (D242-MIN(D1:D1000))/(MAX(D1:D1000)-MIN(D1:D1000)))</f>
        <v>0.0975407848440564</v>
      </c>
      <c r="I242" s="7" t="n">
        <f aca="false">IF(ISBLANK(A242), "",SQRT((A242-$K$2)^2+(B242-$L$2)^2+(C242-$M$2)^2+(D242-$N$2)^2))</f>
        <v>174.419035686798</v>
      </c>
      <c r="J242" s="8" t="str">
        <f aca="false">IF(AND(G242 = "", G241 &lt;&gt; ""),"&lt;- New exp", "")</f>
        <v/>
      </c>
      <c r="X242" s="0" t="n">
        <v>241</v>
      </c>
    </row>
    <row r="243" customFormat="false" ht="13.8" hidden="false" customHeight="false" outlineLevel="0" collapsed="false">
      <c r="A243" s="4" t="n">
        <v>13</v>
      </c>
      <c r="B243" s="4" t="n">
        <v>8</v>
      </c>
      <c r="C243" s="4" t="n">
        <v>952</v>
      </c>
      <c r="D243" s="4" t="n">
        <v>0.366120534527721</v>
      </c>
      <c r="E243" s="8" t="n">
        <f aca="false">IF(ISBLANK(A243), "", (A243-MIN(A2:A1001))/(MAX(A2:A1001)-MIN(A2:A1001)))</f>
        <v>0.238095238095238</v>
      </c>
      <c r="F243" s="8" t="n">
        <f aca="false">IF(ISBLANK(B243), "", (B243-MIN(B2:B1001))/(MAX(B2:B1001)-MIN(B2:B1001)))</f>
        <v>0.545454545454545</v>
      </c>
      <c r="G243" s="5" t="n">
        <f aca="false">IF(ISBLANK(C243), "", (C243-MIN(C2:C1001))/(MAX(C2:C1001)-MIN(C2:C1001)))</f>
        <v>0.714285714285714</v>
      </c>
      <c r="H243" s="6" t="n">
        <f aca="false">IF(ISBLANK(D243), "", (D243-MIN(D1:D1000))/(MAX(D1:D1000)-MIN(D1:D1000)))</f>
        <v>0.44478001838181</v>
      </c>
      <c r="I243" s="7" t="n">
        <f aca="false">IF(ISBLANK(A243), "",SQRT((A243-$K$2)^2+(B243-$L$2)^2+(C243-$M$2)^2+(D243-$N$2)^2))</f>
        <v>180.169365337485</v>
      </c>
      <c r="J243" s="8" t="str">
        <f aca="false">IF(AND(G243 = "", G242 &lt;&gt; ""),"&lt;- New exp", "")</f>
        <v/>
      </c>
      <c r="X243" s="0" t="n">
        <v>242</v>
      </c>
    </row>
    <row r="244" customFormat="false" ht="13.8" hidden="false" customHeight="false" outlineLevel="0" collapsed="false">
      <c r="A244" s="4" t="n">
        <v>13</v>
      </c>
      <c r="B244" s="4" t="n">
        <v>8</v>
      </c>
      <c r="C244" s="4" t="n">
        <v>945</v>
      </c>
      <c r="D244" s="4" t="n">
        <v>0.366441140979201</v>
      </c>
      <c r="E244" s="5" t="n">
        <f aca="false">IF(ISBLANK(A244), "", (A244-MIN(A2:A1001))/(MAX(A2:A1001)-MIN(A2:A1001)))</f>
        <v>0.238095238095238</v>
      </c>
      <c r="F244" s="5" t="n">
        <f aca="false">IF(ISBLANK(B244), "", (B244-MIN(B2:B1001))/(MAX(B2:B1001)-MIN(B2:B1001)))</f>
        <v>0.545454545454545</v>
      </c>
      <c r="G244" s="5" t="n">
        <f aca="false">IF(ISBLANK(C244), "", (C244-MIN(C2:C1001))/(MAX(C2:C1001)-MIN(C2:C1001)))</f>
        <v>0.686507936507936</v>
      </c>
      <c r="H244" s="6" t="n">
        <f aca="false">IF(ISBLANK(D244), "", (D244-MIN(D1:D1000))/(MAX(D1:D1000)-MIN(D1:D1000)))</f>
        <v>0.454712685589187</v>
      </c>
      <c r="I244" s="7" t="n">
        <f aca="false">IF(ISBLANK(A244), "",SQRT((A244-$K$2)^2+(B244-$L$2)^2+(C244-$M$2)^2+(D244-$N$2)^2))</f>
        <v>173.17621145937</v>
      </c>
      <c r="J244" s="8" t="str">
        <f aca="false">IF(AND(G244 = "", G243 &lt;&gt; ""),"&lt;- New exp", "")</f>
        <v/>
      </c>
      <c r="X244" s="0" t="n">
        <v>243</v>
      </c>
    </row>
    <row r="245" customFormat="false" ht="13.8" hidden="false" customHeight="false" outlineLevel="0" collapsed="false">
      <c r="A245" s="4" t="n">
        <v>21</v>
      </c>
      <c r="B245" s="4" t="n">
        <v>6</v>
      </c>
      <c r="C245" s="4" t="n">
        <v>903</v>
      </c>
      <c r="D245" s="4" t="n">
        <v>0.361671736836701</v>
      </c>
      <c r="E245" s="8" t="n">
        <f aca="false">IF(ISBLANK(A245), "", (A245-MIN(A2:A1001))/(MAX(A2:A1001)-MIN(A2:A1001)))</f>
        <v>0.619047619047619</v>
      </c>
      <c r="F245" s="8" t="n">
        <f aca="false">IF(ISBLANK(B245), "", (B245-MIN(B2:B1001))/(MAX(B2:B1001)-MIN(B2:B1001)))</f>
        <v>0.363636363636364</v>
      </c>
      <c r="G245" s="5" t="n">
        <f aca="false">IF(ISBLANK(C245), "", (C245-MIN(C2:C1001))/(MAX(C2:C1001)-MIN(C2:C1001)))</f>
        <v>0.51984126984127</v>
      </c>
      <c r="H245" s="6" t="n">
        <f aca="false">IF(ISBLANK(D245), "", (D245-MIN(D1:D1000))/(MAX(D1:D1000)-MIN(D1:D1000)))</f>
        <v>0.306952389730407</v>
      </c>
      <c r="I245" s="7" t="n">
        <f aca="false">IF(ISBLANK(A245), "",SQRT((A245-$K$2)^2+(B245-$L$2)^2+(C245-$M$2)^2+(D245-$N$2)^2))</f>
        <v>131.704214428258</v>
      </c>
      <c r="J245" s="8" t="str">
        <f aca="false">IF(AND(G245 = "", G244 &lt;&gt; ""),"&lt;- New exp", "")</f>
        <v/>
      </c>
      <c r="X245" s="0" t="n">
        <v>244</v>
      </c>
    </row>
    <row r="246" customFormat="false" ht="13.8" hidden="false" customHeight="false" outlineLevel="0" collapsed="false">
      <c r="A246" s="4" t="n">
        <v>23</v>
      </c>
      <c r="B246" s="4" t="n">
        <v>5</v>
      </c>
      <c r="C246" s="4" t="n">
        <v>960</v>
      </c>
      <c r="D246" s="4" t="n">
        <v>0.358042185422757</v>
      </c>
      <c r="E246" s="8" t="n">
        <f aca="false">IF(ISBLANK(A246), "", (A246-MIN(A2:A1001))/(MAX(A2:A1001)-MIN(A2:A1001)))</f>
        <v>0.714285714285714</v>
      </c>
      <c r="F246" s="8" t="n">
        <f aca="false">IF(ISBLANK(B246), "", (B246-MIN(B2:B1001))/(MAX(B2:B1001)-MIN(B2:B1001)))</f>
        <v>0.272727272727273</v>
      </c>
      <c r="G246" s="5" t="n">
        <f aca="false">IF(ISBLANK(C246), "", (C246-MIN(C2:C1001))/(MAX(C2:C1001)-MIN(C2:C1001)))</f>
        <v>0.746031746031746</v>
      </c>
      <c r="H246" s="6" t="n">
        <f aca="false">IF(ISBLANK(D246), "", (D246-MIN(D1:D1000))/(MAX(D1:D1000)-MIN(D1:D1000)))</f>
        <v>0.194505724542202</v>
      </c>
      <c r="I246" s="7" t="n">
        <f aca="false">IF(ISBLANK(A246), "",SQRT((A246-$K$2)^2+(B246-$L$2)^2+(C246-$M$2)^2+(D246-$N$2)^2))</f>
        <v>188.621313852429</v>
      </c>
      <c r="J246" s="8" t="str">
        <f aca="false">IF(AND(G246 = "", G245 &lt;&gt; ""),"&lt;- New exp", "")</f>
        <v/>
      </c>
      <c r="X246" s="0" t="n">
        <v>245</v>
      </c>
    </row>
    <row r="247" customFormat="false" ht="13.8" hidden="false" customHeight="false" outlineLevel="0" collapsed="false">
      <c r="A247" s="4" t="n">
        <v>13</v>
      </c>
      <c r="B247" s="4" t="n">
        <v>10</v>
      </c>
      <c r="C247" s="4" t="n">
        <v>951</v>
      </c>
      <c r="D247" s="4" t="n">
        <v>0.354912352862624</v>
      </c>
      <c r="E247" s="8" t="n">
        <f aca="false">IF(ISBLANK(A247), "", (A247-MIN(A2:A1001))/(MAX(A2:A1001)-MIN(A2:A1001)))</f>
        <v>0.238095238095238</v>
      </c>
      <c r="F247" s="8" t="n">
        <f aca="false">IF(ISBLANK(B247), "", (B247-MIN(B2:B1001))/(MAX(B2:B1001)-MIN(B2:B1001)))</f>
        <v>0.727272727272727</v>
      </c>
      <c r="G247" s="5" t="n">
        <f aca="false">IF(ISBLANK(C247), "", (C247-MIN(C2:C1001))/(MAX(C2:C1001)-MIN(C2:C1001)))</f>
        <v>0.71031746031746</v>
      </c>
      <c r="H247" s="6" t="n">
        <f aca="false">IF(ISBLANK(D247), "", (D247-MIN(D1:D1000))/(MAX(D1:D1000)-MIN(D1:D1000)))</f>
        <v>0.0975407848440564</v>
      </c>
      <c r="I247" s="7" t="n">
        <f aca="false">IF(ISBLANK(A247), "",SQRT((A247-$K$2)^2+(B247-$L$2)^2+(C247-$M$2)^2+(D247-$N$2)^2))</f>
        <v>179.248430983126</v>
      </c>
      <c r="J247" s="8" t="str">
        <f aca="false">IF(AND(G247 = "", G246 &lt;&gt; ""),"&lt;- New exp", "")</f>
        <v/>
      </c>
      <c r="X247" s="0" t="n">
        <v>246</v>
      </c>
    </row>
    <row r="248" customFormat="false" ht="13.8" hidden="false" customHeight="false" outlineLevel="0" collapsed="false">
      <c r="A248" s="4" t="n">
        <v>13</v>
      </c>
      <c r="B248" s="4" t="n">
        <v>9</v>
      </c>
      <c r="C248" s="4" t="n">
        <v>948</v>
      </c>
      <c r="D248" s="4" t="n">
        <v>0.358042185422757</v>
      </c>
      <c r="E248" s="8" t="n">
        <f aca="false">IF(ISBLANK(A248), "", (A248-MIN(A2:A1001))/(MAX(A2:A1001)-MIN(A2:A1001)))</f>
        <v>0.238095238095238</v>
      </c>
      <c r="F248" s="8" t="n">
        <f aca="false">IF(ISBLANK(B248), "", (B248-MIN(B2:B1001))/(MAX(B2:B1001)-MIN(B2:B1001)))</f>
        <v>0.636363636363636</v>
      </c>
      <c r="G248" s="5" t="n">
        <f aca="false">IF(ISBLANK(C248), "", (C248-MIN(C2:C1001))/(MAX(C2:C1001)-MIN(C2:C1001)))</f>
        <v>0.698412698412698</v>
      </c>
      <c r="H248" s="6" t="n">
        <f aca="false">IF(ISBLANK(D248), "", (D248-MIN(D1:D1000))/(MAX(D1:D1000)-MIN(D1:D1000)))</f>
        <v>0.194505724542202</v>
      </c>
      <c r="I248" s="7" t="n">
        <f aca="false">IF(ISBLANK(A248), "",SQRT((A248-$K$2)^2+(B248-$L$2)^2+(C248-$M$2)^2+(D248-$N$2)^2))</f>
        <v>176.210101978906</v>
      </c>
      <c r="J248" s="8" t="str">
        <f aca="false">IF(AND(G248 = "", G247 &lt;&gt; ""),"&lt;- New exp", "")</f>
        <v/>
      </c>
      <c r="X248" s="0" t="n">
        <v>247</v>
      </c>
    </row>
    <row r="249" customFormat="false" ht="13.8" hidden="false" customHeight="false" outlineLevel="0" collapsed="false">
      <c r="A249" s="4" t="n">
        <v>17</v>
      </c>
      <c r="B249" s="4" t="n">
        <v>9</v>
      </c>
      <c r="C249" s="4" t="n">
        <v>967</v>
      </c>
      <c r="D249" s="4" t="n">
        <v>0.354347257037726</v>
      </c>
      <c r="E249" s="8" t="n">
        <f aca="false">IF(ISBLANK(A249), "", (A249-MIN(A2:A1001))/(MAX(A2:A1001)-MIN(A2:A1001)))</f>
        <v>0.428571428571429</v>
      </c>
      <c r="F249" s="8" t="n">
        <f aca="false">IF(ISBLANK(B249), "", (B249-MIN(B2:B1001))/(MAX(B2:B1001)-MIN(B2:B1001)))</f>
        <v>0.636363636363636</v>
      </c>
      <c r="G249" s="5" t="n">
        <f aca="false">IF(ISBLANK(C249), "", (C249-MIN(C2:C1001))/(MAX(C2:C1001)-MIN(C2:C1001)))</f>
        <v>0.773809523809524</v>
      </c>
      <c r="H249" s="6" t="n">
        <f aca="false">IF(ISBLANK(D249), "", (D249-MIN(D1:D1000))/(MAX(D1:D1000)-MIN(D1:D1000)))</f>
        <v>0.0800336238275598</v>
      </c>
      <c r="I249" s="7" t="n">
        <f aca="false">IF(ISBLANK(A249), "",SQRT((A249-$K$2)^2+(B249-$L$2)^2+(C249-$M$2)^2+(D249-$N$2)^2))</f>
        <v>195.333048936102</v>
      </c>
      <c r="J249" s="8" t="str">
        <f aca="false">IF(AND(G249 = "", G248 &lt;&gt; ""),"&lt;- New exp", "")</f>
        <v/>
      </c>
      <c r="X249" s="0" t="n">
        <v>248</v>
      </c>
    </row>
    <row r="250" customFormat="false" ht="13.8" hidden="false" customHeight="false" outlineLevel="0" collapsed="false">
      <c r="A250" s="4" t="n">
        <v>13</v>
      </c>
      <c r="B250" s="4" t="n">
        <v>10</v>
      </c>
      <c r="C250" s="4" t="n">
        <v>952</v>
      </c>
      <c r="D250" s="4" t="n">
        <v>0.351763933183344</v>
      </c>
      <c r="E250" s="8" t="n">
        <f aca="false">IF(ISBLANK(A250), "", (A250-MIN(A2:A1001))/(MAX(A2:A1001)-MIN(A2:A1001)))</f>
        <v>0.238095238095238</v>
      </c>
      <c r="F250" s="8" t="n">
        <f aca="false">IF(ISBLANK(B250), "", (B250-MIN(B2:B1001))/(MAX(B2:B1001)-MIN(B2:B1001)))</f>
        <v>0.727272727272727</v>
      </c>
      <c r="G250" s="5" t="n">
        <f aca="false">IF(ISBLANK(C250), "", (C250-MIN(C2:C1001))/(MAX(C2:C1001)-MIN(C2:C1001)))</f>
        <v>0.714285714285714</v>
      </c>
      <c r="H250" s="6" t="n">
        <f aca="false">IF(ISBLANK(D250), "", (D250-MIN(D1:D1000))/(MAX(D1:D1000)-MIN(D1:D1000)))</f>
        <v>0</v>
      </c>
      <c r="I250" s="7" t="n">
        <f aca="false">IF(ISBLANK(A250), "",SQRT((A250-$K$2)^2+(B250-$L$2)^2+(C250-$M$2)^2+(D250-$N$2)^2))</f>
        <v>180.247052680481</v>
      </c>
      <c r="J250" s="8" t="str">
        <f aca="false">IF(AND(G250 = "", G249 &lt;&gt; ""),"&lt;- New exp", "")</f>
        <v/>
      </c>
      <c r="X250" s="0" t="n">
        <v>249</v>
      </c>
    </row>
    <row r="251" customFormat="false" ht="13.8" hidden="false" customHeight="false" outlineLevel="0" collapsed="false">
      <c r="A251" s="4" t="n">
        <v>21</v>
      </c>
      <c r="B251" s="4" t="n">
        <v>5</v>
      </c>
      <c r="C251" s="4" t="n">
        <v>897</v>
      </c>
      <c r="D251" s="4" t="n">
        <v>0.364467600546302</v>
      </c>
      <c r="E251" s="8" t="n">
        <f aca="false">IF(ISBLANK(A251), "", (A251-MIN(A2:A1001))/(MAX(A2:A1001)-MIN(A2:A1001)))</f>
        <v>0.619047619047619</v>
      </c>
      <c r="F251" s="8" t="n">
        <f aca="false">IF(ISBLANK(B251), "", (B251-MIN(B2:B1001))/(MAX(B2:B1001)-MIN(B2:B1001)))</f>
        <v>0.272727272727273</v>
      </c>
      <c r="G251" s="5" t="n">
        <f aca="false">IF(ISBLANK(C251), "", (C251-MIN(C2:C1001))/(MAX(C2:C1001)-MIN(C2:C1001)))</f>
        <v>0.496031746031746</v>
      </c>
      <c r="H251" s="6" t="n">
        <f aca="false">IF(ISBLANK(D251), "", (D251-MIN(D1:D1000))/(MAX(D1:D1000)-MIN(D1:D1000)))</f>
        <v>0.393570683456063</v>
      </c>
      <c r="I251" s="7" t="n">
        <f aca="false">IF(ISBLANK(A251), "",SQRT((A251-$K$2)^2+(B251-$L$2)^2+(C251-$M$2)^2+(D251-$N$2)^2))</f>
        <v>125.709984334512</v>
      </c>
      <c r="J251" s="8" t="str">
        <f aca="false">IF(AND(G251 = "", G250 &lt;&gt; ""),"&lt;- New exp", "")</f>
        <v/>
      </c>
      <c r="X251" s="0" t="n">
        <v>250</v>
      </c>
    </row>
    <row r="252" customFormat="false" ht="13.8" hidden="false" customHeight="false" outlineLevel="0" collapsed="false">
      <c r="A252" s="4" t="n">
        <v>11</v>
      </c>
      <c r="B252" s="4" t="n">
        <v>11</v>
      </c>
      <c r="C252" s="4" t="n">
        <v>892</v>
      </c>
      <c r="D252" s="4" t="n">
        <v>0.363639775877534</v>
      </c>
      <c r="E252" s="8" t="n">
        <f aca="false">IF(ISBLANK(A252), "", (A252-MIN(A2:A1001))/(MAX(A2:A1001)-MIN(A2:A1001)))</f>
        <v>0.142857142857143</v>
      </c>
      <c r="F252" s="8" t="n">
        <f aca="false">IF(ISBLANK(B252), "", (B252-MIN(B2:B1001))/(MAX(B2:B1001)-MIN(B2:B1001)))</f>
        <v>0.818181818181818</v>
      </c>
      <c r="G252" s="5" t="n">
        <f aca="false">IF(ISBLANK(C252), "", (C252-MIN(C2:C1001))/(MAX(C2:C1001)-MIN(C2:C1001)))</f>
        <v>0.476190476190476</v>
      </c>
      <c r="H252" s="6" t="n">
        <f aca="false">IF(ISBLANK(D252), "", (D252-MIN(D1:D1000))/(MAX(D1:D1000)-MIN(D1:D1000)))</f>
        <v>0.367923953944021</v>
      </c>
      <c r="I252" s="7" t="n">
        <f aca="false">IF(ISBLANK(A252), "",SQRT((A252-$K$2)^2+(B252-$L$2)^2+(C252-$M$2)^2+(D252-$N$2)^2))</f>
        <v>120.374416472254</v>
      </c>
      <c r="J252" s="8" t="str">
        <f aca="false">IF(AND(G252 = "", G251 &lt;&gt; ""),"&lt;- New exp", "")</f>
        <v/>
      </c>
      <c r="X252" s="0" t="n">
        <v>251</v>
      </c>
    </row>
    <row r="253" customFormat="false" ht="13.8" hidden="false" customHeight="false" outlineLevel="0" collapsed="false">
      <c r="A253" s="4"/>
      <c r="B253" s="4"/>
      <c r="C253" s="4"/>
      <c r="D253" s="4"/>
      <c r="E253" s="8" t="str">
        <f aca="false">IF(ISBLANK(A253), "", (A253-MIN(A2:A1001))/(MAX(A2:A1001)-MIN(A2:A1001)))</f>
        <v/>
      </c>
      <c r="F253" s="8" t="str">
        <f aca="false">IF(ISBLANK(B253), "", (B253-MIN(B2:B1001))/(MAX(B2:B1001)-MIN(B2:B1001)))</f>
        <v/>
      </c>
      <c r="G253" s="8" t="str">
        <f aca="false">IF(ISBLANK(C253), "", (C253-MIN(C2:C1001))/(MAX(C2:C1001)-MIN(C2:C1001)))</f>
        <v/>
      </c>
      <c r="H253" s="6" t="str">
        <f aca="false">IF(ISBLANK(D253), "", (D253-MIN(D1:D1000))/(MAX(D1:D1000)-MIN(D1:D1000)))</f>
        <v/>
      </c>
      <c r="I253" s="7" t="str">
        <f aca="false">IF(ISBLANK(A253), "",SQRT((A253-$K$2)^2+(B253-$L$2)^2+(C253-$M$2)^2+(D253-$N$2)^2))</f>
        <v/>
      </c>
      <c r="J253" s="8" t="str">
        <f aca="false">IF(AND(G253 = "", G252 &lt;&gt; ""),"&lt;- New exp", "")</f>
        <v>&lt;- New exp</v>
      </c>
      <c r="X253" s="0" t="n">
        <v>252</v>
      </c>
    </row>
    <row r="254" customFormat="false" ht="13.8" hidden="false" customHeight="false" outlineLevel="0" collapsed="false">
      <c r="A254" s="4" t="n">
        <v>18</v>
      </c>
      <c r="B254" s="4" t="n">
        <v>4</v>
      </c>
      <c r="C254" s="4" t="n">
        <v>886</v>
      </c>
      <c r="D254" s="4" t="n">
        <v>0.371563805111977</v>
      </c>
      <c r="E254" s="5" t="n">
        <f aca="false">IF(ISBLANK(A254), "", (A254-MIN(A2:A1001))/(MAX(A2:A1001)-MIN(A2:A1001)))</f>
        <v>0.476190476190476</v>
      </c>
      <c r="F254" s="5" t="n">
        <f aca="false">IF(ISBLANK(B254), "", (B254-MIN(B2:B1001))/(MAX(B2:B1001)-MIN(B2:B1001)))</f>
        <v>0.181818181818182</v>
      </c>
      <c r="G254" s="5" t="n">
        <f aca="false">IF(ISBLANK(C254), "", (C254-MIN(C2:C1001))/(MAX(C2:C1001)-MIN(C2:C1001)))</f>
        <v>0.452380952380952</v>
      </c>
      <c r="H254" s="6" t="n">
        <f aca="false">IF(ISBLANK(D254), "", (D254-MIN(D1:D1000))/(MAX(D1:D1000)-MIN(D1:D1000)))</f>
        <v>0.613417283737856</v>
      </c>
      <c r="I254" s="7" t="n">
        <f aca="false">IF(ISBLANK(A254), "",SQRT((A254-$K$2)^2+(B254-$L$2)^2+(C254-$M$2)^2+(D254-$N$2)^2))</f>
        <v>114.455233135209</v>
      </c>
      <c r="J254" s="8" t="str">
        <f aca="false">IF(AND(G254 = "", G253 &lt;&gt; ""),"&lt;- New exp", "")</f>
        <v/>
      </c>
      <c r="X254" s="0" t="n">
        <v>253</v>
      </c>
    </row>
    <row r="255" customFormat="false" ht="13.8" hidden="false" customHeight="false" outlineLevel="0" collapsed="false">
      <c r="A255" s="4" t="n">
        <v>17</v>
      </c>
      <c r="B255" s="4" t="n">
        <v>6</v>
      </c>
      <c r="C255" s="4" t="n">
        <v>828</v>
      </c>
      <c r="D255" s="4" t="n">
        <v>0.368228083524053</v>
      </c>
      <c r="E255" s="8" t="n">
        <f aca="false">IF(ISBLANK(A255), "", (A255-MIN(A2:A1001))/(MAX(A2:A1001)-MIN(A2:A1001)))</f>
        <v>0.428571428571429</v>
      </c>
      <c r="F255" s="8" t="n">
        <f aca="false">IF(ISBLANK(B255), "", (B255-MIN(B2:B1001))/(MAX(B2:B1001)-MIN(B2:B1001)))</f>
        <v>0.363636363636364</v>
      </c>
      <c r="G255" s="5" t="n">
        <f aca="false">IF(ISBLANK(C255), "", (C255-MIN(C2:C1001))/(MAX(C2:C1001)-MIN(C2:C1001)))</f>
        <v>0.222222222222222</v>
      </c>
      <c r="H255" s="6" t="n">
        <f aca="false">IF(ISBLANK(D255), "", (D255-MIN(D1:D1000))/(MAX(D1:D1000)-MIN(D1:D1000)))</f>
        <v>0.510073722570118</v>
      </c>
      <c r="I255" s="7" t="n">
        <f aca="false">IF(ISBLANK(A255), "",SQRT((A255-$K$2)^2+(B255-$L$2)^2+(C255-$M$2)^2+(D255-$N$2)^2))</f>
        <v>56.8594782869861</v>
      </c>
      <c r="J255" s="8" t="str">
        <f aca="false">IF(AND(G255 = "", G254 &lt;&gt; ""),"&lt;- New exp", "")</f>
        <v/>
      </c>
      <c r="X255" s="0" t="n">
        <v>254</v>
      </c>
    </row>
    <row r="256" customFormat="false" ht="13.8" hidden="false" customHeight="false" outlineLevel="0" collapsed="false">
      <c r="A256" s="4" t="n">
        <v>18</v>
      </c>
      <c r="B256" s="4" t="n">
        <v>5</v>
      </c>
      <c r="C256" s="4" t="n">
        <v>852</v>
      </c>
      <c r="D256" s="4" t="n">
        <v>0.367190864748235</v>
      </c>
      <c r="E256" s="8" t="n">
        <f aca="false">IF(ISBLANK(A256), "", (A256-MIN(A2:A1001))/(MAX(A2:A1001)-MIN(A2:A1001)))</f>
        <v>0.476190476190476</v>
      </c>
      <c r="F256" s="8" t="n">
        <f aca="false">IF(ISBLANK(B256), "", (B256-MIN(B2:B1001))/(MAX(B2:B1001)-MIN(B2:B1001)))</f>
        <v>0.272727272727273</v>
      </c>
      <c r="G256" s="5" t="n">
        <f aca="false">IF(ISBLANK(C256), "", (C256-MIN(C2:C1001))/(MAX(C2:C1001)-MIN(C2:C1001)))</f>
        <v>0.317460317460317</v>
      </c>
      <c r="H256" s="6" t="n">
        <f aca="false">IF(ISBLANK(D256), "", (D256-MIN(D1:D1000))/(MAX(D1:D1000)-MIN(D1:D1000)))</f>
        <v>0.477939781179106</v>
      </c>
      <c r="I256" s="7" t="n">
        <f aca="false">IF(ISBLANK(A256), "",SQRT((A256-$K$2)^2+(B256-$L$2)^2+(C256-$M$2)^2+(D256-$N$2)^2))</f>
        <v>80.6783752810517</v>
      </c>
      <c r="J256" s="8" t="str">
        <f aca="false">IF(AND(G256 = "", G255 &lt;&gt; ""),"&lt;- New exp", "")</f>
        <v/>
      </c>
      <c r="X256" s="0" t="n">
        <v>255</v>
      </c>
    </row>
    <row r="257" customFormat="false" ht="13.8" hidden="false" customHeight="false" outlineLevel="0" collapsed="false">
      <c r="A257" s="4" t="n">
        <v>13</v>
      </c>
      <c r="B257" s="4" t="n">
        <v>8</v>
      </c>
      <c r="C257" s="4" t="n">
        <v>822</v>
      </c>
      <c r="D257" s="4" t="n">
        <v>0.362853734376568</v>
      </c>
      <c r="E257" s="8" t="n">
        <f aca="false">IF(ISBLANK(A257), "", (A257-MIN(A2:A1001))/(MAX(A2:A1001)-MIN(A2:A1001)))</f>
        <v>0.238095238095238</v>
      </c>
      <c r="F257" s="8" t="n">
        <f aca="false">IF(ISBLANK(B257), "", (B257-MIN(B2:B1001))/(MAX(B2:B1001)-MIN(B2:B1001)))</f>
        <v>0.545454545454545</v>
      </c>
      <c r="G257" s="5" t="n">
        <f aca="false">IF(ISBLANK(C257), "", (C257-MIN(C2:C1001))/(MAX(C2:C1001)-MIN(C2:C1001)))</f>
        <v>0.198412698412698</v>
      </c>
      <c r="H257" s="6" t="n">
        <f aca="false">IF(ISBLANK(D257), "", (D257-MIN(D1:D1000))/(MAX(D1:D1000)-MIN(D1:D1000)))</f>
        <v>0.343571703375641</v>
      </c>
      <c r="I257" s="7" t="n">
        <f aca="false">IF(ISBLANK(A257), "",SQRT((A257-$K$2)^2+(B257-$L$2)^2+(C257-$M$2)^2+(D257-$N$2)^2))</f>
        <v>50.606324930622</v>
      </c>
      <c r="J257" s="8" t="str">
        <f aca="false">IF(AND(G257 = "", G256 &lt;&gt; ""),"&lt;- New exp", "")</f>
        <v/>
      </c>
      <c r="X257" s="0" t="n">
        <v>256</v>
      </c>
    </row>
    <row r="258" customFormat="false" ht="13.8" hidden="false" customHeight="false" outlineLevel="0" collapsed="false">
      <c r="A258" s="4" t="n">
        <v>14</v>
      </c>
      <c r="B258" s="4" t="n">
        <v>6</v>
      </c>
      <c r="C258" s="4" t="n">
        <v>846</v>
      </c>
      <c r="D258" s="4" t="n">
        <v>0.367190864748235</v>
      </c>
      <c r="E258" s="8" t="n">
        <f aca="false">IF(ISBLANK(A258), "", (A258-MIN(A2:A1001))/(MAX(A2:A1001)-MIN(A2:A1001)))</f>
        <v>0.285714285714286</v>
      </c>
      <c r="F258" s="8" t="n">
        <f aca="false">IF(ISBLANK(B258), "", (B258-MIN(B2:B1001))/(MAX(B2:B1001)-MIN(B2:B1001)))</f>
        <v>0.363636363636364</v>
      </c>
      <c r="G258" s="5" t="n">
        <f aca="false">IF(ISBLANK(C258), "", (C258-MIN(C2:C1001))/(MAX(C2:C1001)-MIN(C2:C1001)))</f>
        <v>0.293650793650794</v>
      </c>
      <c r="H258" s="6" t="n">
        <f aca="false">IF(ISBLANK(D258), "", (D258-MIN(D1:D1000))/(MAX(D1:D1000)-MIN(D1:D1000)))</f>
        <v>0.477939781179106</v>
      </c>
      <c r="I258" s="7" t="n">
        <f aca="false">IF(ISBLANK(A258), "",SQRT((A258-$K$2)^2+(B258-$L$2)^2+(C258-$M$2)^2+(D258-$N$2)^2))</f>
        <v>74.3505227822254</v>
      </c>
      <c r="J258" s="8" t="str">
        <f aca="false">IF(AND(G258 = "", G257 &lt;&gt; ""),"&lt;- New exp", "")</f>
        <v/>
      </c>
      <c r="X258" s="0" t="n">
        <v>257</v>
      </c>
    </row>
    <row r="259" customFormat="false" ht="13.8" hidden="false" customHeight="false" outlineLevel="0" collapsed="false">
      <c r="A259" s="4" t="n">
        <v>9</v>
      </c>
      <c r="B259" s="4" t="n">
        <v>9</v>
      </c>
      <c r="C259" s="4" t="n">
        <v>883</v>
      </c>
      <c r="D259" s="4" t="n">
        <v>0.367560862631261</v>
      </c>
      <c r="E259" s="8" t="n">
        <f aca="false">IF(ISBLANK(A259), "", (A259-MIN(A2:A1001))/(MAX(A2:A1001)-MIN(A2:A1001)))</f>
        <v>0.0476190476190476</v>
      </c>
      <c r="F259" s="8" t="n">
        <f aca="false">IF(ISBLANK(B259), "", (B259-MIN(B2:B1001))/(MAX(B2:B1001)-MIN(B2:B1001)))</f>
        <v>0.636363636363636</v>
      </c>
      <c r="G259" s="5" t="n">
        <f aca="false">IF(ISBLANK(C259), "", (C259-MIN(C2:C1001))/(MAX(C2:C1001)-MIN(C2:C1001)))</f>
        <v>0.44047619047619</v>
      </c>
      <c r="H259" s="6" t="n">
        <f aca="false">IF(ISBLANK(D259), "", (D259-MIN(D1:D1000))/(MAX(D1:D1000)-MIN(D1:D1000)))</f>
        <v>0.489402637969908</v>
      </c>
      <c r="I259" s="7" t="n">
        <f aca="false">IF(ISBLANK(A259), "",SQRT((A259-$K$2)^2+(B259-$L$2)^2+(C259-$M$2)^2+(D259-$N$2)^2))</f>
        <v>111.224998312173</v>
      </c>
      <c r="J259" s="8" t="str">
        <f aca="false">IF(AND(G259 = "", G258 &lt;&gt; ""),"&lt;- New exp", "")</f>
        <v/>
      </c>
      <c r="X259" s="0" t="n">
        <v>258</v>
      </c>
    </row>
    <row r="260" customFormat="false" ht="13.8" hidden="false" customHeight="false" outlineLevel="0" collapsed="false">
      <c r="A260" s="4" t="n">
        <v>13</v>
      </c>
      <c r="B260" s="4" t="n">
        <v>7</v>
      </c>
      <c r="C260" s="4" t="n">
        <v>820</v>
      </c>
      <c r="D260" s="4" t="n">
        <v>0.368228083524053</v>
      </c>
      <c r="E260" s="8" t="n">
        <f aca="false">IF(ISBLANK(A260), "", (A260-MIN(A2:A1001))/(MAX(A2:A1001)-MIN(A2:A1001)))</f>
        <v>0.238095238095238</v>
      </c>
      <c r="F260" s="8" t="n">
        <f aca="false">IF(ISBLANK(B260), "", (B260-MIN(B2:B1001))/(MAX(B2:B1001)-MIN(B2:B1001)))</f>
        <v>0.454545454545455</v>
      </c>
      <c r="G260" s="5" t="n">
        <f aca="false">IF(ISBLANK(C260), "", (C260-MIN(C2:C1001))/(MAX(C2:C1001)-MIN(C2:C1001)))</f>
        <v>0.19047619047619</v>
      </c>
      <c r="H260" s="6" t="n">
        <f aca="false">IF(ISBLANK(D260), "", (D260-MIN(D1:D1000))/(MAX(D1:D1000)-MIN(D1:D1000)))</f>
        <v>0.510073722570118</v>
      </c>
      <c r="I260" s="7" t="n">
        <f aca="false">IF(ISBLANK(A260), "",SQRT((A260-$K$2)^2+(B260-$L$2)^2+(C260-$M$2)^2+(D260-$N$2)^2))</f>
        <v>48.5180406763118</v>
      </c>
      <c r="J260" s="8" t="str">
        <f aca="false">IF(AND(G260 = "", G259 &lt;&gt; ""),"&lt;- New exp", "")</f>
        <v/>
      </c>
      <c r="X260" s="0" t="n">
        <v>259</v>
      </c>
    </row>
    <row r="261" customFormat="false" ht="13.8" hidden="false" customHeight="false" outlineLevel="0" collapsed="false">
      <c r="A261" s="4" t="n">
        <v>9</v>
      </c>
      <c r="B261" s="4" t="n">
        <v>10</v>
      </c>
      <c r="C261" s="4" t="n">
        <v>878</v>
      </c>
      <c r="D261" s="4" t="n">
        <v>0.366075354378174</v>
      </c>
      <c r="E261" s="8" t="n">
        <f aca="false">IF(ISBLANK(A261), "", (A261-MIN(A2:A1001))/(MAX(A2:A1001)-MIN(A2:A1001)))</f>
        <v>0.0476190476190476</v>
      </c>
      <c r="F261" s="8" t="n">
        <f aca="false">IF(ISBLANK(B261), "", (B261-MIN(B2:B1001))/(MAX(B2:B1001)-MIN(B2:B1001)))</f>
        <v>0.727272727272727</v>
      </c>
      <c r="G261" s="5" t="n">
        <f aca="false">IF(ISBLANK(C261), "", (C261-MIN(C2:C1001))/(MAX(C2:C1001)-MIN(C2:C1001)))</f>
        <v>0.420634920634921</v>
      </c>
      <c r="H261" s="6" t="n">
        <f aca="false">IF(ISBLANK(D261), "", (D261-MIN(D1:D1000))/(MAX(D1:D1000)-MIN(D1:D1000)))</f>
        <v>0.443380297983929</v>
      </c>
      <c r="I261" s="7" t="n">
        <f aca="false">IF(ISBLANK(A261), "",SQRT((A261-$K$2)^2+(B261-$L$2)^2+(C261-$M$2)^2+(D261-$N$2)^2))</f>
        <v>106.306162590965</v>
      </c>
      <c r="J261" s="8" t="str">
        <f aca="false">IF(AND(G261 = "", G260 &lt;&gt; ""),"&lt;- New exp", "")</f>
        <v/>
      </c>
      <c r="X261" s="0" t="n">
        <v>260</v>
      </c>
    </row>
    <row r="262" customFormat="false" ht="13.8" hidden="false" customHeight="false" outlineLevel="0" collapsed="false">
      <c r="A262" s="4" t="n">
        <v>13</v>
      </c>
      <c r="B262" s="4" t="n">
        <v>6</v>
      </c>
      <c r="C262" s="4" t="n">
        <v>859</v>
      </c>
      <c r="D262" s="4" t="n">
        <v>0.369501756896426</v>
      </c>
      <c r="E262" s="8" t="n">
        <f aca="false">IF(ISBLANK(A262), "", (A262-MIN(A2:A1001))/(MAX(A2:A1001)-MIN(A2:A1001)))</f>
        <v>0.238095238095238</v>
      </c>
      <c r="F262" s="8" t="n">
        <f aca="false">IF(ISBLANK(B262), "", (B262-MIN(B2:B1001))/(MAX(B2:B1001)-MIN(B2:B1001)))</f>
        <v>0.363636363636364</v>
      </c>
      <c r="G262" s="5" t="n">
        <f aca="false">IF(ISBLANK(C262), "", (C262-MIN(C2:C1001))/(MAX(C2:C1001)-MIN(C2:C1001)))</f>
        <v>0.345238095238095</v>
      </c>
      <c r="H262" s="6" t="n">
        <f aca="false">IF(ISBLANK(D262), "", (D262-MIN(D1:D1000))/(MAX(D1:D1000)-MIN(D1:D1000)))</f>
        <v>0.549533233382418</v>
      </c>
      <c r="I262" s="7" t="n">
        <f aca="false">IF(ISBLANK(A262), "",SQRT((A262-$K$2)^2+(B262-$L$2)^2+(C262-$M$2)^2+(D262-$N$2)^2))</f>
        <v>87.2353157536006</v>
      </c>
      <c r="J262" s="8" t="str">
        <f aca="false">IF(AND(G262 = "", G261 &lt;&gt; ""),"&lt;- New exp", "")</f>
        <v/>
      </c>
      <c r="X262" s="0" t="n">
        <v>261</v>
      </c>
    </row>
    <row r="263" customFormat="false" ht="13.8" hidden="false" customHeight="false" outlineLevel="0" collapsed="false">
      <c r="A263" s="4" t="n">
        <v>13</v>
      </c>
      <c r="B263" s="4" t="n">
        <v>7</v>
      </c>
      <c r="C263" s="4" t="n">
        <v>818</v>
      </c>
      <c r="D263" s="4" t="n">
        <v>0.370067581973817</v>
      </c>
      <c r="E263" s="8" t="n">
        <f aca="false">IF(ISBLANK(A263), "", (A263-MIN(A2:A1001))/(MAX(A2:A1001)-MIN(A2:A1001)))</f>
        <v>0.238095238095238</v>
      </c>
      <c r="F263" s="8" t="n">
        <f aca="false">IF(ISBLANK(B263), "", (B263-MIN(B2:B1001))/(MAX(B2:B1001)-MIN(B2:B1001)))</f>
        <v>0.454545454545455</v>
      </c>
      <c r="G263" s="5" t="n">
        <f aca="false">IF(ISBLANK(C263), "", (C263-MIN(C2:C1001))/(MAX(C2:C1001)-MIN(C2:C1001)))</f>
        <v>0.182539682539683</v>
      </c>
      <c r="H263" s="6" t="n">
        <f aca="false">IF(ISBLANK(D263), "", (D263-MIN(D1:D1000))/(MAX(D1:D1000)-MIN(D1:D1000)))</f>
        <v>0.567062987276519</v>
      </c>
      <c r="I263" s="7" t="n">
        <f aca="false">IF(ISBLANK(A263), "",SQRT((A263-$K$2)^2+(B263-$L$2)^2+(C263-$M$2)^2+(D263-$N$2)^2))</f>
        <v>46.5403087121643</v>
      </c>
      <c r="J263" s="8" t="str">
        <f aca="false">IF(AND(G263 = "", G262 &lt;&gt; ""),"&lt;- New exp", "")</f>
        <v/>
      </c>
      <c r="X263" s="0" t="n">
        <v>262</v>
      </c>
    </row>
    <row r="264" customFormat="false" ht="13.8" hidden="false" customHeight="false" outlineLevel="0" collapsed="false">
      <c r="A264" s="4" t="n">
        <v>17</v>
      </c>
      <c r="B264" s="4" t="n">
        <v>6</v>
      </c>
      <c r="C264" s="4" t="n">
        <v>822</v>
      </c>
      <c r="D264" s="4" t="n">
        <v>0.370067581973817</v>
      </c>
      <c r="E264" s="8" t="n">
        <f aca="false">IF(ISBLANK(A264), "", (A264-MIN(A2:A1001))/(MAX(A2:A1001)-MIN(A2:A1001)))</f>
        <v>0.428571428571429</v>
      </c>
      <c r="F264" s="8" t="n">
        <f aca="false">IF(ISBLANK(B264), "", (B264-MIN(B2:B1001))/(MAX(B2:B1001)-MIN(B2:B1001)))</f>
        <v>0.363636363636364</v>
      </c>
      <c r="G264" s="5" t="n">
        <f aca="false">IF(ISBLANK(C264), "", (C264-MIN(C2:C1001))/(MAX(C2:C1001)-MIN(C2:C1001)))</f>
        <v>0.198412698412698</v>
      </c>
      <c r="H264" s="6" t="n">
        <f aca="false">IF(ISBLANK(D264), "", (D264-MIN(D1:D1000))/(MAX(D1:D1000)-MIN(D1:D1000)))</f>
        <v>0.567062987276519</v>
      </c>
      <c r="I264" s="7" t="n">
        <f aca="false">IF(ISBLANK(A264), "",SQRT((A264-$K$2)^2+(B264-$L$2)^2+(C264-$M$2)^2+(D264-$N$2)^2))</f>
        <v>50.9607725120367</v>
      </c>
      <c r="J264" s="8" t="str">
        <f aca="false">IF(AND(G264 = "", G263 &lt;&gt; ""),"&lt;- New exp", "")</f>
        <v/>
      </c>
      <c r="X264" s="0" t="n">
        <v>263</v>
      </c>
    </row>
    <row r="265" customFormat="false" ht="13.8" hidden="false" customHeight="false" outlineLevel="0" collapsed="false">
      <c r="A265" s="4" t="n">
        <v>18</v>
      </c>
      <c r="B265" s="4" t="n">
        <v>5</v>
      </c>
      <c r="C265" s="4" t="n">
        <v>847</v>
      </c>
      <c r="D265" s="4" t="n">
        <v>0.368228083524053</v>
      </c>
      <c r="E265" s="8" t="n">
        <f aca="false">IF(ISBLANK(A265), "", (A265-MIN(A2:A1001))/(MAX(A2:A1001)-MIN(A2:A1001)))</f>
        <v>0.476190476190476</v>
      </c>
      <c r="F265" s="8" t="n">
        <f aca="false">IF(ISBLANK(B265), "", (B265-MIN(B2:B1001))/(MAX(B2:B1001)-MIN(B2:B1001)))</f>
        <v>0.272727272727273</v>
      </c>
      <c r="G265" s="5" t="n">
        <f aca="false">IF(ISBLANK(C265), "", (C265-MIN(C2:C1001))/(MAX(C2:C1001)-MIN(C2:C1001)))</f>
        <v>0.297619047619048</v>
      </c>
      <c r="H265" s="6" t="n">
        <f aca="false">IF(ISBLANK(D265), "", (D265-MIN(D1:D1000))/(MAX(D1:D1000)-MIN(D1:D1000)))</f>
        <v>0.510073722570118</v>
      </c>
      <c r="I265" s="7" t="n">
        <f aca="false">IF(ISBLANK(A265), "",SQRT((A265-$K$2)^2+(B265-$L$2)^2+(C265-$M$2)^2+(D265-$N$2)^2))</f>
        <v>75.7231818604332</v>
      </c>
      <c r="J265" s="8" t="str">
        <f aca="false">IF(AND(G265 = "", G264 &lt;&gt; ""),"&lt;- New exp", "")</f>
        <v/>
      </c>
      <c r="X265" s="0" t="n">
        <v>264</v>
      </c>
    </row>
    <row r="266" customFormat="false" ht="13.8" hidden="false" customHeight="false" outlineLevel="0" collapsed="false">
      <c r="A266" s="4"/>
      <c r="B266" s="4"/>
      <c r="C266" s="4"/>
      <c r="D266" s="4"/>
      <c r="E266" s="8" t="str">
        <f aca="false">IF(ISBLANK(A266), "", (A266-MIN(A2:A1001))/(MAX(A2:A1001)-MIN(A2:A1001)))</f>
        <v/>
      </c>
      <c r="F266" s="8" t="str">
        <f aca="false">IF(ISBLANK(B266), "", (B266-MIN(B2:B1001))/(MAX(B2:B1001)-MIN(B2:B1001)))</f>
        <v/>
      </c>
      <c r="G266" s="8" t="str">
        <f aca="false">IF(ISBLANK(C266), "", (C266-MIN(C2:C1001))/(MAX(C2:C1001)-MIN(C2:C1001)))</f>
        <v/>
      </c>
      <c r="H266" s="6" t="str">
        <f aca="false">IF(ISBLANK(D266), "", (D266-MIN(D1:D1000))/(MAX(D1:D1000)-MIN(D1:D1000)))</f>
        <v/>
      </c>
      <c r="I266" s="7" t="str">
        <f aca="false">IF(ISBLANK(A266), "",SQRT((A266-$K$2)^2+(B266-$L$2)^2+(C266-$M$2)^2+(D266-$N$2)^2))</f>
        <v/>
      </c>
      <c r="J266" s="8" t="str">
        <f aca="false">IF(AND(G266 = "", G265 &lt;&gt; ""),"&lt;- New exp", "")</f>
        <v>&lt;- New exp</v>
      </c>
      <c r="X266" s="0" t="n">
        <v>265</v>
      </c>
    </row>
    <row r="267" customFormat="false" ht="13.8" hidden="false" customHeight="false" outlineLevel="0" collapsed="false">
      <c r="A267" s="4" t="n">
        <v>11</v>
      </c>
      <c r="B267" s="4" t="n">
        <v>4</v>
      </c>
      <c r="C267" s="4" t="n">
        <v>784</v>
      </c>
      <c r="D267" s="4" t="n">
        <v>0.358026580898476</v>
      </c>
      <c r="E267" s="5" t="n">
        <f aca="false">IF(ISBLANK(A267), "", (A267-MIN(A2:A1001))/(MAX(A2:A1001)-MIN(A2:A1001)))</f>
        <v>0.142857142857143</v>
      </c>
      <c r="F267" s="5" t="n">
        <f aca="false">IF(ISBLANK(B267), "", (B267-MIN(B2:B1001))/(MAX(B2:B1001)-MIN(B2:B1001)))</f>
        <v>0.181818181818182</v>
      </c>
      <c r="G267" s="5" t="n">
        <f aca="false">IF(ISBLANK(C267), "", (C267-MIN(C2:C1001))/(MAX(C2:C1001)-MIN(C2:C1001)))</f>
        <v>0.0476190476190476</v>
      </c>
      <c r="H267" s="6" t="n">
        <f aca="false">IF(ISBLANK(D267), "", (D267-MIN(D1:D1000))/(MAX(D1:D1000)-MIN(D1:D1000)))</f>
        <v>0.194022282783962</v>
      </c>
      <c r="I267" s="7" t="n">
        <f aca="false">IF(ISBLANK(A267), "",SQRT((A267-$K$2)^2+(B267-$L$2)^2+(C267-$M$2)^2+(D267-$N$2)^2))</f>
        <v>12.5299656512201</v>
      </c>
      <c r="J267" s="8" t="str">
        <f aca="false">IF(AND(G267 = "", G266 &lt;&gt; ""),"&lt;- New exp", "")</f>
        <v/>
      </c>
      <c r="X267" s="0" t="n">
        <v>266</v>
      </c>
    </row>
    <row r="268" customFormat="false" ht="13.8" hidden="false" customHeight="false" outlineLevel="0" collapsed="false">
      <c r="A268" s="4" t="n">
        <v>12</v>
      </c>
      <c r="B268" s="4" t="n">
        <v>4</v>
      </c>
      <c r="C268" s="4" t="n">
        <v>778</v>
      </c>
      <c r="D268" s="4" t="n">
        <v>0.360799659561532</v>
      </c>
      <c r="E268" s="8" t="n">
        <f aca="false">IF(ISBLANK(A268), "", (A268-MIN(A2:A1001))/(MAX(A2:A1001)-MIN(A2:A1001)))</f>
        <v>0.19047619047619</v>
      </c>
      <c r="F268" s="8" t="n">
        <f aca="false">IF(ISBLANK(B268), "", (B268-MIN(B2:B1001))/(MAX(B2:B1001)-MIN(B2:B1001)))</f>
        <v>0.181818181818182</v>
      </c>
      <c r="G268" s="5" t="n">
        <f aca="false">IF(ISBLANK(C268), "", (C268-MIN(C2:C1001))/(MAX(C2:C1001)-MIN(C2:C1001)))</f>
        <v>0.0238095238095238</v>
      </c>
      <c r="H268" s="6" t="n">
        <f aca="false">IF(ISBLANK(D268), "", (D268-MIN(D1:D1000))/(MAX(D1:D1000)-MIN(D1:D1000)))</f>
        <v>0.279934675915321</v>
      </c>
      <c r="I268" s="7" t="n">
        <f aca="false">IF(ISBLANK(A268), "",SQRT((A268-$K$2)^2+(B268-$L$2)^2+(C268-$M$2)^2+(D268-$N$2)^2))</f>
        <v>7.48332022863857</v>
      </c>
      <c r="J268" s="8" t="str">
        <f aca="false">IF(AND(G268 = "", G267 &lt;&gt; ""),"&lt;- New exp", "")</f>
        <v/>
      </c>
      <c r="X268" s="0" t="n">
        <v>267</v>
      </c>
    </row>
    <row r="269" customFormat="false" ht="13.8" hidden="false" customHeight="false" outlineLevel="0" collapsed="false">
      <c r="A269" s="4" t="n">
        <v>9</v>
      </c>
      <c r="B269" s="4" t="n">
        <v>7</v>
      </c>
      <c r="C269" s="4" t="n">
        <v>788</v>
      </c>
      <c r="D269" s="4" t="n">
        <v>0.360960998484162</v>
      </c>
      <c r="E269" s="8" t="n">
        <f aca="false">IF(ISBLANK(A269), "", (A269-MIN(A2:A1001))/(MAX(A2:A1001)-MIN(A2:A1001)))</f>
        <v>0.0476190476190476</v>
      </c>
      <c r="F269" s="8" t="n">
        <f aca="false">IF(ISBLANK(B269), "", (B269-MIN(B2:B1001))/(MAX(B2:B1001)-MIN(B2:B1001)))</f>
        <v>0.454545454545455</v>
      </c>
      <c r="G269" s="5" t="n">
        <f aca="false">IF(ISBLANK(C269), "", (C269-MIN(C2:C1001))/(MAX(C2:C1001)-MIN(C2:C1001)))</f>
        <v>0.0634920634920635</v>
      </c>
      <c r="H269" s="6" t="n">
        <f aca="false">IF(ISBLANK(D269), "", (D269-MIN(D1:D1000))/(MAX(D1:D1000)-MIN(D1:D1000)))</f>
        <v>0.284933096311035</v>
      </c>
      <c r="I269" s="7" t="n">
        <f aca="false">IF(ISBLANK(A269), "",SQRT((A269-$K$2)^2+(B269-$L$2)^2+(C269-$M$2)^2+(D269-$N$2)^2))</f>
        <v>16.7928581422583</v>
      </c>
      <c r="J269" s="8" t="str">
        <f aca="false">IF(AND(G269 = "", G268 &lt;&gt; ""),"&lt;- New exp", "")</f>
        <v/>
      </c>
      <c r="X269" s="0" t="n">
        <v>268</v>
      </c>
    </row>
    <row r="270" customFormat="false" ht="13.8" hidden="false" customHeight="false" outlineLevel="0" collapsed="false">
      <c r="A270" s="4" t="n">
        <v>11</v>
      </c>
      <c r="B270" s="4" t="n">
        <v>4</v>
      </c>
      <c r="C270" s="4" t="n">
        <v>775</v>
      </c>
      <c r="D270" s="4" t="n">
        <v>0.362042424343408</v>
      </c>
      <c r="E270" s="8" t="n">
        <f aca="false">IF(ISBLANK(A270), "", (A270-MIN(A2:A1001))/(MAX(A2:A1001)-MIN(A2:A1001)))</f>
        <v>0.142857142857143</v>
      </c>
      <c r="F270" s="8" t="n">
        <f aca="false">IF(ISBLANK(B270), "", (B270-MIN(B2:B1001))/(MAX(B2:B1001)-MIN(B2:B1001)))</f>
        <v>0.181818181818182</v>
      </c>
      <c r="G270" s="5" t="n">
        <f aca="false">IF(ISBLANK(C270), "", (C270-MIN(C2:C1001))/(MAX(C2:C1001)-MIN(C2:C1001)))</f>
        <v>0.0119047619047619</v>
      </c>
      <c r="H270" s="6" t="n">
        <f aca="false">IF(ISBLANK(D270), "", (D270-MIN(D1:D1000))/(MAX(D1:D1000)-MIN(D1:D1000)))</f>
        <v>0.31843661166373</v>
      </c>
      <c r="I270" s="7" t="n">
        <f aca="false">IF(ISBLANK(A270), "",SQRT((A270-$K$2)^2+(B270-$L$2)^2+(C270-$M$2)^2+(D270-$N$2)^2))</f>
        <v>4.69042702185851</v>
      </c>
      <c r="J270" s="8" t="str">
        <f aca="false">IF(AND(G270 = "", G269 &lt;&gt; ""),"&lt;- New exp", "")</f>
        <v/>
      </c>
      <c r="X270" s="0" t="n">
        <v>269</v>
      </c>
    </row>
    <row r="271" customFormat="false" ht="13.8" hidden="false" customHeight="false" outlineLevel="0" collapsed="false">
      <c r="A271" s="4" t="n">
        <v>8</v>
      </c>
      <c r="B271" s="4" t="n">
        <v>7</v>
      </c>
      <c r="C271" s="4" t="n">
        <v>782</v>
      </c>
      <c r="D271" s="4" t="n">
        <v>0.36151106507455</v>
      </c>
      <c r="E271" s="8" t="n">
        <f aca="false">IF(ISBLANK(A271), "", (A271-MIN(A2:A1001))/(MAX(A2:A1001)-MIN(A2:A1001)))</f>
        <v>0</v>
      </c>
      <c r="F271" s="8" t="n">
        <f aca="false">IF(ISBLANK(B271), "", (B271-MIN(B2:B1001))/(MAX(B2:B1001)-MIN(B2:B1001)))</f>
        <v>0.454545454545455</v>
      </c>
      <c r="G271" s="5" t="n">
        <f aca="false">IF(ISBLANK(C271), "", (C271-MIN(C2:C1001))/(MAX(C2:C1001)-MIN(C2:C1001)))</f>
        <v>0.0396825396825397</v>
      </c>
      <c r="H271" s="6" t="n">
        <f aca="false">IF(ISBLANK(D271), "", (D271-MIN(D1:D1000))/(MAX(D1:D1000)-MIN(D1:D1000)))</f>
        <v>0.301974638547621</v>
      </c>
      <c r="I271" s="7" t="n">
        <f aca="false">IF(ISBLANK(A271), "",SQRT((A271-$K$2)^2+(B271-$L$2)^2+(C271-$M$2)^2+(D271-$N$2)^2))</f>
        <v>11.1803441363216</v>
      </c>
      <c r="J271" s="8" t="str">
        <f aca="false">IF(AND(G271 = "", G270 &lt;&gt; ""),"&lt;- New exp", "")</f>
        <v/>
      </c>
      <c r="X271" s="0" t="n">
        <v>270</v>
      </c>
    </row>
    <row r="272" customFormat="false" ht="13.8" hidden="false" customHeight="false" outlineLevel="0" collapsed="false">
      <c r="A272" s="4" t="n">
        <v>8</v>
      </c>
      <c r="B272" s="4" t="n">
        <v>7</v>
      </c>
      <c r="C272" s="4" t="n">
        <v>794</v>
      </c>
      <c r="D272" s="4" t="n">
        <v>0.359489927427582</v>
      </c>
      <c r="E272" s="8" t="n">
        <f aca="false">IF(ISBLANK(A272), "", (A272-MIN(A2:A1001))/(MAX(A2:A1001)-MIN(A2:A1001)))</f>
        <v>0</v>
      </c>
      <c r="F272" s="8" t="n">
        <f aca="false">IF(ISBLANK(B272), "", (B272-MIN(B2:B1001))/(MAX(B2:B1001)-MIN(B2:B1001)))</f>
        <v>0.454545454545455</v>
      </c>
      <c r="G272" s="5" t="n">
        <f aca="false">IF(ISBLANK(C272), "", (C272-MIN(C2:C1001))/(MAX(C2:C1001)-MIN(C2:C1001)))</f>
        <v>0.0873015873015873</v>
      </c>
      <c r="H272" s="6" t="n">
        <f aca="false">IF(ISBLANK(D272), "", (D272-MIN(D1:D1000))/(MAX(D1:D1000)-MIN(D1:D1000)))</f>
        <v>0.23935803325177</v>
      </c>
      <c r="I272" s="7" t="n">
        <f aca="false">IF(ISBLANK(A272), "",SQRT((A272-$K$2)^2+(B272-$L$2)^2+(C272-$M$2)^2+(D272-$N$2)^2))</f>
        <v>22.5610296682352</v>
      </c>
      <c r="J272" s="8" t="str">
        <f aca="false">IF(AND(G272 = "", G271 &lt;&gt; ""),"&lt;- New exp", "")</f>
        <v/>
      </c>
      <c r="X272" s="0" t="n">
        <v>271</v>
      </c>
    </row>
    <row r="273" customFormat="false" ht="13.8" hidden="false" customHeight="false" outlineLevel="0" collapsed="false">
      <c r="A273" s="4" t="n">
        <v>12</v>
      </c>
      <c r="B273" s="4" t="n">
        <v>4</v>
      </c>
      <c r="C273" s="4" t="n">
        <v>781</v>
      </c>
      <c r="D273" s="4" t="n">
        <v>0.360294176802278</v>
      </c>
      <c r="E273" s="5" t="n">
        <f aca="false">IF(ISBLANK(A273), "", (A273-MIN(A2:A1001))/(MAX(A2:A1001)-MIN(A2:A1001)))</f>
        <v>0.19047619047619</v>
      </c>
      <c r="F273" s="5" t="n">
        <f aca="false">IF(ISBLANK(B273), "", (B273-MIN(B2:B1001))/(MAX(B2:B1001)-MIN(B2:B1001)))</f>
        <v>0.181818181818182</v>
      </c>
      <c r="G273" s="5" t="n">
        <f aca="false">IF(ISBLANK(C273), "", (C273-MIN(C2:C1001))/(MAX(C2:C1001)-MIN(C2:C1001)))</f>
        <v>0.0357142857142857</v>
      </c>
      <c r="H273" s="6" t="n">
        <f aca="false">IF(ISBLANK(D273), "", (D273-MIN(D1:D1000))/(MAX(D1:D1000)-MIN(D1:D1000)))</f>
        <v>0.264274379612622</v>
      </c>
      <c r="I273" s="7" t="n">
        <f aca="false">IF(ISBLANK(A273), "",SQRT((A273-$K$2)^2+(B273-$L$2)^2+(C273-$M$2)^2+(D273-$N$2)^2))</f>
        <v>10.0498792413171</v>
      </c>
      <c r="J273" s="8" t="str">
        <f aca="false">IF(AND(G273 = "", G272 &lt;&gt; ""),"&lt;- New exp", "")</f>
        <v/>
      </c>
      <c r="X273" s="0" t="n">
        <v>272</v>
      </c>
    </row>
    <row r="274" customFormat="false" ht="13.8" hidden="false" customHeight="false" outlineLevel="0" collapsed="false">
      <c r="A274" s="4" t="n">
        <v>14</v>
      </c>
      <c r="B274" s="4" t="n">
        <v>5</v>
      </c>
      <c r="C274" s="4" t="n">
        <v>772</v>
      </c>
      <c r="D274" s="4" t="n">
        <v>0.367235770604854</v>
      </c>
      <c r="E274" s="8" t="n">
        <f aca="false">IF(ISBLANK(A274), "", (A274-MIN(A2:A1001))/(MAX(A2:A1001)-MIN(A2:A1001)))</f>
        <v>0.285714285714286</v>
      </c>
      <c r="F274" s="8" t="n">
        <f aca="false">IF(ISBLANK(B274), "", (B274-MIN(B2:B1001))/(MAX(B2:B1001)-MIN(B2:B1001)))</f>
        <v>0.272727272727273</v>
      </c>
      <c r="G274" s="5" t="n">
        <f aca="false">IF(ISBLANK(C274), "", (C274-MIN(C2:C1001))/(MAX(C2:C1001)-MIN(C2:C1001)))</f>
        <v>0</v>
      </c>
      <c r="H274" s="6" t="n">
        <f aca="false">IF(ISBLANK(D274), "", (D274-MIN(D1:D1000))/(MAX(D1:D1000)-MIN(D1:D1000)))</f>
        <v>0.479331003743097</v>
      </c>
      <c r="I274" s="7" t="n">
        <f aca="false">IF(ISBLANK(A274), "",SQRT((A274-$K$2)^2+(B274-$L$2)^2+(C274-$M$2)^2+(D274-$N$2)^2))</f>
        <v>6.70822177463992</v>
      </c>
      <c r="J274" s="8" t="str">
        <f aca="false">IF(AND(G274 = "", G273 &lt;&gt; ""),"&lt;- New exp", "")</f>
        <v/>
      </c>
      <c r="X274" s="0" t="n">
        <v>273</v>
      </c>
    </row>
    <row r="275" customFormat="false" ht="13.8" hidden="false" customHeight="false" outlineLevel="0" collapsed="false">
      <c r="A275" s="4" t="n">
        <v>12</v>
      </c>
      <c r="B275" s="4" t="n">
        <v>4</v>
      </c>
      <c r="C275" s="4" t="n">
        <v>786</v>
      </c>
      <c r="D275" s="4" t="n">
        <v>0.357506000589172</v>
      </c>
      <c r="E275" s="8" t="n">
        <f aca="false">IF(ISBLANK(A275), "", (A275-MIN(A2:A1001))/(MAX(A2:A1001)-MIN(A2:A1001)))</f>
        <v>0.19047619047619</v>
      </c>
      <c r="F275" s="8" t="n">
        <f aca="false">IF(ISBLANK(B275), "", (B275-MIN(B2:B1001))/(MAX(B2:B1001)-MIN(B2:B1001)))</f>
        <v>0.181818181818182</v>
      </c>
      <c r="G275" s="5" t="n">
        <f aca="false">IF(ISBLANK(C275), "", (C275-MIN(C2:C1001))/(MAX(C2:C1001)-MIN(C2:C1001)))</f>
        <v>0.0555555555555556</v>
      </c>
      <c r="H275" s="6" t="n">
        <f aca="false">IF(ISBLANK(D275), "", (D275-MIN(D1:D1000))/(MAX(D1:D1000)-MIN(D1:D1000)))</f>
        <v>0.177894251226387</v>
      </c>
      <c r="I275" s="7" t="n">
        <f aca="false">IF(ISBLANK(A275), "",SQRT((A275-$K$2)^2+(B275-$L$2)^2+(C275-$M$2)^2+(D275-$N$2)^2))</f>
        <v>14.6969395784067</v>
      </c>
      <c r="J275" s="8" t="str">
        <f aca="false">IF(AND(G275 = "", G274 &lt;&gt; ""),"&lt;- New exp", "")</f>
        <v/>
      </c>
      <c r="X275" s="0" t="n">
        <v>274</v>
      </c>
    </row>
    <row r="276" customFormat="false" ht="13.8" hidden="false" customHeight="false" outlineLevel="0" collapsed="false">
      <c r="A276" s="4"/>
      <c r="B276" s="4"/>
      <c r="C276" s="4"/>
      <c r="D276" s="4"/>
      <c r="E276" s="8" t="str">
        <f aca="false">IF(ISBLANK(A276), "", (A276-MIN(A2:A1001))/(MAX(A2:A1001)-MIN(A2:A1001)))</f>
        <v/>
      </c>
      <c r="F276" s="8" t="str">
        <f aca="false">IF(ISBLANK(B276), "", (B276-MIN(B2:B1001))/(MAX(B2:B1001)-MIN(B2:B1001)))</f>
        <v/>
      </c>
      <c r="G276" s="8" t="str">
        <f aca="false">IF(ISBLANK(C276), "", (C276-MIN(C2:C1001))/(MAX(C2:C1001)-MIN(C2:C1001)))</f>
        <v/>
      </c>
      <c r="H276" s="6" t="str">
        <f aca="false">IF(ISBLANK(D276), "", (D276-MIN(D1:D1000))/(MAX(D1:D1000)-MIN(D1:D1000)))</f>
        <v/>
      </c>
      <c r="I276" s="7" t="str">
        <f aca="false">IF(ISBLANK(A276), "",SQRT((A276-$K$2)^2+(B276-$L$2)^2+(C276-$M$2)^2+(D276-$N$2)^2))</f>
        <v/>
      </c>
      <c r="J276" s="8" t="str">
        <f aca="false">IF(AND(G276 = "", G275 &lt;&gt; ""),"&lt;- New exp", "")</f>
        <v>&lt;- New exp</v>
      </c>
      <c r="X276" s="0" t="n">
        <v>275</v>
      </c>
    </row>
    <row r="277" customFormat="false" ht="13.8" hidden="false" customHeight="false" outlineLevel="0" collapsed="false">
      <c r="A277" s="4" t="n">
        <v>13</v>
      </c>
      <c r="B277" s="4" t="n">
        <v>7</v>
      </c>
      <c r="C277" s="4" t="n">
        <v>851</v>
      </c>
      <c r="D277" s="4" t="n">
        <v>0.358467810081472</v>
      </c>
      <c r="E277" s="8" t="n">
        <f aca="false">IF(ISBLANK(A277), "", (A277-MIN(A2:A1001))/(MAX(A2:A1001)-MIN(A2:A1001)))</f>
        <v>0.238095238095238</v>
      </c>
      <c r="F277" s="8" t="n">
        <f aca="false">IF(ISBLANK(B277), "", (B277-MIN(B2:B1001))/(MAX(B2:B1001)-MIN(B2:B1001)))</f>
        <v>0.454545454545455</v>
      </c>
      <c r="G277" s="5" t="n">
        <f aca="false">IF(ISBLANK(C277), "", (C277-MIN(C2:C1001))/(MAX(C2:C1001)-MIN(C2:C1001)))</f>
        <v>0.313492063492063</v>
      </c>
      <c r="H277" s="6" t="n">
        <f aca="false">IF(ISBLANK(D277), "", (D277-MIN(D1:D1000))/(MAX(D1:D1000)-MIN(D1:D1000)))</f>
        <v>0.207691947310834</v>
      </c>
      <c r="I277" s="7" t="n">
        <f aca="false">IF(ISBLANK(A277), "",SQRT((A277-$K$2)^2+(B277-$L$2)^2+(C277-$M$2)^2+(D277-$N$2)^2))</f>
        <v>79.3158246817239</v>
      </c>
      <c r="J277" s="8" t="str">
        <f aca="false">IF(AND(G277 = "", G276 &lt;&gt; ""),"&lt;- New exp", "")</f>
        <v/>
      </c>
      <c r="X277" s="0" t="n">
        <v>276</v>
      </c>
    </row>
    <row r="278" customFormat="false" ht="13.8" hidden="false" customHeight="false" outlineLevel="0" collapsed="false">
      <c r="A278" s="4" t="n">
        <v>15</v>
      </c>
      <c r="B278" s="4" t="n">
        <v>5</v>
      </c>
      <c r="C278" s="4" t="n">
        <v>884</v>
      </c>
      <c r="D278" s="4" t="n">
        <v>0.363970433233101</v>
      </c>
      <c r="E278" s="8" t="n">
        <f aca="false">IF(ISBLANK(A278), "", (A278-MIN(A2:A1001))/(MAX(A2:A1001)-MIN(A2:A1001)))</f>
        <v>0.333333333333333</v>
      </c>
      <c r="F278" s="8" t="n">
        <f aca="false">IF(ISBLANK(B278), "", (B278-MIN(B2:B1001))/(MAX(B2:B1001)-MIN(B2:B1001)))</f>
        <v>0.272727272727273</v>
      </c>
      <c r="G278" s="5" t="n">
        <f aca="false">IF(ISBLANK(C278), "", (C278-MIN(C2:C1001))/(MAX(C2:C1001)-MIN(C2:C1001)))</f>
        <v>0.444444444444444</v>
      </c>
      <c r="H278" s="6" t="n">
        <f aca="false">IF(ISBLANK(D278), "", (D278-MIN(D1:D1000))/(MAX(D1:D1000)-MIN(D1:D1000)))</f>
        <v>0.378168006917242</v>
      </c>
      <c r="I278" s="7" t="n">
        <f aca="false">IF(ISBLANK(A278), "",SQRT((A278-$K$2)^2+(B278-$L$2)^2+(C278-$M$2)^2+(D278-$N$2)^2))</f>
        <v>112.25863062143</v>
      </c>
      <c r="J278" s="8" t="str">
        <f aca="false">IF(AND(G278 = "", G277 &lt;&gt; ""),"&lt;- New exp", "")</f>
        <v/>
      </c>
      <c r="X278" s="0" t="n">
        <v>277</v>
      </c>
    </row>
    <row r="279" customFormat="false" ht="13.8" hidden="false" customHeight="false" outlineLevel="0" collapsed="false">
      <c r="A279" s="4" t="n">
        <v>18</v>
      </c>
      <c r="B279" s="4" t="n">
        <v>6</v>
      </c>
      <c r="C279" s="4" t="n">
        <v>875</v>
      </c>
      <c r="D279" s="4" t="n">
        <v>0.356058217003317</v>
      </c>
      <c r="E279" s="8" t="n">
        <f aca="false">IF(ISBLANK(A279), "", (A279-MIN(A2:A1001))/(MAX(A2:A1001)-MIN(A2:A1001)))</f>
        <v>0.476190476190476</v>
      </c>
      <c r="F279" s="8" t="n">
        <f aca="false">IF(ISBLANK(B279), "", (B279-MIN(B2:B1001))/(MAX(B2:B1001)-MIN(B2:B1001)))</f>
        <v>0.363636363636364</v>
      </c>
      <c r="G279" s="5" t="n">
        <f aca="false">IF(ISBLANK(C279), "", (C279-MIN(C2:C1001))/(MAX(C2:C1001)-MIN(C2:C1001)))</f>
        <v>0.408730158730159</v>
      </c>
      <c r="H279" s="6" t="n">
        <f aca="false">IF(ISBLANK(D279), "", (D279-MIN(D1:D1000))/(MAX(D1:D1000)-MIN(D1:D1000)))</f>
        <v>0.133040654300304</v>
      </c>
      <c r="I279" s="7" t="n">
        <f aca="false">IF(ISBLANK(A279), "",SQRT((A279-$K$2)^2+(B279-$L$2)^2+(C279-$M$2)^2+(D279-$N$2)^2))</f>
        <v>103.561575975073</v>
      </c>
      <c r="J279" s="8" t="str">
        <f aca="false">IF(AND(G279 = "", G278 &lt;&gt; ""),"&lt;- New exp", "")</f>
        <v/>
      </c>
      <c r="X279" s="0" t="n">
        <v>278</v>
      </c>
    </row>
    <row r="280" customFormat="false" ht="13.8" hidden="false" customHeight="false" outlineLevel="0" collapsed="false">
      <c r="A280" s="4" t="n">
        <v>18</v>
      </c>
      <c r="B280" s="4" t="n">
        <v>5</v>
      </c>
      <c r="C280" s="4" t="n">
        <v>881</v>
      </c>
      <c r="D280" s="4" t="n">
        <v>0.358026580898476</v>
      </c>
      <c r="E280" s="8" t="n">
        <f aca="false">IF(ISBLANK(A280), "", (A280-MIN(A2:A1001))/(MAX(A2:A1001)-MIN(A2:A1001)))</f>
        <v>0.476190476190476</v>
      </c>
      <c r="F280" s="8" t="n">
        <f aca="false">IF(ISBLANK(B280), "", (B280-MIN(B2:B1001))/(MAX(B2:B1001)-MIN(B2:B1001)))</f>
        <v>0.272727272727273</v>
      </c>
      <c r="G280" s="5" t="n">
        <f aca="false">IF(ISBLANK(C280), "", (C280-MIN(C2:C1001))/(MAX(C2:C1001)-MIN(C2:C1001)))</f>
        <v>0.432539682539683</v>
      </c>
      <c r="H280" s="6" t="n">
        <f aca="false">IF(ISBLANK(D280), "", (D280-MIN(D1:D1000))/(MAX(D1:D1000)-MIN(D1:D1000)))</f>
        <v>0.194022282783962</v>
      </c>
      <c r="I280" s="7" t="n">
        <f aca="false">IF(ISBLANK(A280), "",SQRT((A280-$K$2)^2+(B280-$L$2)^2+(C280-$M$2)^2+(D280-$N$2)^2))</f>
        <v>109.49885862063</v>
      </c>
      <c r="J280" s="8" t="str">
        <f aca="false">IF(AND(G280 = "", G279 &lt;&gt; ""),"&lt;- New exp", "")</f>
        <v/>
      </c>
      <c r="X280" s="0" t="n">
        <v>279</v>
      </c>
    </row>
    <row r="281" customFormat="false" ht="13.8" hidden="false" customHeight="false" outlineLevel="0" collapsed="false">
      <c r="A281" s="4" t="n">
        <v>15</v>
      </c>
      <c r="B281" s="4" t="n">
        <v>7</v>
      </c>
      <c r="C281" s="4" t="n">
        <v>869</v>
      </c>
      <c r="D281" s="4" t="n">
        <v>0.356511239431084</v>
      </c>
      <c r="E281" s="8" t="n">
        <f aca="false">IF(ISBLANK(A281), "", (A281-MIN(A2:A1001))/(MAX(A2:A1001)-MIN(A2:A1001)))</f>
        <v>0.333333333333333</v>
      </c>
      <c r="F281" s="8" t="n">
        <f aca="false">IF(ISBLANK(B281), "", (B281-MIN(B2:B1001))/(MAX(B2:B1001)-MIN(B2:B1001)))</f>
        <v>0.454545454545455</v>
      </c>
      <c r="G281" s="5" t="n">
        <f aca="false">IF(ISBLANK(C281), "", (C281-MIN(C2:C1001))/(MAX(C2:C1001)-MIN(C2:C1001)))</f>
        <v>0.384920634920635</v>
      </c>
      <c r="H281" s="6" t="n">
        <f aca="false">IF(ISBLANK(D281), "", (D281-MIN(D1:D1000))/(MAX(D1:D1000)-MIN(D1:D1000)))</f>
        <v>0.147075683825459</v>
      </c>
      <c r="I281" s="7" t="n">
        <f aca="false">IF(ISBLANK(A281), "",SQRT((A281-$K$2)^2+(B281-$L$2)^2+(C281-$M$2)^2+(D281-$N$2)^2))</f>
        <v>97.3806963547546</v>
      </c>
      <c r="J281" s="8" t="str">
        <f aca="false">IF(AND(G281 = "", G280 &lt;&gt; ""),"&lt;- New exp", "")</f>
        <v/>
      </c>
      <c r="X281" s="0" t="n">
        <v>280</v>
      </c>
    </row>
    <row r="282" customFormat="false" ht="13.8" hidden="false" customHeight="false" outlineLevel="0" collapsed="false">
      <c r="A282" s="4" t="n">
        <v>11</v>
      </c>
      <c r="B282" s="4" t="n">
        <v>9</v>
      </c>
      <c r="C282" s="4" t="n">
        <v>864</v>
      </c>
      <c r="D282" s="4" t="n">
        <v>0.364277363260854</v>
      </c>
      <c r="E282" s="8" t="n">
        <f aca="false">IF(ISBLANK(A282), "", (A282-MIN(A2:A1001))/(MAX(A2:A1001)-MIN(A2:A1001)))</f>
        <v>0.142857142857143</v>
      </c>
      <c r="F282" s="8" t="n">
        <f aca="false">IF(ISBLANK(B282), "", (B282-MIN(B2:B1001))/(MAX(B2:B1001)-MIN(B2:B1001)))</f>
        <v>0.636363636363636</v>
      </c>
      <c r="G282" s="5" t="n">
        <f aca="false">IF(ISBLANK(C282), "", (C282-MIN(C2:C1001))/(MAX(C2:C1001)-MIN(C2:C1001)))</f>
        <v>0.365079365079365</v>
      </c>
      <c r="H282" s="6" t="n">
        <f aca="false">IF(ISBLANK(D282), "", (D282-MIN(D1:D1000))/(MAX(D1:D1000)-MIN(D1:D1000)))</f>
        <v>0.387676966601457</v>
      </c>
      <c r="I282" s="7" t="n">
        <f aca="false">IF(ISBLANK(A282), "",SQRT((A282-$K$2)^2+(B282-$L$2)^2+(C282-$M$2)^2+(D282-$N$2)^2))</f>
        <v>92.3146800708638</v>
      </c>
      <c r="J282" s="8" t="str">
        <f aca="false">IF(AND(G282 = "", G281 &lt;&gt; ""),"&lt;- New exp", "")</f>
        <v/>
      </c>
      <c r="X282" s="0" t="n">
        <v>281</v>
      </c>
    </row>
    <row r="283" customFormat="false" ht="13.8" hidden="false" customHeight="false" outlineLevel="0" collapsed="false">
      <c r="A283" s="4" t="n">
        <v>14</v>
      </c>
      <c r="B283" s="4" t="n">
        <v>6</v>
      </c>
      <c r="C283" s="4" t="n">
        <v>868</v>
      </c>
      <c r="D283" s="4" t="n">
        <v>0.35738770782386</v>
      </c>
      <c r="E283" s="8" t="n">
        <f aca="false">IF(ISBLANK(A283), "", (A283-MIN(A2:A1001))/(MAX(A2:A1001)-MIN(A2:A1001)))</f>
        <v>0.285714285714286</v>
      </c>
      <c r="F283" s="8" t="n">
        <f aca="false">IF(ISBLANK(B283), "", (B283-MIN(B2:B1001))/(MAX(B2:B1001)-MIN(B2:B1001)))</f>
        <v>0.363636363636364</v>
      </c>
      <c r="G283" s="5" t="n">
        <f aca="false">IF(ISBLANK(C283), "", (C283-MIN(C2:C1001))/(MAX(C2:C1001)-MIN(C2:C1001)))</f>
        <v>0.380952380952381</v>
      </c>
      <c r="H283" s="6" t="n">
        <f aca="false">IF(ISBLANK(D283), "", (D283-MIN(D1:D1000))/(MAX(D1:D1000)-MIN(D1:D1000)))</f>
        <v>0.174229438289978</v>
      </c>
      <c r="I283" s="7" t="n">
        <f aca="false">IF(ISBLANK(A283), "",SQRT((A283-$K$2)^2+(B283-$L$2)^2+(C283-$M$2)^2+(D283-$N$2)^2))</f>
        <v>96.2704525367303</v>
      </c>
      <c r="J283" s="8" t="str">
        <f aca="false">IF(AND(G283 = "", G282 &lt;&gt; ""),"&lt;- New exp", "")</f>
        <v/>
      </c>
      <c r="X283" s="0" t="n">
        <v>282</v>
      </c>
    </row>
    <row r="284" customFormat="false" ht="13.8" hidden="false" customHeight="false" outlineLevel="0" collapsed="false">
      <c r="A284" s="4" t="n">
        <v>12</v>
      </c>
      <c r="B284" s="4" t="n">
        <v>9</v>
      </c>
      <c r="C284" s="4" t="n">
        <v>902</v>
      </c>
      <c r="D284" s="4" t="n">
        <v>0.361381751832751</v>
      </c>
      <c r="E284" s="8" t="n">
        <f aca="false">IF(ISBLANK(A284), "", (A284-MIN(A2:A1001))/(MAX(A2:A1001)-MIN(A2:A1001)))</f>
        <v>0.19047619047619</v>
      </c>
      <c r="F284" s="8" t="n">
        <f aca="false">IF(ISBLANK(B284), "", (B284-MIN(B2:B1001))/(MAX(B2:B1001)-MIN(B2:B1001)))</f>
        <v>0.636363636363636</v>
      </c>
      <c r="G284" s="5" t="n">
        <f aca="false">IF(ISBLANK(C284), "", (C284-MIN(C2:C1001))/(MAX(C2:C1001)-MIN(C2:C1001)))</f>
        <v>0.515873015873016</v>
      </c>
      <c r="H284" s="6" t="n">
        <f aca="false">IF(ISBLANK(D284), "", (D284-MIN(D1:D1000))/(MAX(D1:D1000)-MIN(D1:D1000)))</f>
        <v>0.297968401647627</v>
      </c>
      <c r="I284" s="7" t="n">
        <f aca="false">IF(ISBLANK(A284), "",SQRT((A284-$K$2)^2+(B284-$L$2)^2+(C284-$M$2)^2+(D284-$N$2)^2))</f>
        <v>130.249760431651</v>
      </c>
      <c r="J284" s="8" t="str">
        <f aca="false">IF(AND(G284 = "", G283 &lt;&gt; ""),"&lt;- New exp", "")</f>
        <v/>
      </c>
      <c r="X284" s="0" t="n">
        <v>283</v>
      </c>
    </row>
    <row r="285" customFormat="false" ht="13.8" hidden="false" customHeight="false" outlineLevel="0" collapsed="false">
      <c r="A285" s="4" t="n">
        <v>9</v>
      </c>
      <c r="B285" s="4" t="n">
        <v>9</v>
      </c>
      <c r="C285" s="4" t="n">
        <v>888</v>
      </c>
      <c r="D285" s="4" t="n">
        <v>0.368469320861771</v>
      </c>
      <c r="E285" s="8" t="n">
        <f aca="false">IF(ISBLANK(A285), "", (A285-MIN(A2:A1001))/(MAX(A2:A1001)-MIN(A2:A1001)))</f>
        <v>0.0476190476190476</v>
      </c>
      <c r="F285" s="8" t="n">
        <f aca="false">IF(ISBLANK(B285), "", (B285-MIN(B2:B1001))/(MAX(B2:B1001)-MIN(B2:B1001)))</f>
        <v>0.636363636363636</v>
      </c>
      <c r="G285" s="5" t="n">
        <f aca="false">IF(ISBLANK(C285), "", (C285-MIN(C2:C1001))/(MAX(C2:C1001)-MIN(C2:C1001)))</f>
        <v>0.46031746031746</v>
      </c>
      <c r="H285" s="6" t="n">
        <f aca="false">IF(ISBLANK(D285), "", (D285-MIN(D1:D1000))/(MAX(D1:D1000)-MIN(D1:D1000)))</f>
        <v>0.517547465479785</v>
      </c>
      <c r="I285" s="7" t="n">
        <f aca="false">IF(ISBLANK(A285), "",SQRT((A285-$K$2)^2+(B285-$L$2)^2+(C285-$M$2)^2+(D285-$N$2)^2))</f>
        <v>116.215318607617</v>
      </c>
      <c r="J285" s="8" t="str">
        <f aca="false">IF(AND(G285 = "", G284 &lt;&gt; ""),"&lt;- New exp", "")</f>
        <v/>
      </c>
      <c r="X285" s="0" t="n">
        <v>284</v>
      </c>
    </row>
    <row r="286" customFormat="false" ht="13.8" hidden="false" customHeight="false" outlineLevel="0" collapsed="false">
      <c r="A286" s="4" t="n">
        <v>14</v>
      </c>
      <c r="B286" s="4" t="n">
        <v>6</v>
      </c>
      <c r="C286" s="4" t="n">
        <v>860</v>
      </c>
      <c r="D286" s="4" t="n">
        <v>0.359408845470828</v>
      </c>
      <c r="E286" s="8" t="n">
        <f aca="false">IF(ISBLANK(A286), "", (A286-MIN(A2:A1001))/(MAX(A2:A1001)-MIN(A2:A1001)))</f>
        <v>0.285714285714286</v>
      </c>
      <c r="F286" s="8" t="n">
        <f aca="false">IF(ISBLANK(B286), "", (B286-MIN(B2:B1001))/(MAX(B2:B1001)-MIN(B2:B1001)))</f>
        <v>0.363636363636364</v>
      </c>
      <c r="G286" s="5" t="n">
        <f aca="false">IF(ISBLANK(C286), "", (C286-MIN(C2:C1001))/(MAX(C2:C1001)-MIN(C2:C1001)))</f>
        <v>0.349206349206349</v>
      </c>
      <c r="H286" s="6" t="n">
        <f aca="false">IF(ISBLANK(D286), "", (D286-MIN(D1:D1000))/(MAX(D1:D1000)-MIN(D1:D1000)))</f>
        <v>0.236846043585831</v>
      </c>
      <c r="I286" s="7" t="n">
        <f aca="false">IF(ISBLANK(A286), "",SQRT((A286-$K$2)^2+(B286-$L$2)^2+(C286-$M$2)^2+(D286-$N$2)^2))</f>
        <v>88.2949605495392</v>
      </c>
      <c r="J286" s="8" t="str">
        <f aca="false">IF(AND(G286 = "", G285 &lt;&gt; ""),"&lt;- New exp", "")</f>
        <v/>
      </c>
      <c r="X286" s="0" t="n">
        <v>285</v>
      </c>
    </row>
    <row r="287" customFormat="false" ht="13.8" hidden="false" customHeight="false" outlineLevel="0" collapsed="false">
      <c r="A287" s="4" t="n">
        <v>9</v>
      </c>
      <c r="B287" s="4" t="n">
        <v>8</v>
      </c>
      <c r="C287" s="4" t="n">
        <v>893</v>
      </c>
      <c r="D287" s="4" t="n">
        <v>0.366412639223785</v>
      </c>
      <c r="E287" s="8" t="n">
        <f aca="false">IF(ISBLANK(A287), "", (A287-MIN(A2:A1001))/(MAX(A2:A1001)-MIN(A2:A1001)))</f>
        <v>0.0476190476190476</v>
      </c>
      <c r="F287" s="8" t="n">
        <f aca="false">IF(ISBLANK(B287), "", (B287-MIN(B2:B1001))/(MAX(B2:B1001)-MIN(B2:B1001)))</f>
        <v>0.545454545454545</v>
      </c>
      <c r="G287" s="5" t="n">
        <f aca="false">IF(ISBLANK(C287), "", (C287-MIN(C2:C1001))/(MAX(C2:C1001)-MIN(C2:C1001)))</f>
        <v>0.48015873015873</v>
      </c>
      <c r="H287" s="6" t="n">
        <f aca="false">IF(ISBLANK(D287), "", (D287-MIN(D1:D1000))/(MAX(D1:D1000)-MIN(D1:D1000)))</f>
        <v>0.453829676373166</v>
      </c>
      <c r="I287" s="7" t="n">
        <f aca="false">IF(ISBLANK(A287), "",SQRT((A287-$K$2)^2+(B287-$L$2)^2+(C287-$M$2)^2+(D287-$N$2)^2))</f>
        <v>121.15279697384</v>
      </c>
      <c r="J287" s="8" t="str">
        <f aca="false">IF(AND(G287 = "", G286 &lt;&gt; ""),"&lt;- New exp", "")</f>
        <v/>
      </c>
      <c r="X287" s="0" t="n">
        <v>286</v>
      </c>
    </row>
    <row r="288" customFormat="false" ht="13.8" hidden="false" customHeight="false" outlineLevel="0" collapsed="false">
      <c r="A288" s="4" t="n">
        <v>10</v>
      </c>
      <c r="B288" s="4" t="n">
        <v>9</v>
      </c>
      <c r="C288" s="4" t="n">
        <v>878</v>
      </c>
      <c r="D288" s="4" t="n">
        <v>0.363414566834588</v>
      </c>
      <c r="E288" s="5" t="n">
        <f aca="false">IF(ISBLANK(A288), "", (A288-MIN(A2:A1001))/(MAX(A2:A1001)-MIN(A2:A1001)))</f>
        <v>0.0952380952380952</v>
      </c>
      <c r="F288" s="5" t="n">
        <f aca="false">IF(ISBLANK(B288), "", (B288-MIN(B2:B1001))/(MAX(B2:B1001)-MIN(B2:B1001)))</f>
        <v>0.636363636363636</v>
      </c>
      <c r="G288" s="5" t="n">
        <f aca="false">IF(ISBLANK(C288), "", (C288-MIN(C2:C1001))/(MAX(C2:C1001)-MIN(C2:C1001)))</f>
        <v>0.420634920634921</v>
      </c>
      <c r="H288" s="6" t="n">
        <f aca="false">IF(ISBLANK(D288), "", (D288-MIN(D1:D1000))/(MAX(D1:D1000)-MIN(D1:D1000)))</f>
        <v>0.36094678157166</v>
      </c>
      <c r="I288" s="7" t="n">
        <f aca="false">IF(ISBLANK(A288), "",SQRT((A288-$K$2)^2+(B288-$L$2)^2+(C288-$M$2)^2+(D288-$N$2)^2))</f>
        <v>106.249706520711</v>
      </c>
      <c r="J288" s="8" t="str">
        <f aca="false">IF(AND(G288 = "", G287 &lt;&gt; ""),"&lt;- New exp", "")</f>
        <v/>
      </c>
      <c r="X288" s="0" t="n">
        <v>287</v>
      </c>
    </row>
    <row r="289" customFormat="false" ht="13.8" hidden="false" customHeight="false" outlineLevel="0" collapsed="false">
      <c r="A289" s="4" t="n">
        <v>18</v>
      </c>
      <c r="B289" s="4" t="n">
        <v>5</v>
      </c>
      <c r="C289" s="4" t="n">
        <v>875</v>
      </c>
      <c r="D289" s="4" t="n">
        <v>0.359408845470828</v>
      </c>
      <c r="E289" s="8" t="n">
        <f aca="false">IF(ISBLANK(A289), "", (A289-MIN(A2:A1001))/(MAX(A2:A1001)-MIN(A2:A1001)))</f>
        <v>0.476190476190476</v>
      </c>
      <c r="F289" s="8" t="n">
        <f aca="false">IF(ISBLANK(B289), "", (B289-MIN(B2:B1001))/(MAX(B2:B1001)-MIN(B2:B1001)))</f>
        <v>0.272727272727273</v>
      </c>
      <c r="G289" s="5" t="n">
        <f aca="false">IF(ISBLANK(C289), "", (C289-MIN(C2:C1001))/(MAX(C2:C1001)-MIN(C2:C1001)))</f>
        <v>0.408730158730159</v>
      </c>
      <c r="H289" s="6" t="n">
        <f aca="false">IF(ISBLANK(D289), "", (D289-MIN(D1:D1000))/(MAX(D1:D1000)-MIN(D1:D1000)))</f>
        <v>0.236846043585831</v>
      </c>
      <c r="I289" s="7" t="n">
        <f aca="false">IF(ISBLANK(A289), "",SQRT((A289-$K$2)^2+(B289-$L$2)^2+(C289-$M$2)^2+(D289-$N$2)^2))</f>
        <v>103.527774333484</v>
      </c>
      <c r="J289" s="8" t="str">
        <f aca="false">IF(AND(G289 = "", G288 &lt;&gt; ""),"&lt;- New exp", "")</f>
        <v/>
      </c>
      <c r="X289" s="0" t="n">
        <v>288</v>
      </c>
    </row>
    <row r="290" customFormat="false" ht="13.8" hidden="false" customHeight="false" outlineLevel="0" collapsed="false">
      <c r="A290" s="4" t="n">
        <v>12</v>
      </c>
      <c r="B290" s="4" t="n">
        <v>10</v>
      </c>
      <c r="C290" s="4" t="n">
        <v>896</v>
      </c>
      <c r="D290" s="4" t="n">
        <v>0.361082517025533</v>
      </c>
      <c r="E290" s="8" t="n">
        <f aca="false">IF(ISBLANK(A290), "", (A290-MIN(A2:A1001))/(MAX(A2:A1001)-MIN(A2:A1001)))</f>
        <v>0.19047619047619</v>
      </c>
      <c r="F290" s="8" t="n">
        <f aca="false">IF(ISBLANK(B290), "", (B290-MIN(B2:B1001))/(MAX(B2:B1001)-MIN(B2:B1001)))</f>
        <v>0.727272727272727</v>
      </c>
      <c r="G290" s="5" t="n">
        <f aca="false">IF(ISBLANK(C290), "", (C290-MIN(C2:C1001))/(MAX(C2:C1001)-MIN(C2:C1001)))</f>
        <v>0.492063492063492</v>
      </c>
      <c r="H290" s="6" t="n">
        <f aca="false">IF(ISBLANK(D290), "", (D290-MIN(D1:D1000))/(MAX(D1:D1000)-MIN(D1:D1000)))</f>
        <v>0.288697846600348</v>
      </c>
      <c r="I290" s="7" t="n">
        <f aca="false">IF(ISBLANK(A290), "",SQRT((A290-$K$2)^2+(B290-$L$2)^2+(C290-$M$2)^2+(D290-$N$2)^2))</f>
        <v>124.322162492598</v>
      </c>
      <c r="J290" s="8" t="str">
        <f aca="false">IF(AND(G290 = "", G289 &lt;&gt; ""),"&lt;- New exp", "")</f>
        <v/>
      </c>
      <c r="X290" s="0" t="n">
        <v>289</v>
      </c>
    </row>
    <row r="291" customFormat="false" ht="13.8" hidden="false" customHeight="false" outlineLevel="0" collapsed="false">
      <c r="A291" s="4" t="n">
        <v>11</v>
      </c>
      <c r="B291" s="4" t="n">
        <v>10</v>
      </c>
      <c r="C291" s="4" t="n">
        <v>876</v>
      </c>
      <c r="D291" s="4" t="n">
        <v>0.36358747694942</v>
      </c>
      <c r="E291" s="8" t="n">
        <f aca="false">IF(ISBLANK(A291), "", (A291-MIN(A2:A1001))/(MAX(A2:A1001)-MIN(A2:A1001)))</f>
        <v>0.142857142857143</v>
      </c>
      <c r="F291" s="8" t="n">
        <f aca="false">IF(ISBLANK(B291), "", (B291-MIN(B2:B1001))/(MAX(B2:B1001)-MIN(B2:B1001)))</f>
        <v>0.727272727272727</v>
      </c>
      <c r="G291" s="5" t="n">
        <f aca="false">IF(ISBLANK(C291), "", (C291-MIN(C2:C1001))/(MAX(C2:C1001)-MIN(C2:C1001)))</f>
        <v>0.412698412698413</v>
      </c>
      <c r="H291" s="6" t="n">
        <f aca="false">IF(ISBLANK(D291), "", (D291-MIN(D1:D1000))/(MAX(D1:D1000)-MIN(D1:D1000)))</f>
        <v>0.366303687583627</v>
      </c>
      <c r="I291" s="7" t="n">
        <f aca="false">IF(ISBLANK(A291), "",SQRT((A291-$K$2)^2+(B291-$L$2)^2+(C291-$M$2)^2+(D291-$N$2)^2))</f>
        <v>104.35037201561</v>
      </c>
      <c r="J291" s="8" t="str">
        <f aca="false">IF(AND(G291 = "", G290 &lt;&gt; ""),"&lt;- New exp", "")</f>
        <v/>
      </c>
      <c r="X291" s="0" t="n">
        <v>290</v>
      </c>
    </row>
    <row r="292" customFormat="false" ht="13.8" hidden="false" customHeight="false" outlineLevel="0" collapsed="false">
      <c r="A292" s="4" t="n">
        <v>14</v>
      </c>
      <c r="B292" s="4" t="n">
        <v>7</v>
      </c>
      <c r="C292" s="4" t="n">
        <v>865</v>
      </c>
      <c r="D292" s="4" t="n">
        <v>0.356903015467453</v>
      </c>
      <c r="E292" s="8" t="n">
        <f aca="false">IF(ISBLANK(A292), "", (A292-MIN(A2:A1001))/(MAX(A2:A1001)-MIN(A2:A1001)))</f>
        <v>0.285714285714286</v>
      </c>
      <c r="F292" s="8" t="n">
        <f aca="false">IF(ISBLANK(B292), "", (B292-MIN(B2:B1001))/(MAX(B2:B1001)-MIN(B2:B1001)))</f>
        <v>0.454545454545455</v>
      </c>
      <c r="G292" s="5" t="n">
        <f aca="false">IF(ISBLANK(C292), "", (C292-MIN(C2:C1001))/(MAX(C2:C1001)-MIN(C2:C1001)))</f>
        <v>0.369047619047619</v>
      </c>
      <c r="H292" s="6" t="n">
        <f aca="false">IF(ISBLANK(D292), "", (D292-MIN(D1:D1000))/(MAX(D1:D1000)-MIN(D1:D1000)))</f>
        <v>0.159213246781905</v>
      </c>
      <c r="I292" s="7" t="n">
        <f aca="false">IF(ISBLANK(A292), "",SQRT((A292-$K$2)^2+(B292-$L$2)^2+(C292-$M$2)^2+(D292-$N$2)^2))</f>
        <v>93.3273809040528</v>
      </c>
      <c r="J292" s="8" t="str">
        <f aca="false">IF(AND(G292 = "", G291 &lt;&gt; ""),"&lt;- New exp", "")</f>
        <v/>
      </c>
      <c r="X292" s="0" t="n">
        <v>291</v>
      </c>
    </row>
    <row r="293" customFormat="false" ht="13.8" hidden="false" customHeight="false" outlineLevel="0" collapsed="false">
      <c r="A293" s="4" t="n">
        <v>11</v>
      </c>
      <c r="B293" s="4" t="n">
        <v>10</v>
      </c>
      <c r="C293" s="4" t="n">
        <v>887</v>
      </c>
      <c r="D293" s="4" t="n">
        <v>0.361110534311786</v>
      </c>
      <c r="E293" s="8" t="n">
        <f aca="false">IF(ISBLANK(A293), "", (A293-MIN(A2:A1001))/(MAX(A2:A1001)-MIN(A2:A1001)))</f>
        <v>0.142857142857143</v>
      </c>
      <c r="F293" s="8" t="n">
        <f aca="false">IF(ISBLANK(B293), "", (B293-MIN(B2:B1001))/(MAX(B2:B1001)-MIN(B2:B1001)))</f>
        <v>0.727272727272727</v>
      </c>
      <c r="G293" s="5" t="n">
        <f aca="false">IF(ISBLANK(C293), "", (C293-MIN(C2:C1001))/(MAX(C2:C1001)-MIN(C2:C1001)))</f>
        <v>0.456349206349206</v>
      </c>
      <c r="H293" s="6" t="n">
        <f aca="false">IF(ISBLANK(D293), "", (D293-MIN(D1:D1000))/(MAX(D1:D1000)-MIN(D1:D1000)))</f>
        <v>0.289565846539573</v>
      </c>
      <c r="I293" s="7" t="n">
        <f aca="false">IF(ISBLANK(A293), "",SQRT((A293-$K$2)^2+(B293-$L$2)^2+(C293-$M$2)^2+(D293-$N$2)^2))</f>
        <v>115.316954899785</v>
      </c>
      <c r="J293" s="8" t="str">
        <f aca="false">IF(AND(G293 = "", G292 &lt;&gt; ""),"&lt;- New exp", "")</f>
        <v/>
      </c>
      <c r="X293" s="0" t="n">
        <v>292</v>
      </c>
    </row>
    <row r="294" customFormat="false" ht="13.8" hidden="false" customHeight="false" outlineLevel="0" collapsed="false">
      <c r="A294" s="4" t="n">
        <v>19</v>
      </c>
      <c r="B294" s="4" t="n">
        <v>4</v>
      </c>
      <c r="C294" s="4" t="n">
        <v>880</v>
      </c>
      <c r="D294" s="4" t="n">
        <v>0.362272593637216</v>
      </c>
      <c r="E294" s="8" t="n">
        <f aca="false">IF(ISBLANK(A294), "", (A294-MIN(A2:A1001))/(MAX(A2:A1001)-MIN(A2:A1001)))</f>
        <v>0.523809523809524</v>
      </c>
      <c r="F294" s="8" t="n">
        <f aca="false">IF(ISBLANK(B294), "", (B294-MIN(B2:B1001))/(MAX(B2:B1001)-MIN(B2:B1001)))</f>
        <v>0.181818181818182</v>
      </c>
      <c r="G294" s="5" t="n">
        <f aca="false">IF(ISBLANK(C294), "", (C294-MIN(C2:C1001))/(MAX(C2:C1001)-MIN(C2:C1001)))</f>
        <v>0.428571428571429</v>
      </c>
      <c r="H294" s="6" t="n">
        <f aca="false">IF(ISBLANK(D294), "", (D294-MIN(D1:D1000))/(MAX(D1:D1000)-MIN(D1:D1000)))</f>
        <v>0.32556745692965</v>
      </c>
      <c r="I294" s="7" t="n">
        <f aca="false">IF(ISBLANK(A294), "",SQRT((A294-$K$2)^2+(B294-$L$2)^2+(C294-$M$2)^2+(D294-$N$2)^2))</f>
        <v>108.577162011318</v>
      </c>
      <c r="J294" s="8" t="str">
        <f aca="false">IF(AND(G294 = "", G293 &lt;&gt; ""),"&lt;- New exp", "")</f>
        <v/>
      </c>
      <c r="X294" s="0" t="n">
        <v>293</v>
      </c>
    </row>
    <row r="295" customFormat="false" ht="13.8" hidden="false" customHeight="false" outlineLevel="0" collapsed="false">
      <c r="A295" s="4"/>
      <c r="B295" s="4"/>
      <c r="C295" s="4"/>
      <c r="D295" s="4"/>
      <c r="E295" s="8" t="str">
        <f aca="false">IF(ISBLANK(A295), "", (A295-MIN(A2:A1001))/(MAX(A2:A1001)-MIN(A2:A1001)))</f>
        <v/>
      </c>
      <c r="F295" s="8" t="str">
        <f aca="false">IF(ISBLANK(B295), "", (B295-MIN(B2:B1001))/(MAX(B2:B1001)-MIN(B2:B1001)))</f>
        <v/>
      </c>
      <c r="G295" s="8" t="str">
        <f aca="false">IF(ISBLANK(C295), "", (C295-MIN(C2:C1001))/(MAX(C2:C1001)-MIN(C2:C1001)))</f>
        <v/>
      </c>
      <c r="H295" s="6" t="str">
        <f aca="false">IF(ISBLANK(D295), "", (D295-MIN(D1:D1000))/(MAX(D1:D1000)-MIN(D1:D1000)))</f>
        <v/>
      </c>
      <c r="I295" s="7" t="str">
        <f aca="false">IF(ISBLANK(A295), "",SQRT((A295-$K$2)^2+(B295-$L$2)^2+(C295-$M$2)^2+(D295-$N$2)^2))</f>
        <v/>
      </c>
      <c r="J295" s="8" t="str">
        <f aca="false">IF(AND(G295 = "", G294 &lt;&gt; ""),"&lt;- New exp", "")</f>
        <v>&lt;- New exp</v>
      </c>
      <c r="X295" s="0" t="n">
        <v>294</v>
      </c>
    </row>
    <row r="296" customFormat="false" ht="13.8" hidden="false" customHeight="false" outlineLevel="0" collapsed="false">
      <c r="A296" s="4" t="n">
        <v>11</v>
      </c>
      <c r="B296" s="4" t="n">
        <v>12</v>
      </c>
      <c r="C296" s="4" t="n">
        <v>890</v>
      </c>
      <c r="D296" s="4" t="n">
        <v>0.369604575963931</v>
      </c>
      <c r="E296" s="8" t="n">
        <f aca="false">IF(ISBLANK(A296), "", (A296-MIN(A2:A1001))/(MAX(A2:A1001)-MIN(A2:A1001)))</f>
        <v>0.142857142857143</v>
      </c>
      <c r="F296" s="8" t="n">
        <f aca="false">IF(ISBLANK(B296), "", (B296-MIN(B2:B1001))/(MAX(B2:B1001)-MIN(B2:B1001)))</f>
        <v>0.909090909090909</v>
      </c>
      <c r="G296" s="5" t="n">
        <f aca="false">IF(ISBLANK(C296), "", (C296-MIN(C2:C1001))/(MAX(C2:C1001)-MIN(C2:C1001)))</f>
        <v>0.468253968253968</v>
      </c>
      <c r="H296" s="6" t="n">
        <f aca="false">IF(ISBLANK(D296), "", (D296-MIN(D1:D1000))/(MAX(D1:D1000)-MIN(D1:D1000)))</f>
        <v>0.552718657678745</v>
      </c>
      <c r="I296" s="7" t="n">
        <f aca="false">IF(ISBLANK(A296), "",SQRT((A296-$K$2)^2+(B296-$L$2)^2+(C296-$M$2)^2+(D296-$N$2)^2))</f>
        <v>118.460965378003</v>
      </c>
      <c r="J296" s="8" t="str">
        <f aca="false">IF(AND(G296 = "", G295 &lt;&gt; ""),"&lt;- New exp", "")</f>
        <v/>
      </c>
      <c r="X296" s="0" t="n">
        <v>295</v>
      </c>
    </row>
    <row r="297" customFormat="false" ht="13.8" hidden="false" customHeight="false" outlineLevel="0" collapsed="false">
      <c r="A297" s="4" t="n">
        <v>11</v>
      </c>
      <c r="B297" s="4" t="n">
        <v>12</v>
      </c>
      <c r="C297" s="4" t="n">
        <v>885</v>
      </c>
      <c r="D297" s="4" t="n">
        <v>0.369611552317056</v>
      </c>
      <c r="E297" s="8" t="n">
        <f aca="false">IF(ISBLANK(A297), "", (A297-MIN(A2:A1001))/(MAX(A2:A1001)-MIN(A2:A1001)))</f>
        <v>0.142857142857143</v>
      </c>
      <c r="F297" s="8" t="n">
        <f aca="false">IF(ISBLANK(B297), "", (B297-MIN(B2:B1001))/(MAX(B2:B1001)-MIN(B2:B1001)))</f>
        <v>0.909090909090909</v>
      </c>
      <c r="G297" s="5" t="n">
        <f aca="false">IF(ISBLANK(C297), "", (C297-MIN(C2:C1001))/(MAX(C2:C1001)-MIN(C2:C1001)))</f>
        <v>0.448412698412698</v>
      </c>
      <c r="H297" s="6" t="n">
        <f aca="false">IF(ISBLANK(D297), "", (D297-MIN(D1:D1000))/(MAX(D1:D1000)-MIN(D1:D1000)))</f>
        <v>0.552934791176953</v>
      </c>
      <c r="I297" s="7" t="n">
        <f aca="false">IF(ISBLANK(A297), "",SQRT((A297-$K$2)^2+(B297-$L$2)^2+(C297-$M$2)^2+(D297-$N$2)^2))</f>
        <v>113.481277392077</v>
      </c>
      <c r="J297" s="8" t="str">
        <f aca="false">IF(AND(G297 = "", G296 &lt;&gt; ""),"&lt;- New exp", "")</f>
        <v/>
      </c>
      <c r="X297" s="0" t="n">
        <v>296</v>
      </c>
    </row>
    <row r="298" customFormat="false" ht="13.8" hidden="false" customHeight="false" outlineLevel="0" collapsed="false">
      <c r="A298" s="4" t="n">
        <v>15</v>
      </c>
      <c r="B298" s="4" t="n">
        <v>12</v>
      </c>
      <c r="C298" s="4" t="n">
        <v>853</v>
      </c>
      <c r="D298" s="4" t="n">
        <v>0.368350716884717</v>
      </c>
      <c r="E298" s="8" t="n">
        <f aca="false">IF(ISBLANK(A298), "", (A298-MIN(A2:A1001))/(MAX(A2:A1001)-MIN(A2:A1001)))</f>
        <v>0.333333333333333</v>
      </c>
      <c r="F298" s="8" t="n">
        <f aca="false">IF(ISBLANK(B298), "", (B298-MIN(B2:B1001))/(MAX(B2:B1001)-MIN(B2:B1001)))</f>
        <v>0.909090909090909</v>
      </c>
      <c r="G298" s="5" t="n">
        <f aca="false">IF(ISBLANK(C298), "", (C298-MIN(C2:C1001))/(MAX(C2:C1001)-MIN(C2:C1001)))</f>
        <v>0.321428571428571</v>
      </c>
      <c r="H298" s="6" t="n">
        <f aca="false">IF(ISBLANK(D298), "", (D298-MIN(D1:D1000))/(MAX(D1:D1000)-MIN(D1:D1000)))</f>
        <v>0.513873010932451</v>
      </c>
      <c r="I298" s="7" t="n">
        <f aca="false">IF(ISBLANK(A298), "",SQRT((A298-$K$2)^2+(B298-$L$2)^2+(C298-$M$2)^2+(D298-$N$2)^2))</f>
        <v>81.9145913444082</v>
      </c>
      <c r="J298" s="8" t="str">
        <f aca="false">IF(AND(G298 = "", G297 &lt;&gt; ""),"&lt;- New exp", "")</f>
        <v/>
      </c>
      <c r="X298" s="0" t="n">
        <v>297</v>
      </c>
    </row>
    <row r="299" customFormat="false" ht="13.8" hidden="false" customHeight="false" outlineLevel="0" collapsed="false">
      <c r="A299" s="4" t="n">
        <v>16</v>
      </c>
      <c r="B299" s="4" t="n">
        <v>9</v>
      </c>
      <c r="C299" s="4" t="n">
        <v>844</v>
      </c>
      <c r="D299" s="4" t="n">
        <v>0.376809337417123</v>
      </c>
      <c r="E299" s="8" t="n">
        <f aca="false">IF(ISBLANK(A299), "", (A299-MIN(A2:A1001))/(MAX(A2:A1001)-MIN(A2:A1001)))</f>
        <v>0.380952380952381</v>
      </c>
      <c r="F299" s="8" t="n">
        <f aca="false">IF(ISBLANK(B299), "", (B299-MIN(B2:B1001))/(MAX(B2:B1001)-MIN(B2:B1001)))</f>
        <v>0.636363636363636</v>
      </c>
      <c r="G299" s="5" t="n">
        <f aca="false">IF(ISBLANK(C299), "", (C299-MIN(C2:C1001))/(MAX(C2:C1001)-MIN(C2:C1001)))</f>
        <v>0.285714285714286</v>
      </c>
      <c r="H299" s="6" t="n">
        <f aca="false">IF(ISBLANK(D299), "", (D299-MIN(D1:D1000))/(MAX(D1:D1000)-MIN(D1:D1000)))</f>
        <v>0.775928444920079</v>
      </c>
      <c r="I299" s="7" t="n">
        <f aca="false">IF(ISBLANK(A299), "",SQRT((A299-$K$2)^2+(B299-$L$2)^2+(C299-$M$2)^2+(D299-$N$2)^2))</f>
        <v>72.7804962010584</v>
      </c>
      <c r="J299" s="8" t="str">
        <f aca="false">IF(AND(G299 = "", G298 &lt;&gt; ""),"&lt;- New exp", "")</f>
        <v/>
      </c>
      <c r="X299" s="0" t="n">
        <v>298</v>
      </c>
    </row>
    <row r="300" customFormat="false" ht="13.8" hidden="false" customHeight="false" outlineLevel="0" collapsed="false">
      <c r="A300" s="4" t="n">
        <v>12</v>
      </c>
      <c r="B300" s="4" t="n">
        <v>12</v>
      </c>
      <c r="C300" s="4" t="n">
        <v>891</v>
      </c>
      <c r="D300" s="4" t="n">
        <v>0.364208173630319</v>
      </c>
      <c r="E300" s="8" t="n">
        <f aca="false">IF(ISBLANK(A300), "", (A300-MIN(A2:A1001))/(MAX(A2:A1001)-MIN(A2:A1001)))</f>
        <v>0.19047619047619</v>
      </c>
      <c r="F300" s="8" t="n">
        <f aca="false">IF(ISBLANK(B300), "", (B300-MIN(B2:B1001))/(MAX(B2:B1001)-MIN(B2:B1001)))</f>
        <v>0.909090909090909</v>
      </c>
      <c r="G300" s="5" t="n">
        <f aca="false">IF(ISBLANK(C300), "", (C300-MIN(C2:C1001))/(MAX(C2:C1001)-MIN(C2:C1001)))</f>
        <v>0.472222222222222</v>
      </c>
      <c r="H300" s="6" t="n">
        <f aca="false">IF(ISBLANK(D300), "", (D300-MIN(D1:D1000))/(MAX(D1:D1000)-MIN(D1:D1000)))</f>
        <v>0.385533411563382</v>
      </c>
      <c r="I300" s="7" t="n">
        <f aca="false">IF(ISBLANK(A300), "",SQRT((A300-$K$2)^2+(B300-$L$2)^2+(C300-$M$2)^2+(D300-$N$2)^2))</f>
        <v>119.486401547871</v>
      </c>
      <c r="J300" s="8" t="str">
        <f aca="false">IF(AND(G300 = "", G299 &lt;&gt; ""),"&lt;- New exp", "")</f>
        <v/>
      </c>
      <c r="X300" s="0" t="n">
        <v>299</v>
      </c>
    </row>
    <row r="301" customFormat="false" ht="13.8" hidden="false" customHeight="false" outlineLevel="0" collapsed="false">
      <c r="A301" s="4" t="n">
        <v>12</v>
      </c>
      <c r="B301" s="4" t="n">
        <v>11</v>
      </c>
      <c r="C301" s="4" t="n">
        <v>893</v>
      </c>
      <c r="D301" s="4" t="n">
        <v>0.365770466593199</v>
      </c>
      <c r="E301" s="8" t="n">
        <f aca="false">IF(ISBLANK(A301), "", (A301-MIN(A2:A1001))/(MAX(A2:A1001)-MIN(A2:A1001)))</f>
        <v>0.19047619047619</v>
      </c>
      <c r="F301" s="8" t="n">
        <f aca="false">IF(ISBLANK(B301), "", (B301-MIN(B2:B1001))/(MAX(B2:B1001)-MIN(B2:B1001)))</f>
        <v>0.818181818181818</v>
      </c>
      <c r="G301" s="5" t="n">
        <f aca="false">IF(ISBLANK(C301), "", (C301-MIN(C2:C1001))/(MAX(C2:C1001)-MIN(C2:C1001)))</f>
        <v>0.48015873015873</v>
      </c>
      <c r="H301" s="6" t="n">
        <f aca="false">IF(ISBLANK(D301), "", (D301-MIN(D1:D1000))/(MAX(D1:D1000)-MIN(D1:D1000)))</f>
        <v>0.433934608760351</v>
      </c>
      <c r="I301" s="7" t="n">
        <f aca="false">IF(ISBLANK(A301), "",SQRT((A301-$K$2)^2+(B301-$L$2)^2+(C301-$M$2)^2+(D301-$N$2)^2))</f>
        <v>121.400165552535</v>
      </c>
      <c r="J301" s="8" t="str">
        <f aca="false">IF(AND(G301 = "", G300 &lt;&gt; ""),"&lt;- New exp", "")</f>
        <v/>
      </c>
      <c r="X301" s="0" t="n">
        <v>300</v>
      </c>
    </row>
    <row r="302" customFormat="false" ht="13.8" hidden="false" customHeight="false" outlineLevel="0" collapsed="false">
      <c r="A302" s="4" t="n">
        <v>11</v>
      </c>
      <c r="B302" s="4" t="n">
        <v>13</v>
      </c>
      <c r="C302" s="4" t="n">
        <v>862</v>
      </c>
      <c r="D302" s="4" t="n">
        <v>0.368350716884717</v>
      </c>
      <c r="E302" s="8" t="n">
        <f aca="false">IF(ISBLANK(A302), "", (A302-MIN(A2:A1001))/(MAX(A2:A1001)-MIN(A2:A1001)))</f>
        <v>0.142857142857143</v>
      </c>
      <c r="F302" s="8" t="n">
        <f aca="false">IF(ISBLANK(B302), "", (B302-MIN(B2:B1001))/(MAX(B2:B1001)-MIN(B2:B1001)))</f>
        <v>1</v>
      </c>
      <c r="G302" s="5" t="n">
        <f aca="false">IF(ISBLANK(C302), "", (C302-MIN(C2:C1001))/(MAX(C2:C1001)-MIN(C2:C1001)))</f>
        <v>0.357142857142857</v>
      </c>
      <c r="H302" s="6" t="n">
        <f aca="false">IF(ISBLANK(D302), "", (D302-MIN(D1:D1000))/(MAX(D1:D1000)-MIN(D1:D1000)))</f>
        <v>0.513873010932451</v>
      </c>
      <c r="I302" s="7" t="n">
        <f aca="false">IF(ISBLANK(A302), "",SQRT((A302-$K$2)^2+(B302-$L$2)^2+(C302-$M$2)^2+(D302-$N$2)^2))</f>
        <v>90.7193489566663</v>
      </c>
      <c r="J302" s="8" t="str">
        <f aca="false">IF(AND(G302 = "", G301 &lt;&gt; ""),"&lt;- New exp", "")</f>
        <v/>
      </c>
      <c r="X302" s="0" t="n">
        <v>301</v>
      </c>
    </row>
    <row r="303" customFormat="false" ht="13.8" hidden="false" customHeight="false" outlineLevel="0" collapsed="false">
      <c r="A303" s="4" t="n">
        <v>12</v>
      </c>
      <c r="B303" s="4" t="n">
        <v>11</v>
      </c>
      <c r="C303" s="4" t="n">
        <v>880</v>
      </c>
      <c r="D303" s="4" t="n">
        <v>0.370878946065757</v>
      </c>
      <c r="E303" s="8" t="n">
        <f aca="false">IF(ISBLANK(A303), "", (A303-MIN(A2:A1001))/(MAX(A2:A1001)-MIN(A2:A1001)))</f>
        <v>0.19047619047619</v>
      </c>
      <c r="F303" s="8" t="n">
        <f aca="false">IF(ISBLANK(B303), "", (B303-MIN(B2:B1001))/(MAX(B2:B1001)-MIN(B2:B1001)))</f>
        <v>0.818181818181818</v>
      </c>
      <c r="G303" s="5" t="n">
        <f aca="false">IF(ISBLANK(C303), "", (C303-MIN(C2:C1001))/(MAX(C2:C1001)-MIN(C2:C1001)))</f>
        <v>0.428571428571429</v>
      </c>
      <c r="H303" s="6" t="n">
        <f aca="false">IF(ISBLANK(D303), "", (D303-MIN(D1:D1000))/(MAX(D1:D1000)-MIN(D1:D1000)))</f>
        <v>0.592199753776548</v>
      </c>
      <c r="I303" s="7" t="n">
        <f aca="false">IF(ISBLANK(A303), "",SQRT((A303-$K$2)^2+(B303-$L$2)^2+(C303-$M$2)^2+(D303-$N$2)^2))</f>
        <v>108.448145974856</v>
      </c>
      <c r="J303" s="8" t="str">
        <f aca="false">IF(AND(G303 = "", G302 &lt;&gt; ""),"&lt;- New exp", "")</f>
        <v/>
      </c>
      <c r="X303" s="0" t="n">
        <v>302</v>
      </c>
    </row>
    <row r="304" customFormat="false" ht="13.8" hidden="false" customHeight="false" outlineLevel="0" collapsed="false">
      <c r="A304" s="4" t="n">
        <v>17</v>
      </c>
      <c r="B304" s="4" t="n">
        <v>10</v>
      </c>
      <c r="C304" s="4" t="n">
        <v>860</v>
      </c>
      <c r="D304" s="4" t="n">
        <v>0.368350716884717</v>
      </c>
      <c r="E304" s="8" t="n">
        <f aca="false">IF(ISBLANK(A304), "", (A304-MIN(A2:A1001))/(MAX(A2:A1001)-MIN(A2:A1001)))</f>
        <v>0.428571428571429</v>
      </c>
      <c r="F304" s="8" t="n">
        <f aca="false">IF(ISBLANK(B304), "", (B304-MIN(B2:B1001))/(MAX(B2:B1001)-MIN(B2:B1001)))</f>
        <v>0.727272727272727</v>
      </c>
      <c r="G304" s="5" t="n">
        <f aca="false">IF(ISBLANK(C304), "", (C304-MIN(C2:C1001))/(MAX(C2:C1001)-MIN(C2:C1001)))</f>
        <v>0.349206349206349</v>
      </c>
      <c r="H304" s="6" t="n">
        <f aca="false">IF(ISBLANK(D304), "", (D304-MIN(D1:D1000))/(MAX(D1:D1000)-MIN(D1:D1000)))</f>
        <v>0.513873010932451</v>
      </c>
      <c r="I304" s="7" t="n">
        <f aca="false">IF(ISBLANK(A304), "",SQRT((A304-$K$2)^2+(B304-$L$2)^2+(C304-$M$2)^2+(D304-$N$2)^2))</f>
        <v>88.820044331904</v>
      </c>
      <c r="J304" s="8" t="str">
        <f aca="false">IF(AND(G304 = "", G303 &lt;&gt; ""),"&lt;- New exp", "")</f>
        <v/>
      </c>
      <c r="X304" s="0" t="n">
        <v>303</v>
      </c>
    </row>
    <row r="305" customFormat="false" ht="13.8" hidden="false" customHeight="false" outlineLevel="0" collapsed="false">
      <c r="A305" s="4" t="n">
        <v>15</v>
      </c>
      <c r="B305" s="4" t="n">
        <v>9</v>
      </c>
      <c r="C305" s="4" t="n">
        <v>872</v>
      </c>
      <c r="D305" s="4" t="n">
        <v>0.367820964949228</v>
      </c>
      <c r="E305" s="8" t="n">
        <f aca="false">IF(ISBLANK(A305), "", (A305-MIN(A2:A1001))/(MAX(A2:A1001)-MIN(A2:A1001)))</f>
        <v>0.333333333333333</v>
      </c>
      <c r="F305" s="8" t="n">
        <f aca="false">IF(ISBLANK(B305), "", (B305-MIN(B2:B1001))/(MAX(B2:B1001)-MIN(B2:B1001)))</f>
        <v>0.636363636363636</v>
      </c>
      <c r="G305" s="5" t="n">
        <f aca="false">IF(ISBLANK(C305), "", (C305-MIN(C2:C1001))/(MAX(C2:C1001)-MIN(C2:C1001)))</f>
        <v>0.396825396825397</v>
      </c>
      <c r="H305" s="6" t="n">
        <f aca="false">IF(ISBLANK(D305), "", (D305-MIN(D1:D1000))/(MAX(D1:D1000)-MIN(D1:D1000)))</f>
        <v>0.497460834404544</v>
      </c>
      <c r="I305" s="7" t="n">
        <f aca="false">IF(ISBLANK(A305), "",SQRT((A305-$K$2)^2+(B305-$L$2)^2+(C305-$M$2)^2+(D305-$N$2)^2))</f>
        <v>100.488806629536</v>
      </c>
      <c r="J305" s="8" t="str">
        <f aca="false">IF(AND(G305 = "", G304 &lt;&gt; ""),"&lt;- New exp", "")</f>
        <v/>
      </c>
      <c r="X305" s="0" t="n">
        <v>304</v>
      </c>
    </row>
    <row r="306" customFormat="false" ht="13.8" hidden="false" customHeight="false" outlineLevel="0" collapsed="false">
      <c r="A306" s="4" t="n">
        <v>18</v>
      </c>
      <c r="B306" s="4" t="n">
        <v>9</v>
      </c>
      <c r="C306" s="4" t="n">
        <v>885</v>
      </c>
      <c r="D306" s="4" t="n">
        <v>0.364208173630319</v>
      </c>
      <c r="E306" s="5" t="n">
        <f aca="false">IF(ISBLANK(A306), "", (A306-MIN(A2:A1001))/(MAX(A2:A1001)-MIN(A2:A1001)))</f>
        <v>0.476190476190476</v>
      </c>
      <c r="F306" s="5" t="n">
        <f aca="false">IF(ISBLANK(B306), "", (B306-MIN(B2:B1001))/(MAX(B2:B1001)-MIN(B2:B1001)))</f>
        <v>0.636363636363636</v>
      </c>
      <c r="G306" s="5" t="n">
        <f aca="false">IF(ISBLANK(C306), "", (C306-MIN(C2:C1001))/(MAX(C2:C1001)-MIN(C2:C1001)))</f>
        <v>0.448412698412698</v>
      </c>
      <c r="H306" s="6" t="n">
        <f aca="false">IF(ISBLANK(D306), "", (D306-MIN(D1:D1000))/(MAX(D1:D1000)-MIN(D1:D1000)))</f>
        <v>0.385533411563382</v>
      </c>
      <c r="I306" s="7" t="n">
        <f aca="false">IF(ISBLANK(A306), "",SQRT((A306-$K$2)^2+(B306-$L$2)^2+(C306-$M$2)^2+(D306-$N$2)^2))</f>
        <v>113.657380556034</v>
      </c>
      <c r="J306" s="8" t="str">
        <f aca="false">IF(AND(G306 = "", G305 &lt;&gt; ""),"&lt;- New exp", "")</f>
        <v/>
      </c>
      <c r="X306" s="0" t="n">
        <v>305</v>
      </c>
    </row>
    <row r="307" customFormat="false" ht="13.8" hidden="false" customHeight="false" outlineLevel="0" collapsed="false">
      <c r="A307" s="4" t="n">
        <v>15</v>
      </c>
      <c r="B307" s="4" t="n">
        <v>12</v>
      </c>
      <c r="C307" s="4" t="n">
        <v>839</v>
      </c>
      <c r="D307" s="4" t="n">
        <v>0.371413110674742</v>
      </c>
      <c r="E307" s="8" t="n">
        <f aca="false">IF(ISBLANK(A307), "", (A307-MIN(A2:A1001))/(MAX(A2:A1001)-MIN(A2:A1001)))</f>
        <v>0.333333333333333</v>
      </c>
      <c r="F307" s="8" t="n">
        <f aca="false">IF(ISBLANK(B307), "", (B307-MIN(B2:B1001))/(MAX(B2:B1001)-MIN(B2:B1001)))</f>
        <v>0.909090909090909</v>
      </c>
      <c r="G307" s="5" t="n">
        <f aca="false">IF(ISBLANK(C307), "", (C307-MIN(C2:C1001))/(MAX(C2:C1001)-MIN(C2:C1001)))</f>
        <v>0.265873015873016</v>
      </c>
      <c r="H307" s="6" t="n">
        <f aca="false">IF(ISBLANK(D307), "", (D307-MIN(D1:D1000))/(MAX(D1:D1000)-MIN(D1:D1000)))</f>
        <v>0.608748638774048</v>
      </c>
      <c r="I307" s="7" t="n">
        <f aca="false">IF(ISBLANK(A307), "",SQRT((A307-$K$2)^2+(B307-$L$2)^2+(C307-$M$2)^2+(D307-$N$2)^2))</f>
        <v>68.1028662105361</v>
      </c>
      <c r="J307" s="8" t="str">
        <f aca="false">IF(AND(G307 = "", G306 &lt;&gt; ""),"&lt;- New exp", "")</f>
        <v/>
      </c>
      <c r="X307" s="0" t="n">
        <v>306</v>
      </c>
    </row>
    <row r="308" customFormat="false" ht="13.8" hidden="false" customHeight="false" outlineLevel="0" collapsed="false">
      <c r="A308" s="4"/>
      <c r="B308" s="4"/>
      <c r="C308" s="4"/>
      <c r="D308" s="4"/>
      <c r="E308" s="8" t="str">
        <f aca="false">IF(ISBLANK(A308), "", (A308-MIN(A2:A1001))/(MAX(A2:A1001)-MIN(A2:A1001)))</f>
        <v/>
      </c>
      <c r="F308" s="8" t="str">
        <f aca="false">IF(ISBLANK(B308), "", (B308-MIN(B2:B1001))/(MAX(B2:B1001)-MIN(B2:B1001)))</f>
        <v/>
      </c>
      <c r="G308" s="8" t="str">
        <f aca="false">IF(ISBLANK(C308), "", (C308-MIN(C2:C1001))/(MAX(C2:C1001)-MIN(C2:C1001)))</f>
        <v/>
      </c>
      <c r="H308" s="6" t="str">
        <f aca="false">IF(ISBLANK(D308), "", (D308-MIN(D1:D1000))/(MAX(D1:D1000)-MIN(D1:D1000)))</f>
        <v/>
      </c>
      <c r="I308" s="7" t="str">
        <f aca="false">IF(ISBLANK(A308), "",SQRT((A308-$K$2)^2+(B308-$L$2)^2+(C308-$M$2)^2+(D308-$N$2)^2))</f>
        <v/>
      </c>
      <c r="J308" s="8" t="str">
        <f aca="false">IF(AND(G308 = "", G307 &lt;&gt; ""),"&lt;- New exp", "")</f>
        <v>&lt;- New exp</v>
      </c>
      <c r="X308" s="0" t="n">
        <v>307</v>
      </c>
    </row>
    <row r="309" customFormat="false" ht="13.8" hidden="false" customHeight="false" outlineLevel="0" collapsed="false">
      <c r="A309" s="4" t="n">
        <v>19</v>
      </c>
      <c r="B309" s="4" t="n">
        <v>5</v>
      </c>
      <c r="C309" s="4" t="n">
        <v>857</v>
      </c>
      <c r="D309" s="4" t="n">
        <v>0.377364770497221</v>
      </c>
      <c r="E309" s="8" t="n">
        <f aca="false">IF(ISBLANK(A309), "", (A309-MIN(A2:A1001))/(MAX(A2:A1001)-MIN(A2:A1001)))</f>
        <v>0.523809523809524</v>
      </c>
      <c r="F309" s="8" t="n">
        <f aca="false">IF(ISBLANK(B309), "", (B309-MIN(B2:B1001))/(MAX(B2:B1001)-MIN(B2:B1001)))</f>
        <v>0.272727272727273</v>
      </c>
      <c r="G309" s="5" t="n">
        <f aca="false">IF(ISBLANK(C309), "", (C309-MIN(C2:C1001))/(MAX(C2:C1001)-MIN(C2:C1001)))</f>
        <v>0.337301587301587</v>
      </c>
      <c r="H309" s="6" t="n">
        <f aca="false">IF(ISBLANK(D309), "", (D309-MIN(D1:D1000))/(MAX(D1:D1000)-MIN(D1:D1000)))</f>
        <v>0.793136245683637</v>
      </c>
      <c r="I309" s="7" t="n">
        <f aca="false">IF(ISBLANK(A309), "",SQRT((A309-$K$2)^2+(B309-$L$2)^2+(C309-$M$2)^2+(D309-$N$2)^2))</f>
        <v>85.7613004530766</v>
      </c>
      <c r="J309" s="8" t="str">
        <f aca="false">IF(AND(G309 = "", G308 &lt;&gt; ""),"&lt;- New exp", "")</f>
        <v/>
      </c>
      <c r="X309" s="0" t="n">
        <v>308</v>
      </c>
    </row>
    <row r="310" customFormat="false" ht="13.8" hidden="false" customHeight="false" outlineLevel="0" collapsed="false">
      <c r="A310" s="4" t="n">
        <v>13</v>
      </c>
      <c r="B310" s="4" t="n">
        <v>5</v>
      </c>
      <c r="C310" s="4" t="n">
        <v>917</v>
      </c>
      <c r="D310" s="4" t="n">
        <v>0.369346914893151</v>
      </c>
      <c r="E310" s="8" t="n">
        <f aca="false">IF(ISBLANK(A310), "", (A310-MIN(A2:A1001))/(MAX(A2:A1001)-MIN(A2:A1001)))</f>
        <v>0.238095238095238</v>
      </c>
      <c r="F310" s="8" t="n">
        <f aca="false">IF(ISBLANK(B310), "", (B310-MIN(B2:B1001))/(MAX(B2:B1001)-MIN(B2:B1001)))</f>
        <v>0.272727272727273</v>
      </c>
      <c r="G310" s="5" t="n">
        <f aca="false">IF(ISBLANK(C310), "", (C310-MIN(C2:C1001))/(MAX(C2:C1001)-MIN(C2:C1001)))</f>
        <v>0.575396825396825</v>
      </c>
      <c r="H310" s="6" t="n">
        <f aca="false">IF(ISBLANK(D310), "", (D310-MIN(D1:D1000))/(MAX(D1:D1000)-MIN(D1:D1000)))</f>
        <v>0.544736093209008</v>
      </c>
      <c r="I310" s="7" t="n">
        <f aca="false">IF(ISBLANK(A310), "",SQRT((A310-$K$2)^2+(B310-$L$2)^2+(C310-$M$2)^2+(D310-$N$2)^2))</f>
        <v>145.117195084391</v>
      </c>
      <c r="J310" s="8" t="str">
        <f aca="false">IF(AND(G310 = "", G309 &lt;&gt; ""),"&lt;- New exp", "")</f>
        <v/>
      </c>
      <c r="X310" s="0" t="n">
        <v>309</v>
      </c>
    </row>
    <row r="311" customFormat="false" ht="13.8" hidden="false" customHeight="false" outlineLevel="0" collapsed="false">
      <c r="A311" s="4" t="n">
        <v>17</v>
      </c>
      <c r="B311" s="4" t="n">
        <v>4</v>
      </c>
      <c r="C311" s="4" t="n">
        <v>847</v>
      </c>
      <c r="D311" s="4" t="n">
        <v>0.382573822644038</v>
      </c>
      <c r="E311" s="8" t="n">
        <f aca="false">IF(ISBLANK(A311), "", (A311-MIN(A2:A1001))/(MAX(A2:A1001)-MIN(A2:A1001)))</f>
        <v>0.428571428571429</v>
      </c>
      <c r="F311" s="8" t="n">
        <f aca="false">IF(ISBLANK(B311), "", (B311-MIN(B2:B1001))/(MAX(B2:B1001)-MIN(B2:B1001)))</f>
        <v>0.181818181818182</v>
      </c>
      <c r="G311" s="5" t="n">
        <f aca="false">IF(ISBLANK(C311), "", (C311-MIN(C2:C1001))/(MAX(C2:C1001)-MIN(C2:C1001)))</f>
        <v>0.297619047619048</v>
      </c>
      <c r="H311" s="6" t="n">
        <f aca="false">IF(ISBLANK(D311), "", (D311-MIN(D1:D1000))/(MAX(D1:D1000)-MIN(D1:D1000)))</f>
        <v>0.954517219776104</v>
      </c>
      <c r="I311" s="7" t="n">
        <f aca="false">IF(ISBLANK(A311), "",SQRT((A311-$K$2)^2+(B311-$L$2)^2+(C311-$M$2)^2+(D311-$N$2)^2))</f>
        <v>75.5645482302997</v>
      </c>
      <c r="J311" s="8" t="str">
        <f aca="false">IF(AND(G311 = "", G310 &lt;&gt; ""),"&lt;- New exp", "")</f>
        <v/>
      </c>
      <c r="X311" s="0" t="n">
        <v>310</v>
      </c>
    </row>
    <row r="312" customFormat="false" ht="13.8" hidden="false" customHeight="false" outlineLevel="0" collapsed="false">
      <c r="A312" s="4" t="n">
        <v>18</v>
      </c>
      <c r="B312" s="4" t="n">
        <v>7</v>
      </c>
      <c r="C312" s="4" t="n">
        <v>857</v>
      </c>
      <c r="D312" s="4" t="n">
        <v>0.36687296343101</v>
      </c>
      <c r="E312" s="8" t="n">
        <f aca="false">IF(ISBLANK(A312), "", (A312-MIN(A2:A1001))/(MAX(A2:A1001)-MIN(A2:A1001)))</f>
        <v>0.476190476190476</v>
      </c>
      <c r="F312" s="8" t="n">
        <f aca="false">IF(ISBLANK(B312), "", (B312-MIN(B2:B1001))/(MAX(B2:B1001)-MIN(B2:B1001)))</f>
        <v>0.454545454545455</v>
      </c>
      <c r="G312" s="5" t="n">
        <f aca="false">IF(ISBLANK(C312), "", (C312-MIN(C2:C1001))/(MAX(C2:C1001)-MIN(C2:C1001)))</f>
        <v>0.337301587301587</v>
      </c>
      <c r="H312" s="6" t="n">
        <f aca="false">IF(ISBLANK(D312), "", (D312-MIN(D1:D1000))/(MAX(D1:D1000)-MIN(D1:D1000)))</f>
        <v>0.468090921387887</v>
      </c>
      <c r="I312" s="7" t="n">
        <f aca="false">IF(ISBLANK(A312), "",SQRT((A312-$K$2)^2+(B312-$L$2)^2+(C312-$M$2)^2+(D312-$N$2)^2))</f>
        <v>85.7321423287835</v>
      </c>
      <c r="J312" s="8" t="str">
        <f aca="false">IF(AND(G312 = "", G311 &lt;&gt; ""),"&lt;- New exp", "")</f>
        <v/>
      </c>
      <c r="X312" s="0" t="n">
        <v>311</v>
      </c>
    </row>
    <row r="313" customFormat="false" ht="13.8" hidden="false" customHeight="false" outlineLevel="0" collapsed="false">
      <c r="A313" s="4" t="n">
        <v>15</v>
      </c>
      <c r="B313" s="4" t="n">
        <v>4</v>
      </c>
      <c r="C313" s="4" t="n">
        <v>857</v>
      </c>
      <c r="D313" s="4" t="n">
        <v>0.381974063100453</v>
      </c>
      <c r="E313" s="8" t="n">
        <f aca="false">IF(ISBLANK(A313), "", (A313-MIN(A2:A1001))/(MAX(A2:A1001)-MIN(A2:A1001)))</f>
        <v>0.333333333333333</v>
      </c>
      <c r="F313" s="8" t="n">
        <f aca="false">IF(ISBLANK(B313), "", (B313-MIN(B2:B1001))/(MAX(B2:B1001)-MIN(B2:B1001)))</f>
        <v>0.181818181818182</v>
      </c>
      <c r="G313" s="5" t="n">
        <f aca="false">IF(ISBLANK(C313), "", (C313-MIN(C2:C1001))/(MAX(C2:C1001)-MIN(C2:C1001)))</f>
        <v>0.337301587301587</v>
      </c>
      <c r="H313" s="6" t="n">
        <f aca="false">IF(ISBLANK(D313), "", (D313-MIN(D1:D1000))/(MAX(D1:D1000)-MIN(D1:D1000)))</f>
        <v>0.935936146552608</v>
      </c>
      <c r="I313" s="7" t="n">
        <f aca="false">IF(ISBLANK(A313), "",SQRT((A313-$K$2)^2+(B313-$L$2)^2+(C313-$M$2)^2+(D313-$N$2)^2))</f>
        <v>85.3112003939222</v>
      </c>
      <c r="J313" s="8" t="str">
        <f aca="false">IF(AND(G313 = "", G312 &lt;&gt; ""),"&lt;- New exp", "")</f>
        <v/>
      </c>
      <c r="X313" s="0" t="n">
        <v>312</v>
      </c>
    </row>
    <row r="314" customFormat="false" ht="13.8" hidden="false" customHeight="false" outlineLevel="0" collapsed="false">
      <c r="A314" s="4" t="n">
        <v>22</v>
      </c>
      <c r="B314" s="4" t="n">
        <v>3</v>
      </c>
      <c r="C314" s="4" t="n">
        <v>886</v>
      </c>
      <c r="D314" s="4" t="n">
        <v>0.378132635516065</v>
      </c>
      <c r="E314" s="8" t="n">
        <f aca="false">IF(ISBLANK(A314), "", (A314-MIN(A2:A1001))/(MAX(A2:A1001)-MIN(A2:A1001)))</f>
        <v>0.666666666666667</v>
      </c>
      <c r="F314" s="8" t="n">
        <f aca="false">IF(ISBLANK(B314), "", (B314-MIN(B2:B1001))/(MAX(B2:B1001)-MIN(B2:B1001)))</f>
        <v>0.0909090909090909</v>
      </c>
      <c r="G314" s="5" t="n">
        <f aca="false">IF(ISBLANK(C314), "", (C314-MIN(C2:C1001))/(MAX(C2:C1001)-MIN(C2:C1001)))</f>
        <v>0.452380952380952</v>
      </c>
      <c r="H314" s="6" t="n">
        <f aca="false">IF(ISBLANK(D314), "", (D314-MIN(D1:D1000))/(MAX(D1:D1000)-MIN(D1:D1000)))</f>
        <v>0.816925372998917</v>
      </c>
      <c r="I314" s="7" t="n">
        <f aca="false">IF(ISBLANK(A314), "",SQRT((A314-$K$2)^2+(B314-$L$2)^2+(C314-$M$2)^2+(D314-$N$2)^2))</f>
        <v>114.860788327908</v>
      </c>
      <c r="J314" s="8" t="str">
        <f aca="false">IF(AND(G314 = "", G313 &lt;&gt; ""),"&lt;- New exp", "")</f>
        <v/>
      </c>
      <c r="X314" s="0" t="n">
        <v>313</v>
      </c>
    </row>
    <row r="315" customFormat="false" ht="13.8" hidden="false" customHeight="false" outlineLevel="0" collapsed="false">
      <c r="A315" s="4" t="n">
        <v>18</v>
      </c>
      <c r="B315" s="4" t="n">
        <v>4</v>
      </c>
      <c r="C315" s="4" t="n">
        <v>860</v>
      </c>
      <c r="D315" s="4" t="n">
        <v>0.379167077610395</v>
      </c>
      <c r="E315" s="5" t="n">
        <f aca="false">IF(ISBLANK(A315), "", (A315-MIN(A2:A1001))/(MAX(A2:A1001)-MIN(A2:A1001)))</f>
        <v>0.476190476190476</v>
      </c>
      <c r="F315" s="5" t="n">
        <f aca="false">IF(ISBLANK(B315), "", (B315-MIN(B2:B1001))/(MAX(B2:B1001)-MIN(B2:B1001)))</f>
        <v>0.181818181818182</v>
      </c>
      <c r="G315" s="5" t="n">
        <f aca="false">IF(ISBLANK(C315), "", (C315-MIN(C2:C1001))/(MAX(C2:C1001)-MIN(C2:C1001)))</f>
        <v>0.349206349206349</v>
      </c>
      <c r="H315" s="6" t="n">
        <f aca="false">IF(ISBLANK(D315), "", (D315-MIN(D1:D1000))/(MAX(D1:D1000)-MIN(D1:D1000)))</f>
        <v>0.84897329037813</v>
      </c>
      <c r="I315" s="7" t="n">
        <f aca="false">IF(ISBLANK(A315), "",SQRT((A315-$K$2)^2+(B315-$L$2)^2+(C315-$M$2)^2+(D315-$N$2)^2))</f>
        <v>88.5889425996965</v>
      </c>
      <c r="J315" s="8" t="str">
        <f aca="false">IF(AND(G315 = "", G314 &lt;&gt; ""),"&lt;- New exp", "")</f>
        <v/>
      </c>
      <c r="X315" s="0" t="n">
        <v>314</v>
      </c>
    </row>
    <row r="316" customFormat="false" ht="13.8" hidden="false" customHeight="false" outlineLevel="0" collapsed="false">
      <c r="A316" s="4" t="n">
        <v>11</v>
      </c>
      <c r="B316" s="4" t="n">
        <v>8</v>
      </c>
      <c r="C316" s="4" t="n">
        <v>846</v>
      </c>
      <c r="D316" s="4" t="n">
        <v>0.384041914996936</v>
      </c>
      <c r="E316" s="8" t="n">
        <f aca="false">IF(ISBLANK(A316), "", (A316-MIN(A2:A1001))/(MAX(A2:A1001)-MIN(A2:A1001)))</f>
        <v>0.142857142857143</v>
      </c>
      <c r="F316" s="8" t="n">
        <f aca="false">IF(ISBLANK(B316), "", (B316-MIN(B2:B1001))/(MAX(B2:B1001)-MIN(B2:B1001)))</f>
        <v>0.545454545454545</v>
      </c>
      <c r="G316" s="5" t="n">
        <f aca="false">IF(ISBLANK(C316), "", (C316-MIN(C2:C1001))/(MAX(C2:C1001)-MIN(C2:C1001)))</f>
        <v>0.293650793650794</v>
      </c>
      <c r="H316" s="6" t="n">
        <f aca="false">IF(ISBLANK(D316), "", (D316-MIN(D1:D1000))/(MAX(D1:D1000)-MIN(D1:D1000)))</f>
        <v>1</v>
      </c>
      <c r="I316" s="7" t="n">
        <f aca="false">IF(ISBLANK(A316), "",SQRT((A316-$K$2)^2+(B316-$L$2)^2+(C316-$M$2)^2+(D316-$N$2)^2))</f>
        <v>74.303438963941</v>
      </c>
      <c r="J316" s="8" t="str">
        <f aca="false">IF(AND(G316 = "", G315 &lt;&gt; ""),"&lt;- New exp", "")</f>
        <v/>
      </c>
      <c r="X316" s="0" t="n">
        <v>315</v>
      </c>
    </row>
    <row r="317" customFormat="false" ht="13.8" hidden="false" customHeight="false" outlineLevel="0" collapsed="false">
      <c r="A317" s="4" t="n">
        <v>11</v>
      </c>
      <c r="B317" s="4" t="n">
        <v>7</v>
      </c>
      <c r="C317" s="4" t="n">
        <v>856</v>
      </c>
      <c r="D317" s="4" t="n">
        <v>0.382573822644038</v>
      </c>
      <c r="E317" s="8" t="n">
        <f aca="false">IF(ISBLANK(A317), "", (A317-MIN(A2:A1001))/(MAX(A2:A1001)-MIN(A2:A1001)))</f>
        <v>0.142857142857143</v>
      </c>
      <c r="F317" s="8" t="n">
        <f aca="false">IF(ISBLANK(B317), "", (B317-MIN(B2:B1001))/(MAX(B2:B1001)-MIN(B2:B1001)))</f>
        <v>0.454545454545455</v>
      </c>
      <c r="G317" s="5" t="n">
        <f aca="false">IF(ISBLANK(C317), "", (C317-MIN(C2:C1001))/(MAX(C2:C1001)-MIN(C2:C1001)))</f>
        <v>0.333333333333333</v>
      </c>
      <c r="H317" s="6" t="n">
        <f aca="false">IF(ISBLANK(D317), "", (D317-MIN(D1:D1000))/(MAX(D1:D1000)-MIN(D1:D1000)))</f>
        <v>0.954517219776104</v>
      </c>
      <c r="I317" s="7" t="n">
        <f aca="false">IF(ISBLANK(A317), "",SQRT((A317-$K$2)^2+(B317-$L$2)^2+(C317-$M$2)^2+(D317-$N$2)^2))</f>
        <v>84.2021433768125</v>
      </c>
      <c r="J317" s="8" t="str">
        <f aca="false">IF(AND(G317 = "", G316 &lt;&gt; ""),"&lt;- New exp", "")</f>
        <v/>
      </c>
      <c r="X317" s="0" t="n">
        <v>316</v>
      </c>
    </row>
    <row r="318" customFormat="false" ht="13.8" hidden="false" customHeight="false" outlineLevel="0" collapsed="false">
      <c r="A318" s="4" t="n">
        <v>14</v>
      </c>
      <c r="B318" s="4" t="n">
        <v>8</v>
      </c>
      <c r="C318" s="4" t="n">
        <v>866</v>
      </c>
      <c r="D318" s="4" t="n">
        <v>0.36687296343101</v>
      </c>
      <c r="E318" s="8" t="n">
        <f aca="false">IF(ISBLANK(A318), "", (A318-MIN(A2:A1001))/(MAX(A2:A1001)-MIN(A2:A1001)))</f>
        <v>0.285714285714286</v>
      </c>
      <c r="F318" s="8" t="n">
        <f aca="false">IF(ISBLANK(B318), "", (B318-MIN(B2:B1001))/(MAX(B2:B1001)-MIN(B2:B1001)))</f>
        <v>0.545454545454545</v>
      </c>
      <c r="G318" s="5" t="n">
        <f aca="false">IF(ISBLANK(C318), "", (C318-MIN(C2:C1001))/(MAX(C2:C1001)-MIN(C2:C1001)))</f>
        <v>0.373015873015873</v>
      </c>
      <c r="H318" s="6" t="n">
        <f aca="false">IF(ISBLANK(D318), "", (D318-MIN(D1:D1000))/(MAX(D1:D1000)-MIN(D1:D1000)))</f>
        <v>0.468090921387887</v>
      </c>
      <c r="I318" s="7" t="n">
        <f aca="false">IF(ISBLANK(A318), "",SQRT((A318-$K$2)^2+(B318-$L$2)^2+(C318-$M$2)^2+(D318-$N$2)^2))</f>
        <v>94.3822029213283</v>
      </c>
      <c r="J318" s="8" t="str">
        <f aca="false">IF(AND(G318 = "", G317 &lt;&gt; ""),"&lt;- New exp", "")</f>
        <v/>
      </c>
      <c r="X318" s="0" t="n">
        <v>317</v>
      </c>
    </row>
    <row r="319" customFormat="false" ht="13.8" hidden="false" customHeight="false" outlineLevel="0" collapsed="false">
      <c r="A319" s="4" t="n">
        <v>19</v>
      </c>
      <c r="B319" s="4" t="n">
        <v>4</v>
      </c>
      <c r="C319" s="4" t="n">
        <v>885</v>
      </c>
      <c r="D319" s="4" t="n">
        <v>0.376461394127275</v>
      </c>
      <c r="E319" s="8" t="n">
        <f aca="false">IF(ISBLANK(A319), "", (A319-MIN(A2:A1001))/(MAX(A2:A1001)-MIN(A2:A1001)))</f>
        <v>0.523809523809524</v>
      </c>
      <c r="F319" s="8" t="n">
        <f aca="false">IF(ISBLANK(B319), "", (B319-MIN(B2:B1001))/(MAX(B2:B1001)-MIN(B2:B1001)))</f>
        <v>0.181818181818182</v>
      </c>
      <c r="G319" s="5" t="n">
        <f aca="false">IF(ISBLANK(C319), "", (C319-MIN(C2:C1001))/(MAX(C2:C1001)-MIN(C2:C1001)))</f>
        <v>0.448412698412698</v>
      </c>
      <c r="H319" s="6" t="n">
        <f aca="false">IF(ISBLANK(D319), "", (D319-MIN(D1:D1000))/(MAX(D1:D1000)-MIN(D1:D1000)))</f>
        <v>0.765148858641821</v>
      </c>
      <c r="I319" s="7" t="n">
        <f aca="false">IF(ISBLANK(A319), "",SQRT((A319-$K$2)^2+(B319-$L$2)^2+(C319-$M$2)^2+(D319-$N$2)^2))</f>
        <v>113.551753002605</v>
      </c>
      <c r="J319" s="8" t="str">
        <f aca="false">IF(AND(G319 = "", G318 &lt;&gt; ""),"&lt;- New exp", "")</f>
        <v/>
      </c>
      <c r="X319" s="0" t="n">
        <v>318</v>
      </c>
    </row>
    <row r="320" customFormat="false" ht="13.8" hidden="false" customHeight="false" outlineLevel="0" collapsed="false">
      <c r="A320" s="4" t="n">
        <v>14</v>
      </c>
      <c r="B320" s="4" t="n">
        <v>7</v>
      </c>
      <c r="C320" s="4" t="n">
        <v>874</v>
      </c>
      <c r="D320" s="4" t="n">
        <v>0.366546388298738</v>
      </c>
      <c r="E320" s="8" t="n">
        <f aca="false">IF(ISBLANK(A320), "", (A320-MIN(A2:A1001))/(MAX(A2:A1001)-MIN(A2:A1001)))</f>
        <v>0.285714285714286</v>
      </c>
      <c r="F320" s="8" t="n">
        <f aca="false">IF(ISBLANK(B320), "", (B320-MIN(B2:B1001))/(MAX(B2:B1001)-MIN(B2:B1001)))</f>
        <v>0.454545454545455</v>
      </c>
      <c r="G320" s="5" t="n">
        <f aca="false">IF(ISBLANK(C320), "", (C320-MIN(C2:C1001))/(MAX(C2:C1001)-MIN(C2:C1001)))</f>
        <v>0.404761904761905</v>
      </c>
      <c r="H320" s="6" t="n">
        <f aca="false">IF(ISBLANK(D320), "", (D320-MIN(D1:D1000))/(MAX(D1:D1000)-MIN(D1:D1000)))</f>
        <v>0.45797333924915</v>
      </c>
      <c r="I320" s="7" t="n">
        <f aca="false">IF(ISBLANK(A320), "",SQRT((A320-$K$2)^2+(B320-$L$2)^2+(C320-$M$2)^2+(D320-$N$2)^2))</f>
        <v>102.298583658431</v>
      </c>
      <c r="J320" s="8" t="str">
        <f aca="false">IF(AND(G320 = "", G319 &lt;&gt; ""),"&lt;- New exp", "")</f>
        <v/>
      </c>
      <c r="X320" s="0" t="n">
        <v>319</v>
      </c>
    </row>
    <row r="321" customFormat="false" ht="13.8" hidden="false" customHeight="false" outlineLevel="0" collapsed="false">
      <c r="A321" s="4" t="n">
        <v>15</v>
      </c>
      <c r="B321" s="4" t="n">
        <v>5</v>
      </c>
      <c r="C321" s="4" t="n">
        <v>862</v>
      </c>
      <c r="D321" s="4" t="n">
        <v>0.376461394127275</v>
      </c>
      <c r="E321" s="8" t="n">
        <f aca="false">IF(ISBLANK(A321), "", (A321-MIN(A2:A1001))/(MAX(A2:A1001)-MIN(A2:A1001)))</f>
        <v>0.333333333333333</v>
      </c>
      <c r="F321" s="8" t="n">
        <f aca="false">IF(ISBLANK(B321), "", (B321-MIN(B2:B1001))/(MAX(B2:B1001)-MIN(B2:B1001)))</f>
        <v>0.272727272727273</v>
      </c>
      <c r="G321" s="5" t="n">
        <f aca="false">IF(ISBLANK(C321), "", (C321-MIN(C2:C1001))/(MAX(C2:C1001)-MIN(C2:C1001)))</f>
        <v>0.357142857142857</v>
      </c>
      <c r="H321" s="6" t="n">
        <f aca="false">IF(ISBLANK(D321), "", (D321-MIN(D1:D1000))/(MAX(D1:D1000)-MIN(D1:D1000)))</f>
        <v>0.765148858641821</v>
      </c>
      <c r="I321" s="7" t="n">
        <f aca="false">IF(ISBLANK(A321), "",SQRT((A321-$K$2)^2+(B321-$L$2)^2+(C321-$M$2)^2+(D321-$N$2)^2))</f>
        <v>90.3216508372416</v>
      </c>
      <c r="J321" s="8" t="str">
        <f aca="false">IF(AND(G321 = "", G320 &lt;&gt; ""),"&lt;- New exp", "")</f>
        <v/>
      </c>
      <c r="X321" s="0" t="n">
        <v>320</v>
      </c>
    </row>
    <row r="322" customFormat="false" ht="13.8" hidden="false" customHeight="false" outlineLevel="0" collapsed="false">
      <c r="A322" s="4" t="n">
        <v>23</v>
      </c>
      <c r="B322" s="4" t="n">
        <v>4</v>
      </c>
      <c r="C322" s="4" t="n">
        <v>879</v>
      </c>
      <c r="D322" s="4" t="n">
        <v>0.377364770497221</v>
      </c>
      <c r="E322" s="8" t="n">
        <f aca="false">IF(ISBLANK(A322), "", (A322-MIN(A2:A1001))/(MAX(A2:A1001)-MIN(A2:A1001)))</f>
        <v>0.714285714285714</v>
      </c>
      <c r="F322" s="8" t="n">
        <f aca="false">IF(ISBLANK(B322), "", (B322-MIN(B2:B1001))/(MAX(B2:B1001)-MIN(B2:B1001)))</f>
        <v>0.181818181818182</v>
      </c>
      <c r="G322" s="5" t="n">
        <f aca="false">IF(ISBLANK(C322), "", (C322-MIN(C2:C1001))/(MAX(C2:C1001)-MIN(C2:C1001)))</f>
        <v>0.424603174603175</v>
      </c>
      <c r="H322" s="6" t="n">
        <f aca="false">IF(ISBLANK(D322), "", (D322-MIN(D1:D1000))/(MAX(D1:D1000)-MIN(D1:D1000)))</f>
        <v>0.793136245683637</v>
      </c>
      <c r="I322" s="7" t="n">
        <f aca="false">IF(ISBLANK(A322), "",SQRT((A322-$K$2)^2+(B322-$L$2)^2+(C322-$M$2)^2+(D322-$N$2)^2))</f>
        <v>108.064798410041</v>
      </c>
      <c r="J322" s="8" t="str">
        <f aca="false">IF(AND(G322 = "", G321 &lt;&gt; ""),"&lt;- New exp", "")</f>
        <v/>
      </c>
      <c r="X322" s="0" t="n">
        <v>321</v>
      </c>
    </row>
    <row r="323" customFormat="false" ht="13.8" hidden="false" customHeight="false" outlineLevel="0" collapsed="false">
      <c r="A323" s="4" t="n">
        <v>15</v>
      </c>
      <c r="B323" s="4" t="n">
        <v>6</v>
      </c>
      <c r="C323" s="4" t="n">
        <v>897</v>
      </c>
      <c r="D323" s="4" t="n">
        <v>0.366546388298738</v>
      </c>
      <c r="E323" s="8" t="n">
        <f aca="false">IF(ISBLANK(A323), "", (A323-MIN(A2:A1001))/(MAX(A2:A1001)-MIN(A2:A1001)))</f>
        <v>0.333333333333333</v>
      </c>
      <c r="F323" s="8" t="n">
        <f aca="false">IF(ISBLANK(B323), "", (B323-MIN(B2:B1001))/(MAX(B2:B1001)-MIN(B2:B1001)))</f>
        <v>0.363636363636364</v>
      </c>
      <c r="G323" s="5" t="n">
        <f aca="false">IF(ISBLANK(C323), "", (C323-MIN(C2:C1001))/(MAX(C2:C1001)-MIN(C2:C1001)))</f>
        <v>0.496031746031746</v>
      </c>
      <c r="H323" s="6" t="n">
        <f aca="false">IF(ISBLANK(D323), "", (D323-MIN(D1:D1000))/(MAX(D1:D1000)-MIN(D1:D1000)))</f>
        <v>0.45797333924915</v>
      </c>
      <c r="I323" s="7" t="n">
        <f aca="false">IF(ISBLANK(A323), "",SQRT((A323-$K$2)^2+(B323-$L$2)^2+(C323-$M$2)^2+(D323-$N$2)^2))</f>
        <v>125.259731033245</v>
      </c>
      <c r="J323" s="8" t="str">
        <f aca="false">IF(AND(G323 = "", G322 &lt;&gt; ""),"&lt;- New exp", "")</f>
        <v/>
      </c>
      <c r="X323" s="0" t="n">
        <v>322</v>
      </c>
    </row>
    <row r="324" customFormat="false" ht="13.8" hidden="false" customHeight="false" outlineLevel="0" collapsed="false">
      <c r="A324" s="4" t="n">
        <v>13</v>
      </c>
      <c r="B324" s="4" t="n">
        <v>4</v>
      </c>
      <c r="C324" s="4" t="n">
        <v>918</v>
      </c>
      <c r="D324" s="4" t="n">
        <v>0.368968610496384</v>
      </c>
      <c r="E324" s="8" t="n">
        <f aca="false">IF(ISBLANK(A324), "", (A324-MIN(A2:A1001))/(MAX(A2:A1001)-MIN(A2:A1001)))</f>
        <v>0.238095238095238</v>
      </c>
      <c r="F324" s="8" t="n">
        <f aca="false">IF(ISBLANK(B324), "", (B324-MIN(B2:B1001))/(MAX(B2:B1001)-MIN(B2:B1001)))</f>
        <v>0.181818181818182</v>
      </c>
      <c r="G324" s="5" t="n">
        <f aca="false">IF(ISBLANK(C324), "", (C324-MIN(C2:C1001))/(MAX(C2:C1001)-MIN(C2:C1001)))</f>
        <v>0.579365079365079</v>
      </c>
      <c r="H324" s="6" t="n">
        <f aca="false">IF(ISBLANK(D324), "", (D324-MIN(D1:D1000))/(MAX(D1:D1000)-MIN(D1:D1000)))</f>
        <v>0.533015893385123</v>
      </c>
      <c r="I324" s="7" t="n">
        <f aca="false">IF(ISBLANK(A324), "",SQRT((A324-$K$2)^2+(B324-$L$2)^2+(C324-$M$2)^2+(D324-$N$2)^2))</f>
        <v>146.099282325414</v>
      </c>
      <c r="J324" s="8" t="str">
        <f aca="false">IF(AND(G324 = "", G323 &lt;&gt; ""),"&lt;- New exp", "")</f>
        <v/>
      </c>
      <c r="X324" s="0" t="n">
        <v>323</v>
      </c>
    </row>
    <row r="325" customFormat="false" ht="13.8" hidden="false" customHeight="false" outlineLevel="0" collapsed="false">
      <c r="A325" s="4" t="n">
        <v>19</v>
      </c>
      <c r="B325" s="4" t="n">
        <v>3</v>
      </c>
      <c r="C325" s="4" t="n">
        <v>875</v>
      </c>
      <c r="D325" s="4" t="n">
        <v>0.381974063100453</v>
      </c>
      <c r="E325" s="8" t="n">
        <f aca="false">IF(ISBLANK(A325), "", (A325-MIN(A2:A1001))/(MAX(A2:A1001)-MIN(A2:A1001)))</f>
        <v>0.523809523809524</v>
      </c>
      <c r="F325" s="8" t="n">
        <f aca="false">IF(ISBLANK(B325), "", (B325-MIN(B2:B1001))/(MAX(B2:B1001)-MIN(B2:B1001)))</f>
        <v>0.0909090909090909</v>
      </c>
      <c r="G325" s="5" t="n">
        <f aca="false">IF(ISBLANK(C325), "", (C325-MIN(C2:C1001))/(MAX(C2:C1001)-MIN(C2:C1001)))</f>
        <v>0.408730158730159</v>
      </c>
      <c r="H325" s="6" t="n">
        <f aca="false">IF(ISBLANK(D325), "", (D325-MIN(D1:D1000))/(MAX(D1:D1000)-MIN(D1:D1000)))</f>
        <v>0.935936146552608</v>
      </c>
      <c r="I325" s="7" t="n">
        <f aca="false">IF(ISBLANK(A325), "",SQRT((A325-$K$2)^2+(B325-$L$2)^2+(C325-$M$2)^2+(D325-$N$2)^2))</f>
        <v>103.590544513734</v>
      </c>
      <c r="J325" s="8" t="str">
        <f aca="false">IF(AND(G325 = "", G324 &lt;&gt; ""),"&lt;- New exp", "")</f>
        <v/>
      </c>
      <c r="X325" s="0" t="n">
        <v>324</v>
      </c>
    </row>
    <row r="326" customFormat="false" ht="13.8" hidden="false" customHeight="false" outlineLevel="0" collapsed="false">
      <c r="A326" s="4" t="n">
        <v>12</v>
      </c>
      <c r="B326" s="4" t="n">
        <v>6</v>
      </c>
      <c r="C326" s="4" t="n">
        <v>884</v>
      </c>
      <c r="D326" s="4" t="n">
        <v>0.367140783710619</v>
      </c>
      <c r="E326" s="8" t="n">
        <f aca="false">IF(ISBLANK(A326), "", (A326-MIN(A2:A1001))/(MAX(A2:A1001)-MIN(A2:A1001)))</f>
        <v>0.19047619047619</v>
      </c>
      <c r="F326" s="8" t="n">
        <f aca="false">IF(ISBLANK(B326), "", (B326-MIN(B2:B1001))/(MAX(B2:B1001)-MIN(B2:B1001)))</f>
        <v>0.363636363636364</v>
      </c>
      <c r="G326" s="5" t="n">
        <f aca="false">IF(ISBLANK(C326), "", (C326-MIN(C2:C1001))/(MAX(C2:C1001)-MIN(C2:C1001)))</f>
        <v>0.444444444444444</v>
      </c>
      <c r="H326" s="6" t="n">
        <f aca="false">IF(ISBLANK(D326), "", (D326-MIN(D1:D1000))/(MAX(D1:D1000)-MIN(D1:D1000)))</f>
        <v>0.476388226998755</v>
      </c>
      <c r="I326" s="7" t="n">
        <f aca="false">IF(ISBLANK(A326), "",SQRT((A326-$K$2)^2+(B326-$L$2)^2+(C326-$M$2)^2+(D326-$N$2)^2))</f>
        <v>112.142767205235</v>
      </c>
      <c r="J326" s="8" t="str">
        <f aca="false">IF(AND(G326 = "", G325 &lt;&gt; ""),"&lt;- New exp", "")</f>
        <v/>
      </c>
      <c r="X326" s="0" t="n">
        <v>325</v>
      </c>
    </row>
    <row r="327" customFormat="false" ht="13.8" hidden="false" customHeight="false" outlineLevel="0" collapsed="false">
      <c r="A327" s="4" t="n">
        <v>21</v>
      </c>
      <c r="B327" s="4" t="n">
        <v>3</v>
      </c>
      <c r="C327" s="4" t="n">
        <v>865</v>
      </c>
      <c r="D327" s="4" t="n">
        <v>0.382573822644038</v>
      </c>
      <c r="E327" s="8" t="n">
        <f aca="false">IF(ISBLANK(A327), "", (A327-MIN(A2:A1001))/(MAX(A2:A1001)-MIN(A2:A1001)))</f>
        <v>0.619047619047619</v>
      </c>
      <c r="F327" s="8" t="n">
        <f aca="false">IF(ISBLANK(B327), "", (B327-MIN(B2:B1001))/(MAX(B2:B1001)-MIN(B2:B1001)))</f>
        <v>0.0909090909090909</v>
      </c>
      <c r="G327" s="5" t="n">
        <f aca="false">IF(ISBLANK(C327), "", (C327-MIN(C2:C1001))/(MAX(C2:C1001)-MIN(C2:C1001)))</f>
        <v>0.369047619047619</v>
      </c>
      <c r="H327" s="6" t="n">
        <f aca="false">IF(ISBLANK(D327), "", (D327-MIN(D1:D1000))/(MAX(D1:D1000)-MIN(D1:D1000)))</f>
        <v>0.954517219776104</v>
      </c>
      <c r="I327" s="7" t="n">
        <f aca="false">IF(ISBLANK(A327), "",SQRT((A327-$K$2)^2+(B327-$L$2)^2+(C327-$M$2)^2+(D327-$N$2)^2))</f>
        <v>93.9095359867638</v>
      </c>
      <c r="J327" s="8" t="str">
        <f aca="false">IF(AND(G327 = "", G326 &lt;&gt; ""),"&lt;- New exp", "")</f>
        <v/>
      </c>
      <c r="X327" s="0" t="n">
        <v>326</v>
      </c>
    </row>
    <row r="328" customFormat="false" ht="13.8" hidden="false" customHeight="false" outlineLevel="0" collapsed="false">
      <c r="A328" s="4" t="n">
        <v>12</v>
      </c>
      <c r="B328" s="4" t="n">
        <v>6</v>
      </c>
      <c r="C328" s="4" t="n">
        <v>859</v>
      </c>
      <c r="D328" s="4" t="n">
        <v>0.367292539720278</v>
      </c>
      <c r="E328" s="8" t="n">
        <f aca="false">IF(ISBLANK(A328), "", (A328-MIN(A2:A1001))/(MAX(A2:A1001)-MIN(A2:A1001)))</f>
        <v>0.19047619047619</v>
      </c>
      <c r="F328" s="8" t="n">
        <f aca="false">IF(ISBLANK(B328), "", (B328-MIN(B2:B1001))/(MAX(B2:B1001)-MIN(B2:B1001)))</f>
        <v>0.363636363636364</v>
      </c>
      <c r="G328" s="5" t="n">
        <f aca="false">IF(ISBLANK(C328), "", (C328-MIN(C2:C1001))/(MAX(C2:C1001)-MIN(C2:C1001)))</f>
        <v>0.345238095238095</v>
      </c>
      <c r="H328" s="6" t="n">
        <f aca="false">IF(ISBLANK(D328), "", (D328-MIN(D1:D1000))/(MAX(D1:D1000)-MIN(D1:D1000)))</f>
        <v>0.481089760401166</v>
      </c>
      <c r="I328" s="7" t="n">
        <f aca="false">IF(ISBLANK(A328), "",SQRT((A328-$K$2)^2+(B328-$L$2)^2+(C328-$M$2)^2+(D328-$N$2)^2))</f>
        <v>87.1837154584365</v>
      </c>
      <c r="J328" s="8" t="str">
        <f aca="false">IF(AND(G328 = "", G327 &lt;&gt; ""),"&lt;- New exp", "")</f>
        <v/>
      </c>
      <c r="X328" s="0" t="n">
        <v>327</v>
      </c>
    </row>
    <row r="329" customFormat="false" ht="13.8" hidden="false" customHeight="false" outlineLevel="0" collapsed="false">
      <c r="A329" s="4"/>
      <c r="B329" s="4"/>
      <c r="C329" s="4"/>
      <c r="D329" s="4"/>
      <c r="E329" s="8" t="str">
        <f aca="false">IF(ISBLANK(A329), "", (A329-MIN(A2:A1001))/(MAX(A2:A1001)-MIN(A2:A1001)))</f>
        <v/>
      </c>
      <c r="F329" s="8" t="str">
        <f aca="false">IF(ISBLANK(B329), "", (B329-MIN(B2:B1001))/(MAX(B2:B1001)-MIN(B2:B1001)))</f>
        <v/>
      </c>
      <c r="G329" s="8" t="str">
        <f aca="false">IF(ISBLANK(C329), "", (C329-MIN(C2:C1001))/(MAX(C2:C1001)-MIN(C2:C1001)))</f>
        <v/>
      </c>
      <c r="H329" s="6" t="str">
        <f aca="false">IF(ISBLANK(D329), "", (D329-MIN(D1:D1000))/(MAX(D1:D1000)-MIN(D1:D1000)))</f>
        <v/>
      </c>
      <c r="I329" s="7" t="str">
        <f aca="false">IF(ISBLANK(A329), "",SQRT((A329-$K$2)^2+(B329-$L$2)^2+(C329-$M$2)^2+(D329-$N$2)^2))</f>
        <v/>
      </c>
      <c r="J329" s="8" t="str">
        <f aca="false">IF(AND(G329 = "", G328 &lt;&gt; ""),"&lt;- New exp", "")</f>
        <v>&lt;- New exp</v>
      </c>
      <c r="X329" s="0" t="n">
        <v>328</v>
      </c>
    </row>
    <row r="330" customFormat="false" ht="13.8" hidden="false" customHeight="false" outlineLevel="0" collapsed="false">
      <c r="A330" s="4" t="n">
        <v>21</v>
      </c>
      <c r="B330" s="4" t="n">
        <v>6</v>
      </c>
      <c r="C330" s="4" t="n">
        <v>923</v>
      </c>
      <c r="D330" s="4" t="n">
        <v>0.362613734133499</v>
      </c>
      <c r="E330" s="8" t="n">
        <f aca="false">IF(ISBLANK(A330), "", (A330-MIN(A2:A1001))/(MAX(A2:A1001)-MIN(A2:A1001)))</f>
        <v>0.619047619047619</v>
      </c>
      <c r="F330" s="8" t="n">
        <f aca="false">IF(ISBLANK(B330), "", (B330-MIN(B2:B1001))/(MAX(B2:B1001)-MIN(B2:B1001)))</f>
        <v>0.363636363636364</v>
      </c>
      <c r="G330" s="5" t="n">
        <f aca="false">IF(ISBLANK(C330), "", (C330-MIN(C2:C1001))/(MAX(C2:C1001)-MIN(C2:C1001)))</f>
        <v>0.599206349206349</v>
      </c>
      <c r="H330" s="6" t="n">
        <f aca="false">IF(ISBLANK(D330), "", (D330-MIN(D1:D1000))/(MAX(D1:D1000)-MIN(D1:D1000)))</f>
        <v>0.336136286736079</v>
      </c>
      <c r="I330" s="7" t="n">
        <f aca="false">IF(ISBLANK(A330), "",SQRT((A330-$K$2)^2+(B330-$L$2)^2+(C330-$M$2)^2+(D330-$N$2)^2))</f>
        <v>151.611345610143</v>
      </c>
      <c r="J330" s="5" t="str">
        <f aca="false">IF(AND(G330 = "", G329 &lt;&gt; ""),"&lt;- New exp", "")</f>
        <v/>
      </c>
      <c r="X330" s="0" t="n">
        <v>329</v>
      </c>
    </row>
    <row r="331" customFormat="false" ht="13.8" hidden="false" customHeight="false" outlineLevel="0" collapsed="false">
      <c r="A331" s="4" t="n">
        <v>18</v>
      </c>
      <c r="B331" s="4" t="n">
        <v>6</v>
      </c>
      <c r="C331" s="4" t="n">
        <v>909</v>
      </c>
      <c r="D331" s="4" t="n">
        <v>0.364808161136201</v>
      </c>
      <c r="E331" s="8" t="n">
        <f aca="false">IF(ISBLANK(A331), "", (A331-MIN(A2:A1001))/(MAX(A2:A1001)-MIN(A2:A1001)))</f>
        <v>0.476190476190476</v>
      </c>
      <c r="F331" s="8" t="n">
        <f aca="false">IF(ISBLANK(B331), "", (B331-MIN(B2:B1001))/(MAX(B2:B1001)-MIN(B2:B1001)))</f>
        <v>0.363636363636364</v>
      </c>
      <c r="G331" s="5" t="n">
        <f aca="false">IF(ISBLANK(C331), "", (C331-MIN(C2:C1001))/(MAX(C2:C1001)-MIN(C2:C1001)))</f>
        <v>0.543650793650794</v>
      </c>
      <c r="H331" s="6" t="n">
        <f aca="false">IF(ISBLANK(D331), "", (D331-MIN(D1:D1000))/(MAX(D1:D1000)-MIN(D1:D1000)))</f>
        <v>0.404121547257466</v>
      </c>
      <c r="I331" s="7" t="n">
        <f aca="false">IF(ISBLANK(A331), "",SQRT((A331-$K$2)^2+(B331-$L$2)^2+(C331-$M$2)^2+(D331-$N$2)^2))</f>
        <v>137.422706166601</v>
      </c>
      <c r="J331" s="8" t="str">
        <f aca="false">IF(AND(G331 = "", G330 &lt;&gt; ""),"&lt;- New exp", "")</f>
        <v/>
      </c>
      <c r="X331" s="0" t="n">
        <v>330</v>
      </c>
    </row>
    <row r="332" customFormat="false" ht="13.8" hidden="false" customHeight="false" outlineLevel="0" collapsed="false">
      <c r="A332" s="4" t="n">
        <v>18</v>
      </c>
      <c r="B332" s="4" t="n">
        <v>7</v>
      </c>
      <c r="C332" s="4" t="n">
        <v>908</v>
      </c>
      <c r="D332" s="4" t="n">
        <v>0.36286934475896</v>
      </c>
      <c r="E332" s="5" t="n">
        <f aca="false">IF(ISBLANK(A332), "", (A332-MIN(A2:A1001))/(MAX(A2:A1001)-MIN(A2:A1001)))</f>
        <v>0.476190476190476</v>
      </c>
      <c r="F332" s="5" t="n">
        <f aca="false">IF(ISBLANK(B332), "", (B332-MIN(B2:B1001))/(MAX(B2:B1001)-MIN(B2:B1001)))</f>
        <v>0.454545454545455</v>
      </c>
      <c r="G332" s="5" t="n">
        <f aca="false">IF(ISBLANK(C332), "", (C332-MIN(C2:C1001))/(MAX(C2:C1001)-MIN(C2:C1001)))</f>
        <v>0.53968253968254</v>
      </c>
      <c r="H332" s="6" t="n">
        <f aca="false">IF(ISBLANK(D332), "", (D332-MIN(D1:D1000))/(MAX(D1:D1000)-MIN(D1:D1000)))</f>
        <v>0.344055326623295</v>
      </c>
      <c r="I332" s="7" t="n">
        <f aca="false">IF(ISBLANK(A332), "",SQRT((A332-$K$2)^2+(B332-$L$2)^2+(C332-$M$2)^2+(D332-$N$2)^2))</f>
        <v>136.458785438425</v>
      </c>
      <c r="J332" s="8" t="str">
        <f aca="false">IF(AND(G332 = "", G331 &lt;&gt; ""),"&lt;- New exp", "")</f>
        <v/>
      </c>
      <c r="X332" s="0" t="n">
        <v>331</v>
      </c>
    </row>
    <row r="333" customFormat="false" ht="13.8" hidden="false" customHeight="false" outlineLevel="0" collapsed="false">
      <c r="A333" s="4" t="n">
        <v>19</v>
      </c>
      <c r="B333" s="4" t="n">
        <v>6</v>
      </c>
      <c r="C333" s="4" t="n">
        <v>890</v>
      </c>
      <c r="D333" s="4" t="n">
        <v>0.37424850113437</v>
      </c>
      <c r="E333" s="8" t="n">
        <f aca="false">IF(ISBLANK(A333), "", (A333-MIN(A2:A1001))/(MAX(A2:A1001)-MIN(A2:A1001)))</f>
        <v>0.523809523809524</v>
      </c>
      <c r="F333" s="8" t="n">
        <f aca="false">IF(ISBLANK(B333), "", (B333-MIN(B2:B1001))/(MAX(B2:B1001)-MIN(B2:B1001)))</f>
        <v>0.363636363636364</v>
      </c>
      <c r="G333" s="5" t="n">
        <f aca="false">IF(ISBLANK(C333), "", (C333-MIN(C2:C1001))/(MAX(C2:C1001)-MIN(C2:C1001)))</f>
        <v>0.468253968253968</v>
      </c>
      <c r="H333" s="6" t="n">
        <f aca="false">IF(ISBLANK(D333), "", (D333-MIN(D1:D1000))/(MAX(D1:D1000)-MIN(D1:D1000)))</f>
        <v>0.696591505654715</v>
      </c>
      <c r="I333" s="7" t="n">
        <f aca="false">IF(ISBLANK(A333), "",SQRT((A333-$K$2)^2+(B333-$L$2)^2+(C333-$M$2)^2+(D333-$N$2)^2))</f>
        <v>118.579089664054</v>
      </c>
      <c r="J333" s="8" t="str">
        <f aca="false">IF(AND(G333 = "", G332 &lt;&gt; ""),"&lt;- New exp", "")</f>
        <v/>
      </c>
      <c r="X333" s="0" t="n">
        <v>332</v>
      </c>
    </row>
    <row r="334" customFormat="false" ht="13.8" hidden="false" customHeight="false" outlineLevel="0" collapsed="false">
      <c r="A334" s="4" t="n">
        <v>15</v>
      </c>
      <c r="B334" s="4" t="n">
        <v>6</v>
      </c>
      <c r="C334" s="4" t="n">
        <v>917</v>
      </c>
      <c r="D334" s="4" t="n">
        <v>0.371953608560646</v>
      </c>
      <c r="E334" s="8" t="n">
        <f aca="false">IF(ISBLANK(A334), "", (A334-MIN(A2:A1001))/(MAX(A2:A1001)-MIN(A2:A1001)))</f>
        <v>0.333333333333333</v>
      </c>
      <c r="F334" s="8" t="n">
        <f aca="false">IF(ISBLANK(B334), "", (B334-MIN(B2:B1001))/(MAX(B2:B1001)-MIN(B2:B1001)))</f>
        <v>0.363636363636364</v>
      </c>
      <c r="G334" s="5" t="n">
        <f aca="false">IF(ISBLANK(C334), "", (C334-MIN(C2:C1001))/(MAX(C2:C1001)-MIN(C2:C1001)))</f>
        <v>0.575396825396825</v>
      </c>
      <c r="H334" s="6" t="n">
        <f aca="false">IF(ISBLANK(D334), "", (D334-MIN(D1:D1000))/(MAX(D1:D1000)-MIN(D1:D1000)))</f>
        <v>0.625493734208639</v>
      </c>
      <c r="I334" s="7" t="n">
        <f aca="false">IF(ISBLANK(A334), "",SQRT((A334-$K$2)^2+(B334-$L$2)^2+(C334-$M$2)^2+(D334-$N$2)^2))</f>
        <v>145.223966367893</v>
      </c>
      <c r="J334" s="8" t="str">
        <f aca="false">IF(AND(G334 = "", G333 &lt;&gt; ""),"&lt;- New exp", "")</f>
        <v/>
      </c>
      <c r="X334" s="0" t="n">
        <v>333</v>
      </c>
    </row>
    <row r="335" customFormat="false" ht="13.8" hidden="false" customHeight="false" outlineLevel="0" collapsed="false">
      <c r="A335" s="4" t="n">
        <v>18</v>
      </c>
      <c r="B335" s="4" t="n">
        <v>7</v>
      </c>
      <c r="C335" s="4" t="n">
        <v>904</v>
      </c>
      <c r="D335" s="4" t="n">
        <v>0.365058705740992</v>
      </c>
      <c r="E335" s="8" t="n">
        <f aca="false">IF(ISBLANK(A335), "", (A335-MIN(A2:A1001))/(MAX(A2:A1001)-MIN(A2:A1001)))</f>
        <v>0.476190476190476</v>
      </c>
      <c r="F335" s="8" t="n">
        <f aca="false">IF(ISBLANK(B335), "", (B335-MIN(B2:B1001))/(MAX(B2:B1001)-MIN(B2:B1001)))</f>
        <v>0.454545454545455</v>
      </c>
      <c r="G335" s="5" t="n">
        <f aca="false">IF(ISBLANK(C335), "", (C335-MIN(C2:C1001))/(MAX(C2:C1001)-MIN(C2:C1001)))</f>
        <v>0.523809523809524</v>
      </c>
      <c r="H335" s="6" t="n">
        <f aca="false">IF(ISBLANK(D335), "", (D335-MIN(D1:D1000))/(MAX(D1:D1000)-MIN(D1:D1000)))</f>
        <v>0.411883637410362</v>
      </c>
      <c r="I335" s="7" t="n">
        <f aca="false">IF(ISBLANK(A335), "",SQRT((A335-$K$2)^2+(B335-$L$2)^2+(C335-$M$2)^2+(D335-$N$2)^2))</f>
        <v>132.472639351494</v>
      </c>
      <c r="J335" s="8" t="str">
        <f aca="false">IF(AND(G335 = "", G334 &lt;&gt; ""),"&lt;- New exp", "")</f>
        <v/>
      </c>
      <c r="X335" s="0" t="n">
        <v>334</v>
      </c>
    </row>
    <row r="336" customFormat="false" ht="13.8" hidden="false" customHeight="false" outlineLevel="0" collapsed="false">
      <c r="A336" s="4" t="n">
        <v>14</v>
      </c>
      <c r="B336" s="4" t="n">
        <v>5</v>
      </c>
      <c r="C336" s="4" t="n">
        <v>919</v>
      </c>
      <c r="D336" s="4" t="n">
        <v>0.375651588041857</v>
      </c>
      <c r="E336" s="8" t="n">
        <f aca="false">IF(ISBLANK(A336), "", (A336-MIN(A2:A1001))/(MAX(A2:A1001)-MIN(A2:A1001)))</f>
        <v>0.285714285714286</v>
      </c>
      <c r="F336" s="8" t="n">
        <f aca="false">IF(ISBLANK(B336), "", (B336-MIN(B2:B1001))/(MAX(B2:B1001)-MIN(B2:B1001)))</f>
        <v>0.272727272727273</v>
      </c>
      <c r="G336" s="5" t="n">
        <f aca="false">IF(ISBLANK(C336), "", (C336-MIN(C2:C1001))/(MAX(C2:C1001)-MIN(C2:C1001)))</f>
        <v>0.583333333333333</v>
      </c>
      <c r="H336" s="6" t="n">
        <f aca="false">IF(ISBLANK(D336), "", (D336-MIN(D1:D1000))/(MAX(D1:D1000)-MIN(D1:D1000)))</f>
        <v>0.740060360541315</v>
      </c>
      <c r="I336" s="7" t="n">
        <f aca="false">IF(ISBLANK(A336), "",SQRT((A336-$K$2)^2+(B336-$L$2)^2+(C336-$M$2)^2+(D336-$N$2)^2))</f>
        <v>147.152983560035</v>
      </c>
      <c r="J336" s="8" t="str">
        <f aca="false">IF(AND(G336 = "", G335 &lt;&gt; ""),"&lt;- New exp", "")</f>
        <v/>
      </c>
      <c r="X336" s="0" t="n">
        <v>335</v>
      </c>
    </row>
    <row r="337" customFormat="false" ht="13.8" hidden="false" customHeight="false" outlineLevel="0" collapsed="false">
      <c r="A337" s="4" t="n">
        <v>15</v>
      </c>
      <c r="B337" s="4" t="n">
        <v>6</v>
      </c>
      <c r="C337" s="4" t="n">
        <v>903</v>
      </c>
      <c r="D337" s="4" t="n">
        <v>0.3741042502234</v>
      </c>
      <c r="E337" s="8" t="n">
        <f aca="false">IF(ISBLANK(A337), "", (A337-MIN(A2:A1001))/(MAX(A2:A1001)-MIN(A2:A1001)))</f>
        <v>0.333333333333333</v>
      </c>
      <c r="F337" s="8" t="n">
        <f aca="false">IF(ISBLANK(B337), "", (B337-MIN(B2:B1001))/(MAX(B2:B1001)-MIN(B2:B1001)))</f>
        <v>0.363636363636364</v>
      </c>
      <c r="G337" s="5" t="n">
        <f aca="false">IF(ISBLANK(C337), "", (C337-MIN(C2:C1001))/(MAX(C2:C1001)-MIN(C2:C1001)))</f>
        <v>0.51984126984127</v>
      </c>
      <c r="H337" s="6" t="n">
        <f aca="false">IF(ISBLANK(D337), "", (D337-MIN(D1:D1000))/(MAX(D1:D1000)-MIN(D1:D1000)))</f>
        <v>0.692122486748797</v>
      </c>
      <c r="I337" s="7" t="n">
        <f aca="false">IF(ISBLANK(A337), "",SQRT((A337-$K$2)^2+(B337-$L$2)^2+(C337-$M$2)^2+(D337-$N$2)^2))</f>
        <v>131.24785902669</v>
      </c>
      <c r="J337" s="8" t="str">
        <f aca="false">IF(AND(G337 = "", G336 &lt;&gt; ""),"&lt;- New exp", "")</f>
        <v/>
      </c>
      <c r="X337" s="0" t="n">
        <v>336</v>
      </c>
    </row>
    <row r="338" customFormat="false" ht="13.8" hidden="false" customHeight="false" outlineLevel="0" collapsed="false">
      <c r="A338" s="4" t="n">
        <v>21</v>
      </c>
      <c r="B338" s="4" t="n">
        <v>6</v>
      </c>
      <c r="C338" s="4" t="n">
        <v>924</v>
      </c>
      <c r="D338" s="4" t="n">
        <v>0.361098294241195</v>
      </c>
      <c r="E338" s="8" t="n">
        <f aca="false">IF(ISBLANK(A338), "", (A338-MIN(A2:A1001))/(MAX(A2:A1001)-MIN(A2:A1001)))</f>
        <v>0.619047619047619</v>
      </c>
      <c r="F338" s="8" t="n">
        <f aca="false">IF(ISBLANK(B338), "", (B338-MIN(B2:B1001))/(MAX(B2:B1001)-MIN(B2:B1001)))</f>
        <v>0.363636363636364</v>
      </c>
      <c r="G338" s="5" t="n">
        <f aca="false">IF(ISBLANK(C338), "", (C338-MIN(C2:C1001))/(MAX(C2:C1001)-MIN(C2:C1001)))</f>
        <v>0.603174603174603</v>
      </c>
      <c r="H338" s="6" t="n">
        <f aca="false">IF(ISBLANK(D338), "", (D338-MIN(D1:D1000))/(MAX(D1:D1000)-MIN(D1:D1000)))</f>
        <v>0.289186638488045</v>
      </c>
      <c r="I338" s="7" t="n">
        <f aca="false">IF(ISBLANK(A338), "",SQRT((A338-$K$2)^2+(B338-$L$2)^2+(C338-$M$2)^2+(D338-$N$2)^2))</f>
        <v>152.607339558523</v>
      </c>
      <c r="J338" s="8" t="str">
        <f aca="false">IF(AND(G338 = "", G337 &lt;&gt; ""),"&lt;- New exp", "")</f>
        <v/>
      </c>
      <c r="X338" s="0" t="n">
        <v>337</v>
      </c>
    </row>
    <row r="339" customFormat="false" ht="13.8" hidden="false" customHeight="false" outlineLevel="0" collapsed="false">
      <c r="A339" s="4" t="n">
        <v>14</v>
      </c>
      <c r="B339" s="4" t="n">
        <v>8</v>
      </c>
      <c r="C339" s="4" t="n">
        <v>913</v>
      </c>
      <c r="D339" s="4" t="n">
        <v>0.365058705740992</v>
      </c>
      <c r="E339" s="8" t="n">
        <f aca="false">IF(ISBLANK(A339), "", (A339-MIN(A2:A1001))/(MAX(A2:A1001)-MIN(A2:A1001)))</f>
        <v>0.285714285714286</v>
      </c>
      <c r="F339" s="8" t="n">
        <f aca="false">IF(ISBLANK(B339), "", (B339-MIN(B2:B1001))/(MAX(B2:B1001)-MIN(B2:B1001)))</f>
        <v>0.545454545454545</v>
      </c>
      <c r="G339" s="5" t="n">
        <f aca="false">IF(ISBLANK(C339), "", (C339-MIN(C2:C1001))/(MAX(C2:C1001)-MIN(C2:C1001)))</f>
        <v>0.55952380952381</v>
      </c>
      <c r="H339" s="6" t="n">
        <f aca="false">IF(ISBLANK(D339), "", (D339-MIN(D1:D1000))/(MAX(D1:D1000)-MIN(D1:D1000)))</f>
        <v>0.411883637410362</v>
      </c>
      <c r="I339" s="7" t="n">
        <f aca="false">IF(ISBLANK(A339), "",SQRT((A339-$K$2)^2+(B339-$L$2)^2+(C339-$M$2)^2+(D339-$N$2)^2))</f>
        <v>141.255089029567</v>
      </c>
      <c r="J339" s="8" t="str">
        <f aca="false">IF(AND(G339 = "", G338 &lt;&gt; ""),"&lt;- New exp", "")</f>
        <v/>
      </c>
      <c r="X339" s="0" t="n">
        <v>338</v>
      </c>
    </row>
    <row r="340" customFormat="false" ht="13.8" hidden="false" customHeight="false" outlineLevel="0" collapsed="false">
      <c r="A340" s="4" t="n">
        <v>20</v>
      </c>
      <c r="B340" s="4" t="n">
        <v>7</v>
      </c>
      <c r="C340" s="4" t="n">
        <v>836</v>
      </c>
      <c r="D340" s="4" t="n">
        <v>0.363750695322294</v>
      </c>
      <c r="E340" s="8" t="n">
        <f aca="false">IF(ISBLANK(A340), "", (A340-MIN(A2:A1001))/(MAX(A2:A1001)-MIN(A2:A1001)))</f>
        <v>0.571428571428571</v>
      </c>
      <c r="F340" s="8" t="n">
        <f aca="false">IF(ISBLANK(B340), "", (B340-MIN(B2:B1001))/(MAX(B2:B1001)-MIN(B2:B1001)))</f>
        <v>0.454545454545455</v>
      </c>
      <c r="G340" s="5" t="n">
        <f aca="false">IF(ISBLANK(C340), "", (C340-MIN(C2:C1001))/(MAX(C2:C1001)-MIN(C2:C1001)))</f>
        <v>0.253968253968254</v>
      </c>
      <c r="H340" s="6" t="n">
        <f aca="false">IF(ISBLANK(D340), "", (D340-MIN(D1:D1000))/(MAX(D1:D1000)-MIN(D1:D1000)))</f>
        <v>0.371360334985463</v>
      </c>
      <c r="I340" s="7" t="n">
        <f aca="false">IF(ISBLANK(A340), "",SQRT((A340-$K$2)^2+(B340-$L$2)^2+(C340-$M$2)^2+(D340-$N$2)^2))</f>
        <v>65.3069685690774</v>
      </c>
      <c r="J340" s="8" t="str">
        <f aca="false">IF(AND(G340 = "", G339 &lt;&gt; ""),"&lt;- New exp", "")</f>
        <v/>
      </c>
      <c r="X340" s="0" t="n">
        <v>339</v>
      </c>
    </row>
    <row r="341" customFormat="false" ht="13.8" hidden="false" customHeight="false" outlineLevel="0" collapsed="false">
      <c r="A341" s="4" t="n">
        <v>20</v>
      </c>
      <c r="B341" s="4" t="n">
        <v>7</v>
      </c>
      <c r="C341" s="4" t="n">
        <v>832</v>
      </c>
      <c r="D341" s="4" t="n">
        <v>0.366546559031895</v>
      </c>
      <c r="E341" s="5" t="n">
        <f aca="false">IF(ISBLANK(A341), "", (A341-MIN(A2:A1001))/(MAX(A2:A1001)-MIN(A2:A1001)))</f>
        <v>0.571428571428571</v>
      </c>
      <c r="F341" s="5" t="n">
        <f aca="false">IF(ISBLANK(B341), "", (B341-MIN(B2:B1001))/(MAX(B2:B1001)-MIN(B2:B1001)))</f>
        <v>0.454545454545455</v>
      </c>
      <c r="G341" s="5" t="n">
        <f aca="false">IF(ISBLANK(C341), "", (C341-MIN(C2:C1001))/(MAX(C2:C1001)-MIN(C2:C1001)))</f>
        <v>0.238095238095238</v>
      </c>
      <c r="H341" s="6" t="n">
        <f aca="false">IF(ISBLANK(D341), "", (D341-MIN(D1:D1000))/(MAX(D1:D1000)-MIN(D1:D1000)))</f>
        <v>0.45797862871112</v>
      </c>
      <c r="I341" s="7" t="n">
        <f aca="false">IF(ISBLANK(A341), "",SQRT((A341-$K$2)^2+(B341-$L$2)^2+(C341-$M$2)^2+(D341-$N$2)^2))</f>
        <v>61.3921836924378</v>
      </c>
      <c r="J341" s="8" t="str">
        <f aca="false">IF(AND(G341 = "", G340 &lt;&gt; ""),"&lt;- New exp", "")</f>
        <v/>
      </c>
      <c r="X341" s="0" t="n">
        <v>340</v>
      </c>
    </row>
    <row r="342" customFormat="false" ht="13.8" hidden="false" customHeight="false" outlineLevel="0" collapsed="false">
      <c r="A342" s="4" t="n">
        <v>19</v>
      </c>
      <c r="B342" s="4" t="n">
        <v>5</v>
      </c>
      <c r="C342" s="4" t="n">
        <v>981</v>
      </c>
      <c r="D342" s="4" t="n">
        <v>0.366412639223785</v>
      </c>
      <c r="E342" s="8" t="n">
        <f aca="false">IF(ISBLANK(A342), "", (A342-MIN(A2:A1001))/(MAX(A2:A1001)-MIN(A2:A1001)))</f>
        <v>0.523809523809524</v>
      </c>
      <c r="F342" s="8" t="n">
        <f aca="false">IF(ISBLANK(B342), "", (B342-MIN(B2:B1001))/(MAX(B2:B1001)-MIN(B2:B1001)))</f>
        <v>0.272727272727273</v>
      </c>
      <c r="G342" s="5" t="n">
        <f aca="false">IF(ISBLANK(C342), "", (C342-MIN(C2:C1001))/(MAX(C2:C1001)-MIN(C2:C1001)))</f>
        <v>0.829365079365079</v>
      </c>
      <c r="H342" s="6" t="n">
        <f aca="false">IF(ISBLANK(D342), "", (D342-MIN(D1:D1000))/(MAX(D1:D1000)-MIN(D1:D1000)))</f>
        <v>0.453829676373166</v>
      </c>
      <c r="I342" s="7" t="n">
        <f aca="false">IF(ISBLANK(A342), "",SQRT((A342-$K$2)^2+(B342-$L$2)^2+(C342-$M$2)^2+(D342-$N$2)^2))</f>
        <v>209.310774243909</v>
      </c>
      <c r="J342" s="8" t="str">
        <f aca="false">IF(AND(G342 = "", G341 &lt;&gt; ""),"&lt;- New exp", "")</f>
        <v/>
      </c>
      <c r="X342" s="0" t="n">
        <v>341</v>
      </c>
    </row>
    <row r="343" customFormat="false" ht="13.8" hidden="false" customHeight="false" outlineLevel="0" collapsed="false">
      <c r="A343" s="4"/>
      <c r="B343" s="4"/>
      <c r="C343" s="4"/>
      <c r="D343" s="4"/>
      <c r="E343" s="8" t="str">
        <f aca="false">IF(ISBLANK(A343), "", (A343-MIN(A2:A1001))/(MAX(A2:A1001)-MIN(A2:A1001)))</f>
        <v/>
      </c>
      <c r="F343" s="8" t="str">
        <f aca="false">IF(ISBLANK(B343), "", (B343-MIN(B2:B1001))/(MAX(B2:B1001)-MIN(B2:B1001)))</f>
        <v/>
      </c>
      <c r="G343" s="8" t="str">
        <f aca="false">IF(ISBLANK(C343), "", (C343-MIN(C2:C1001))/(MAX(C2:C1001)-MIN(C2:C1001)))</f>
        <v/>
      </c>
      <c r="H343" s="6" t="str">
        <f aca="false">IF(ISBLANK(D343), "", (D343-MIN(D1:D1000))/(MAX(D1:D1000)-MIN(D1:D1000)))</f>
        <v/>
      </c>
      <c r="I343" s="7" t="str">
        <f aca="false">IF(ISBLANK(A343), "",SQRT((A343-$K$2)^2+(B343-$L$2)^2+(C343-$M$2)^2+(D343-$N$2)^2))</f>
        <v/>
      </c>
      <c r="J343" s="8" t="str">
        <f aca="false">IF(AND(G343 = "", G342 &lt;&gt; ""),"&lt;- New exp", "")</f>
        <v>&lt;- New exp</v>
      </c>
      <c r="X343" s="0" t="n">
        <v>342</v>
      </c>
    </row>
    <row r="344" customFormat="false" ht="13.8" hidden="false" customHeight="false" outlineLevel="0" collapsed="false">
      <c r="A344" s="4" t="n">
        <v>12</v>
      </c>
      <c r="B344" s="4" t="n">
        <v>8</v>
      </c>
      <c r="C344" s="4" t="n">
        <v>957</v>
      </c>
      <c r="D344" s="4" t="n">
        <v>0.369247304255712</v>
      </c>
      <c r="E344" s="8" t="n">
        <f aca="false">IF(ISBLANK(A344), "", (A344-MIN(A2:A1001))/(MAX(A2:A1001)-MIN(A2:A1001)))</f>
        <v>0.19047619047619</v>
      </c>
      <c r="F344" s="8" t="n">
        <f aca="false">IF(ISBLANK(B344), "", (B344-MIN(B2:B1001))/(MAX(B2:B1001)-MIN(B2:B1001)))</f>
        <v>0.545454545454545</v>
      </c>
      <c r="G344" s="5" t="n">
        <f aca="false">IF(ISBLANK(C344), "", (C344-MIN(C2:C1001))/(MAX(C2:C1001)-MIN(C2:C1001)))</f>
        <v>0.734126984126984</v>
      </c>
      <c r="H344" s="6" t="n">
        <f aca="false">IF(ISBLANK(D344), "", (D344-MIN(D1:D1000))/(MAX(D1:D1000)-MIN(D1:D1000)))</f>
        <v>0.541650068871589</v>
      </c>
      <c r="I344" s="7" t="n">
        <f aca="false">IF(ISBLANK(A344), "",SQRT((A344-$K$2)^2+(B344-$L$2)^2+(C344-$M$2)^2+(D344-$N$2)^2))</f>
        <v>185.140488023739</v>
      </c>
      <c r="J344" s="8" t="str">
        <f aca="false">IF(AND(G344 = "", G343 &lt;&gt; ""),"&lt;- New exp", "")</f>
        <v/>
      </c>
      <c r="X344" s="0" t="n">
        <v>343</v>
      </c>
    </row>
    <row r="345" customFormat="false" ht="13.8" hidden="false" customHeight="false" outlineLevel="0" collapsed="false">
      <c r="A345" s="4" t="n">
        <v>15</v>
      </c>
      <c r="B345" s="4" t="n">
        <v>10</v>
      </c>
      <c r="C345" s="4" t="n">
        <v>886</v>
      </c>
      <c r="D345" s="4" t="n">
        <v>0.379854943686666</v>
      </c>
      <c r="E345" s="8" t="n">
        <f aca="false">IF(ISBLANK(A345), "", (A345-MIN(A2:A1001))/(MAX(A2:A1001)-MIN(A2:A1001)))</f>
        <v>0.333333333333333</v>
      </c>
      <c r="F345" s="8" t="n">
        <f aca="false">IF(ISBLANK(B345), "", (B345-MIN(B2:B1001))/(MAX(B2:B1001)-MIN(B2:B1001)))</f>
        <v>0.727272727272727</v>
      </c>
      <c r="G345" s="5" t="n">
        <f aca="false">IF(ISBLANK(C345), "", (C345-MIN(C2:C1001))/(MAX(C2:C1001)-MIN(C2:C1001)))</f>
        <v>0.452380952380952</v>
      </c>
      <c r="H345" s="6" t="n">
        <f aca="false">IF(ISBLANK(D345), "", (D345-MIN(D1:D1000))/(MAX(D1:D1000)-MIN(D1:D1000)))</f>
        <v>0.870283980750417</v>
      </c>
      <c r="I345" s="7" t="n">
        <f aca="false">IF(ISBLANK(A345), "",SQRT((A345-$K$2)^2+(B345-$L$2)^2+(C345-$M$2)^2+(D345-$N$2)^2))</f>
        <v>114.494544800636</v>
      </c>
      <c r="J345" s="8" t="str">
        <f aca="false">IF(AND(G345 = "", G344 &lt;&gt; ""),"&lt;- New exp", "")</f>
        <v/>
      </c>
      <c r="X345" s="0" t="n">
        <v>344</v>
      </c>
    </row>
    <row r="346" customFormat="false" ht="13.8" hidden="false" customHeight="false" outlineLevel="0" collapsed="false">
      <c r="A346" s="4" t="n">
        <v>13</v>
      </c>
      <c r="B346" s="4" t="n">
        <v>9</v>
      </c>
      <c r="C346" s="4" t="n">
        <v>945</v>
      </c>
      <c r="D346" s="4" t="n">
        <v>0.365648866022632</v>
      </c>
      <c r="E346" s="8" t="n">
        <f aca="false">IF(ISBLANK(A346), "", (A346-MIN(A2:A1001))/(MAX(A2:A1001)-MIN(A2:A1001)))</f>
        <v>0.238095238095238</v>
      </c>
      <c r="F346" s="8" t="n">
        <f aca="false">IF(ISBLANK(B346), "", (B346-MIN(B2:B1001))/(MAX(B2:B1001)-MIN(B2:B1001)))</f>
        <v>0.636363636363636</v>
      </c>
      <c r="G346" s="5" t="n">
        <f aca="false">IF(ISBLANK(C346), "", (C346-MIN(C2:C1001))/(MAX(C2:C1001)-MIN(C2:C1001)))</f>
        <v>0.686507936507936</v>
      </c>
      <c r="H346" s="6" t="n">
        <f aca="false">IF(ISBLANK(D346), "", (D346-MIN(D1:D1000))/(MAX(D1:D1000)-MIN(D1:D1000)))</f>
        <v>0.43016731713509</v>
      </c>
      <c r="I346" s="7" t="n">
        <f aca="false">IF(ISBLANK(A346), "",SQRT((A346-$K$2)^2+(B346-$L$2)^2+(C346-$M$2)^2+(D346-$N$2)^2))</f>
        <v>173.213741350943</v>
      </c>
      <c r="J346" s="8" t="str">
        <f aca="false">IF(AND(G346 = "", G345 &lt;&gt; ""),"&lt;- New exp", "")</f>
        <v/>
      </c>
      <c r="X346" s="0" t="n">
        <v>345</v>
      </c>
    </row>
    <row r="347" customFormat="false" ht="13.8" hidden="false" customHeight="false" outlineLevel="0" collapsed="false">
      <c r="A347" s="4" t="n">
        <v>22</v>
      </c>
      <c r="B347" s="4" t="n">
        <v>6</v>
      </c>
      <c r="C347" s="4" t="n">
        <v>903</v>
      </c>
      <c r="D347" s="4" t="n">
        <v>0.379854943686666</v>
      </c>
      <c r="E347" s="8" t="n">
        <f aca="false">IF(ISBLANK(A347), "", (A347-MIN(A2:A1001))/(MAX(A2:A1001)-MIN(A2:A1001)))</f>
        <v>0.666666666666667</v>
      </c>
      <c r="F347" s="8" t="n">
        <f aca="false">IF(ISBLANK(B347), "", (B347-MIN(B2:B1001))/(MAX(B2:B1001)-MIN(B2:B1001)))</f>
        <v>0.363636363636364</v>
      </c>
      <c r="G347" s="5" t="n">
        <f aca="false">IF(ISBLANK(C347), "", (C347-MIN(C2:C1001))/(MAX(C2:C1001)-MIN(C2:C1001)))</f>
        <v>0.51984126984127</v>
      </c>
      <c r="H347" s="6" t="n">
        <f aca="false">IF(ISBLANK(D347), "", (D347-MIN(D1:D1000))/(MAX(D1:D1000)-MIN(D1:D1000)))</f>
        <v>0.870283980750417</v>
      </c>
      <c r="I347" s="7" t="n">
        <f aca="false">IF(ISBLANK(A347), "",SQRT((A347-$K$2)^2+(B347-$L$2)^2+(C347-$M$2)^2+(D347-$N$2)^2))</f>
        <v>131.806679607313</v>
      </c>
      <c r="J347" s="8" t="str">
        <f aca="false">IF(AND(G347 = "", G346 &lt;&gt; ""),"&lt;- New exp", "")</f>
        <v/>
      </c>
      <c r="X347" s="0" t="n">
        <v>346</v>
      </c>
    </row>
    <row r="348" customFormat="false" ht="13.8" hidden="false" customHeight="false" outlineLevel="0" collapsed="false">
      <c r="A348" s="4" t="n">
        <v>11</v>
      </c>
      <c r="B348" s="4" t="n">
        <v>10</v>
      </c>
      <c r="C348" s="4" t="n">
        <v>929</v>
      </c>
      <c r="D348" s="4" t="n">
        <v>0.368509265511149</v>
      </c>
      <c r="E348" s="8" t="n">
        <f aca="false">IF(ISBLANK(A348), "", (A348-MIN(A2:A1001))/(MAX(A2:A1001)-MIN(A2:A1001)))</f>
        <v>0.142857142857143</v>
      </c>
      <c r="F348" s="8" t="n">
        <f aca="false">IF(ISBLANK(B348), "", (B348-MIN(B2:B1001))/(MAX(B2:B1001)-MIN(B2:B1001)))</f>
        <v>0.727272727272727</v>
      </c>
      <c r="G348" s="5" t="n">
        <f aca="false">IF(ISBLANK(C348), "", (C348-MIN(C2:C1001))/(MAX(C2:C1001)-MIN(C2:C1001)))</f>
        <v>0.623015873015873</v>
      </c>
      <c r="H348" s="6" t="n">
        <f aca="false">IF(ISBLANK(D348), "", (D348-MIN(D1:D1000))/(MAX(D1:D1000)-MIN(D1:D1000)))</f>
        <v>0.518784985520811</v>
      </c>
      <c r="I348" s="7" t="n">
        <f aca="false">IF(ISBLANK(A348), "",SQRT((A348-$K$2)^2+(B348-$L$2)^2+(C348-$M$2)^2+(D348-$N$2)^2))</f>
        <v>157.232313092463</v>
      </c>
      <c r="J348" s="8" t="str">
        <f aca="false">IF(AND(G348 = "", G347 &lt;&gt; ""),"&lt;- New exp", "")</f>
        <v/>
      </c>
      <c r="X348" s="0" t="n">
        <v>347</v>
      </c>
    </row>
    <row r="349" customFormat="false" ht="13.8" hidden="false" customHeight="false" outlineLevel="0" collapsed="false">
      <c r="A349" s="4" t="n">
        <v>12</v>
      </c>
      <c r="B349" s="4" t="n">
        <v>7</v>
      </c>
      <c r="C349" s="4" t="n">
        <v>914</v>
      </c>
      <c r="D349" s="4" t="n">
        <v>0.370973182427723</v>
      </c>
      <c r="E349" s="8" t="n">
        <f aca="false">IF(ISBLANK(A349), "", (A349-MIN(A2:A1001))/(MAX(A2:A1001)-MIN(A2:A1001)))</f>
        <v>0.19047619047619</v>
      </c>
      <c r="F349" s="8" t="n">
        <f aca="false">IF(ISBLANK(B349), "", (B349-MIN(B2:B1001))/(MAX(B2:B1001)-MIN(B2:B1001)))</f>
        <v>0.454545454545455</v>
      </c>
      <c r="G349" s="5" t="n">
        <f aca="false">IF(ISBLANK(C349), "", (C349-MIN(C2:C1001))/(MAX(C2:C1001)-MIN(C2:C1001)))</f>
        <v>0.563492063492063</v>
      </c>
      <c r="H349" s="6" t="n">
        <f aca="false">IF(ISBLANK(D349), "", (D349-MIN(D1:D1000))/(MAX(D1:D1000)-MIN(D1:D1000)))</f>
        <v>0.595119278377254</v>
      </c>
      <c r="I349" s="7" t="n">
        <f aca="false">IF(ISBLANK(A349), "",SQRT((A349-$K$2)^2+(B349-$L$2)^2+(C349-$M$2)^2+(D349-$N$2)^2))</f>
        <v>142.144294183746</v>
      </c>
      <c r="J349" s="8" t="str">
        <f aca="false">IF(AND(G349 = "", G348 &lt;&gt; ""),"&lt;- New exp", "")</f>
        <v/>
      </c>
      <c r="X349" s="0" t="n">
        <v>348</v>
      </c>
    </row>
    <row r="350" customFormat="false" ht="13.8" hidden="false" customHeight="false" outlineLevel="0" collapsed="false">
      <c r="A350" s="4" t="n">
        <v>21</v>
      </c>
      <c r="B350" s="4" t="n">
        <v>7</v>
      </c>
      <c r="C350" s="4" t="n">
        <v>881</v>
      </c>
      <c r="D350" s="4" t="n">
        <v>0.379854943686666</v>
      </c>
      <c r="E350" s="8" t="n">
        <f aca="false">IF(ISBLANK(A350), "", (A350-MIN(A2:A1001))/(MAX(A2:A1001)-MIN(A2:A1001)))</f>
        <v>0.619047619047619</v>
      </c>
      <c r="F350" s="8" t="n">
        <f aca="false">IF(ISBLANK(B350), "", (B350-MIN(B2:B1001))/(MAX(B2:B1001)-MIN(B2:B1001)))</f>
        <v>0.454545454545455</v>
      </c>
      <c r="G350" s="5" t="n">
        <f aca="false">IF(ISBLANK(C350), "", (C350-MIN(C2:C1001))/(MAX(C2:C1001)-MIN(C2:C1001)))</f>
        <v>0.432539682539683</v>
      </c>
      <c r="H350" s="6" t="n">
        <f aca="false">IF(ISBLANK(D350), "", (D350-MIN(D1:D1000))/(MAX(D1:D1000)-MIN(D1:D1000)))</f>
        <v>0.870283980750417</v>
      </c>
      <c r="I350" s="7" t="n">
        <f aca="false">IF(ISBLANK(A350), "",SQRT((A350-$K$2)^2+(B350-$L$2)^2+(C350-$M$2)^2+(D350-$N$2)^2))</f>
        <v>109.886308469731</v>
      </c>
      <c r="J350" s="8" t="str">
        <f aca="false">IF(AND(G350 = "", G349 &lt;&gt; ""),"&lt;- New exp", "")</f>
        <v/>
      </c>
      <c r="X350" s="0" t="n">
        <v>349</v>
      </c>
    </row>
    <row r="351" customFormat="false" ht="13.8" hidden="false" customHeight="false" outlineLevel="0" collapsed="false">
      <c r="A351" s="4" t="n">
        <v>12</v>
      </c>
      <c r="B351" s="4" t="n">
        <v>10</v>
      </c>
      <c r="C351" s="4" t="n">
        <v>950</v>
      </c>
      <c r="D351" s="4" t="n">
        <v>0.364031109805338</v>
      </c>
      <c r="E351" s="8" t="n">
        <f aca="false">IF(ISBLANK(A351), "", (A351-MIN(A2:A1001))/(MAX(A2:A1001)-MIN(A2:A1001)))</f>
        <v>0.19047619047619</v>
      </c>
      <c r="F351" s="8" t="n">
        <f aca="false">IF(ISBLANK(B351), "", (B351-MIN(B2:B1001))/(MAX(B2:B1001)-MIN(B2:B1001)))</f>
        <v>0.727272727272727</v>
      </c>
      <c r="G351" s="5" t="n">
        <f aca="false">IF(ISBLANK(C351), "", (C351-MIN(C2:C1001))/(MAX(C2:C1001)-MIN(C2:C1001)))</f>
        <v>0.706349206349206</v>
      </c>
      <c r="H351" s="6" t="n">
        <f aca="false">IF(ISBLANK(D351), "", (D351-MIN(D1:D1000))/(MAX(D1:D1000)-MIN(D1:D1000)))</f>
        <v>0.380047819991899</v>
      </c>
      <c r="I351" s="7" t="n">
        <f aca="false">IF(ISBLANK(A351), "",SQRT((A351-$K$2)^2+(B351-$L$2)^2+(C351-$M$2)^2+(D351-$N$2)^2))</f>
        <v>178.224577851888</v>
      </c>
      <c r="J351" s="8" t="str">
        <f aca="false">IF(AND(G351 = "", G350 &lt;&gt; ""),"&lt;- New exp", "")</f>
        <v/>
      </c>
      <c r="X351" s="0" t="n">
        <v>350</v>
      </c>
    </row>
    <row r="352" customFormat="false" ht="13.8" hidden="false" customHeight="false" outlineLevel="0" collapsed="false">
      <c r="A352" s="4" t="n">
        <v>12</v>
      </c>
      <c r="B352" s="4" t="n">
        <v>9</v>
      </c>
      <c r="C352" s="4" t="n">
        <v>963</v>
      </c>
      <c r="D352" s="4" t="n">
        <v>0.362271762124838</v>
      </c>
      <c r="E352" s="8" t="n">
        <f aca="false">IF(ISBLANK(A352), "", (A352-MIN(A2:A1001))/(MAX(A2:A1001)-MIN(A2:A1001)))</f>
        <v>0.19047619047619</v>
      </c>
      <c r="F352" s="8" t="n">
        <f aca="false">IF(ISBLANK(B352), "", (B352-MIN(B2:B1001))/(MAX(B2:B1001)-MIN(B2:B1001)))</f>
        <v>0.636363636363636</v>
      </c>
      <c r="G352" s="5" t="n">
        <f aca="false">IF(ISBLANK(C352), "", (C352-MIN(C2:C1001))/(MAX(C2:C1001)-MIN(C2:C1001)))</f>
        <v>0.757936507936508</v>
      </c>
      <c r="H352" s="6" t="n">
        <f aca="false">IF(ISBLANK(D352), "", (D352-MIN(D1:D1000))/(MAX(D1:D1000)-MIN(D1:D1000)))</f>
        <v>0.325541695951667</v>
      </c>
      <c r="I352" s="7" t="n">
        <f aca="false">IF(ISBLANK(A352), "",SQRT((A352-$K$2)^2+(B352-$L$2)^2+(C352-$M$2)^2+(D352-$N$2)^2))</f>
        <v>191.170081629983</v>
      </c>
      <c r="J352" s="8" t="str">
        <f aca="false">IF(AND(G352 = "", G351 &lt;&gt; ""),"&lt;- New exp", "")</f>
        <v/>
      </c>
      <c r="X352" s="0" t="n">
        <v>351</v>
      </c>
    </row>
    <row r="353" customFormat="false" ht="13.8" hidden="false" customHeight="false" outlineLevel="0" collapsed="false">
      <c r="A353" s="4" t="n">
        <v>12</v>
      </c>
      <c r="B353" s="4" t="n">
        <v>7</v>
      </c>
      <c r="C353" s="4" t="n">
        <v>965</v>
      </c>
      <c r="D353" s="4" t="n">
        <v>0.367410169144783</v>
      </c>
      <c r="E353" s="8" t="n">
        <f aca="false">IF(ISBLANK(A353), "", (A353-MIN(A2:A1001))/(MAX(A2:A1001)-MIN(A2:A1001)))</f>
        <v>0.19047619047619</v>
      </c>
      <c r="F353" s="8" t="n">
        <f aca="false">IF(ISBLANK(B353), "", (B353-MIN(B2:B1001))/(MAX(B2:B1001)-MIN(B2:B1001)))</f>
        <v>0.454545454545455</v>
      </c>
      <c r="G353" s="5" t="n">
        <f aca="false">IF(ISBLANK(C353), "", (C353-MIN(C2:C1001))/(MAX(C2:C1001)-MIN(C2:C1001)))</f>
        <v>0.765873015873016</v>
      </c>
      <c r="H353" s="6" t="n">
        <f aca="false">IF(ISBLANK(D353), "", (D353-MIN(D1:D1000))/(MAX(D1:D1000)-MIN(D1:D1000)))</f>
        <v>0.484734022461429</v>
      </c>
      <c r="I353" s="7" t="n">
        <f aca="false">IF(ISBLANK(A353), "",SQRT((A353-$K$2)^2+(B353-$L$2)^2+(C353-$M$2)^2+(D353-$N$2)^2))</f>
        <v>193.106189038064</v>
      </c>
      <c r="J353" s="8" t="str">
        <f aca="false">IF(AND(G353 = "", G352 &lt;&gt; ""),"&lt;- New exp", "")</f>
        <v/>
      </c>
      <c r="X353" s="0" t="n">
        <v>352</v>
      </c>
    </row>
    <row r="354" customFormat="false" ht="13.8" hidden="false" customHeight="false" outlineLevel="0" collapsed="false">
      <c r="A354" s="4" t="n">
        <v>12</v>
      </c>
      <c r="B354" s="4" t="n">
        <v>9</v>
      </c>
      <c r="C354" s="4" t="n">
        <v>957</v>
      </c>
      <c r="D354" s="4" t="n">
        <v>0.364590963396702</v>
      </c>
      <c r="E354" s="8" t="n">
        <f aca="false">IF(ISBLANK(A354), "", (A354-MIN(A2:A1001))/(MAX(A2:A1001)-MIN(A2:A1001)))</f>
        <v>0.19047619047619</v>
      </c>
      <c r="F354" s="8" t="n">
        <f aca="false">IF(ISBLANK(B354), "", (B354-MIN(B2:B1001))/(MAX(B2:B1001)-MIN(B2:B1001)))</f>
        <v>0.636363636363636</v>
      </c>
      <c r="G354" s="5" t="n">
        <f aca="false">IF(ISBLANK(C354), "", (C354-MIN(C2:C1001))/(MAX(C2:C1001)-MIN(C2:C1001)))</f>
        <v>0.734126984126984</v>
      </c>
      <c r="H354" s="6" t="n">
        <f aca="false">IF(ISBLANK(D354), "", (D354-MIN(D1:D1000))/(MAX(D1:D1000)-MIN(D1:D1000)))</f>
        <v>0.397392572046018</v>
      </c>
      <c r="I354" s="7" t="n">
        <f aca="false">IF(ISBLANK(A354), "",SQRT((A354-$K$2)^2+(B354-$L$2)^2+(C354-$M$2)^2+(D354-$N$2)^2))</f>
        <v>185.175592788393</v>
      </c>
      <c r="J354" s="8" t="str">
        <f aca="false">IF(AND(G354 = "", G353 &lt;&gt; ""),"&lt;- New exp", "")</f>
        <v/>
      </c>
      <c r="X354" s="0" t="n">
        <v>353</v>
      </c>
    </row>
    <row r="355" customFormat="false" ht="13.8" hidden="false" customHeight="false" outlineLevel="0" collapsed="false">
      <c r="A355" s="4" t="n">
        <v>18</v>
      </c>
      <c r="B355" s="4" t="n">
        <v>5</v>
      </c>
      <c r="C355" s="4" t="n">
        <v>951</v>
      </c>
      <c r="D355" s="4" t="n">
        <v>0.369247304255712</v>
      </c>
      <c r="E355" s="8" t="n">
        <f aca="false">IF(ISBLANK(A355), "", (A355-MIN(A2:A1001))/(MAX(A2:A1001)-MIN(A2:A1001)))</f>
        <v>0.476190476190476</v>
      </c>
      <c r="F355" s="8" t="n">
        <f aca="false">IF(ISBLANK(B355), "", (B355-MIN(B2:B1001))/(MAX(B2:B1001)-MIN(B2:B1001)))</f>
        <v>0.272727272727273</v>
      </c>
      <c r="G355" s="5" t="n">
        <f aca="false">IF(ISBLANK(C355), "", (C355-MIN(C2:C1001))/(MAX(C2:C1001)-MIN(C2:C1001)))</f>
        <v>0.71031746031746</v>
      </c>
      <c r="H355" s="6" t="n">
        <f aca="false">IF(ISBLANK(D355), "", (D355-MIN(D1:D1000))/(MAX(D1:D1000)-MIN(D1:D1000)))</f>
        <v>0.541650068871589</v>
      </c>
      <c r="I355" s="7" t="n">
        <f aca="false">IF(ISBLANK(A355), "",SQRT((A355-$K$2)^2+(B355-$L$2)^2+(C355-$M$2)^2+(D355-$N$2)^2))</f>
        <v>179.304211622784</v>
      </c>
      <c r="J355" s="8" t="str">
        <f aca="false">IF(AND(G355 = "", G354 &lt;&gt; ""),"&lt;- New exp", "")</f>
        <v/>
      </c>
      <c r="X355" s="0" t="n">
        <v>354</v>
      </c>
    </row>
    <row r="356" customFormat="false" ht="13.8" hidden="false" customHeight="false" outlineLevel="0" collapsed="false">
      <c r="A356" s="4" t="n">
        <v>11</v>
      </c>
      <c r="B356" s="4" t="n">
        <v>9</v>
      </c>
      <c r="C356" s="4" t="n">
        <v>933</v>
      </c>
      <c r="D356" s="4" t="n">
        <v>0.369247304255712</v>
      </c>
      <c r="E356" s="8" t="n">
        <f aca="false">IF(ISBLANK(A356), "", (A356-MIN(A2:A1001))/(MAX(A2:A1001)-MIN(A2:A1001)))</f>
        <v>0.142857142857143</v>
      </c>
      <c r="F356" s="8" t="n">
        <f aca="false">IF(ISBLANK(B356), "", (B356-MIN(B2:B1001))/(MAX(B2:B1001)-MIN(B2:B1001)))</f>
        <v>0.636363636363636</v>
      </c>
      <c r="G356" s="5" t="n">
        <f aca="false">IF(ISBLANK(C356), "", (C356-MIN(C2:C1001))/(MAX(C2:C1001)-MIN(C2:C1001)))</f>
        <v>0.638888888888889</v>
      </c>
      <c r="H356" s="6" t="n">
        <f aca="false">IF(ISBLANK(D356), "", (D356-MIN(D1:D1000))/(MAX(D1:D1000)-MIN(D1:D1000)))</f>
        <v>0.541650068871589</v>
      </c>
      <c r="I356" s="7" t="n">
        <f aca="false">IF(ISBLANK(A356), "",SQRT((A356-$K$2)^2+(B356-$L$2)^2+(C356-$M$2)^2+(D356-$N$2)^2))</f>
        <v>161.180024524344</v>
      </c>
      <c r="J356" s="5" t="str">
        <f aca="false">IF(AND(G356 = "", G355 &lt;&gt; ""),"&lt;- New exp", "")</f>
        <v/>
      </c>
      <c r="X356" s="0" t="n">
        <v>355</v>
      </c>
    </row>
    <row r="357" customFormat="false" ht="13.8" hidden="false" customHeight="false" outlineLevel="0" collapsed="false">
      <c r="A357" s="4" t="n">
        <v>12</v>
      </c>
      <c r="B357" s="4" t="n">
        <v>10</v>
      </c>
      <c r="C357" s="4" t="n">
        <v>943</v>
      </c>
      <c r="D357" s="4" t="n">
        <v>0.36415599816324</v>
      </c>
      <c r="E357" s="8" t="n">
        <f aca="false">IF(ISBLANK(A357), "", (A357-MIN(A2:A1001))/(MAX(A2:A1001)-MIN(A2:A1001)))</f>
        <v>0.19047619047619</v>
      </c>
      <c r="F357" s="8" t="n">
        <f aca="false">IF(ISBLANK(B357), "", (B357-MIN(B2:B1001))/(MAX(B2:B1001)-MIN(B2:B1001)))</f>
        <v>0.727272727272727</v>
      </c>
      <c r="G357" s="5" t="n">
        <f aca="false">IF(ISBLANK(C357), "", (C357-MIN(C2:C1001))/(MAX(C2:C1001)-MIN(C2:C1001)))</f>
        <v>0.678571428571429</v>
      </c>
      <c r="H357" s="6" t="n">
        <f aca="false">IF(ISBLANK(D357), "", (D357-MIN(D1:D1000))/(MAX(D1:D1000)-MIN(D1:D1000)))</f>
        <v>0.383916970133436</v>
      </c>
      <c r="I357" s="7" t="n">
        <f aca="false">IF(ISBLANK(A357), "",SQRT((A357-$K$2)^2+(B357-$L$2)^2+(C357-$M$2)^2+(D357-$N$2)^2))</f>
        <v>171.233758802297</v>
      </c>
      <c r="J357" s="8" t="str">
        <f aca="false">IF(AND(G357 = "", G356 &lt;&gt; ""),"&lt;- New exp", "")</f>
        <v/>
      </c>
      <c r="X357" s="0" t="n">
        <v>356</v>
      </c>
    </row>
    <row r="358" customFormat="false" ht="13.8" hidden="false" customHeight="false" outlineLevel="0" collapsed="false">
      <c r="A358" s="4" t="n">
        <v>16</v>
      </c>
      <c r="B358" s="4" t="n">
        <v>10</v>
      </c>
      <c r="C358" s="4" t="n">
        <v>888</v>
      </c>
      <c r="D358" s="4" t="n">
        <v>0.37967498319957</v>
      </c>
      <c r="E358" s="8" t="n">
        <f aca="false">IF(ISBLANK(A358), "", (A358-MIN(A2:A1001))/(MAX(A2:A1001)-MIN(A2:A1001)))</f>
        <v>0.380952380952381</v>
      </c>
      <c r="F358" s="8" t="n">
        <f aca="false">IF(ISBLANK(B358), "", (B358-MIN(B2:B1001))/(MAX(B2:B1001)-MIN(B2:B1001)))</f>
        <v>0.727272727272727</v>
      </c>
      <c r="G358" s="5" t="n">
        <f aca="false">IF(ISBLANK(C358), "", (C358-MIN(C2:C1001))/(MAX(C2:C1001)-MIN(C2:C1001)))</f>
        <v>0.46031746031746</v>
      </c>
      <c r="H358" s="6" t="n">
        <f aca="false">IF(ISBLANK(D358), "", (D358-MIN(D1:D1000))/(MAX(D1:D1000)-MIN(D1:D1000)))</f>
        <v>0.864708648062782</v>
      </c>
      <c r="I358" s="7" t="n">
        <f aca="false">IF(ISBLANK(A358), "",SQRT((A358-$K$2)^2+(B358-$L$2)^2+(C358-$M$2)^2+(D358-$N$2)^2))</f>
        <v>116.550421616684</v>
      </c>
      <c r="J358" s="8" t="str">
        <f aca="false">IF(AND(G358 = "", G357 &lt;&gt; ""),"&lt;- New exp", "")</f>
        <v/>
      </c>
      <c r="X358" s="0" t="n">
        <v>357</v>
      </c>
    </row>
    <row r="359" customFormat="false" ht="13.8" hidden="false" customHeight="false" outlineLevel="0" collapsed="false">
      <c r="A359" s="4"/>
      <c r="B359" s="4"/>
      <c r="C359" s="4"/>
      <c r="D359" s="4"/>
      <c r="E359" s="5" t="str">
        <f aca="false">IF(ISBLANK(A359), "", (A359-MIN(A2:A1001))/(MAX(A2:A1001)-MIN(A2:A1001)))</f>
        <v/>
      </c>
      <c r="F359" s="5" t="str">
        <f aca="false">IF(ISBLANK(B359), "", (B359-MIN(B2:B1001))/(MAX(B2:B1001)-MIN(B2:B1001)))</f>
        <v/>
      </c>
      <c r="G359" s="5" t="str">
        <f aca="false">IF(ISBLANK(C359), "", (C359-MIN(C2:C1001))/(MAX(C2:C1001)-MIN(C2:C1001)))</f>
        <v/>
      </c>
      <c r="H359" s="6" t="str">
        <f aca="false">IF(ISBLANK(D359), "", (D359-MIN(D1:D1000))/(MAX(D1:D1000)-MIN(D1:D1000)))</f>
        <v/>
      </c>
      <c r="I359" s="7" t="str">
        <f aca="false">IF(ISBLANK(A359), "",SQRT((A359-$K$2)^2+(B359-$L$2)^2+(C359-$M$2)^2+(D359-$N$2)^2))</f>
        <v/>
      </c>
      <c r="J359" s="8" t="str">
        <f aca="false">IF(AND(G359 = "", G358 &lt;&gt; ""),"&lt;- New exp", "")</f>
        <v>&lt;- New exp</v>
      </c>
      <c r="X359" s="0" t="n">
        <v>358</v>
      </c>
    </row>
    <row r="360" customFormat="false" ht="13.8" hidden="false" customHeight="false" outlineLevel="0" collapsed="false">
      <c r="A360" s="4" t="n">
        <v>14</v>
      </c>
      <c r="B360" s="4" t="n">
        <v>11</v>
      </c>
      <c r="C360" s="4" t="n">
        <v>868</v>
      </c>
      <c r="D360" s="4" t="n">
        <v>0.365792836302862</v>
      </c>
      <c r="E360" s="8" t="n">
        <f aca="false">IF(ISBLANK(A360), "", (A360-MIN(A2:A1001))/(MAX(A2:A1001)-MIN(A2:A1001)))</f>
        <v>0.285714285714286</v>
      </c>
      <c r="F360" s="8" t="n">
        <f aca="false">IF(ISBLANK(B360), "", (B360-MIN(B2:B1001))/(MAX(B2:B1001)-MIN(B2:B1001)))</f>
        <v>0.818181818181818</v>
      </c>
      <c r="G360" s="5" t="n">
        <f aca="false">IF(ISBLANK(C360), "", (C360-MIN(C2:C1001))/(MAX(C2:C1001)-MIN(C2:C1001)))</f>
        <v>0.380952380952381</v>
      </c>
      <c r="H360" s="6" t="n">
        <f aca="false">IF(ISBLANK(D360), "", (D360-MIN(D1:D1000))/(MAX(D1:D1000)-MIN(D1:D1000)))</f>
        <v>0.434627641856187</v>
      </c>
      <c r="I360" s="7" t="n">
        <f aca="false">IF(ISBLANK(A360), "",SQRT((A360-$K$2)^2+(B360-$L$2)^2+(C360-$M$2)^2+(D360-$N$2)^2))</f>
        <v>96.607454147235</v>
      </c>
      <c r="J360" s="8" t="str">
        <f aca="false">IF(AND(G360 = "", G359 &lt;&gt; ""),"&lt;- New exp", "")</f>
        <v/>
      </c>
      <c r="X360" s="0" t="n">
        <v>359</v>
      </c>
    </row>
    <row r="361" customFormat="false" ht="13.8" hidden="false" customHeight="false" outlineLevel="0" collapsed="false">
      <c r="A361" s="4" t="n">
        <v>12</v>
      </c>
      <c r="B361" s="4" t="n">
        <v>9</v>
      </c>
      <c r="C361" s="4" t="n">
        <v>953</v>
      </c>
      <c r="D361" s="4" t="n">
        <v>0.363468369314054</v>
      </c>
      <c r="E361" s="8" t="n">
        <f aca="false">IF(ISBLANK(A361), "", (A361-MIN(A2:A1001))/(MAX(A2:A1001)-MIN(A2:A1001)))</f>
        <v>0.19047619047619</v>
      </c>
      <c r="F361" s="8" t="n">
        <f aca="false">IF(ISBLANK(B361), "", (B361-MIN(B2:B1001))/(MAX(B2:B1001)-MIN(B2:B1001)))</f>
        <v>0.636363636363636</v>
      </c>
      <c r="G361" s="5" t="n">
        <f aca="false">IF(ISBLANK(C361), "", (C361-MIN(C2:C1001))/(MAX(C2:C1001)-MIN(C2:C1001)))</f>
        <v>0.718253968253968</v>
      </c>
      <c r="H361" s="6" t="n">
        <f aca="false">IF(ISBLANK(D361), "", (D361-MIN(D1:D1000))/(MAX(D1:D1000)-MIN(D1:D1000)))</f>
        <v>0.362613629262939</v>
      </c>
      <c r="I361" s="7" t="n">
        <f aca="false">IF(ISBLANK(A361), "",SQRT((A361-$K$2)^2+(B361-$L$2)^2+(C361-$M$2)^2+(D361-$N$2)^2))</f>
        <v>181.179469413601</v>
      </c>
      <c r="J361" s="8" t="str">
        <f aca="false">IF(AND(G361 = "", G360 &lt;&gt; ""),"&lt;- New exp", "")</f>
        <v/>
      </c>
      <c r="X361" s="0" t="n">
        <v>360</v>
      </c>
    </row>
    <row r="362" customFormat="false" ht="13.8" hidden="false" customHeight="false" outlineLevel="0" collapsed="false">
      <c r="A362" s="4" t="n">
        <v>13</v>
      </c>
      <c r="B362" s="4" t="n">
        <v>8</v>
      </c>
      <c r="C362" s="4" t="n">
        <v>885</v>
      </c>
      <c r="D362" s="4" t="n">
        <v>0.361804259271316</v>
      </c>
      <c r="E362" s="8" t="n">
        <f aca="false">IF(ISBLANK(A362), "", (A362-MIN(A2:A1001))/(MAX(A2:A1001)-MIN(A2:A1001)))</f>
        <v>0.238095238095238</v>
      </c>
      <c r="F362" s="8" t="n">
        <f aca="false">IF(ISBLANK(B362), "", (B362-MIN(B2:B1001))/(MAX(B2:B1001)-MIN(B2:B1001)))</f>
        <v>0.545454545454545</v>
      </c>
      <c r="G362" s="5" t="n">
        <f aca="false">IF(ISBLANK(C362), "", (C362-MIN(C2:C1001))/(MAX(C2:C1001)-MIN(C2:C1001)))</f>
        <v>0.448412698412698</v>
      </c>
      <c r="H362" s="6" t="n">
        <f aca="false">IF(ISBLANK(D362), "", (D362-MIN(D1:D1000))/(MAX(D1:D1000)-MIN(D1:D1000)))</f>
        <v>0.311058050219987</v>
      </c>
      <c r="I362" s="7" t="n">
        <f aca="false">IF(ISBLANK(A362), "",SQRT((A362-$K$2)^2+(B362-$L$2)^2+(C362-$M$2)^2+(D362-$N$2)^2))</f>
        <v>113.269590362145</v>
      </c>
      <c r="J362" s="8" t="str">
        <f aca="false">IF(AND(G362 = "", G361 &lt;&gt; ""),"&lt;- New exp", "")</f>
        <v/>
      </c>
      <c r="X362" s="0" t="n">
        <v>361</v>
      </c>
    </row>
    <row r="363" customFormat="false" ht="13.8" hidden="false" customHeight="false" outlineLevel="0" collapsed="false">
      <c r="A363" s="4" t="n">
        <v>19</v>
      </c>
      <c r="B363" s="4" t="n">
        <v>4</v>
      </c>
      <c r="C363" s="4" t="n">
        <v>953</v>
      </c>
      <c r="D363" s="4" t="n">
        <v>0.366380828282007</v>
      </c>
      <c r="E363" s="8" t="n">
        <f aca="false">IF(ISBLANK(A363), "", (A363-MIN(A2:A1001))/(MAX(A2:A1001)-MIN(A2:A1001)))</f>
        <v>0.523809523809524</v>
      </c>
      <c r="F363" s="8" t="n">
        <f aca="false">IF(ISBLANK(B363), "", (B363-MIN(B2:B1001))/(MAX(B2:B1001)-MIN(B2:B1001)))</f>
        <v>0.181818181818182</v>
      </c>
      <c r="G363" s="5" t="n">
        <f aca="false">IF(ISBLANK(C363), "", (C363-MIN(C2:C1001))/(MAX(C2:C1001)-MIN(C2:C1001)))</f>
        <v>0.718253968253968</v>
      </c>
      <c r="H363" s="6" t="n">
        <f aca="false">IF(ISBLANK(D363), "", (D363-MIN(D1:D1000))/(MAX(D1:D1000)-MIN(D1:D1000)))</f>
        <v>0.452844145680379</v>
      </c>
      <c r="I363" s="7" t="n">
        <f aca="false">IF(ISBLANK(A363), "",SQRT((A363-$K$2)^2+(B363-$L$2)^2+(C363-$M$2)^2+(D363-$N$2)^2))</f>
        <v>181.34497570557</v>
      </c>
      <c r="J363" s="8" t="str">
        <f aca="false">IF(AND(G363 = "", G362 &lt;&gt; ""),"&lt;- New exp", "")</f>
        <v/>
      </c>
      <c r="X363" s="0" t="n">
        <v>362</v>
      </c>
    </row>
    <row r="364" customFormat="false" ht="13.8" hidden="false" customHeight="false" outlineLevel="0" collapsed="false">
      <c r="A364" s="4" t="n">
        <v>18</v>
      </c>
      <c r="B364" s="4" t="n">
        <v>8</v>
      </c>
      <c r="C364" s="4" t="n">
        <v>862</v>
      </c>
      <c r="D364" s="4" t="n">
        <v>0.365792836302862</v>
      </c>
      <c r="E364" s="8" t="n">
        <f aca="false">IF(ISBLANK(A364), "", (A364-MIN(A2:A1001))/(MAX(A2:A1001)-MIN(A2:A1001)))</f>
        <v>0.476190476190476</v>
      </c>
      <c r="F364" s="8" t="n">
        <f aca="false">IF(ISBLANK(B364), "", (B364-MIN(B2:B1001))/(MAX(B2:B1001)-MIN(B2:B1001)))</f>
        <v>0.545454545454545</v>
      </c>
      <c r="G364" s="5" t="n">
        <f aca="false">IF(ISBLANK(C364), "", (C364-MIN(C2:C1001))/(MAX(C2:C1001)-MIN(C2:C1001)))</f>
        <v>0.357142857142857</v>
      </c>
      <c r="H364" s="6" t="n">
        <f aca="false">IF(ISBLANK(D364), "", (D364-MIN(D1:D1000))/(MAX(D1:D1000)-MIN(D1:D1000)))</f>
        <v>0.434627641856187</v>
      </c>
      <c r="I364" s="7" t="n">
        <f aca="false">IF(ISBLANK(A364), "",SQRT((A364-$K$2)^2+(B364-$L$2)^2+(C364-$M$2)^2+(D364-$N$2)^2))</f>
        <v>90.7524115206319</v>
      </c>
      <c r="J364" s="8" t="str">
        <f aca="false">IF(AND(G364 = "", G363 &lt;&gt; ""),"&lt;- New exp", "")</f>
        <v/>
      </c>
      <c r="X364" s="0" t="n">
        <v>363</v>
      </c>
    </row>
    <row r="365" customFormat="false" ht="13.8" hidden="false" customHeight="false" outlineLevel="0" collapsed="false">
      <c r="A365" s="4" t="n">
        <v>15</v>
      </c>
      <c r="B365" s="4" t="n">
        <v>5</v>
      </c>
      <c r="C365" s="4" t="n">
        <v>930</v>
      </c>
      <c r="D365" s="4" t="n">
        <v>0.366380828282007</v>
      </c>
      <c r="E365" s="8" t="n">
        <f aca="false">IF(ISBLANK(A365), "", (A365-MIN(A2:A1001))/(MAX(A2:A1001)-MIN(A2:A1001)))</f>
        <v>0.333333333333333</v>
      </c>
      <c r="F365" s="8" t="n">
        <f aca="false">IF(ISBLANK(B365), "", (B365-MIN(B2:B1001))/(MAX(B2:B1001)-MIN(B2:B1001)))</f>
        <v>0.272727272727273</v>
      </c>
      <c r="G365" s="5" t="n">
        <f aca="false">IF(ISBLANK(C365), "", (C365-MIN(C2:C1001))/(MAX(C2:C1001)-MIN(C2:C1001)))</f>
        <v>0.626984126984127</v>
      </c>
      <c r="H365" s="6" t="n">
        <f aca="false">IF(ISBLANK(D365), "", (D365-MIN(D1:D1000))/(MAX(D1:D1000)-MIN(D1:D1000)))</f>
        <v>0.452844145680379</v>
      </c>
      <c r="I365" s="7" t="n">
        <f aca="false">IF(ISBLANK(A365), "",SQRT((A365-$K$2)^2+(B365-$L$2)^2+(C365-$M$2)^2+(D365-$N$2)^2))</f>
        <v>158.183438493584</v>
      </c>
      <c r="J365" s="8" t="str">
        <f aca="false">IF(AND(G365 = "", G364 &lt;&gt; ""),"&lt;- New exp", "")</f>
        <v/>
      </c>
      <c r="X365" s="0" t="n">
        <v>364</v>
      </c>
    </row>
    <row r="366" customFormat="false" ht="13.8" hidden="false" customHeight="false" outlineLevel="0" collapsed="false">
      <c r="A366" s="4" t="n">
        <v>10</v>
      </c>
      <c r="B366" s="4" t="n">
        <v>11</v>
      </c>
      <c r="C366" s="4" t="n">
        <v>906</v>
      </c>
      <c r="D366" s="4" t="n">
        <v>0.361939468987202</v>
      </c>
      <c r="E366" s="8" t="n">
        <f aca="false">IF(ISBLANK(A366), "", (A366-MIN(A2:A1001))/(MAX(A2:A1001)-MIN(A2:A1001)))</f>
        <v>0.0952380952380952</v>
      </c>
      <c r="F366" s="8" t="n">
        <f aca="false">IF(ISBLANK(B366), "", (B366-MIN(B2:B1001))/(MAX(B2:B1001)-MIN(B2:B1001)))</f>
        <v>0.818181818181818</v>
      </c>
      <c r="G366" s="5" t="n">
        <f aca="false">IF(ISBLANK(C366), "", (C366-MIN(C2:C1001))/(MAX(C2:C1001)-MIN(C2:C1001)))</f>
        <v>0.531746031746032</v>
      </c>
      <c r="H366" s="6" t="n">
        <f aca="false">IF(ISBLANK(D366), "", (D366-MIN(D1:D1000))/(MAX(D1:D1000)-MIN(D1:D1000)))</f>
        <v>0.315246965024727</v>
      </c>
      <c r="I366" s="7" t="n">
        <f aca="false">IF(ISBLANK(A366), "",SQRT((A366-$K$2)^2+(B366-$L$2)^2+(C366-$M$2)^2+(D366-$N$2)^2))</f>
        <v>134.316790102882</v>
      </c>
      <c r="J366" s="8" t="str">
        <f aca="false">IF(AND(G366 = "", G365 &lt;&gt; ""),"&lt;- New exp", "")</f>
        <v/>
      </c>
      <c r="X366" s="0" t="n">
        <v>365</v>
      </c>
    </row>
    <row r="367" customFormat="false" ht="13.8" hidden="false" customHeight="false" outlineLevel="0" collapsed="false">
      <c r="A367" s="4" t="n">
        <v>17</v>
      </c>
      <c r="B367" s="4" t="n">
        <v>7</v>
      </c>
      <c r="C367" s="4" t="n">
        <v>874</v>
      </c>
      <c r="D367" s="4" t="n">
        <v>0.361804259271316</v>
      </c>
      <c r="E367" s="8" t="n">
        <f aca="false">IF(ISBLANK(A367), "", (A367-MIN(A2:A1001))/(MAX(A2:A1001)-MIN(A2:A1001)))</f>
        <v>0.428571428571429</v>
      </c>
      <c r="F367" s="8" t="n">
        <f aca="false">IF(ISBLANK(B367), "", (B367-MIN(B2:B1001))/(MAX(B2:B1001)-MIN(B2:B1001)))</f>
        <v>0.454545454545455</v>
      </c>
      <c r="G367" s="5" t="n">
        <f aca="false">IF(ISBLANK(C367), "", (C367-MIN(C2:C1001))/(MAX(C2:C1001)-MIN(C2:C1001)))</f>
        <v>0.404761904761905</v>
      </c>
      <c r="H367" s="6" t="n">
        <f aca="false">IF(ISBLANK(D367), "", (D367-MIN(D1:D1000))/(MAX(D1:D1000)-MIN(D1:D1000)))</f>
        <v>0.311058050219987</v>
      </c>
      <c r="I367" s="7" t="n">
        <f aca="false">IF(ISBLANK(A367), "",SQRT((A367-$K$2)^2+(B367-$L$2)^2+(C367-$M$2)^2+(D367-$N$2)^2))</f>
        <v>102.518291542574</v>
      </c>
      <c r="J367" s="8" t="str">
        <f aca="false">IF(AND(G367 = "", G366 &lt;&gt; ""),"&lt;- New exp", "")</f>
        <v/>
      </c>
      <c r="X367" s="0" t="n">
        <v>366</v>
      </c>
    </row>
    <row r="368" customFormat="false" ht="13.8" hidden="false" customHeight="false" outlineLevel="0" collapsed="false">
      <c r="A368" s="4" t="n">
        <v>18</v>
      </c>
      <c r="B368" s="4" t="n">
        <v>6</v>
      </c>
      <c r="C368" s="4" t="n">
        <v>895</v>
      </c>
      <c r="D368" s="4" t="n">
        <v>0.361804259271316</v>
      </c>
      <c r="E368" s="8" t="n">
        <f aca="false">IF(ISBLANK(A368), "", (A368-MIN(A2:A1001))/(MAX(A2:A1001)-MIN(A2:A1001)))</f>
        <v>0.476190476190476</v>
      </c>
      <c r="F368" s="8" t="n">
        <f aca="false">IF(ISBLANK(B368), "", (B368-MIN(B2:B1001))/(MAX(B2:B1001)-MIN(B2:B1001)))</f>
        <v>0.363636363636364</v>
      </c>
      <c r="G368" s="5" t="n">
        <f aca="false">IF(ISBLANK(C368), "", (C368-MIN(C2:C1001))/(MAX(C2:C1001)-MIN(C2:C1001)))</f>
        <v>0.488095238095238</v>
      </c>
      <c r="H368" s="6" t="n">
        <f aca="false">IF(ISBLANK(D368), "", (D368-MIN(D1:D1000))/(MAX(D1:D1000)-MIN(D1:D1000)))</f>
        <v>0.311058050219987</v>
      </c>
      <c r="I368" s="7" t="n">
        <f aca="false">IF(ISBLANK(A368), "",SQRT((A368-$K$2)^2+(B368-$L$2)^2+(C368-$M$2)^2+(D368-$N$2)^2))</f>
        <v>123.470644692608</v>
      </c>
      <c r="J368" s="8" t="str">
        <f aca="false">IF(AND(G368 = "", G367 &lt;&gt; ""),"&lt;- New exp", "")</f>
        <v/>
      </c>
      <c r="X368" s="0" t="n">
        <v>367</v>
      </c>
    </row>
    <row r="369" customFormat="false" ht="13.8" hidden="false" customHeight="false" outlineLevel="0" collapsed="false">
      <c r="A369" s="4" t="n">
        <v>11</v>
      </c>
      <c r="B369" s="4" t="n">
        <v>11</v>
      </c>
      <c r="C369" s="4" t="n">
        <v>890</v>
      </c>
      <c r="D369" s="4" t="n">
        <v>0.365648866022632</v>
      </c>
      <c r="E369" s="8" t="n">
        <f aca="false">IF(ISBLANK(A369), "", (A369-MIN(A2:A1001))/(MAX(A2:A1001)-MIN(A2:A1001)))</f>
        <v>0.142857142857143</v>
      </c>
      <c r="F369" s="8" t="n">
        <f aca="false">IF(ISBLANK(B369), "", (B369-MIN(B2:B1001))/(MAX(B2:B1001)-MIN(B2:B1001)))</f>
        <v>0.818181818181818</v>
      </c>
      <c r="G369" s="5" t="n">
        <f aca="false">IF(ISBLANK(C369), "", (C369-MIN(C2:C1001))/(MAX(C2:C1001)-MIN(C2:C1001)))</f>
        <v>0.468253968253968</v>
      </c>
      <c r="H369" s="6" t="n">
        <f aca="false">IF(ISBLANK(D369), "", (D369-MIN(D1:D1000))/(MAX(D1:D1000)-MIN(D1:D1000)))</f>
        <v>0.43016731713509</v>
      </c>
      <c r="I369" s="7" t="n">
        <f aca="false">IF(ISBLANK(A369), "",SQRT((A369-$K$2)^2+(B369-$L$2)^2+(C369-$M$2)^2+(D369-$N$2)^2))</f>
        <v>118.380742491299</v>
      </c>
      <c r="J369" s="8" t="str">
        <f aca="false">IF(AND(G369 = "", G368 &lt;&gt; ""),"&lt;- New exp", "")</f>
        <v/>
      </c>
      <c r="X369" s="0" t="n">
        <v>368</v>
      </c>
    </row>
    <row r="370" customFormat="false" ht="13.8" hidden="false" customHeight="false" outlineLevel="0" collapsed="false">
      <c r="A370" s="4" t="n">
        <v>10</v>
      </c>
      <c r="B370" s="4" t="n">
        <v>10</v>
      </c>
      <c r="C370" s="4" t="n">
        <v>908</v>
      </c>
      <c r="D370" s="4" t="n">
        <v>0.361804259271316</v>
      </c>
      <c r="E370" s="8" t="n">
        <f aca="false">IF(ISBLANK(A370), "", (A370-MIN(A2:A1001))/(MAX(A2:A1001)-MIN(A2:A1001)))</f>
        <v>0.0952380952380952</v>
      </c>
      <c r="F370" s="8" t="n">
        <f aca="false">IF(ISBLANK(B370), "", (B370-MIN(B2:B1001))/(MAX(B2:B1001)-MIN(B2:B1001)))</f>
        <v>0.727272727272727</v>
      </c>
      <c r="G370" s="5" t="n">
        <f aca="false">IF(ISBLANK(C370), "", (C370-MIN(C2:C1001))/(MAX(C2:C1001)-MIN(C2:C1001)))</f>
        <v>0.53968253968254</v>
      </c>
      <c r="H370" s="6" t="n">
        <f aca="false">IF(ISBLANK(D370), "", (D370-MIN(D1:D1000))/(MAX(D1:D1000)-MIN(D1:D1000)))</f>
        <v>0.311058050219987</v>
      </c>
      <c r="I370" s="7" t="n">
        <f aca="false">IF(ISBLANK(A370), "",SQRT((A370-$K$2)^2+(B370-$L$2)^2+(C370-$M$2)^2+(D370-$N$2)^2))</f>
        <v>136.249771011948</v>
      </c>
      <c r="J370" s="8" t="str">
        <f aca="false">IF(AND(G370 = "", G369 &lt;&gt; ""),"&lt;- New exp", "")</f>
        <v/>
      </c>
      <c r="X370" s="0" t="n">
        <v>369</v>
      </c>
    </row>
    <row r="371" customFormat="false" ht="13.8" hidden="false" customHeight="false" outlineLevel="0" collapsed="false">
      <c r="A371" s="4"/>
      <c r="B371" s="4"/>
      <c r="C371" s="4"/>
      <c r="D371" s="4"/>
      <c r="E371" s="8" t="str">
        <f aca="false">IF(ISBLANK(A371), "", (A371-MIN(A2:A1001))/(MAX(A2:A1001)-MIN(A2:A1001)))</f>
        <v/>
      </c>
      <c r="F371" s="8" t="str">
        <f aca="false">IF(ISBLANK(B371), "", (B371-MIN(B2:B1001))/(MAX(B2:B1001)-MIN(B2:B1001)))</f>
        <v/>
      </c>
      <c r="G371" s="8" t="str">
        <f aca="false">IF(ISBLANK(C371), "", (C371-MIN(C2:C1001))/(MAX(C2:C1001)-MIN(C2:C1001)))</f>
        <v/>
      </c>
      <c r="H371" s="6" t="str">
        <f aca="false">IF(ISBLANK(D371), "", (D371-MIN(D1:D1000))/(MAX(D1:D1000)-MIN(D1:D1000)))</f>
        <v/>
      </c>
      <c r="I371" s="7" t="str">
        <f aca="false">IF(ISBLANK(A371), "",SQRT((A371-$K$2)^2+(B371-$L$2)^2+(C371-$M$2)^2+(D371-$N$2)^2))</f>
        <v/>
      </c>
      <c r="J371" s="8" t="str">
        <f aca="false">IF(AND(G371 = "", G370 &lt;&gt; ""),"&lt;- New exp", "")</f>
        <v>&lt;- New exp</v>
      </c>
      <c r="X371" s="0" t="n">
        <v>370</v>
      </c>
    </row>
    <row r="372" customFormat="false" ht="13.8" hidden="false" customHeight="false" outlineLevel="0" collapsed="false">
      <c r="A372" s="4" t="n">
        <v>13</v>
      </c>
      <c r="B372" s="4" t="n">
        <v>8</v>
      </c>
      <c r="C372" s="4" t="n">
        <v>822</v>
      </c>
      <c r="D372" s="4" t="n">
        <v>0.367292539720278</v>
      </c>
      <c r="E372" s="8" t="n">
        <f aca="false">IF(ISBLANK(A372), "", (A372-MIN(A2:A1001))/(MAX(A2:A1001)-MIN(A2:A1001)))</f>
        <v>0.238095238095238</v>
      </c>
      <c r="F372" s="8" t="n">
        <f aca="false">IF(ISBLANK(B372), "", (B372-MIN(B2:B1001))/(MAX(B2:B1001)-MIN(B2:B1001)))</f>
        <v>0.545454545454545</v>
      </c>
      <c r="G372" s="5" t="n">
        <f aca="false">IF(ISBLANK(C372), "", (C372-MIN(C2:C1001))/(MAX(C2:C1001)-MIN(C2:C1001)))</f>
        <v>0.198412698412698</v>
      </c>
      <c r="H372" s="6" t="n">
        <f aca="false">IF(ISBLANK(D372), "", (D372-MIN(D1:D1000))/(MAX(D1:D1000)-MIN(D1:D1000)))</f>
        <v>0.481089760401166</v>
      </c>
      <c r="I372" s="7" t="n">
        <f aca="false">IF(ISBLANK(A372), "",SQRT((A372-$K$2)^2+(B372-$L$2)^2+(C372-$M$2)^2+(D372-$N$2)^2))</f>
        <v>50.606326098005</v>
      </c>
      <c r="J372" s="8" t="str">
        <f aca="false">IF(AND(G372 = "", G371 &lt;&gt; ""),"&lt;- New exp", "")</f>
        <v/>
      </c>
      <c r="X372" s="0" t="n">
        <v>371</v>
      </c>
    </row>
    <row r="373" customFormat="false" ht="13.8" hidden="false" customHeight="false" outlineLevel="0" collapsed="false">
      <c r="A373" s="4" t="n">
        <v>16</v>
      </c>
      <c r="B373" s="4" t="n">
        <v>8</v>
      </c>
      <c r="C373" s="4" t="n">
        <v>845</v>
      </c>
      <c r="D373" s="4" t="n">
        <v>0.366810169206538</v>
      </c>
      <c r="E373" s="8" t="n">
        <f aca="false">IF(ISBLANK(A373), "", (A373-MIN(A2:A1001))/(MAX(A2:A1001)-MIN(A2:A1001)))</f>
        <v>0.380952380952381</v>
      </c>
      <c r="F373" s="8" t="n">
        <f aca="false">IF(ISBLANK(B373), "", (B373-MIN(B2:B1001))/(MAX(B2:B1001)-MIN(B2:B1001)))</f>
        <v>0.545454545454545</v>
      </c>
      <c r="G373" s="5" t="n">
        <f aca="false">IF(ISBLANK(C373), "", (C373-MIN(C2:C1001))/(MAX(C2:C1001)-MIN(C2:C1001)))</f>
        <v>0.28968253968254</v>
      </c>
      <c r="H373" s="6" t="n">
        <f aca="false">IF(ISBLANK(D373), "", (D373-MIN(D1:D1000))/(MAX(D1:D1000)-MIN(D1:D1000)))</f>
        <v>0.466145501601909</v>
      </c>
      <c r="I373" s="7" t="n">
        <f aca="false">IF(ISBLANK(A373), "",SQRT((A373-$K$2)^2+(B373-$L$2)^2+(C373-$M$2)^2+(D373-$N$2)^2))</f>
        <v>73.6817496154185</v>
      </c>
      <c r="J373" s="8" t="str">
        <f aca="false">IF(AND(G373 = "", G372 &lt;&gt; ""),"&lt;- New exp", "")</f>
        <v/>
      </c>
      <c r="X373" s="0" t="n">
        <v>372</v>
      </c>
    </row>
    <row r="374" customFormat="false" ht="13.8" hidden="false" customHeight="false" outlineLevel="0" collapsed="false">
      <c r="A374" s="4" t="n">
        <v>20</v>
      </c>
      <c r="B374" s="4" t="n">
        <v>7</v>
      </c>
      <c r="C374" s="4" t="n">
        <v>840</v>
      </c>
      <c r="D374" s="4" t="n">
        <v>0.365791312171492</v>
      </c>
      <c r="E374" s="8" t="n">
        <f aca="false">IF(ISBLANK(A374), "", (A374-MIN(A2:A1001))/(MAX(A2:A1001)-MIN(A2:A1001)))</f>
        <v>0.571428571428571</v>
      </c>
      <c r="F374" s="8" t="n">
        <f aca="false">IF(ISBLANK(B374), "", (B374-MIN(B2:B1001))/(MAX(B2:B1001)-MIN(B2:B1001)))</f>
        <v>0.454545454545455</v>
      </c>
      <c r="G374" s="5" t="n">
        <f aca="false">IF(ISBLANK(C374), "", (C374-MIN(C2:C1001))/(MAX(C2:C1001)-MIN(C2:C1001)))</f>
        <v>0.26984126984127</v>
      </c>
      <c r="H374" s="6" t="n">
        <f aca="false">IF(ISBLANK(D374), "", (D374-MIN(D1:D1000))/(MAX(D1:D1000)-MIN(D1:D1000)))</f>
        <v>0.43458042293837</v>
      </c>
      <c r="I374" s="7" t="n">
        <f aca="false">IF(ISBLANK(A374), "",SQRT((A374-$K$2)^2+(B374-$L$2)^2+(C374-$M$2)^2+(D374-$N$2)^2))</f>
        <v>69.2314971437666</v>
      </c>
      <c r="J374" s="8" t="str">
        <f aca="false">IF(AND(G374 = "", G373 &lt;&gt; ""),"&lt;- New exp", "")</f>
        <v/>
      </c>
      <c r="X374" s="0" t="n">
        <v>373</v>
      </c>
    </row>
    <row r="375" customFormat="false" ht="13.8" hidden="false" customHeight="false" outlineLevel="0" collapsed="false">
      <c r="A375" s="4" t="n">
        <v>18</v>
      </c>
      <c r="B375" s="4" t="n">
        <v>5</v>
      </c>
      <c r="C375" s="4" t="n">
        <v>876</v>
      </c>
      <c r="D375" s="4" t="n">
        <v>0.362158741438838</v>
      </c>
      <c r="E375" s="8" t="n">
        <f aca="false">IF(ISBLANK(A375), "", (A375-MIN(A2:A1001))/(MAX(A2:A1001)-MIN(A2:A1001)))</f>
        <v>0.476190476190476</v>
      </c>
      <c r="F375" s="8" t="n">
        <f aca="false">IF(ISBLANK(B375), "", (B375-MIN(B2:B1001))/(MAX(B2:B1001)-MIN(B2:B1001)))</f>
        <v>0.272727272727273</v>
      </c>
      <c r="G375" s="5" t="n">
        <f aca="false">IF(ISBLANK(C375), "", (C375-MIN(C2:C1001))/(MAX(C2:C1001)-MIN(C2:C1001)))</f>
        <v>0.412698412698413</v>
      </c>
      <c r="H375" s="6" t="n">
        <f aca="false">IF(ISBLANK(D375), "", (D375-MIN(D1:D1000))/(MAX(D1:D1000)-MIN(D1:D1000)))</f>
        <v>0.322040216625835</v>
      </c>
      <c r="I375" s="7" t="n">
        <f aca="false">IF(ISBLANK(A375), "",SQRT((A375-$K$2)^2+(B375-$L$2)^2+(C375-$M$2)^2+(D375-$N$2)^2))</f>
        <v>104.522725318717</v>
      </c>
      <c r="J375" s="8" t="str">
        <f aca="false">IF(AND(G375 = "", G374 &lt;&gt; ""),"&lt;- New exp", "")</f>
        <v/>
      </c>
      <c r="X375" s="0" t="n">
        <v>374</v>
      </c>
    </row>
    <row r="376" customFormat="false" ht="13.8" hidden="false" customHeight="false" outlineLevel="0" collapsed="false">
      <c r="A376" s="4" t="n">
        <v>20</v>
      </c>
      <c r="B376" s="4" t="n">
        <v>8</v>
      </c>
      <c r="C376" s="4" t="n">
        <v>836</v>
      </c>
      <c r="D376" s="4" t="n">
        <v>0.364376658619584</v>
      </c>
      <c r="E376" s="8" t="n">
        <f aca="false">IF(ISBLANK(A376), "", (A376-MIN(A2:A1001))/(MAX(A2:A1001)-MIN(A2:A1001)))</f>
        <v>0.571428571428571</v>
      </c>
      <c r="F376" s="8" t="n">
        <f aca="false">IF(ISBLANK(B376), "", (B376-MIN(B2:B1001))/(MAX(B2:B1001)-MIN(B2:B1001)))</f>
        <v>0.545454545454545</v>
      </c>
      <c r="G376" s="5" t="n">
        <f aca="false">IF(ISBLANK(C376), "", (C376-MIN(C2:C1001))/(MAX(C2:C1001)-MIN(C2:C1001)))</f>
        <v>0.253968253968254</v>
      </c>
      <c r="H376" s="6" t="n">
        <f aca="false">IF(ISBLANK(D376), "", (D376-MIN(D1:D1000))/(MAX(D1:D1000)-MIN(D1:D1000)))</f>
        <v>0.39075322332976</v>
      </c>
      <c r="I376" s="7" t="n">
        <f aca="false">IF(ISBLANK(A376), "",SQRT((A376-$K$2)^2+(B376-$L$2)^2+(C376-$M$2)^2+(D376-$N$2)^2))</f>
        <v>65.3911321134666</v>
      </c>
      <c r="J376" s="8" t="str">
        <f aca="false">IF(AND(G376 = "", G375 &lt;&gt; ""),"&lt;- New exp", "")</f>
        <v/>
      </c>
      <c r="X376" s="0" t="n">
        <v>375</v>
      </c>
    </row>
    <row r="377" customFormat="false" ht="13.8" hidden="false" customHeight="false" outlineLevel="0" collapsed="false">
      <c r="A377" s="4" t="n">
        <v>14</v>
      </c>
      <c r="B377" s="4" t="n">
        <v>6</v>
      </c>
      <c r="C377" s="4" t="n">
        <v>847</v>
      </c>
      <c r="D377" s="4" t="n">
        <v>0.367140783710619</v>
      </c>
      <c r="E377" s="5" t="n">
        <f aca="false">IF(ISBLANK(A377), "", (A377-MIN(A2:A1001))/(MAX(A2:A1001)-MIN(A2:A1001)))</f>
        <v>0.285714285714286</v>
      </c>
      <c r="F377" s="5" t="n">
        <f aca="false">IF(ISBLANK(B377), "", (B377-MIN(B2:B1001))/(MAX(B2:B1001)-MIN(B2:B1001)))</f>
        <v>0.363636363636364</v>
      </c>
      <c r="G377" s="5" t="n">
        <f aca="false">IF(ISBLANK(C377), "", (C377-MIN(C2:C1001))/(MAX(C2:C1001)-MIN(C2:C1001)))</f>
        <v>0.297619047619048</v>
      </c>
      <c r="H377" s="6" t="n">
        <f aca="false">IF(ISBLANK(D377), "", (D377-MIN(D1:D1000))/(MAX(D1:D1000)-MIN(D1:D1000)))</f>
        <v>0.476388226998755</v>
      </c>
      <c r="I377" s="7" t="n">
        <f aca="false">IF(ISBLANK(A377), "",SQRT((A377-$K$2)^2+(B377-$L$2)^2+(C377-$M$2)^2+(D377-$N$2)^2))</f>
        <v>75.3458707325593</v>
      </c>
      <c r="J377" s="8" t="str">
        <f aca="false">IF(AND(G377 = "", G376 &lt;&gt; ""),"&lt;- New exp", "")</f>
        <v/>
      </c>
      <c r="X377" s="0" t="n">
        <v>376</v>
      </c>
    </row>
    <row r="378" customFormat="false" ht="13.8" hidden="false" customHeight="false" outlineLevel="0" collapsed="false">
      <c r="A378" s="4" t="n">
        <v>18</v>
      </c>
      <c r="B378" s="4" t="n">
        <v>5</v>
      </c>
      <c r="C378" s="4" t="n">
        <v>864</v>
      </c>
      <c r="D378" s="4" t="n">
        <v>0.363205731986814</v>
      </c>
      <c r="E378" s="5" t="n">
        <f aca="false">IF(ISBLANK(A378), "", (A378-MIN(A2:A1001))/(MAX(A2:A1001)-MIN(A2:A1001)))</f>
        <v>0.476190476190476</v>
      </c>
      <c r="F378" s="5" t="n">
        <f aca="false">IF(ISBLANK(B378), "", (B378-MIN(B2:B1001))/(MAX(B2:B1001)-MIN(B2:B1001)))</f>
        <v>0.272727272727273</v>
      </c>
      <c r="G378" s="5" t="n">
        <f aca="false">IF(ISBLANK(C378), "", (C378-MIN(C2:C1001))/(MAX(C2:C1001)-MIN(C2:C1001)))</f>
        <v>0.365079365079365</v>
      </c>
      <c r="H378" s="6" t="n">
        <f aca="false">IF(ISBLANK(D378), "", (D378-MIN(D1:D1000))/(MAX(D1:D1000)-MIN(D1:D1000)))</f>
        <v>0.354476896032322</v>
      </c>
      <c r="I378" s="7" t="n">
        <f aca="false">IF(ISBLANK(A378), "",SQRT((A378-$K$2)^2+(B378-$L$2)^2+(C378-$M$2)^2+(D378-$N$2)^2))</f>
        <v>92.5904969795214</v>
      </c>
      <c r="J378" s="5" t="str">
        <f aca="false">IF(AND(G378 = "", G377 &lt;&gt; ""),"&lt;- New exp", "")</f>
        <v/>
      </c>
      <c r="X378" s="0" t="n">
        <v>377</v>
      </c>
    </row>
    <row r="379" customFormat="false" ht="13.8" hidden="false" customHeight="false" outlineLevel="0" collapsed="false">
      <c r="A379" s="4" t="n">
        <v>16</v>
      </c>
      <c r="B379" s="4" t="n">
        <v>9</v>
      </c>
      <c r="C379" s="4" t="n">
        <v>845</v>
      </c>
      <c r="D379" s="4" t="n">
        <v>0.364376658619584</v>
      </c>
      <c r="E379" s="8" t="n">
        <f aca="false">IF(ISBLANK(A379), "", (A379-MIN(A2:A1001))/(MAX(A2:A1001)-MIN(A2:A1001)))</f>
        <v>0.380952380952381</v>
      </c>
      <c r="F379" s="8" t="n">
        <f aca="false">IF(ISBLANK(B379), "", (B379-MIN(B2:B1001))/(MAX(B2:B1001)-MIN(B2:B1001)))</f>
        <v>0.636363636363636</v>
      </c>
      <c r="G379" s="5" t="n">
        <f aca="false">IF(ISBLANK(C379), "", (C379-MIN(C2:C1001))/(MAX(C2:C1001)-MIN(C2:C1001)))</f>
        <v>0.28968253968254</v>
      </c>
      <c r="H379" s="6" t="n">
        <f aca="false">IF(ISBLANK(D379), "", (D379-MIN(D1:D1000))/(MAX(D1:D1000)-MIN(D1:D1000)))</f>
        <v>0.39075322332976</v>
      </c>
      <c r="I379" s="7" t="n">
        <f aca="false">IF(ISBLANK(A379), "",SQRT((A379-$K$2)^2+(B379-$L$2)^2+(C379-$M$2)^2+(D379-$N$2)^2))</f>
        <v>73.769913644255</v>
      </c>
      <c r="J379" s="8" t="str">
        <f aca="false">IF(AND(G379 = "", G378 &lt;&gt; ""),"&lt;- New exp", "")</f>
        <v/>
      </c>
      <c r="X379" s="0" t="n">
        <v>378</v>
      </c>
    </row>
    <row r="380" customFormat="false" ht="13.8" hidden="false" customHeight="false" outlineLevel="0" collapsed="false">
      <c r="A380" s="4" t="n">
        <v>14</v>
      </c>
      <c r="B380" s="4" t="n">
        <v>11</v>
      </c>
      <c r="C380" s="4" t="n">
        <v>842</v>
      </c>
      <c r="D380" s="4" t="n">
        <v>0.362289834118645</v>
      </c>
      <c r="E380" s="5" t="n">
        <f aca="false">IF(ISBLANK(A380), "", (A380-MIN(A2:A1001))/(MAX(A2:A1001)-MIN(A2:A1001)))</f>
        <v>0.285714285714286</v>
      </c>
      <c r="F380" s="5" t="n">
        <f aca="false">IF(ISBLANK(B380), "", (B380-MIN(B2:B1001))/(MAX(B2:B1001)-MIN(B2:B1001)))</f>
        <v>0.818181818181818</v>
      </c>
      <c r="G380" s="5" t="n">
        <f aca="false">IF(ISBLANK(C380), "", (C380-MIN(C2:C1001))/(MAX(C2:C1001)-MIN(C2:C1001)))</f>
        <v>0.277777777777778</v>
      </c>
      <c r="H380" s="6" t="n">
        <f aca="false">IF(ISBLANK(D380), "", (D380-MIN(D1:D1000))/(MAX(D1:D1000)-MIN(D1:D1000)))</f>
        <v>0.326101582065716</v>
      </c>
      <c r="I380" s="7" t="n">
        <f aca="false">IF(ISBLANK(A380), "",SQRT((A380-$K$2)^2+(B380-$L$2)^2+(C380-$M$2)^2+(D380-$N$2)^2))</f>
        <v>70.8307850499667</v>
      </c>
      <c r="J380" s="8" t="str">
        <f aca="false">IF(AND(G380 = "", G379 &lt;&gt; ""),"&lt;- New exp", "")</f>
        <v/>
      </c>
      <c r="X380" s="0" t="n">
        <v>379</v>
      </c>
    </row>
    <row r="381" customFormat="false" ht="13.8" hidden="false" customHeight="false" outlineLevel="0" collapsed="false">
      <c r="A381" s="4" t="n">
        <v>15</v>
      </c>
      <c r="B381" s="4" t="n">
        <v>6</v>
      </c>
      <c r="C381" s="4" t="n">
        <v>848</v>
      </c>
      <c r="D381" s="4" t="n">
        <v>0.3650529468993</v>
      </c>
      <c r="E381" s="5" t="n">
        <f aca="false">IF(ISBLANK(A381), "", (A381-MIN(A2:A1001))/(MAX(A2:A1001)-MIN(A2:A1001)))</f>
        <v>0.333333333333333</v>
      </c>
      <c r="F381" s="5" t="n">
        <f aca="false">IF(ISBLANK(B381), "", (B381-MIN(B2:B1001))/(MAX(B2:B1001)-MIN(B2:B1001)))</f>
        <v>0.363636363636364</v>
      </c>
      <c r="G381" s="5" t="n">
        <f aca="false">IF(ISBLANK(C381), "", (C381-MIN(C2:C1001))/(MAX(C2:C1001)-MIN(C2:C1001)))</f>
        <v>0.301587301587302</v>
      </c>
      <c r="H381" s="6" t="n">
        <f aca="false">IF(ISBLANK(D381), "", (D381-MIN(D1:D1000))/(MAX(D1:D1000)-MIN(D1:D1000)))</f>
        <v>0.411705223477158</v>
      </c>
      <c r="I381" s="7" t="n">
        <f aca="false">IF(ISBLANK(A381), "",SQRT((A381-$K$2)^2+(B381-$L$2)^2+(C381-$M$2)^2+(D381-$N$2)^2))</f>
        <v>76.4264363724876</v>
      </c>
      <c r="J381" s="8" t="str">
        <f aca="false">IF(AND(G381 = "", G380 &lt;&gt; ""),"&lt;- New exp", "")</f>
        <v/>
      </c>
      <c r="X381" s="0" t="n">
        <v>380</v>
      </c>
    </row>
    <row r="382" customFormat="false" ht="13.8" hidden="false" customHeight="false" outlineLevel="0" collapsed="false">
      <c r="A382" s="4" t="n">
        <v>18</v>
      </c>
      <c r="B382" s="4" t="n">
        <v>6</v>
      </c>
      <c r="C382" s="4" t="n">
        <v>856</v>
      </c>
      <c r="D382" s="4" t="n">
        <v>0.361880675158534</v>
      </c>
      <c r="E382" s="5" t="n">
        <f aca="false">IF(ISBLANK(A382), "", (A382-MIN(A2:A1001))/(MAX(A2:A1001)-MIN(A2:A1001)))</f>
        <v>0.476190476190476</v>
      </c>
      <c r="F382" s="5" t="n">
        <f aca="false">IF(ISBLANK(B382), "", (B382-MIN(B2:B1001))/(MAX(B2:B1001)-MIN(B2:B1001)))</f>
        <v>0.363636363636364</v>
      </c>
      <c r="G382" s="5" t="n">
        <f aca="false">IF(ISBLANK(C382), "", (C382-MIN(C2:C1001))/(MAX(C2:C1001)-MIN(C2:C1001)))</f>
        <v>0.333333333333333</v>
      </c>
      <c r="H382" s="6" t="n">
        <f aca="false">IF(ISBLANK(D382), "", (D382-MIN(D1:D1000))/(MAX(D1:D1000)-MIN(D1:D1000)))</f>
        <v>0.313425480986228</v>
      </c>
      <c r="I382" s="7" t="n">
        <f aca="false">IF(ISBLANK(A382), "",SQRT((A382-$K$2)^2+(B382-$L$2)^2+(C382-$M$2)^2+(D382-$N$2)^2))</f>
        <v>84.6876620432308</v>
      </c>
      <c r="J382" s="8" t="str">
        <f aca="false">IF(AND(G382 = "", G381 &lt;&gt; ""),"&lt;- New exp", "")</f>
        <v/>
      </c>
      <c r="X382" s="0" t="n">
        <v>381</v>
      </c>
    </row>
    <row r="383" customFormat="false" ht="13.8" hidden="false" customHeight="false" outlineLevel="0" collapsed="false">
      <c r="A383" s="4" t="n">
        <v>15</v>
      </c>
      <c r="B383" s="4" t="n">
        <v>6</v>
      </c>
      <c r="C383" s="4" t="n">
        <v>861</v>
      </c>
      <c r="D383" s="4" t="n">
        <v>0.362922300425896</v>
      </c>
      <c r="E383" s="5" t="n">
        <f aca="false">IF(ISBLANK(A383), "", (A383-MIN(A2:A1001))/(MAX(A2:A1001)-MIN(A2:A1001)))</f>
        <v>0.333333333333333</v>
      </c>
      <c r="F383" s="5" t="n">
        <f aca="false">IF(ISBLANK(B383), "", (B383-MIN(B2:B1001))/(MAX(B2:B1001)-MIN(B2:B1001)))</f>
        <v>0.363636363636364</v>
      </c>
      <c r="G383" s="5" t="n">
        <f aca="false">IF(ISBLANK(C383), "", (C383-MIN(C2:C1001))/(MAX(C2:C1001)-MIN(C2:C1001)))</f>
        <v>0.353174603174603</v>
      </c>
      <c r="H383" s="6" t="n">
        <f aca="false">IF(ISBLANK(D383), "", (D383-MIN(D1:D1000))/(MAX(D1:D1000)-MIN(D1:D1000)))</f>
        <v>0.345695939324591</v>
      </c>
      <c r="I383" s="7" t="n">
        <f aca="false">IF(ISBLANK(A383), "",SQRT((A383-$K$2)^2+(B383-$L$2)^2+(C383-$M$2)^2+(D383-$N$2)^2))</f>
        <v>89.3644231476327</v>
      </c>
      <c r="J383" s="8" t="str">
        <f aca="false">IF(AND(G383 = "", G382 &lt;&gt; ""),"&lt;- New exp", "")</f>
        <v/>
      </c>
      <c r="X383" s="0" t="n">
        <v>382</v>
      </c>
    </row>
    <row r="384" customFormat="false" ht="13.8" hidden="false" customHeight="false" outlineLevel="0" collapsed="false">
      <c r="A384" s="4" t="n">
        <v>10</v>
      </c>
      <c r="B384" s="4" t="n">
        <v>12</v>
      </c>
      <c r="C384" s="4" t="n">
        <v>847</v>
      </c>
      <c r="D384" s="4" t="n">
        <v>0.364376658619584</v>
      </c>
      <c r="E384" s="5" t="n">
        <f aca="false">IF(ISBLANK(A384), "", (A384-MIN(A2:A1001))/(MAX(A2:A1001)-MIN(A2:A1001)))</f>
        <v>0.0952380952380952</v>
      </c>
      <c r="F384" s="5" t="n">
        <f aca="false">IF(ISBLANK(B384), "", (B384-MIN(B2:B1001))/(MAX(B2:B1001)-MIN(B2:B1001)))</f>
        <v>0.909090909090909</v>
      </c>
      <c r="G384" s="5" t="n">
        <f aca="false">IF(ISBLANK(C384), "", (C384-MIN(C2:C1001))/(MAX(C2:C1001)-MIN(C2:C1001)))</f>
        <v>0.297619047619048</v>
      </c>
      <c r="H384" s="6" t="n">
        <f aca="false">IF(ISBLANK(D384), "", (D384-MIN(D1:D1000))/(MAX(D1:D1000)-MIN(D1:D1000)))</f>
        <v>0.39075322332976</v>
      </c>
      <c r="I384" s="7" t="n">
        <f aca="false">IF(ISBLANK(A384), "",SQRT((A384-$K$2)^2+(B384-$L$2)^2+(C384-$M$2)^2+(D384-$N$2)^2))</f>
        <v>75.6901589315338</v>
      </c>
      <c r="J384" s="8" t="str">
        <f aca="false">IF(AND(G384 = "", G383 &lt;&gt; ""),"&lt;- New exp", "")</f>
        <v/>
      </c>
      <c r="X384" s="0" t="n">
        <v>383</v>
      </c>
    </row>
    <row r="385" customFormat="false" ht="13.8" hidden="false" customHeight="false" outlineLevel="0" collapsed="false">
      <c r="A385" s="4" t="n">
        <v>22</v>
      </c>
      <c r="B385" s="4" t="n">
        <v>5</v>
      </c>
      <c r="C385" s="4" t="n">
        <v>863</v>
      </c>
      <c r="D385" s="4" t="n">
        <v>0.361880675158534</v>
      </c>
      <c r="E385" s="5" t="n">
        <f aca="false">IF(ISBLANK(A385), "", (A385-MIN(A2:A1001))/(MAX(A2:A1001)-MIN(A2:A1001)))</f>
        <v>0.666666666666667</v>
      </c>
      <c r="F385" s="5" t="n">
        <f aca="false">IF(ISBLANK(B385), "", (B385-MIN(B2:B1001))/(MAX(B2:B1001)-MIN(B2:B1001)))</f>
        <v>0.272727272727273</v>
      </c>
      <c r="G385" s="5" t="n">
        <f aca="false">IF(ISBLANK(C385), "", (C385-MIN(C2:C1001))/(MAX(C2:C1001)-MIN(C2:C1001)))</f>
        <v>0.361111111111111</v>
      </c>
      <c r="H385" s="6" t="n">
        <f aca="false">IF(ISBLANK(D385), "", (D385-MIN(D1:D1000))/(MAX(D1:D1000)-MIN(D1:D1000)))</f>
        <v>0.313425480986228</v>
      </c>
      <c r="I385" s="7" t="n">
        <f aca="false">IF(ISBLANK(A385), "",SQRT((A385-$K$2)^2+(B385-$L$2)^2+(C385-$M$2)^2+(D385-$N$2)^2))</f>
        <v>92.1194881789324</v>
      </c>
      <c r="J385" s="8" t="str">
        <f aca="false">IF(AND(G385 = "", G384 &lt;&gt; ""),"&lt;- New exp", "")</f>
        <v/>
      </c>
      <c r="X385" s="0" t="n">
        <v>384</v>
      </c>
    </row>
    <row r="386" customFormat="false" ht="13.8" hidden="false" customHeight="false" outlineLevel="0" collapsed="false">
      <c r="A386" s="4" t="n">
        <v>19</v>
      </c>
      <c r="B386" s="4" t="n">
        <v>6</v>
      </c>
      <c r="C386" s="4" t="n">
        <v>850</v>
      </c>
      <c r="D386" s="4" t="n">
        <v>0.363682423706765</v>
      </c>
      <c r="E386" s="5" t="n">
        <f aca="false">IF(ISBLANK(A386), "", (A386-MIN(A2:A1001))/(MAX(A2:A1001)-MIN(A2:A1001)))</f>
        <v>0.523809523809524</v>
      </c>
      <c r="F386" s="5" t="n">
        <f aca="false">IF(ISBLANK(B386), "", (B386-MIN(B2:B1001))/(MAX(B2:B1001)-MIN(B2:B1001)))</f>
        <v>0.363636363636364</v>
      </c>
      <c r="G386" s="5" t="n">
        <f aca="false">IF(ISBLANK(C386), "", (C386-MIN(C2:C1001))/(MAX(C2:C1001)-MIN(C2:C1001)))</f>
        <v>0.30952380952381</v>
      </c>
      <c r="H386" s="6" t="n">
        <f aca="false">IF(ISBLANK(D386), "", (D386-MIN(D1:D1000))/(MAX(D1:D1000)-MIN(D1:D1000)))</f>
        <v>0.369245220852151</v>
      </c>
      <c r="I386" s="7" t="n">
        <f aca="false">IF(ISBLANK(A386), "",SQRT((A386-$K$2)^2+(B386-$L$2)^2+(C386-$M$2)^2+(D386-$N$2)^2))</f>
        <v>78.8733170473413</v>
      </c>
      <c r="J386" s="8" t="str">
        <f aca="false">IF(AND(G386 = "", G385 &lt;&gt; ""),"&lt;- New exp", "")</f>
        <v/>
      </c>
      <c r="X386" s="0" t="n">
        <v>385</v>
      </c>
    </row>
    <row r="387" customFormat="false" ht="13.8" hidden="false" customHeight="false" outlineLevel="0" collapsed="false">
      <c r="A387" s="4" t="n">
        <v>14</v>
      </c>
      <c r="B387" s="4" t="n">
        <v>10</v>
      </c>
      <c r="C387" s="4" t="n">
        <v>844</v>
      </c>
      <c r="D387" s="4" t="n">
        <v>0.363678302937019</v>
      </c>
      <c r="E387" s="5" t="n">
        <f aca="false">IF(ISBLANK(A387), "", (A387-MIN(A2:A1001))/(MAX(A2:A1001)-MIN(A2:A1001)))</f>
        <v>0.285714285714286</v>
      </c>
      <c r="F387" s="5" t="n">
        <f aca="false">IF(ISBLANK(B387), "", (B387-MIN(B2:B1001))/(MAX(B2:B1001)-MIN(B2:B1001)))</f>
        <v>0.727272727272727</v>
      </c>
      <c r="G387" s="5" t="n">
        <f aca="false">IF(ISBLANK(C387), "", (C387-MIN(C2:C1001))/(MAX(C2:C1001)-MIN(C2:C1001)))</f>
        <v>0.285714285714286</v>
      </c>
      <c r="H387" s="6" t="n">
        <f aca="false">IF(ISBLANK(D387), "", (D387-MIN(D1:D1000))/(MAX(D1:D1000)-MIN(D1:D1000)))</f>
        <v>0.369117555815035</v>
      </c>
      <c r="I387" s="7" t="n">
        <f aca="false">IF(ISBLANK(A387), "",SQRT((A387-$K$2)^2+(B387-$L$2)^2+(C387-$M$2)^2+(D387-$N$2)^2))</f>
        <v>72.6911283579517</v>
      </c>
      <c r="J387" s="8" t="str">
        <f aca="false">IF(AND(G387 = "", G386 &lt;&gt; ""),"&lt;- New exp", "")</f>
        <v/>
      </c>
      <c r="X387" s="0" t="n">
        <v>386</v>
      </c>
    </row>
    <row r="388" customFormat="false" ht="13.8" hidden="false" customHeight="false" outlineLevel="0" collapsed="false">
      <c r="A388" s="4" t="n">
        <v>16</v>
      </c>
      <c r="B388" s="4" t="n">
        <v>8</v>
      </c>
      <c r="C388" s="4" t="n">
        <v>847</v>
      </c>
      <c r="D388" s="4" t="n">
        <v>0.365791312171492</v>
      </c>
      <c r="E388" s="5" t="n">
        <f aca="false">IF(ISBLANK(A388), "", (A388-MIN(A2:A1001))/(MAX(A2:A1001)-MIN(A2:A1001)))</f>
        <v>0.380952380952381</v>
      </c>
      <c r="F388" s="5" t="n">
        <f aca="false">IF(ISBLANK(B388), "", (B388-MIN(B2:B1001))/(MAX(B2:B1001)-MIN(B2:B1001)))</f>
        <v>0.545454545454545</v>
      </c>
      <c r="G388" s="5" t="n">
        <f aca="false">IF(ISBLANK(C388), "", (C388-MIN(C2:C1001))/(MAX(C2:C1001)-MIN(C2:C1001)))</f>
        <v>0.297619047619048</v>
      </c>
      <c r="H388" s="6" t="n">
        <f aca="false">IF(ISBLANK(D388), "", (D388-MIN(D1:D1000))/(MAX(D1:D1000)-MIN(D1:D1000)))</f>
        <v>0.43458042293837</v>
      </c>
      <c r="I388" s="7" t="n">
        <f aca="false">IF(ISBLANK(A388), "",SQRT((A388-$K$2)^2+(B388-$L$2)^2+(C388-$M$2)^2+(D388-$N$2)^2))</f>
        <v>75.6637310523831</v>
      </c>
      <c r="J388" s="8" t="str">
        <f aca="false">IF(AND(G388 = "", G387 &lt;&gt; ""),"&lt;- New exp", "")</f>
        <v/>
      </c>
      <c r="X388" s="0" t="n">
        <v>387</v>
      </c>
    </row>
    <row r="389" customFormat="false" ht="13.8" hidden="false" customHeight="false" outlineLevel="0" collapsed="false">
      <c r="A389" s="4"/>
      <c r="B389" s="4"/>
      <c r="C389" s="4"/>
      <c r="D389" s="4"/>
      <c r="E389" s="8" t="str">
        <f aca="false">IF(ISBLANK(A389), "", (A389-MIN(A2:A1001))/(MAX(A2:A1001)-MIN(A2:A1001)))</f>
        <v/>
      </c>
      <c r="F389" s="8" t="str">
        <f aca="false">IF(ISBLANK(B389), "", (B389-MIN(B2:B1001))/(MAX(B2:B1001)-MIN(B2:B1001)))</f>
        <v/>
      </c>
      <c r="G389" s="8" t="str">
        <f aca="false">IF(ISBLANK(C389), "", (C389-MIN(C2:C1001))/(MAX(C2:C1001)-MIN(C2:C1001)))</f>
        <v/>
      </c>
      <c r="H389" s="6" t="str">
        <f aca="false">IF(ISBLANK(D389), "", (D389-MIN(D1:D1000))/(MAX(D1:D1000)-MIN(D1:D1000)))</f>
        <v/>
      </c>
      <c r="I389" s="7" t="str">
        <f aca="false">IF(ISBLANK(A389), "",SQRT((A389-$K$2)^2+(B389-$L$2)^2+(C389-$M$2)^2+(D389-$N$2)^2))</f>
        <v/>
      </c>
      <c r="J389" s="8" t="str">
        <f aca="false">IF(AND(G389 = "", G388 &lt;&gt; ""),"&lt;- New exp", "")</f>
        <v>&lt;- New exp</v>
      </c>
      <c r="X389" s="0" t="n">
        <v>388</v>
      </c>
    </row>
    <row r="390" customFormat="false" ht="13.8" hidden="false" customHeight="false" outlineLevel="0" collapsed="false">
      <c r="A390" s="4" t="n">
        <v>12</v>
      </c>
      <c r="B390" s="4" t="n">
        <v>11</v>
      </c>
      <c r="C390" s="4" t="n">
        <v>919</v>
      </c>
      <c r="D390" s="4" t="n">
        <v>0.368478585529742</v>
      </c>
      <c r="E390" s="8" t="n">
        <f aca="false">IF(ISBLANK(A390), "", (A390-MIN(A2:A1001))/(MAX(A2:A1001)-MIN(A2:A1001)))</f>
        <v>0.19047619047619</v>
      </c>
      <c r="F390" s="8" t="n">
        <f aca="false">IF(ISBLANK(B390), "", (B390-MIN(B2:B1001))/(MAX(B2:B1001)-MIN(B2:B1001)))</f>
        <v>0.818181818181818</v>
      </c>
      <c r="G390" s="5" t="n">
        <f aca="false">IF(ISBLANK(C390), "", (C390-MIN(C2:C1001))/(MAX(C2:C1001)-MIN(C2:C1001)))</f>
        <v>0.583333333333333</v>
      </c>
      <c r="H390" s="6" t="n">
        <f aca="false">IF(ISBLANK(D390), "", (D390-MIN(D1:D1000))/(MAX(D1:D1000)-MIN(D1:D1000)))</f>
        <v>0.517834492965724</v>
      </c>
      <c r="I390" s="7" t="n">
        <f aca="false">IF(ISBLANK(A390), "",SQRT((A390-$K$2)^2+(B390-$L$2)^2+(C390-$M$2)^2+(D390-$N$2)^2))</f>
        <v>147.32956349416</v>
      </c>
      <c r="J390" s="8" t="str">
        <f aca="false">IF(AND(G390 = "", G389 &lt;&gt; ""),"&lt;- New exp", "")</f>
        <v/>
      </c>
      <c r="X390" s="0" t="n">
        <v>389</v>
      </c>
    </row>
    <row r="391" customFormat="false" ht="13.8" hidden="false" customHeight="false" outlineLevel="0" collapsed="false">
      <c r="A391" s="4" t="n">
        <v>11</v>
      </c>
      <c r="B391" s="4" t="n">
        <v>10</v>
      </c>
      <c r="C391" s="4" t="n">
        <v>894</v>
      </c>
      <c r="D391" s="4" t="n">
        <v>0.373572585371314</v>
      </c>
      <c r="E391" s="8" t="n">
        <f aca="false">IF(ISBLANK(A391), "", (A391-MIN(A2:A1001))/(MAX(A2:A1001)-MIN(A2:A1001)))</f>
        <v>0.142857142857143</v>
      </c>
      <c r="F391" s="8" t="n">
        <f aca="false">IF(ISBLANK(B391), "", (B391-MIN(B2:B1001))/(MAX(B2:B1001)-MIN(B2:B1001)))</f>
        <v>0.727272727272727</v>
      </c>
      <c r="G391" s="5" t="n">
        <f aca="false">IF(ISBLANK(C391), "", (C391-MIN(C2:C1001))/(MAX(C2:C1001)-MIN(C2:C1001)))</f>
        <v>0.484126984126984</v>
      </c>
      <c r="H391" s="6" t="n">
        <f aca="false">IF(ISBLANK(D391), "", (D391-MIN(D1:D1000))/(MAX(D1:D1000)-MIN(D1:D1000)))</f>
        <v>0.675651046398043</v>
      </c>
      <c r="I391" s="7" t="n">
        <f aca="false">IF(ISBLANK(A391), "",SQRT((A391-$K$2)^2+(B391-$L$2)^2+(C391-$M$2)^2+(D391-$N$2)^2))</f>
        <v>122.298816329584</v>
      </c>
      <c r="J391" s="8" t="str">
        <f aca="false">IF(AND(G391 = "", G390 &lt;&gt; ""),"&lt;- New exp", "")</f>
        <v/>
      </c>
      <c r="X391" s="0" t="n">
        <v>390</v>
      </c>
    </row>
    <row r="392" customFormat="false" ht="13.8" hidden="false" customHeight="false" outlineLevel="0" collapsed="false">
      <c r="A392" s="4" t="n">
        <v>23</v>
      </c>
      <c r="B392" s="4" t="n">
        <v>4</v>
      </c>
      <c r="C392" s="4" t="n">
        <v>930</v>
      </c>
      <c r="D392" s="4" t="n">
        <v>0.377577653250812</v>
      </c>
      <c r="E392" s="8" t="n">
        <f aca="false">IF(ISBLANK(A392), "", (A392-MIN(A2:A1001))/(MAX(A2:A1001)-MIN(A2:A1001)))</f>
        <v>0.714285714285714</v>
      </c>
      <c r="F392" s="8" t="n">
        <f aca="false">IF(ISBLANK(B392), "", (B392-MIN(B2:B1001))/(MAX(B2:B1001)-MIN(B2:B1001)))</f>
        <v>0.181818181818182</v>
      </c>
      <c r="G392" s="5" t="n">
        <f aca="false">IF(ISBLANK(C392), "", (C392-MIN(C2:C1001))/(MAX(C2:C1001)-MIN(C2:C1001)))</f>
        <v>0.626984126984127</v>
      </c>
      <c r="H392" s="6" t="n">
        <f aca="false">IF(ISBLANK(D392), "", (D392-MIN(D1:D1000))/(MAX(D1:D1000)-MIN(D1:D1000)))</f>
        <v>0.799731538872049</v>
      </c>
      <c r="I392" s="7" t="n">
        <f aca="false">IF(ISBLANK(A392), "",SQRT((A392-$K$2)^2+(B392-$L$2)^2+(C392-$M$2)^2+(D392-$N$2)^2))</f>
        <v>158.723031304055</v>
      </c>
      <c r="J392" s="8" t="str">
        <f aca="false">IF(AND(G392 = "", G391 &lt;&gt; ""),"&lt;- New exp", "")</f>
        <v/>
      </c>
      <c r="X392" s="0" t="n">
        <v>391</v>
      </c>
    </row>
    <row r="393" customFormat="false" ht="13.8" hidden="false" customHeight="false" outlineLevel="0" collapsed="false">
      <c r="A393" s="4" t="n">
        <v>12</v>
      </c>
      <c r="B393" s="4" t="n">
        <v>10</v>
      </c>
      <c r="C393" s="4" t="n">
        <v>921</v>
      </c>
      <c r="D393" s="4" t="n">
        <v>0.369003281445816</v>
      </c>
      <c r="E393" s="8" t="n">
        <f aca="false">IF(ISBLANK(A393), "", (A393-MIN(A2:A1001))/(MAX(A2:A1001)-MIN(A2:A1001)))</f>
        <v>0.19047619047619</v>
      </c>
      <c r="F393" s="8" t="n">
        <f aca="false">IF(ISBLANK(B393), "", (B393-MIN(B2:B1001))/(MAX(B2:B1001)-MIN(B2:B1001)))</f>
        <v>0.727272727272727</v>
      </c>
      <c r="G393" s="5" t="n">
        <f aca="false">IF(ISBLANK(C393), "", (C393-MIN(C2:C1001))/(MAX(C2:C1001)-MIN(C2:C1001)))</f>
        <v>0.591269841269841</v>
      </c>
      <c r="H393" s="6" t="n">
        <f aca="false">IF(ISBLANK(D393), "", (D393-MIN(D1:D1000))/(MAX(D1:D1000)-MIN(D1:D1000)))</f>
        <v>0.534090029606904</v>
      </c>
      <c r="I393" s="7" t="n">
        <f aca="false">IF(ISBLANK(A393), "",SQRT((A393-$K$2)^2+(B393-$L$2)^2+(C393-$M$2)^2+(D393-$N$2)^2))</f>
        <v>149.268215964401</v>
      </c>
      <c r="J393" s="8" t="str">
        <f aca="false">IF(AND(G393 = "", G392 &lt;&gt; ""),"&lt;- New exp", "")</f>
        <v/>
      </c>
      <c r="X393" s="0" t="n">
        <v>392</v>
      </c>
    </row>
    <row r="394" customFormat="false" ht="13.8" hidden="false" customHeight="false" outlineLevel="0" collapsed="false">
      <c r="A394" s="4" t="n">
        <v>22</v>
      </c>
      <c r="B394" s="4" t="n">
        <v>5</v>
      </c>
      <c r="C394" s="4" t="n">
        <v>886</v>
      </c>
      <c r="D394" s="4" t="n">
        <v>0.378669161292741</v>
      </c>
      <c r="E394" s="8" t="n">
        <f aca="false">IF(ISBLANK(A394), "", (A394-MIN(A2:A1001))/(MAX(A2:A1001)-MIN(A2:A1001)))</f>
        <v>0.666666666666667</v>
      </c>
      <c r="F394" s="8" t="n">
        <f aca="false">IF(ISBLANK(B394), "", (B394-MIN(B2:B1001))/(MAX(B2:B1001)-MIN(B2:B1001)))</f>
        <v>0.272727272727273</v>
      </c>
      <c r="G394" s="5" t="n">
        <f aca="false">IF(ISBLANK(C394), "", (C394-MIN(C2:C1001))/(MAX(C2:C1001)-MIN(C2:C1001)))</f>
        <v>0.452380952380952</v>
      </c>
      <c r="H394" s="6" t="n">
        <f aca="false">IF(ISBLANK(D394), "", (D394-MIN(D1:D1000))/(MAX(D1:D1000)-MIN(D1:D1000)))</f>
        <v>0.833547409028763</v>
      </c>
      <c r="I394" s="7" t="n">
        <f aca="false">IF(ISBLANK(A394), "",SQRT((A394-$K$2)^2+(B394-$L$2)^2+(C394-$M$2)^2+(D394-$N$2)^2))</f>
        <v>114.895607939953</v>
      </c>
      <c r="J394" s="8" t="str">
        <f aca="false">IF(AND(G394 = "", G393 &lt;&gt; ""),"&lt;- New exp", "")</f>
        <v/>
      </c>
      <c r="X394" s="0" t="n">
        <v>393</v>
      </c>
    </row>
    <row r="395" customFormat="false" ht="13.8" hidden="false" customHeight="false" outlineLevel="0" collapsed="false">
      <c r="A395" s="4" t="n">
        <v>12</v>
      </c>
      <c r="B395" s="4" t="n">
        <v>11</v>
      </c>
      <c r="C395" s="4" t="n">
        <v>907</v>
      </c>
      <c r="D395" s="4" t="n">
        <v>0.368931607895119</v>
      </c>
      <c r="E395" s="8" t="n">
        <f aca="false">IF(ISBLANK(A395), "", (A395-MIN(A2:A1001))/(MAX(A2:A1001)-MIN(A2:A1001)))</f>
        <v>0.19047619047619</v>
      </c>
      <c r="F395" s="8" t="n">
        <f aca="false">IF(ISBLANK(B395), "", (B395-MIN(B2:B1001))/(MAX(B2:B1001)-MIN(B2:B1001)))</f>
        <v>0.818181818181818</v>
      </c>
      <c r="G395" s="5" t="n">
        <f aca="false">IF(ISBLANK(C395), "", (C395-MIN(C2:C1001))/(MAX(C2:C1001)-MIN(C2:C1001)))</f>
        <v>0.535714285714286</v>
      </c>
      <c r="H395" s="6" t="n">
        <f aca="false">IF(ISBLANK(D395), "", (D395-MIN(D1:D1000))/(MAX(D1:D1000)-MIN(D1:D1000)))</f>
        <v>0.531869520557988</v>
      </c>
      <c r="I395" s="7" t="n">
        <f aca="false">IF(ISBLANK(A395), "",SQRT((A395-$K$2)^2+(B395-$L$2)^2+(C395-$M$2)^2+(D395-$N$2)^2))</f>
        <v>135.35878358913</v>
      </c>
      <c r="J395" s="8" t="str">
        <f aca="false">IF(AND(G395 = "", G394 &lt;&gt; ""),"&lt;- New exp", "")</f>
        <v/>
      </c>
      <c r="X395" s="0" t="n">
        <v>394</v>
      </c>
    </row>
    <row r="396" customFormat="false" ht="13.8" hidden="false" customHeight="false" outlineLevel="0" collapsed="false">
      <c r="A396" s="4" t="n">
        <v>11</v>
      </c>
      <c r="B396" s="4" t="n">
        <v>11</v>
      </c>
      <c r="C396" s="4" t="n">
        <v>890</v>
      </c>
      <c r="D396" s="4" t="n">
        <v>0.3728776464121</v>
      </c>
      <c r="E396" s="8" t="n">
        <f aca="false">IF(ISBLANK(A396), "", (A396-MIN(A2:A1001))/(MAX(A2:A1001)-MIN(A2:A1001)))</f>
        <v>0.142857142857143</v>
      </c>
      <c r="F396" s="8" t="n">
        <f aca="false">IF(ISBLANK(B396), "", (B396-MIN(B2:B1001))/(MAX(B2:B1001)-MIN(B2:B1001)))</f>
        <v>0.818181818181818</v>
      </c>
      <c r="G396" s="5" t="n">
        <f aca="false">IF(ISBLANK(C396), "", (C396-MIN(C2:C1001))/(MAX(C2:C1001)-MIN(C2:C1001)))</f>
        <v>0.468253968253968</v>
      </c>
      <c r="H396" s="6" t="n">
        <f aca="false">IF(ISBLANK(D396), "", (D396-MIN(D1:D1000))/(MAX(D1:D1000)-MIN(D1:D1000)))</f>
        <v>0.65412123194966</v>
      </c>
      <c r="I396" s="7" t="n">
        <f aca="false">IF(ISBLANK(A396), "",SQRT((A396-$K$2)^2+(B396-$L$2)^2+(C396-$M$2)^2+(D396-$N$2)^2))</f>
        <v>118.380743559875</v>
      </c>
      <c r="J396" s="8" t="str">
        <f aca="false">IF(AND(G396 = "", G395 &lt;&gt; ""),"&lt;- New exp", "")</f>
        <v/>
      </c>
      <c r="X396" s="0" t="n">
        <v>395</v>
      </c>
    </row>
    <row r="397" customFormat="false" ht="13.8" hidden="false" customHeight="false" outlineLevel="0" collapsed="false">
      <c r="A397" s="4" t="n">
        <v>11</v>
      </c>
      <c r="B397" s="4" t="n">
        <v>9</v>
      </c>
      <c r="C397" s="4" t="n">
        <v>902</v>
      </c>
      <c r="D397" s="4" t="n">
        <v>0.371762514549395</v>
      </c>
      <c r="E397" s="8" t="n">
        <f aca="false">IF(ISBLANK(A397), "", (A397-MIN(A2:A1001))/(MAX(A2:A1001)-MIN(A2:A1001)))</f>
        <v>0.142857142857143</v>
      </c>
      <c r="F397" s="8" t="n">
        <f aca="false">IF(ISBLANK(B397), "", (B397-MIN(B2:B1001))/(MAX(B2:B1001)-MIN(B2:B1001)))</f>
        <v>0.636363636363636</v>
      </c>
      <c r="G397" s="5" t="n">
        <f aca="false">IF(ISBLANK(C397), "", (C397-MIN(C2:C1001))/(MAX(C2:C1001)-MIN(C2:C1001)))</f>
        <v>0.515873015873016</v>
      </c>
      <c r="H397" s="6" t="n">
        <f aca="false">IF(ISBLANK(D397), "", (D397-MIN(D1:D1000))/(MAX(D1:D1000)-MIN(D1:D1000)))</f>
        <v>0.619573475242175</v>
      </c>
      <c r="I397" s="7" t="n">
        <f aca="false">IF(ISBLANK(A397), "",SQRT((A397-$K$2)^2+(B397-$L$2)^2+(C397-$M$2)^2+(D397-$N$2)^2))</f>
        <v>130.222887389058</v>
      </c>
      <c r="J397" s="8" t="str">
        <f aca="false">IF(AND(G397 = "", G396 &lt;&gt; ""),"&lt;- New exp", "")</f>
        <v/>
      </c>
      <c r="X397" s="0" t="n">
        <v>396</v>
      </c>
    </row>
    <row r="398" customFormat="false" ht="13.8" hidden="false" customHeight="false" outlineLevel="0" collapsed="false">
      <c r="A398" s="4" t="n">
        <v>11</v>
      </c>
      <c r="B398" s="4" t="n">
        <v>12</v>
      </c>
      <c r="C398" s="4" t="n">
        <v>892</v>
      </c>
      <c r="D398" s="4" t="n">
        <v>0.368478585529742</v>
      </c>
      <c r="E398" s="8" t="n">
        <f aca="false">IF(ISBLANK(A398), "", (A398-MIN(A2:A1001))/(MAX(A2:A1001)-MIN(A2:A1001)))</f>
        <v>0.142857142857143</v>
      </c>
      <c r="F398" s="8" t="n">
        <f aca="false">IF(ISBLANK(B398), "", (B398-MIN(B2:B1001))/(MAX(B2:B1001)-MIN(B2:B1001)))</f>
        <v>0.909090909090909</v>
      </c>
      <c r="G398" s="5" t="n">
        <f aca="false">IF(ISBLANK(C398), "", (C398-MIN(C2:C1001))/(MAX(C2:C1001)-MIN(C2:C1001)))</f>
        <v>0.476190476190476</v>
      </c>
      <c r="H398" s="6" t="n">
        <f aca="false">IF(ISBLANK(D398), "", (D398-MIN(D1:D1000))/(MAX(D1:D1000)-MIN(D1:D1000)))</f>
        <v>0.517834492965724</v>
      </c>
      <c r="I398" s="7" t="n">
        <f aca="false">IF(ISBLANK(A398), "",SQRT((A398-$K$2)^2+(B398-$L$2)^2+(C398-$M$2)^2+(D398-$N$2)^2))</f>
        <v>120.453311616491</v>
      </c>
      <c r="J398" s="8" t="str">
        <f aca="false">IF(AND(G398 = "", G397 &lt;&gt; ""),"&lt;- New exp", "")</f>
        <v/>
      </c>
      <c r="X398" s="0" t="n">
        <v>397</v>
      </c>
    </row>
    <row r="399" customFormat="false" ht="13.8" hidden="false" customHeight="false" outlineLevel="0" collapsed="false">
      <c r="A399" s="4" t="n">
        <v>13</v>
      </c>
      <c r="B399" s="4" t="n">
        <v>11</v>
      </c>
      <c r="C399" s="4" t="n">
        <v>921</v>
      </c>
      <c r="D399" s="4" t="n">
        <v>0.36725987777823</v>
      </c>
      <c r="E399" s="8" t="n">
        <f aca="false">IF(ISBLANK(A399), "", (A399-MIN(A2:A1001))/(MAX(A2:A1001)-MIN(A2:A1001)))</f>
        <v>0.238095238095238</v>
      </c>
      <c r="F399" s="8" t="n">
        <f aca="false">IF(ISBLANK(B399), "", (B399-MIN(B2:B1001))/(MAX(B2:B1001)-MIN(B2:B1001)))</f>
        <v>0.818181818181818</v>
      </c>
      <c r="G399" s="5" t="n">
        <f aca="false">IF(ISBLANK(C399), "", (C399-MIN(C2:C1001))/(MAX(C2:C1001)-MIN(C2:C1001)))</f>
        <v>0.591269841269841</v>
      </c>
      <c r="H399" s="6" t="n">
        <f aca="false">IF(ISBLANK(D399), "", (D399-MIN(D1:D1000))/(MAX(D1:D1000)-MIN(D1:D1000)))</f>
        <v>0.480077864978569</v>
      </c>
      <c r="I399" s="7" t="n">
        <f aca="false">IF(ISBLANK(A399), "",SQRT((A399-$K$2)^2+(B399-$L$2)^2+(C399-$M$2)^2+(D399-$N$2)^2))</f>
        <v>149.355281929111</v>
      </c>
      <c r="J399" s="8" t="str">
        <f aca="false">IF(AND(G399 = "", G398 &lt;&gt; ""),"&lt;- New exp", "")</f>
        <v/>
      </c>
      <c r="X399" s="0" t="n">
        <v>398</v>
      </c>
    </row>
    <row r="400" customFormat="false" ht="13.8" hidden="false" customHeight="false" outlineLevel="0" collapsed="false">
      <c r="A400" s="4" t="n">
        <v>23</v>
      </c>
      <c r="B400" s="4" t="n">
        <v>4</v>
      </c>
      <c r="C400" s="4" t="n">
        <v>911</v>
      </c>
      <c r="D400" s="4" t="n">
        <v>0.378669161292741</v>
      </c>
      <c r="E400" s="8" t="n">
        <f aca="false">IF(ISBLANK(A400), "", (A400-MIN(A2:A1001))/(MAX(A2:A1001)-MIN(A2:A1001)))</f>
        <v>0.714285714285714</v>
      </c>
      <c r="F400" s="8" t="n">
        <f aca="false">IF(ISBLANK(B400), "", (B400-MIN(B2:B1001))/(MAX(B2:B1001)-MIN(B2:B1001)))</f>
        <v>0.181818181818182</v>
      </c>
      <c r="G400" s="5" t="n">
        <f aca="false">IF(ISBLANK(C400), "", (C400-MIN(C2:C1001))/(MAX(C2:C1001)-MIN(C2:C1001)))</f>
        <v>0.551587301587302</v>
      </c>
      <c r="H400" s="6" t="n">
        <f aca="false">IF(ISBLANK(D400), "", (D400-MIN(D1:D1000))/(MAX(D1:D1000)-MIN(D1:D1000)))</f>
        <v>0.833547409028763</v>
      </c>
      <c r="I400" s="7" t="n">
        <f aca="false">IF(ISBLANK(A400), "",SQRT((A400-$K$2)^2+(B400-$L$2)^2+(C400-$M$2)^2+(D400-$N$2)^2))</f>
        <v>139.821317129726</v>
      </c>
      <c r="J400" s="8" t="str">
        <f aca="false">IF(AND(G400 = "", G399 &lt;&gt; ""),"&lt;- New exp", "")</f>
        <v/>
      </c>
      <c r="X400" s="0" t="n">
        <v>399</v>
      </c>
    </row>
    <row r="401" customFormat="false" ht="13.8" hidden="false" customHeight="false" outlineLevel="0" collapsed="false">
      <c r="A401" s="4"/>
      <c r="B401" s="4"/>
      <c r="C401" s="4"/>
      <c r="D401" s="4"/>
      <c r="E401" s="8" t="str">
        <f aca="false">IF(ISBLANK(A401), "", (A401-MIN(A2:A1001))/(MAX(A2:A1001)-MIN(A2:A1001)))</f>
        <v/>
      </c>
      <c r="F401" s="8" t="str">
        <f aca="false">IF(ISBLANK(B401), "", (B401-MIN(B2:B1001))/(MAX(B2:B1001)-MIN(B2:B1001)))</f>
        <v/>
      </c>
      <c r="G401" s="8" t="str">
        <f aca="false">IF(ISBLANK(C401), "", (C401-MIN(C2:C1001))/(MAX(C2:C1001)-MIN(C2:C1001)))</f>
        <v/>
      </c>
      <c r="H401" s="6" t="str">
        <f aca="false">IF(ISBLANK(D401), "", (D401-MIN(D1:D1000))/(MAX(D1:D1000)-MIN(D1:D1000)))</f>
        <v/>
      </c>
      <c r="I401" s="7" t="str">
        <f aca="false">IF(ISBLANK(A401), "",SQRT((A401-$K$2)^2+(B401-$L$2)^2+(C401-$M$2)^2+(D401-$N$2)^2))</f>
        <v/>
      </c>
      <c r="J401" s="8" t="str">
        <f aca="false">IF(AND(G401 = "", G400 &lt;&gt; ""),"&lt;- New exp", "")</f>
        <v>&lt;- New exp</v>
      </c>
      <c r="X401" s="0" t="n">
        <v>400</v>
      </c>
    </row>
    <row r="402" customFormat="false" ht="13.8" hidden="false" customHeight="false" outlineLevel="0" collapsed="false">
      <c r="A402" s="4" t="n">
        <v>13</v>
      </c>
      <c r="B402" s="4" t="n">
        <v>11</v>
      </c>
      <c r="C402" s="4" t="n">
        <v>911</v>
      </c>
      <c r="D402" s="4" t="n">
        <v>0.368350716884717</v>
      </c>
      <c r="E402" s="8" t="n">
        <f aca="false">IF(ISBLANK(A402), "", (A402-MIN(A2:A1001))/(MAX(A2:A1001)-MIN(A2:A1001)))</f>
        <v>0.238095238095238</v>
      </c>
      <c r="F402" s="8" t="n">
        <f aca="false">IF(ISBLANK(B402), "", (B402-MIN(B2:B1001))/(MAX(B2:B1001)-MIN(B2:B1001)))</f>
        <v>0.818181818181818</v>
      </c>
      <c r="G402" s="5" t="n">
        <f aca="false">IF(ISBLANK(C402), "", (C402-MIN(C2:C1001))/(MAX(C2:C1001)-MIN(C2:C1001)))</f>
        <v>0.551587301587302</v>
      </c>
      <c r="H402" s="6" t="n">
        <f aca="false">IF(ISBLANK(D402), "", (D402-MIN(D1:D1000))/(MAX(D1:D1000)-MIN(D1:D1000)))</f>
        <v>0.513873010932451</v>
      </c>
      <c r="I402" s="7" t="n">
        <f aca="false">IF(ISBLANK(A402), "",SQRT((A402-$K$2)^2+(B402-$L$2)^2+(C402-$M$2)^2+(D402-$N$2)^2))</f>
        <v>139.380774409964</v>
      </c>
      <c r="J402" s="8" t="str">
        <f aca="false">IF(AND(G402 = "", G401 &lt;&gt; ""),"&lt;- New exp", "")</f>
        <v/>
      </c>
      <c r="X402" s="0" t="n">
        <v>401</v>
      </c>
    </row>
    <row r="403" customFormat="false" ht="13.8" hidden="false" customHeight="false" outlineLevel="0" collapsed="false">
      <c r="A403" s="4" t="n">
        <v>15</v>
      </c>
      <c r="B403" s="4" t="n">
        <v>7</v>
      </c>
      <c r="C403" s="4" t="n">
        <v>901</v>
      </c>
      <c r="D403" s="4" t="n">
        <v>0.367668823942994</v>
      </c>
      <c r="E403" s="8" t="n">
        <f aca="false">IF(ISBLANK(A403), "", (A403-MIN(A2:A1001))/(MAX(A2:A1001)-MIN(A2:A1001)))</f>
        <v>0.333333333333333</v>
      </c>
      <c r="F403" s="8" t="n">
        <f aca="false">IF(ISBLANK(B403), "", (B403-MIN(B2:B1001))/(MAX(B2:B1001)-MIN(B2:B1001)))</f>
        <v>0.454545454545455</v>
      </c>
      <c r="G403" s="5" t="n">
        <f aca="false">IF(ISBLANK(C403), "", (C403-MIN(C2:C1001))/(MAX(C2:C1001)-MIN(C2:C1001)))</f>
        <v>0.511904761904762</v>
      </c>
      <c r="H403" s="6" t="n">
        <f aca="false">IF(ISBLANK(D403), "", (D403-MIN(D1:D1000))/(MAX(D1:D1000)-MIN(D1:D1000)))</f>
        <v>0.492747373472799</v>
      </c>
      <c r="I403" s="7" t="n">
        <f aca="false">IF(ISBLANK(A403), "",SQRT((A403-$K$2)^2+(B403-$L$2)^2+(C403-$M$2)^2+(D403-$N$2)^2))</f>
        <v>129.286504527602</v>
      </c>
      <c r="J403" s="8" t="str">
        <f aca="false">IF(AND(G403 = "", G402 &lt;&gt; ""),"&lt;- New exp", "")</f>
        <v/>
      </c>
      <c r="X403" s="0" t="n">
        <v>402</v>
      </c>
    </row>
    <row r="404" customFormat="false" ht="13.8" hidden="false" customHeight="false" outlineLevel="0" collapsed="false">
      <c r="A404" s="4" t="n">
        <v>21</v>
      </c>
      <c r="B404" s="4" t="n">
        <v>5</v>
      </c>
      <c r="C404" s="4" t="n">
        <v>870</v>
      </c>
      <c r="D404" s="4" t="n">
        <v>0.37284686470452</v>
      </c>
      <c r="E404" s="8" t="n">
        <f aca="false">IF(ISBLANK(A404), "", (A404-MIN(A2:A1001))/(MAX(A2:A1001)-MIN(A2:A1001)))</f>
        <v>0.619047619047619</v>
      </c>
      <c r="F404" s="8" t="n">
        <f aca="false">IF(ISBLANK(B404), "", (B404-MIN(B2:B1001))/(MAX(B2:B1001)-MIN(B2:B1001)))</f>
        <v>0.272727272727273</v>
      </c>
      <c r="G404" s="5" t="n">
        <f aca="false">IF(ISBLANK(C404), "", (C404-MIN(C2:C1001))/(MAX(C2:C1001)-MIN(C2:C1001)))</f>
        <v>0.388888888888889</v>
      </c>
      <c r="H404" s="6" t="n">
        <f aca="false">IF(ISBLANK(D404), "", (D404-MIN(D1:D1000))/(MAX(D1:D1000)-MIN(D1:D1000)))</f>
        <v>0.653167587829127</v>
      </c>
      <c r="I404" s="7" t="n">
        <f aca="false">IF(ISBLANK(A404), "",SQRT((A404-$K$2)^2+(B404-$L$2)^2+(C404-$M$2)^2+(D404-$N$2)^2))</f>
        <v>98.9039960997027</v>
      </c>
      <c r="J404" s="8" t="str">
        <f aca="false">IF(AND(G404 = "", G403 &lt;&gt; ""),"&lt;- New exp", "")</f>
        <v/>
      </c>
      <c r="X404" s="0" t="n">
        <v>403</v>
      </c>
    </row>
    <row r="405" customFormat="false" ht="13.8" hidden="false" customHeight="false" outlineLevel="0" collapsed="false">
      <c r="A405" s="4" t="n">
        <v>11</v>
      </c>
      <c r="B405" s="4" t="n">
        <v>9</v>
      </c>
      <c r="C405" s="4" t="n">
        <v>890</v>
      </c>
      <c r="D405" s="4" t="n">
        <v>0.374440159769413</v>
      </c>
      <c r="E405" s="8" t="n">
        <f aca="false">IF(ISBLANK(A405), "", (A405-MIN(A2:A1001))/(MAX(A2:A1001)-MIN(A2:A1001)))</f>
        <v>0.142857142857143</v>
      </c>
      <c r="F405" s="8" t="n">
        <f aca="false">IF(ISBLANK(B405), "", (B405-MIN(B2:B1001))/(MAX(B2:B1001)-MIN(B2:B1001)))</f>
        <v>0.636363636363636</v>
      </c>
      <c r="G405" s="5" t="n">
        <f aca="false">IF(ISBLANK(C405), "", (C405-MIN(C2:C1001))/(MAX(C2:C1001)-MIN(C2:C1001)))</f>
        <v>0.468253968253968</v>
      </c>
      <c r="H405" s="6" t="n">
        <f aca="false">IF(ISBLANK(D405), "", (D405-MIN(D1:D1000))/(MAX(D1:D1000)-MIN(D1:D1000)))</f>
        <v>0.702529257158209</v>
      </c>
      <c r="I405" s="7" t="n">
        <f aca="false">IF(ISBLANK(A405), "",SQRT((A405-$K$2)^2+(B405-$L$2)^2+(C405-$M$2)^2+(D405-$N$2)^2))</f>
        <v>118.245509488569</v>
      </c>
      <c r="J405" s="8" t="str">
        <f aca="false">IF(AND(G405 = "", G404 &lt;&gt; ""),"&lt;- New exp", "")</f>
        <v/>
      </c>
      <c r="X405" s="0" t="n">
        <v>404</v>
      </c>
    </row>
    <row r="406" customFormat="false" ht="13.8" hidden="false" customHeight="false" outlineLevel="0" collapsed="false">
      <c r="A406" s="4" t="n">
        <v>12</v>
      </c>
      <c r="B406" s="4" t="n">
        <v>8</v>
      </c>
      <c r="C406" s="4" t="n">
        <v>914</v>
      </c>
      <c r="D406" s="4" t="n">
        <v>0.374440159769413</v>
      </c>
      <c r="E406" s="8" t="n">
        <f aca="false">IF(ISBLANK(A406), "", (A406-MIN(A2:A1001))/(MAX(A2:A1001)-MIN(A2:A1001)))</f>
        <v>0.19047619047619</v>
      </c>
      <c r="F406" s="8" t="n">
        <f aca="false">IF(ISBLANK(B406), "", (B406-MIN(B2:B1001))/(MAX(B2:B1001)-MIN(B2:B1001)))</f>
        <v>0.545454545454545</v>
      </c>
      <c r="G406" s="5" t="n">
        <f aca="false">IF(ISBLANK(C406), "", (C406-MIN(C2:C1001))/(MAX(C2:C1001)-MIN(C2:C1001)))</f>
        <v>0.563492063492063</v>
      </c>
      <c r="H406" s="6" t="n">
        <f aca="false">IF(ISBLANK(D406), "", (D406-MIN(D1:D1000))/(MAX(D1:D1000)-MIN(D1:D1000)))</f>
        <v>0.702529257158209</v>
      </c>
      <c r="I406" s="7" t="n">
        <f aca="false">IF(ISBLANK(A406), "",SQRT((A406-$K$2)^2+(B406-$L$2)^2+(C406-$M$2)^2+(D406-$N$2)^2))</f>
        <v>142.182982505683</v>
      </c>
      <c r="J406" s="8" t="str">
        <f aca="false">IF(AND(G406 = "", G405 &lt;&gt; ""),"&lt;- New exp", "")</f>
        <v/>
      </c>
      <c r="X406" s="0" t="n">
        <v>405</v>
      </c>
    </row>
    <row r="407" customFormat="false" ht="13.8" hidden="false" customHeight="false" outlineLevel="0" collapsed="false">
      <c r="A407" s="4" t="n">
        <v>12</v>
      </c>
      <c r="B407" s="4" t="n">
        <v>9</v>
      </c>
      <c r="C407" s="4" t="n">
        <v>901</v>
      </c>
      <c r="D407" s="4" t="n">
        <v>0.368391022414876</v>
      </c>
      <c r="E407" s="8" t="n">
        <f aca="false">IF(ISBLANK(A407), "", (A407-MIN(A2:A1001))/(MAX(A2:A1001)-MIN(A2:A1001)))</f>
        <v>0.19047619047619</v>
      </c>
      <c r="F407" s="8" t="n">
        <f aca="false">IF(ISBLANK(B407), "", (B407-MIN(B2:B1001))/(MAX(B2:B1001)-MIN(B2:B1001)))</f>
        <v>0.636363636363636</v>
      </c>
      <c r="G407" s="5" t="n">
        <f aca="false">IF(ISBLANK(C407), "", (C407-MIN(C2:C1001))/(MAX(C2:C1001)-MIN(C2:C1001)))</f>
        <v>0.511904761904762</v>
      </c>
      <c r="H407" s="6" t="n">
        <f aca="false">IF(ISBLANK(D407), "", (D407-MIN(D1:D1000))/(MAX(D1:D1000)-MIN(D1:D1000)))</f>
        <v>0.515121711374494</v>
      </c>
      <c r="I407" s="7" t="n">
        <f aca="false">IF(ISBLANK(A407), "",SQRT((A407-$K$2)^2+(B407-$L$2)^2+(C407-$M$2)^2+(D407-$N$2)^2))</f>
        <v>129.251693514863</v>
      </c>
      <c r="J407" s="8" t="str">
        <f aca="false">IF(AND(G407 = "", G406 &lt;&gt; ""),"&lt;- New exp", "")</f>
        <v/>
      </c>
      <c r="X407" s="0" t="n">
        <v>406</v>
      </c>
    </row>
    <row r="408" customFormat="false" ht="13.8" hidden="false" customHeight="false" outlineLevel="0" collapsed="false">
      <c r="A408" s="4"/>
      <c r="B408" s="4"/>
      <c r="C408" s="4"/>
      <c r="D408" s="4"/>
      <c r="E408" s="8" t="str">
        <f aca="false">IF(ISBLANK(A408), "", (A408-MIN(A2:A1001))/(MAX(A2:A1001)-MIN(A2:A1001)))</f>
        <v/>
      </c>
      <c r="F408" s="8" t="str">
        <f aca="false">IF(ISBLANK(B408), "", (B408-MIN(B2:B1001))/(MAX(B2:B1001)-MIN(B2:B1001)))</f>
        <v/>
      </c>
      <c r="G408" s="8" t="str">
        <f aca="false">IF(ISBLANK(C408), "", (C408-MIN(C2:C1001))/(MAX(C2:C1001)-MIN(C2:C1001)))</f>
        <v/>
      </c>
      <c r="H408" s="6" t="str">
        <f aca="false">IF(ISBLANK(D408), "", (D408-MIN(D1:D1000))/(MAX(D1:D1000)-MIN(D1:D1000)))</f>
        <v/>
      </c>
      <c r="I408" s="7" t="str">
        <f aca="false">IF(ISBLANK(A408), "",SQRT((A408-$K$2)^2+(B408-$L$2)^2+(C408-$M$2)^2+(D408-$N$2)^2))</f>
        <v/>
      </c>
      <c r="J408" s="8" t="str">
        <f aca="false">IF(AND(G408 = "", G407 &lt;&gt; ""),"&lt;- New exp", "")</f>
        <v>&lt;- New exp</v>
      </c>
      <c r="X408" s="0" t="n">
        <v>407</v>
      </c>
    </row>
    <row r="409" customFormat="false" ht="13.8" hidden="false" customHeight="false" outlineLevel="0" collapsed="false">
      <c r="A409" s="4" t="n">
        <v>13</v>
      </c>
      <c r="B409" s="4" t="n">
        <v>5</v>
      </c>
      <c r="C409" s="4" t="n">
        <v>843</v>
      </c>
      <c r="D409" s="4" t="n">
        <v>0.35605386122496</v>
      </c>
      <c r="E409" s="8" t="n">
        <f aca="false">IF(ISBLANK(A409), "", (A409-MIN(A2:A1001))/(MAX(A2:A1001)-MIN(A2:A1001)))</f>
        <v>0.238095238095238</v>
      </c>
      <c r="F409" s="8" t="n">
        <f aca="false">IF(ISBLANK(B409), "", (B409-MIN(B2:B1001))/(MAX(B2:B1001)-MIN(B2:B1001)))</f>
        <v>0.272727272727273</v>
      </c>
      <c r="G409" s="5" t="n">
        <f aca="false">IF(ISBLANK(C409), "", (C409-MIN(C2:C1001))/(MAX(C2:C1001)-MIN(C2:C1001)))</f>
        <v>0.281746031746032</v>
      </c>
      <c r="H409" s="6" t="n">
        <f aca="false">IF(ISBLANK(D409), "", (D409-MIN(D1:D1000))/(MAX(D1:D1000)-MIN(D1:D1000)))</f>
        <v>0.132905708491657</v>
      </c>
      <c r="I409" s="7" t="n">
        <f aca="false">IF(ISBLANK(A409), "",SQRT((A409-$K$2)^2+(B409-$L$2)^2+(C409-$M$2)^2+(D409-$N$2)^2))</f>
        <v>71.2390343730422</v>
      </c>
      <c r="J409" s="8" t="str">
        <f aca="false">IF(AND(G409 = "", G408 &lt;&gt; ""),"&lt;- New exp", "")</f>
        <v/>
      </c>
      <c r="X409" s="0" t="n">
        <v>408</v>
      </c>
    </row>
    <row r="410" customFormat="false" ht="13.8" hidden="false" customHeight="false" outlineLevel="0" collapsed="false">
      <c r="A410" s="4" t="n">
        <v>13</v>
      </c>
      <c r="B410" s="4" t="n">
        <v>7</v>
      </c>
      <c r="C410" s="4" t="n">
        <v>835</v>
      </c>
      <c r="D410" s="4" t="n">
        <v>0.354557225591271</v>
      </c>
      <c r="E410" s="8" t="n">
        <f aca="false">IF(ISBLANK(A410), "", (A410-MIN(A2:A1001))/(MAX(A2:A1001)-MIN(A2:A1001)))</f>
        <v>0.238095238095238</v>
      </c>
      <c r="F410" s="8" t="n">
        <f aca="false">IF(ISBLANK(B410), "", (B410-MIN(B2:B1001))/(MAX(B2:B1001)-MIN(B2:B1001)))</f>
        <v>0.454545454545455</v>
      </c>
      <c r="G410" s="5" t="n">
        <f aca="false">IF(ISBLANK(C410), "", (C410-MIN(C2:C1001))/(MAX(C2:C1001)-MIN(C2:C1001)))</f>
        <v>0.25</v>
      </c>
      <c r="H410" s="6" t="n">
        <f aca="false">IF(ISBLANK(D410), "", (D410-MIN(D1:D1000))/(MAX(D1:D1000)-MIN(D1:D1000)))</f>
        <v>0.0865386325594501</v>
      </c>
      <c r="I410" s="7" t="n">
        <f aca="false">IF(ISBLANK(A410), "",SQRT((A410-$K$2)^2+(B410-$L$2)^2+(C410-$M$2)^2+(D410-$N$2)^2))</f>
        <v>63.3955835039199</v>
      </c>
      <c r="J410" s="8" t="str">
        <f aca="false">IF(AND(G410 = "", G409 &lt;&gt; ""),"&lt;- New exp", "")</f>
        <v/>
      </c>
      <c r="X410" s="0" t="n">
        <v>409</v>
      </c>
    </row>
    <row r="411" customFormat="false" ht="13.8" hidden="false" customHeight="false" outlineLevel="0" collapsed="false">
      <c r="A411" s="4" t="n">
        <v>13</v>
      </c>
      <c r="B411" s="4" t="n">
        <v>5</v>
      </c>
      <c r="C411" s="4" t="n">
        <v>822</v>
      </c>
      <c r="D411" s="4" t="n">
        <v>0.360507958106652</v>
      </c>
      <c r="E411" s="8" t="n">
        <f aca="false">IF(ISBLANK(A411), "", (A411-MIN(A2:A1001))/(MAX(A2:A1001)-MIN(A2:A1001)))</f>
        <v>0.238095238095238</v>
      </c>
      <c r="F411" s="8" t="n">
        <f aca="false">IF(ISBLANK(B411), "", (B411-MIN(B2:B1001))/(MAX(B2:B1001)-MIN(B2:B1001)))</f>
        <v>0.272727272727273</v>
      </c>
      <c r="G411" s="5" t="n">
        <f aca="false">IF(ISBLANK(C411), "", (C411-MIN(C2:C1001))/(MAX(C2:C1001)-MIN(C2:C1001)))</f>
        <v>0.198412698412698</v>
      </c>
      <c r="H411" s="6" t="n">
        <f aca="false">IF(ISBLANK(D411), "", (D411-MIN(D1:D1000))/(MAX(D1:D1000)-MIN(D1:D1000)))</f>
        <v>0.270897510687181</v>
      </c>
      <c r="I411" s="7" t="n">
        <f aca="false">IF(ISBLANK(A411), "",SQRT((A411-$K$2)^2+(B411-$L$2)^2+(C411-$M$2)^2+(D411-$N$2)^2))</f>
        <v>50.3388525540459</v>
      </c>
      <c r="J411" s="8" t="str">
        <f aca="false">IF(AND(G411 = "", G410 &lt;&gt; ""),"&lt;- New exp", "")</f>
        <v/>
      </c>
      <c r="X411" s="0" t="n">
        <v>410</v>
      </c>
    </row>
    <row r="412" customFormat="false" ht="13.8" hidden="false" customHeight="false" outlineLevel="0" collapsed="false">
      <c r="A412" s="4" t="n">
        <v>13</v>
      </c>
      <c r="B412" s="4" t="n">
        <v>7</v>
      </c>
      <c r="C412" s="4" t="n">
        <v>832</v>
      </c>
      <c r="D412" s="4" t="n">
        <v>0.355551062581831</v>
      </c>
      <c r="E412" s="8" t="n">
        <f aca="false">IF(ISBLANK(A412), "", (A412-MIN(A2:A1001))/(MAX(A2:A1001)-MIN(A2:A1001)))</f>
        <v>0.238095238095238</v>
      </c>
      <c r="F412" s="8" t="n">
        <f aca="false">IF(ISBLANK(B412), "", (B412-MIN(B2:B1001))/(MAX(B2:B1001)-MIN(B2:B1001)))</f>
        <v>0.454545454545455</v>
      </c>
      <c r="G412" s="5" t="n">
        <f aca="false">IF(ISBLANK(C412), "", (C412-MIN(C2:C1001))/(MAX(C2:C1001)-MIN(C2:C1001)))</f>
        <v>0.238095238095238</v>
      </c>
      <c r="H412" s="6" t="n">
        <f aca="false">IF(ISBLANK(D412), "", (D412-MIN(D1:D1000))/(MAX(D1:D1000)-MIN(D1:D1000)))</f>
        <v>0.117328568445142</v>
      </c>
      <c r="I412" s="7" t="n">
        <f aca="false">IF(ISBLANK(A412), "",SQRT((A412-$K$2)^2+(B412-$L$2)^2+(C412-$M$2)^2+(D412-$N$2)^2))</f>
        <v>60.415229986671</v>
      </c>
      <c r="J412" s="8" t="str">
        <f aca="false">IF(AND(G412 = "", G411 &lt;&gt; ""),"&lt;- New exp", "")</f>
        <v/>
      </c>
      <c r="X412" s="0" t="n">
        <v>411</v>
      </c>
    </row>
    <row r="413" customFormat="false" ht="13.8" hidden="false" customHeight="false" outlineLevel="0" collapsed="false">
      <c r="A413" s="4" t="n">
        <v>13</v>
      </c>
      <c r="B413" s="4" t="n">
        <v>6</v>
      </c>
      <c r="C413" s="4" t="n">
        <v>848</v>
      </c>
      <c r="D413" s="4" t="n">
        <v>0.353850018917585</v>
      </c>
      <c r="E413" s="8" t="n">
        <f aca="false">IF(ISBLANK(A413), "", (A413-MIN(A2:A1001))/(MAX(A2:A1001)-MIN(A2:A1001)))</f>
        <v>0.238095238095238</v>
      </c>
      <c r="F413" s="8" t="n">
        <f aca="false">IF(ISBLANK(B413), "", (B413-MIN(B2:B1001))/(MAX(B2:B1001)-MIN(B2:B1001)))</f>
        <v>0.363636363636364</v>
      </c>
      <c r="G413" s="5" t="n">
        <f aca="false">IF(ISBLANK(C413), "", (C413-MIN(C2:C1001))/(MAX(C2:C1001)-MIN(C2:C1001)))</f>
        <v>0.301587301587302</v>
      </c>
      <c r="H413" s="6" t="n">
        <f aca="false">IF(ISBLANK(D413), "", (D413-MIN(D1:D1000))/(MAX(D1:D1000)-MIN(D1:D1000)))</f>
        <v>0.0646287536280434</v>
      </c>
      <c r="I413" s="7" t="n">
        <f aca="false">IF(ISBLANK(A413), "",SQRT((A413-$K$2)^2+(B413-$L$2)^2+(C413-$M$2)^2+(D413-$N$2)^2))</f>
        <v>76.2692598912023</v>
      </c>
      <c r="J413" s="8" t="str">
        <f aca="false">IF(AND(G413 = "", G412 &lt;&gt; ""),"&lt;- New exp", "")</f>
        <v/>
      </c>
      <c r="X413" s="0" t="n">
        <v>412</v>
      </c>
    </row>
    <row r="414" customFormat="false" ht="13.8" hidden="false" customHeight="false" outlineLevel="0" collapsed="false">
      <c r="A414" s="4" t="n">
        <v>13</v>
      </c>
      <c r="B414" s="4" t="n">
        <v>6</v>
      </c>
      <c r="C414" s="4" t="n">
        <v>807</v>
      </c>
      <c r="D414" s="4" t="n">
        <v>0.35605386122496</v>
      </c>
      <c r="E414" s="8" t="n">
        <f aca="false">IF(ISBLANK(A414), "", (A414-MIN(A2:A1001))/(MAX(A2:A1001)-MIN(A2:A1001)))</f>
        <v>0.238095238095238</v>
      </c>
      <c r="F414" s="8" t="n">
        <f aca="false">IF(ISBLANK(B414), "", (B414-MIN(B2:B1001))/(MAX(B2:B1001)-MIN(B2:B1001)))</f>
        <v>0.363636363636364</v>
      </c>
      <c r="G414" s="5" t="n">
        <f aca="false">IF(ISBLANK(C414), "", (C414-MIN(C2:C1001))/(MAX(C2:C1001)-MIN(C2:C1001)))</f>
        <v>0.138888888888889</v>
      </c>
      <c r="H414" s="6" t="n">
        <f aca="false">IF(ISBLANK(D414), "", (D414-MIN(D1:D1000))/(MAX(D1:D1000)-MIN(D1:D1000)))</f>
        <v>0.132905708491657</v>
      </c>
      <c r="I414" s="7" t="n">
        <f aca="false">IF(ISBLANK(A414), "",SQRT((A414-$K$2)^2+(B414-$L$2)^2+(C414-$M$2)^2+(D414-$N$2)^2))</f>
        <v>35.5808940079291</v>
      </c>
      <c r="J414" s="8" t="str">
        <f aca="false">IF(AND(G414 = "", G413 &lt;&gt; ""),"&lt;- New exp", "")</f>
        <v/>
      </c>
      <c r="X414" s="0" t="n">
        <v>413</v>
      </c>
    </row>
    <row r="415" customFormat="false" ht="13.8" hidden="false" customHeight="false" outlineLevel="0" collapsed="false">
      <c r="A415" s="4"/>
      <c r="B415" s="4"/>
      <c r="C415" s="4"/>
      <c r="D415" s="4"/>
      <c r="E415" s="8" t="str">
        <f aca="false">IF(ISBLANK(A415), "", (A415-MIN(A2:A1001))/(MAX(A2:A1001)-MIN(A2:A1001)))</f>
        <v/>
      </c>
      <c r="F415" s="8" t="str">
        <f aca="false">IF(ISBLANK(B415), "", (B415-MIN(B2:B1001))/(MAX(B2:B1001)-MIN(B2:B1001)))</f>
        <v/>
      </c>
      <c r="G415" s="8" t="str">
        <f aca="false">IF(ISBLANK(C415), "", (C415-MIN(C2:C1001))/(MAX(C2:C1001)-MIN(C2:C1001)))</f>
        <v/>
      </c>
      <c r="H415" s="6" t="str">
        <f aca="false">IF(ISBLANK(D415), "", (D415-MIN(D1:D1000))/(MAX(D1:D1000)-MIN(D1:D1000)))</f>
        <v/>
      </c>
      <c r="I415" s="7" t="str">
        <f aca="false">IF(ISBLANK(A415), "",SQRT((A415-$K$2)^2+(B415-$L$2)^2+(C415-$M$2)^2+(D415-$N$2)^2))</f>
        <v/>
      </c>
      <c r="J415" s="8" t="str">
        <f aca="false">IF(AND(G415 = "", G414 &lt;&gt; ""),"&lt;- New exp", "")</f>
        <v>&lt;- New exp</v>
      </c>
      <c r="X415" s="0" t="n">
        <v>414</v>
      </c>
    </row>
    <row r="416" customFormat="false" ht="13.8" hidden="false" customHeight="false" outlineLevel="0" collapsed="false">
      <c r="A416" s="4" t="n">
        <v>14</v>
      </c>
      <c r="B416" s="4" t="n">
        <v>10</v>
      </c>
      <c r="C416" s="4" t="n">
        <v>834</v>
      </c>
      <c r="D416" s="4" t="n">
        <v>0.377815622692925</v>
      </c>
      <c r="E416" s="8" t="n">
        <f aca="false">IF(ISBLANK(A416), "", (A416-MIN(A2:A1001))/(MAX(A2:A1001)-MIN(A2:A1001)))</f>
        <v>0.285714285714286</v>
      </c>
      <c r="F416" s="8" t="n">
        <f aca="false">IF(ISBLANK(B416), "", (B416-MIN(B2:B1001))/(MAX(B2:B1001)-MIN(B2:B1001)))</f>
        <v>0.727272727272727</v>
      </c>
      <c r="G416" s="5" t="n">
        <f aca="false">IF(ISBLANK(C416), "", (C416-MIN(C2:C1001))/(MAX(C2:C1001)-MIN(C2:C1001)))</f>
        <v>0.246031746031746</v>
      </c>
      <c r="H416" s="6" t="n">
        <f aca="false">IF(ISBLANK(D416), "", (D416-MIN(D1:D1000))/(MAX(D1:D1000)-MIN(D1:D1000)))</f>
        <v>0.807104039528595</v>
      </c>
      <c r="I416" s="7" t="n">
        <f aca="false">IF(ISBLANK(A416), "",SQRT((A416-$K$2)^2+(B416-$L$2)^2+(C416-$M$2)^2+(D416-$N$2)^2))</f>
        <v>62.8012792759075</v>
      </c>
      <c r="J416" s="8" t="str">
        <f aca="false">IF(AND(G416 = "", G415 &lt;&gt; ""),"&lt;- New exp", "")</f>
        <v/>
      </c>
      <c r="X416" s="0" t="n">
        <v>415</v>
      </c>
    </row>
    <row r="417" customFormat="false" ht="13.8" hidden="false" customHeight="false" outlineLevel="0" collapsed="false">
      <c r="A417" s="4" t="n">
        <v>17</v>
      </c>
      <c r="B417" s="4" t="n">
        <v>8</v>
      </c>
      <c r="C417" s="4" t="n">
        <v>874</v>
      </c>
      <c r="D417" s="4" t="n">
        <v>0.370107526741062</v>
      </c>
      <c r="E417" s="8" t="n">
        <f aca="false">IF(ISBLANK(A417), "", (A417-MIN(A2:A1001))/(MAX(A2:A1001)-MIN(A2:A1001)))</f>
        <v>0.428571428571429</v>
      </c>
      <c r="F417" s="8" t="n">
        <f aca="false">IF(ISBLANK(B417), "", (B417-MIN(B2:B1001))/(MAX(B2:B1001)-MIN(B2:B1001)))</f>
        <v>0.545454545454545</v>
      </c>
      <c r="G417" s="5" t="n">
        <f aca="false">IF(ISBLANK(C417), "", (C417-MIN(C2:C1001))/(MAX(C2:C1001)-MIN(C2:C1001)))</f>
        <v>0.404761904761905</v>
      </c>
      <c r="H417" s="6" t="n">
        <f aca="false">IF(ISBLANK(D417), "", (D417-MIN(D1:D1000))/(MAX(D1:D1000)-MIN(D1:D1000)))</f>
        <v>0.568300510969179</v>
      </c>
      <c r="I417" s="7" t="n">
        <f aca="false">IF(ISBLANK(A417), "",SQRT((A417-$K$2)^2+(B417-$L$2)^2+(C417-$M$2)^2+(D417-$N$2)^2))</f>
        <v>102.571927623924</v>
      </c>
      <c r="J417" s="8" t="str">
        <f aca="false">IF(AND(G417 = "", G416 &lt;&gt; ""),"&lt;- New exp", "")</f>
        <v/>
      </c>
      <c r="X417" s="0" t="n">
        <v>416</v>
      </c>
    </row>
    <row r="418" customFormat="false" ht="13.8" hidden="false" customHeight="false" outlineLevel="0" collapsed="false">
      <c r="A418" s="4" t="n">
        <v>10</v>
      </c>
      <c r="B418" s="4" t="n">
        <v>12</v>
      </c>
      <c r="C418" s="4" t="n">
        <v>855</v>
      </c>
      <c r="D418" s="4" t="n">
        <v>0.370107526741062</v>
      </c>
      <c r="E418" s="8" t="n">
        <f aca="false">IF(ISBLANK(A418), "", (A418-MIN(A2:A1001))/(MAX(A2:A1001)-MIN(A2:A1001)))</f>
        <v>0.0952380952380952</v>
      </c>
      <c r="F418" s="8" t="n">
        <f aca="false">IF(ISBLANK(B418), "", (B418-MIN(B2:B1001))/(MAX(B2:B1001)-MIN(B2:B1001)))</f>
        <v>0.909090909090909</v>
      </c>
      <c r="G418" s="5" t="n">
        <f aca="false">IF(ISBLANK(C418), "", (C418-MIN(C2:C1001))/(MAX(C2:C1001)-MIN(C2:C1001)))</f>
        <v>0.329365079365079</v>
      </c>
      <c r="H418" s="6" t="n">
        <f aca="false">IF(ISBLANK(D418), "", (D418-MIN(D1:D1000))/(MAX(D1:D1000)-MIN(D1:D1000)))</f>
        <v>0.568300510969179</v>
      </c>
      <c r="I418" s="7" t="n">
        <f aca="false">IF(ISBLANK(A418), "",SQRT((A418-$K$2)^2+(B418-$L$2)^2+(C418-$M$2)^2+(D418-$N$2)^2))</f>
        <v>83.6241612005013</v>
      </c>
      <c r="J418" s="8" t="str">
        <f aca="false">IF(AND(G418 = "", G417 &lt;&gt; ""),"&lt;- New exp", "")</f>
        <v/>
      </c>
      <c r="X418" s="0" t="n">
        <v>417</v>
      </c>
    </row>
    <row r="419" customFormat="false" ht="13.8" hidden="false" customHeight="false" outlineLevel="0" collapsed="false">
      <c r="A419" s="4" t="n">
        <v>13</v>
      </c>
      <c r="B419" s="4" t="n">
        <v>8</v>
      </c>
      <c r="C419" s="4" t="n">
        <v>840</v>
      </c>
      <c r="D419" s="4" t="n">
        <v>0.375988018631608</v>
      </c>
      <c r="E419" s="8" t="n">
        <f aca="false">IF(ISBLANK(A419), "", (A419-MIN(A2:A1001))/(MAX(A2:A1001)-MIN(A2:A1001)))</f>
        <v>0.238095238095238</v>
      </c>
      <c r="F419" s="8" t="n">
        <f aca="false">IF(ISBLANK(B419), "", (B419-MIN(B2:B1001))/(MAX(B2:B1001)-MIN(B2:B1001)))</f>
        <v>0.545454545454545</v>
      </c>
      <c r="G419" s="5" t="n">
        <f aca="false">IF(ISBLANK(C419), "", (C419-MIN(C2:C1001))/(MAX(C2:C1001)-MIN(C2:C1001)))</f>
        <v>0.26984126984127</v>
      </c>
      <c r="H419" s="6" t="n">
        <f aca="false">IF(ISBLANK(D419), "", (D419-MIN(D1:D1000))/(MAX(D1:D1000)-MIN(D1:D1000)))</f>
        <v>0.750483273339705</v>
      </c>
      <c r="I419" s="7" t="n">
        <f aca="false">IF(ISBLANK(A419), "",SQRT((A419-$K$2)^2+(B419-$L$2)^2+(C419-$M$2)^2+(D419-$N$2)^2))</f>
        <v>68.4470641211609</v>
      </c>
      <c r="J419" s="8" t="str">
        <f aca="false">IF(AND(G419 = "", G418 &lt;&gt; ""),"&lt;- New exp", "")</f>
        <v/>
      </c>
      <c r="X419" s="0" t="n">
        <v>418</v>
      </c>
    </row>
    <row r="420" customFormat="false" ht="13.8" hidden="false" customHeight="false" outlineLevel="0" collapsed="false">
      <c r="A420" s="4" t="n">
        <v>16</v>
      </c>
      <c r="B420" s="4" t="n">
        <v>9</v>
      </c>
      <c r="C420" s="4" t="n">
        <v>841</v>
      </c>
      <c r="D420" s="4" t="n">
        <v>0.372315933912907</v>
      </c>
      <c r="E420" s="8" t="n">
        <f aca="false">IF(ISBLANK(A420), "", (A420-MIN(A2:A1001))/(MAX(A2:A1001)-MIN(A2:A1001)))</f>
        <v>0.380952380952381</v>
      </c>
      <c r="F420" s="8" t="n">
        <f aca="false">IF(ISBLANK(B420), "", (B420-MIN(B2:B1001))/(MAX(B2:B1001)-MIN(B2:B1001)))</f>
        <v>0.636363636363636</v>
      </c>
      <c r="G420" s="5" t="n">
        <f aca="false">IF(ISBLANK(C420), "", (C420-MIN(C2:C1001))/(MAX(C2:C1001)-MIN(C2:C1001)))</f>
        <v>0.273809523809524</v>
      </c>
      <c r="H420" s="6" t="n">
        <f aca="false">IF(ISBLANK(D420), "", (D420-MIN(D1:D1000))/(MAX(D1:D1000)-MIN(D1:D1000)))</f>
        <v>0.636718889311384</v>
      </c>
      <c r="I420" s="7" t="n">
        <f aca="false">IF(ISBLANK(A420), "",SQRT((A420-$K$2)^2+(B420-$L$2)^2+(C420-$M$2)^2+(D420-$N$2)^2))</f>
        <v>69.8140417278984</v>
      </c>
      <c r="J420" s="8" t="str">
        <f aca="false">IF(AND(G420 = "", G419 &lt;&gt; ""),"&lt;- New exp", "")</f>
        <v/>
      </c>
      <c r="X420" s="0" t="n">
        <v>419</v>
      </c>
    </row>
    <row r="421" customFormat="false" ht="13.8" hidden="false" customHeight="false" outlineLevel="0" collapsed="false">
      <c r="A421" s="4" t="n">
        <v>20</v>
      </c>
      <c r="B421" s="4" t="n">
        <v>8</v>
      </c>
      <c r="C421" s="4" t="n">
        <v>848</v>
      </c>
      <c r="D421" s="4" t="n">
        <v>0.369998652592971</v>
      </c>
      <c r="E421" s="8" t="n">
        <f aca="false">IF(ISBLANK(A421), "", (A421-MIN(A2:A1001))/(MAX(A2:A1001)-MIN(A2:A1001)))</f>
        <v>0.571428571428571</v>
      </c>
      <c r="F421" s="8" t="n">
        <f aca="false">IF(ISBLANK(B421), "", (B421-MIN(B2:B1001))/(MAX(B2:B1001)-MIN(B2:B1001)))</f>
        <v>0.545454545454545</v>
      </c>
      <c r="G421" s="5" t="n">
        <f aca="false">IF(ISBLANK(C421), "", (C421-MIN(C2:C1001))/(MAX(C2:C1001)-MIN(C2:C1001)))</f>
        <v>0.301587301587302</v>
      </c>
      <c r="H421" s="6" t="n">
        <f aca="false">IF(ISBLANK(D421), "", (D421-MIN(D1:D1000))/(MAX(D1:D1000)-MIN(D1:D1000)))</f>
        <v>0.564927495000585</v>
      </c>
      <c r="I421" s="7" t="n">
        <f aca="false">IF(ISBLANK(A421), "",SQRT((A421-$K$2)^2+(B421-$L$2)^2+(C421-$M$2)^2+(D421-$N$2)^2))</f>
        <v>77.1751276805228</v>
      </c>
      <c r="J421" s="8" t="str">
        <f aca="false">IF(AND(G421 = "", G420 &lt;&gt; ""),"&lt;- New exp", "")</f>
        <v/>
      </c>
      <c r="X421" s="0" t="n">
        <v>420</v>
      </c>
    </row>
    <row r="422" customFormat="false" ht="13.8" hidden="false" customHeight="false" outlineLevel="0" collapsed="false">
      <c r="A422" s="4" t="n">
        <v>13</v>
      </c>
      <c r="B422" s="4" t="n">
        <v>7</v>
      </c>
      <c r="C422" s="4" t="n">
        <v>842</v>
      </c>
      <c r="D422" s="4" t="n">
        <v>0.375934751090399</v>
      </c>
      <c r="E422" s="8" t="n">
        <f aca="false">IF(ISBLANK(A422), "", (A422-MIN(A2:A1001))/(MAX(A2:A1001)-MIN(A2:A1001)))</f>
        <v>0.238095238095238</v>
      </c>
      <c r="F422" s="8" t="n">
        <f aca="false">IF(ISBLANK(B422), "", (B422-MIN(B2:B1001))/(MAX(B2:B1001)-MIN(B2:B1001)))</f>
        <v>0.454545454545455</v>
      </c>
      <c r="G422" s="5" t="n">
        <f aca="false">IF(ISBLANK(C422), "", (C422-MIN(C2:C1001))/(MAX(C2:C1001)-MIN(C2:C1001)))</f>
        <v>0.277777777777778</v>
      </c>
      <c r="H422" s="6" t="n">
        <f aca="false">IF(ISBLANK(D422), "", (D422-MIN(D1:D1000))/(MAX(D1:D1000)-MIN(D1:D1000)))</f>
        <v>0.748832998501681</v>
      </c>
      <c r="I422" s="7" t="n">
        <f aca="false">IF(ISBLANK(A422), "",SQRT((A422-$K$2)^2+(B422-$L$2)^2+(C422-$M$2)^2+(D422-$N$2)^2))</f>
        <v>70.356240549282</v>
      </c>
      <c r="J422" s="8" t="str">
        <f aca="false">IF(AND(G422 = "", G421 &lt;&gt; ""),"&lt;- New exp", "")</f>
        <v/>
      </c>
      <c r="X422" s="0" t="n">
        <v>421</v>
      </c>
    </row>
    <row r="423" customFormat="false" ht="13.8" hidden="false" customHeight="false" outlineLevel="0" collapsed="false">
      <c r="A423" s="4" t="n">
        <v>10</v>
      </c>
      <c r="B423" s="4" t="n">
        <v>12</v>
      </c>
      <c r="C423" s="4" t="n">
        <v>849</v>
      </c>
      <c r="D423" s="4" t="n">
        <v>0.372238430167852</v>
      </c>
      <c r="E423" s="8" t="n">
        <f aca="false">IF(ISBLANK(A423), "", (A423-MIN(A2:A1001))/(MAX(A2:A1001)-MIN(A2:A1001)))</f>
        <v>0.0952380952380952</v>
      </c>
      <c r="F423" s="8" t="n">
        <f aca="false">IF(ISBLANK(B423), "", (B423-MIN(B2:B1001))/(MAX(B2:B1001)-MIN(B2:B1001)))</f>
        <v>0.909090909090909</v>
      </c>
      <c r="G423" s="5" t="n">
        <f aca="false">IF(ISBLANK(C423), "", (C423-MIN(C2:C1001))/(MAX(C2:C1001)-MIN(C2:C1001)))</f>
        <v>0.305555555555556</v>
      </c>
      <c r="H423" s="6" t="n">
        <f aca="false">IF(ISBLANK(D423), "", (D423-MIN(D1:D1000))/(MAX(D1:D1000)-MIN(D1:D1000)))</f>
        <v>0.634317755761504</v>
      </c>
      <c r="I423" s="7" t="n">
        <f aca="false">IF(ISBLANK(A423), "",SQRT((A423-$K$2)^2+(B423-$L$2)^2+(C423-$M$2)^2+(D423-$N$2)^2))</f>
        <v>77.6723916150715</v>
      </c>
      <c r="J423" s="8" t="str">
        <f aca="false">IF(AND(G423 = "", G422 &lt;&gt; ""),"&lt;- New exp", "")</f>
        <v/>
      </c>
      <c r="X423" s="0" t="n">
        <v>422</v>
      </c>
    </row>
    <row r="424" customFormat="false" ht="13.8" hidden="false" customHeight="false" outlineLevel="0" collapsed="false">
      <c r="A424" s="4" t="n">
        <v>14</v>
      </c>
      <c r="B424" s="4" t="n">
        <v>8</v>
      </c>
      <c r="C424" s="4" t="n">
        <v>861</v>
      </c>
      <c r="D424" s="4" t="n">
        <v>0.370806646728526</v>
      </c>
      <c r="E424" s="8" t="n">
        <f aca="false">IF(ISBLANK(A424), "", (A424-MIN(A2:A1001))/(MAX(A2:A1001)-MIN(A2:A1001)))</f>
        <v>0.285714285714286</v>
      </c>
      <c r="F424" s="8" t="n">
        <f aca="false">IF(ISBLANK(B424), "", (B424-MIN(B2:B1001))/(MAX(B2:B1001)-MIN(B2:B1001)))</f>
        <v>0.545454545454545</v>
      </c>
      <c r="G424" s="5" t="n">
        <f aca="false">IF(ISBLANK(C424), "", (C424-MIN(C2:C1001))/(MAX(C2:C1001)-MIN(C2:C1001)))</f>
        <v>0.353174603174603</v>
      </c>
      <c r="H424" s="6" t="n">
        <f aca="false">IF(ISBLANK(D424), "", (D424-MIN(D1:D1000))/(MAX(D1:D1000)-MIN(D1:D1000)))</f>
        <v>0.5899598573156</v>
      </c>
      <c r="I424" s="7" t="n">
        <f aca="false">IF(ISBLANK(A424), "",SQRT((A424-$K$2)^2+(B424-$L$2)^2+(C424-$M$2)^2+(D424-$N$2)^2))</f>
        <v>89.4035813747131</v>
      </c>
      <c r="J424" s="8" t="str">
        <f aca="false">IF(AND(G424 = "", G423 &lt;&gt; ""),"&lt;- New exp", "")</f>
        <v/>
      </c>
      <c r="X424" s="0" t="n">
        <v>423</v>
      </c>
    </row>
    <row r="425" customFormat="false" ht="13.8" hidden="false" customHeight="false" outlineLevel="0" collapsed="false">
      <c r="A425" s="4" t="n">
        <v>10</v>
      </c>
      <c r="B425" s="4" t="n">
        <v>11</v>
      </c>
      <c r="C425" s="4" t="n">
        <v>849</v>
      </c>
      <c r="D425" s="4" t="n">
        <v>0.373605983259142</v>
      </c>
      <c r="E425" s="8" t="n">
        <f aca="false">IF(ISBLANK(A425), "", (A425-MIN(A2:A1001))/(MAX(A2:A1001)-MIN(A2:A1001)))</f>
        <v>0.0952380952380952</v>
      </c>
      <c r="F425" s="8" t="n">
        <f aca="false">IF(ISBLANK(B425), "", (B425-MIN(B2:B1001))/(MAX(B2:B1001)-MIN(B2:B1001)))</f>
        <v>0.818181818181818</v>
      </c>
      <c r="G425" s="5" t="n">
        <f aca="false">IF(ISBLANK(C425), "", (C425-MIN(C2:C1001))/(MAX(C2:C1001)-MIN(C2:C1001)))</f>
        <v>0.305555555555556</v>
      </c>
      <c r="H425" s="6" t="n">
        <f aca="false">IF(ISBLANK(D425), "", (D425-MIN(D1:D1000))/(MAX(D1:D1000)-MIN(D1:D1000)))</f>
        <v>0.676685742062104</v>
      </c>
      <c r="I425" s="7" t="n">
        <f aca="false">IF(ISBLANK(A425), "",SQRT((A425-$K$2)^2+(B425-$L$2)^2+(C425-$M$2)^2+(D425-$N$2)^2))</f>
        <v>77.5499869572855</v>
      </c>
      <c r="J425" s="8" t="str">
        <f aca="false">IF(AND(G425 = "", G424 &lt;&gt; ""),"&lt;- New exp", "")</f>
        <v/>
      </c>
      <c r="X425" s="0" t="n">
        <v>424</v>
      </c>
    </row>
    <row r="426" customFormat="false" ht="13.8" hidden="false" customHeight="false" outlineLevel="0" collapsed="false">
      <c r="A426" s="4" t="n">
        <v>10</v>
      </c>
      <c r="B426" s="4" t="n">
        <v>12</v>
      </c>
      <c r="C426" s="4" t="n">
        <v>845</v>
      </c>
      <c r="D426" s="4" t="n">
        <v>0.372315933912907</v>
      </c>
      <c r="E426" s="8" t="n">
        <f aca="false">IF(ISBLANK(A426), "", (A426-MIN(A2:A1001))/(MAX(A2:A1001)-MIN(A2:A1001)))</f>
        <v>0.0952380952380952</v>
      </c>
      <c r="F426" s="8" t="n">
        <f aca="false">IF(ISBLANK(B426), "", (B426-MIN(B2:B1001))/(MAX(B2:B1001)-MIN(B2:B1001)))</f>
        <v>0.909090909090909</v>
      </c>
      <c r="G426" s="5" t="n">
        <f aca="false">IF(ISBLANK(C426), "", (C426-MIN(C2:C1001))/(MAX(C2:C1001)-MIN(C2:C1001)))</f>
        <v>0.28968253968254</v>
      </c>
      <c r="H426" s="6" t="n">
        <f aca="false">IF(ISBLANK(D426), "", (D426-MIN(D1:D1000))/(MAX(D1:D1000)-MIN(D1:D1000)))</f>
        <v>0.636718889311384</v>
      </c>
      <c r="I426" s="7" t="n">
        <f aca="false">IF(ISBLANK(A426), "",SQRT((A426-$K$2)^2+(B426-$L$2)^2+(C426-$M$2)^2+(D426-$N$2)^2))</f>
        <v>73.7088897107041</v>
      </c>
      <c r="J426" s="8" t="str">
        <f aca="false">IF(AND(G426 = "", G425 &lt;&gt; ""),"&lt;- New exp", "")</f>
        <v/>
      </c>
      <c r="X426" s="0" t="n">
        <v>425</v>
      </c>
    </row>
    <row r="427" customFormat="false" ht="13.8" hidden="false" customHeight="false" outlineLevel="0" collapsed="false">
      <c r="A427" s="4" t="n">
        <v>12</v>
      </c>
      <c r="B427" s="4" t="n">
        <v>11</v>
      </c>
      <c r="C427" s="4" t="n">
        <v>882</v>
      </c>
      <c r="D427" s="4" t="n">
        <v>0.368712733698574</v>
      </c>
      <c r="E427" s="8" t="n">
        <f aca="false">IF(ISBLANK(A427), "", (A427-MIN(A2:A1001))/(MAX(A2:A1001)-MIN(A2:A1001)))</f>
        <v>0.19047619047619</v>
      </c>
      <c r="F427" s="8" t="n">
        <f aca="false">IF(ISBLANK(B427), "", (B427-MIN(B2:B1001))/(MAX(B2:B1001)-MIN(B2:B1001)))</f>
        <v>0.818181818181818</v>
      </c>
      <c r="G427" s="5" t="n">
        <f aca="false">IF(ISBLANK(C427), "", (C427-MIN(C2:C1001))/(MAX(C2:C1001)-MIN(C2:C1001)))</f>
        <v>0.436507936507936</v>
      </c>
      <c r="H427" s="6" t="n">
        <f aca="false">IF(ISBLANK(D427), "", (D427-MIN(D1:D1000))/(MAX(D1:D1000)-MIN(D1:D1000)))</f>
        <v>0.525088607246606</v>
      </c>
      <c r="I427" s="7" t="n">
        <f aca="false">IF(ISBLANK(A427), "",SQRT((A427-$K$2)^2+(B427-$L$2)^2+(C427-$M$2)^2+(D427-$N$2)^2))</f>
        <v>110.440030275538</v>
      </c>
      <c r="J427" s="8" t="str">
        <f aca="false">IF(AND(G427 = "", G426 &lt;&gt; ""),"&lt;- New exp", "")</f>
        <v/>
      </c>
      <c r="X427" s="0" t="n">
        <v>426</v>
      </c>
    </row>
    <row r="428" customFormat="false" ht="13.8" hidden="false" customHeight="false" outlineLevel="0" collapsed="false">
      <c r="A428" s="4" t="n">
        <v>18</v>
      </c>
      <c r="B428" s="4" t="n">
        <v>6</v>
      </c>
      <c r="C428" s="4" t="n">
        <v>835</v>
      </c>
      <c r="D428" s="4" t="n">
        <v>0.37209397975614</v>
      </c>
      <c r="E428" s="8" t="n">
        <f aca="false">IF(ISBLANK(A428), "", (A428-MIN(A2:A1001))/(MAX(A2:A1001)-MIN(A2:A1001)))</f>
        <v>0.476190476190476</v>
      </c>
      <c r="F428" s="8" t="n">
        <f aca="false">IF(ISBLANK(B428), "", (B428-MIN(B2:B1001))/(MAX(B2:B1001)-MIN(B2:B1001)))</f>
        <v>0.363636363636364</v>
      </c>
      <c r="G428" s="5" t="n">
        <f aca="false">IF(ISBLANK(C428), "", (C428-MIN(C2:C1001))/(MAX(C2:C1001)-MIN(C2:C1001)))</f>
        <v>0.25</v>
      </c>
      <c r="H428" s="6" t="n">
        <f aca="false">IF(ISBLANK(D428), "", (D428-MIN(D1:D1000))/(MAX(D1:D1000)-MIN(D1:D1000)))</f>
        <v>0.629842556148754</v>
      </c>
      <c r="I428" s="7" t="n">
        <f aca="false">IF(ISBLANK(A428), "",SQRT((A428-$K$2)^2+(B428-$L$2)^2+(C428-$M$2)^2+(D428-$N$2)^2))</f>
        <v>63.9140079584342</v>
      </c>
      <c r="J428" s="8" t="str">
        <f aca="false">IF(AND(G428 = "", G427 &lt;&gt; ""),"&lt;- New exp", "")</f>
        <v/>
      </c>
      <c r="X428" s="0" t="n">
        <v>427</v>
      </c>
    </row>
    <row r="429" customFormat="false" ht="13.8" hidden="false" customHeight="false" outlineLevel="0" collapsed="false">
      <c r="A429" s="4" t="n">
        <v>11</v>
      </c>
      <c r="B429" s="4" t="n">
        <v>11</v>
      </c>
      <c r="C429" s="4" t="n">
        <v>881</v>
      </c>
      <c r="D429" s="4" t="n">
        <v>0.369140156804584</v>
      </c>
      <c r="E429" s="8" t="n">
        <f aca="false">IF(ISBLANK(A429), "", (A429-MIN(A2:A1001))/(MAX(A2:A1001)-MIN(A2:A1001)))</f>
        <v>0.142857142857143</v>
      </c>
      <c r="F429" s="8" t="n">
        <f aca="false">IF(ISBLANK(B429), "", (B429-MIN(B2:B1001))/(MAX(B2:B1001)-MIN(B2:B1001)))</f>
        <v>0.818181818181818</v>
      </c>
      <c r="G429" s="5" t="n">
        <f aca="false">IF(ISBLANK(C429), "", (C429-MIN(C2:C1001))/(MAX(C2:C1001)-MIN(C2:C1001)))</f>
        <v>0.432539682539683</v>
      </c>
      <c r="H429" s="6" t="n">
        <f aca="false">IF(ISBLANK(D429), "", (D429-MIN(D1:D1000))/(MAX(D1:D1000)-MIN(D1:D1000)))</f>
        <v>0.538330547479383</v>
      </c>
      <c r="I429" s="7" t="n">
        <f aca="false">IF(ISBLANK(A429), "",SQRT((A429-$K$2)^2+(B429-$L$2)^2+(C429-$M$2)^2+(D429-$N$2)^2))</f>
        <v>109.412066528026</v>
      </c>
      <c r="J429" s="8" t="str">
        <f aca="false">IF(AND(G429 = "", G428 &lt;&gt; ""),"&lt;- New exp", "")</f>
        <v/>
      </c>
      <c r="X429" s="0" t="n">
        <v>428</v>
      </c>
    </row>
    <row r="430" customFormat="false" ht="13.8" hidden="false" customHeight="false" outlineLevel="0" collapsed="false">
      <c r="A430" s="4" t="n">
        <v>12</v>
      </c>
      <c r="B430" s="4" t="n">
        <v>10</v>
      </c>
      <c r="C430" s="4" t="n">
        <v>884</v>
      </c>
      <c r="D430" s="4" t="n">
        <v>0.37023749003885</v>
      </c>
      <c r="E430" s="8" t="n">
        <f aca="false">IF(ISBLANK(A430), "", (A430-MIN(A2:A1001))/(MAX(A2:A1001)-MIN(A2:A1001)))</f>
        <v>0.19047619047619</v>
      </c>
      <c r="F430" s="8" t="n">
        <f aca="false">IF(ISBLANK(B430), "", (B430-MIN(B2:B1001))/(MAX(B2:B1001)-MIN(B2:B1001)))</f>
        <v>0.727272727272727</v>
      </c>
      <c r="G430" s="5" t="n">
        <f aca="false">IF(ISBLANK(C430), "", (C430-MIN(C2:C1001))/(MAX(C2:C1001)-MIN(C2:C1001)))</f>
        <v>0.444444444444444</v>
      </c>
      <c r="H430" s="6" t="n">
        <f aca="false">IF(ISBLANK(D430), "", (D430-MIN(D1:D1000))/(MAX(D1:D1000)-MIN(D1:D1000)))</f>
        <v>0.572326887170099</v>
      </c>
      <c r="I430" s="7" t="n">
        <f aca="false">IF(ISBLANK(A430), "",SQRT((A430-$K$2)^2+(B430-$L$2)^2+(C430-$M$2)^2+(D430-$N$2)^2))</f>
        <v>112.356576760207</v>
      </c>
      <c r="J430" s="8" t="str">
        <f aca="false">IF(AND(G430 = "", G429 &lt;&gt; ""),"&lt;- New exp", "")</f>
        <v/>
      </c>
      <c r="X430" s="0" t="n">
        <v>429</v>
      </c>
    </row>
    <row r="431" customFormat="false" ht="13.8" hidden="false" customHeight="false" outlineLevel="0" collapsed="false">
      <c r="A431" s="4" t="n">
        <v>11</v>
      </c>
      <c r="B431" s="4" t="n">
        <v>10</v>
      </c>
      <c r="C431" s="4" t="n">
        <v>882</v>
      </c>
      <c r="D431" s="4" t="n">
        <v>0.371798216450167</v>
      </c>
      <c r="E431" s="8" t="n">
        <f aca="false">IF(ISBLANK(A431), "", (A431-MIN(A2:A1001))/(MAX(A2:A1001)-MIN(A2:A1001)))</f>
        <v>0.142857142857143</v>
      </c>
      <c r="F431" s="8" t="n">
        <f aca="false">IF(ISBLANK(B431), "", (B431-MIN(B2:B1001))/(MAX(B2:B1001)-MIN(B2:B1001)))</f>
        <v>0.727272727272727</v>
      </c>
      <c r="G431" s="5" t="n">
        <f aca="false">IF(ISBLANK(C431), "", (C431-MIN(C2:C1001))/(MAX(C2:C1001)-MIN(C2:C1001)))</f>
        <v>0.436507936507936</v>
      </c>
      <c r="H431" s="6" t="n">
        <f aca="false">IF(ISBLANK(D431), "", (D431-MIN(D1:D1000))/(MAX(D1:D1000)-MIN(D1:D1000)))</f>
        <v>0.620679551234724</v>
      </c>
      <c r="I431" s="7" t="n">
        <f aca="false">IF(ISBLANK(A431), "",SQRT((A431-$K$2)^2+(B431-$L$2)^2+(C431-$M$2)^2+(D431-$N$2)^2))</f>
        <v>110.331321035201</v>
      </c>
      <c r="J431" s="8" t="str">
        <f aca="false">IF(AND(G431 = "", G430 &lt;&gt; ""),"&lt;- New exp", "")</f>
        <v/>
      </c>
      <c r="X431" s="0" t="n">
        <v>430</v>
      </c>
    </row>
    <row r="432" customFormat="false" ht="13.8" hidden="false" customHeight="false" outlineLevel="0" collapsed="false">
      <c r="A432" s="4" t="n">
        <v>16</v>
      </c>
      <c r="B432" s="4" t="n">
        <v>9</v>
      </c>
      <c r="C432" s="4" t="n">
        <v>915</v>
      </c>
      <c r="D432" s="4" t="n">
        <v>0.369240605964966</v>
      </c>
      <c r="E432" s="8" t="n">
        <f aca="false">IF(ISBLANK(A432), "", (A432-MIN(A2:A1001))/(MAX(A2:A1001)-MIN(A2:A1001)))</f>
        <v>0.380952380952381</v>
      </c>
      <c r="F432" s="8" t="n">
        <f aca="false">IF(ISBLANK(B432), "", (B432-MIN(B2:B1001))/(MAX(B2:B1001)-MIN(B2:B1001)))</f>
        <v>0.636363636363636</v>
      </c>
      <c r="G432" s="5" t="n">
        <f aca="false">IF(ISBLANK(C432), "", (C432-MIN(C2:C1001))/(MAX(C2:C1001)-MIN(C2:C1001)))</f>
        <v>0.567460317460317</v>
      </c>
      <c r="H432" s="6" t="n">
        <f aca="false">IF(ISBLANK(D432), "", (D432-MIN(D1:D1000))/(MAX(D1:D1000)-MIN(D1:D1000)))</f>
        <v>0.541442549988125</v>
      </c>
      <c r="I432" s="7" t="n">
        <f aca="false">IF(ISBLANK(A432), "",SQRT((A432-$K$2)^2+(B432-$L$2)^2+(C432-$M$2)^2+(D432-$N$2)^2))</f>
        <v>143.394561631305</v>
      </c>
      <c r="J432" s="8" t="str">
        <f aca="false">IF(AND(G432 = "", G431 &lt;&gt; ""),"&lt;- New exp", "")</f>
        <v/>
      </c>
      <c r="X432" s="0" t="n">
        <v>431</v>
      </c>
    </row>
    <row r="433" customFormat="false" ht="13.8" hidden="false" customHeight="false" outlineLevel="0" collapsed="false">
      <c r="A433" s="4" t="n">
        <v>11</v>
      </c>
      <c r="B433" s="4" t="n">
        <v>11</v>
      </c>
      <c r="C433" s="4" t="n">
        <v>876</v>
      </c>
      <c r="D433" s="4" t="n">
        <v>0.370107526741062</v>
      </c>
      <c r="E433" s="8" t="n">
        <f aca="false">IF(ISBLANK(A433), "", (A433-MIN(A2:A1001))/(MAX(A2:A1001)-MIN(A2:A1001)))</f>
        <v>0.142857142857143</v>
      </c>
      <c r="F433" s="8" t="n">
        <f aca="false">IF(ISBLANK(B433), "", (B433-MIN(B2:B1001))/(MAX(B2:B1001)-MIN(B2:B1001)))</f>
        <v>0.818181818181818</v>
      </c>
      <c r="G433" s="5" t="n">
        <f aca="false">IF(ISBLANK(C433), "", (C433-MIN(C2:C1001))/(MAX(C2:C1001)-MIN(C2:C1001)))</f>
        <v>0.412698412698413</v>
      </c>
      <c r="H433" s="6" t="n">
        <f aca="false">IF(ISBLANK(D433), "", (D433-MIN(D1:D1000))/(MAX(D1:D1000)-MIN(D1:D1000)))</f>
        <v>0.568300510969179</v>
      </c>
      <c r="I433" s="7" t="n">
        <f aca="false">IF(ISBLANK(A433), "",SQRT((A433-$K$2)^2+(B433-$L$2)^2+(C433-$M$2)^2+(D433-$N$2)^2))</f>
        <v>104.431797535461</v>
      </c>
      <c r="J433" s="8" t="str">
        <f aca="false">IF(AND(G433 = "", G432 &lt;&gt; ""),"&lt;- New exp", "")</f>
        <v/>
      </c>
      <c r="X433" s="0" t="n">
        <v>432</v>
      </c>
    </row>
    <row r="434" customFormat="false" ht="13.8" hidden="false" customHeight="false" outlineLevel="0" collapsed="false">
      <c r="A434" s="4" t="n">
        <v>15</v>
      </c>
      <c r="B434" s="4" t="n">
        <v>9</v>
      </c>
      <c r="C434" s="4" t="n">
        <v>913</v>
      </c>
      <c r="D434" s="4" t="n">
        <v>0.37065446178176</v>
      </c>
      <c r="E434" s="8" t="n">
        <f aca="false">IF(ISBLANK(A434), "", (A434-MIN(A2:A1001))/(MAX(A2:A1001)-MIN(A2:A1001)))</f>
        <v>0.333333333333333</v>
      </c>
      <c r="F434" s="8" t="n">
        <f aca="false">IF(ISBLANK(B434), "", (B434-MIN(B2:B1001))/(MAX(B2:B1001)-MIN(B2:B1001)))</f>
        <v>0.636363636363636</v>
      </c>
      <c r="G434" s="5" t="n">
        <f aca="false">IF(ISBLANK(C434), "", (C434-MIN(C2:C1001))/(MAX(C2:C1001)-MIN(C2:C1001)))</f>
        <v>0.55952380952381</v>
      </c>
      <c r="H434" s="6" t="n">
        <f aca="false">IF(ISBLANK(D434), "", (D434-MIN(D1:D1000))/(MAX(D1:D1000)-MIN(D1:D1000)))</f>
        <v>0.585245035067893</v>
      </c>
      <c r="I434" s="7" t="n">
        <f aca="false">IF(ISBLANK(A434), "",SQRT((A434-$K$2)^2+(B434-$L$2)^2+(C434-$M$2)^2+(D434-$N$2)^2))</f>
        <v>141.347091787741</v>
      </c>
      <c r="J434" s="8" t="str">
        <f aca="false">IF(AND(G434 = "", G433 &lt;&gt; ""),"&lt;- New exp", "")</f>
        <v/>
      </c>
      <c r="X434" s="0" t="n">
        <v>433</v>
      </c>
    </row>
    <row r="435" customFormat="false" ht="13.8" hidden="false" customHeight="false" outlineLevel="0" collapsed="false">
      <c r="A435" s="4" t="n">
        <v>11</v>
      </c>
      <c r="B435" s="4" t="n">
        <v>11</v>
      </c>
      <c r="C435" s="4" t="n">
        <v>859</v>
      </c>
      <c r="D435" s="4" t="n">
        <v>0.37023749003885</v>
      </c>
      <c r="E435" s="8" t="n">
        <f aca="false">IF(ISBLANK(A435), "", (A435-MIN(A2:A1001))/(MAX(A2:A1001)-MIN(A2:A1001)))</f>
        <v>0.142857142857143</v>
      </c>
      <c r="F435" s="8" t="n">
        <f aca="false">IF(ISBLANK(B435), "", (B435-MIN(B2:B1001))/(MAX(B2:B1001)-MIN(B2:B1001)))</f>
        <v>0.818181818181818</v>
      </c>
      <c r="G435" s="5" t="n">
        <f aca="false">IF(ISBLANK(C435), "", (C435-MIN(C2:C1001))/(MAX(C2:C1001)-MIN(C2:C1001)))</f>
        <v>0.345238095238095</v>
      </c>
      <c r="H435" s="6" t="n">
        <f aca="false">IF(ISBLANK(D435), "", (D435-MIN(D1:D1000))/(MAX(D1:D1000)-MIN(D1:D1000)))</f>
        <v>0.572326887170099</v>
      </c>
      <c r="I435" s="7" t="n">
        <f aca="false">IF(ISBLANK(A435), "",SQRT((A435-$K$2)^2+(B435-$L$2)^2+(C435-$M$2)^2+(D435-$N$2)^2))</f>
        <v>87.5157148246662</v>
      </c>
      <c r="J435" s="8" t="str">
        <f aca="false">IF(AND(G435 = "", G434 &lt;&gt; ""),"&lt;- New exp", "")</f>
        <v/>
      </c>
      <c r="X435" s="0" t="n">
        <v>434</v>
      </c>
    </row>
    <row r="436" customFormat="false" ht="13.8" hidden="false" customHeight="false" outlineLevel="0" collapsed="false">
      <c r="A436" s="4" t="n">
        <v>17</v>
      </c>
      <c r="B436" s="4" t="n">
        <v>8</v>
      </c>
      <c r="C436" s="4" t="n">
        <v>833</v>
      </c>
      <c r="D436" s="4" t="n">
        <v>0.378927276630622</v>
      </c>
      <c r="E436" s="8" t="n">
        <f aca="false">IF(ISBLANK(A436), "", (A436-MIN(A2:A1001))/(MAX(A2:A1001)-MIN(A2:A1001)))</f>
        <v>0.428571428571429</v>
      </c>
      <c r="F436" s="8" t="n">
        <f aca="false">IF(ISBLANK(B436), "", (B436-MIN(B2:B1001))/(MAX(B2:B1001)-MIN(B2:B1001)))</f>
        <v>0.545454545454545</v>
      </c>
      <c r="G436" s="5" t="n">
        <f aca="false">IF(ISBLANK(C436), "", (C436-MIN(C2:C1001))/(MAX(C2:C1001)-MIN(C2:C1001)))</f>
        <v>0.242063492063492</v>
      </c>
      <c r="H436" s="6" t="n">
        <f aca="false">IF(ISBLANK(D436), "", (D436-MIN(D1:D1000))/(MAX(D1:D1000)-MIN(D1:D1000)))</f>
        <v>0.841544047089066</v>
      </c>
      <c r="I436" s="7" t="n">
        <f aca="false">IF(ISBLANK(A436), "",SQRT((A436-$K$2)^2+(B436-$L$2)^2+(C436-$M$2)^2+(D436-$N$2)^2))</f>
        <v>61.9515999619641</v>
      </c>
      <c r="J436" s="8" t="str">
        <f aca="false">IF(AND(G436 = "", G435 &lt;&gt; ""),"&lt;- New exp", "")</f>
        <v/>
      </c>
      <c r="X436" s="0" t="n">
        <v>435</v>
      </c>
    </row>
    <row r="437" customFormat="false" ht="13.8" hidden="false" customHeight="false" outlineLevel="0" collapsed="false">
      <c r="A437" s="4"/>
      <c r="B437" s="4"/>
      <c r="C437" s="4"/>
      <c r="D437" s="4"/>
      <c r="E437" s="8" t="str">
        <f aca="false">IF(ISBLANK(A437), "", (A437-MIN(A2:A1001))/(MAX(A2:A1001)-MIN(A2:A1001)))</f>
        <v/>
      </c>
      <c r="F437" s="8" t="str">
        <f aca="false">IF(ISBLANK(B437), "", (B437-MIN(B2:B1001))/(MAX(B2:B1001)-MIN(B2:B1001)))</f>
        <v/>
      </c>
      <c r="G437" s="8" t="str">
        <f aca="false">IF(ISBLANK(C437), "", (C437-MIN(C2:C1001))/(MAX(C2:C1001)-MIN(C2:C1001)))</f>
        <v/>
      </c>
      <c r="H437" s="6" t="str">
        <f aca="false">IF(ISBLANK(D437), "", (D437-MIN(D1:D1000))/(MAX(D1:D1000)-MIN(D1:D1000)))</f>
        <v/>
      </c>
      <c r="I437" s="7" t="str">
        <f aca="false">IF(ISBLANK(A437), "",SQRT((A437-$K$2)^2+(B437-$L$2)^2+(C437-$M$2)^2+(D437-$N$2)^2))</f>
        <v/>
      </c>
      <c r="J437" s="8" t="str">
        <f aca="false">IF(AND(G437 = "", G436 &lt;&gt; ""),"&lt;- New exp", "")</f>
        <v>&lt;- New exp</v>
      </c>
      <c r="X437" s="0" t="n">
        <v>436</v>
      </c>
    </row>
    <row r="438" customFormat="false" ht="13.8" hidden="false" customHeight="false" outlineLevel="0" collapsed="false">
      <c r="A438" s="4"/>
      <c r="B438" s="4"/>
      <c r="C438" s="4"/>
      <c r="D438" s="4"/>
      <c r="E438" s="8" t="str">
        <f aca="false">IF(ISBLANK(A438), "", (A438-MIN(A2:A1001))/(MAX(A2:A1001)-MIN(A2:A1001)))</f>
        <v/>
      </c>
      <c r="F438" s="8" t="str">
        <f aca="false">IF(ISBLANK(B438), "", (B438-MIN(B2:B1001))/(MAX(B2:B1001)-MIN(B2:B1001)))</f>
        <v/>
      </c>
      <c r="G438" s="8" t="str">
        <f aca="false">IF(ISBLANK(C438), "", (C438-MIN(C2:C1001))/(MAX(C2:C1001)-MIN(C2:C1001)))</f>
        <v/>
      </c>
      <c r="H438" s="6" t="str">
        <f aca="false">IF(ISBLANK(D438), "", (D438-MIN(D1:D1000))/(MAX(D1:D1000)-MIN(D1:D1000)))</f>
        <v/>
      </c>
      <c r="I438" s="7" t="str">
        <f aca="false">IF(ISBLANK(A438), "",SQRT((A438-$K$2)^2+(B438-$L$2)^2+(C438-$M$2)^2+(D438-$N$2)^2))</f>
        <v/>
      </c>
      <c r="J438" s="8" t="str">
        <f aca="false">IF(AND(G438 = "", G437 &lt;&gt; ""),"&lt;- New exp", "")</f>
        <v/>
      </c>
      <c r="X438" s="0" t="n">
        <v>437</v>
      </c>
    </row>
    <row r="439" customFormat="false" ht="13.8" hidden="false" customHeight="false" outlineLevel="0" collapsed="false">
      <c r="A439" s="4"/>
      <c r="B439" s="4"/>
      <c r="C439" s="4"/>
      <c r="D439" s="4"/>
      <c r="E439" s="8" t="str">
        <f aca="false">IF(ISBLANK(A439), "", (A439-MIN(A2:A1001))/(MAX(A2:A1001)-MIN(A2:A1001)))</f>
        <v/>
      </c>
      <c r="F439" s="8" t="str">
        <f aca="false">IF(ISBLANK(B439), "", (B439-MIN(B2:B1001))/(MAX(B2:B1001)-MIN(B2:B1001)))</f>
        <v/>
      </c>
      <c r="G439" s="8" t="str">
        <f aca="false">IF(ISBLANK(C439), "", (C439-MIN(C2:C1001))/(MAX(C2:C1001)-MIN(C2:C1001)))</f>
        <v/>
      </c>
      <c r="H439" s="6" t="str">
        <f aca="false">IF(ISBLANK(D439), "", (D439-MIN(D1:D1000))/(MAX(D1:D1000)-MIN(D1:D1000)))</f>
        <v/>
      </c>
      <c r="I439" s="7" t="str">
        <f aca="false">IF(ISBLANK(A439), "",SQRT((A439-$K$2)^2+(B439-$L$2)^2+(C439-$M$2)^2+(D439-$N$2)^2))</f>
        <v/>
      </c>
      <c r="J439" s="8" t="str">
        <f aca="false">IF(AND(G439 = "", G438 &lt;&gt; ""),"&lt;- New exp", "")</f>
        <v/>
      </c>
      <c r="X439" s="0" t="n">
        <v>438</v>
      </c>
    </row>
    <row r="440" customFormat="false" ht="13.8" hidden="false" customHeight="false" outlineLevel="0" collapsed="false">
      <c r="A440" s="4"/>
      <c r="B440" s="4"/>
      <c r="C440" s="4"/>
      <c r="D440" s="4"/>
      <c r="E440" s="8" t="str">
        <f aca="false">IF(ISBLANK(A440), "", (A440-MIN(A2:A1001))/(MAX(A2:A1001)-MIN(A2:A1001)))</f>
        <v/>
      </c>
      <c r="F440" s="8" t="str">
        <f aca="false">IF(ISBLANK(B440), "", (B440-MIN(B2:B1001))/(MAX(B2:B1001)-MIN(B2:B1001)))</f>
        <v/>
      </c>
      <c r="G440" s="8" t="str">
        <f aca="false">IF(ISBLANK(C440), "", (C440-MIN(C2:C1001))/(MAX(C2:C1001)-MIN(C2:C1001)))</f>
        <v/>
      </c>
      <c r="H440" s="6" t="str">
        <f aca="false">IF(ISBLANK(D440), "", (D440-MIN(D1:D1000))/(MAX(D1:D1000)-MIN(D1:D1000)))</f>
        <v/>
      </c>
      <c r="I440" s="7" t="str">
        <f aca="false">IF(ISBLANK(A440), "",SQRT((A440-$K$2)^2+(B440-$L$2)^2+(C440-$M$2)^2+(D440-$N$2)^2))</f>
        <v/>
      </c>
      <c r="J440" s="8" t="str">
        <f aca="false">IF(AND(G440 = "", G439 &lt;&gt; ""),"&lt;- New exp", "")</f>
        <v/>
      </c>
      <c r="X440" s="0" t="n">
        <v>439</v>
      </c>
    </row>
    <row r="441" customFormat="false" ht="13.8" hidden="false" customHeight="false" outlineLevel="0" collapsed="false">
      <c r="A441" s="4"/>
      <c r="B441" s="4"/>
      <c r="C441" s="4"/>
      <c r="D441" s="4"/>
      <c r="E441" s="8" t="str">
        <f aca="false">IF(ISBLANK(A441), "", (A441-MIN(A2:A1001))/(MAX(A2:A1001)-MIN(A2:A1001)))</f>
        <v/>
      </c>
      <c r="F441" s="8" t="str">
        <f aca="false">IF(ISBLANK(B441), "", (B441-MIN(B2:B1001))/(MAX(B2:B1001)-MIN(B2:B1001)))</f>
        <v/>
      </c>
      <c r="G441" s="8" t="str">
        <f aca="false">IF(ISBLANK(C441), "", (C441-MIN(C2:C1001))/(MAX(C2:C1001)-MIN(C2:C1001)))</f>
        <v/>
      </c>
      <c r="H441" s="6" t="str">
        <f aca="false">IF(ISBLANK(D441), "", (D441-MIN(D1:D1000))/(MAX(D1:D1000)-MIN(D1:D1000)))</f>
        <v/>
      </c>
      <c r="I441" s="7" t="str">
        <f aca="false">IF(ISBLANK(A441), "",SQRT((A441-$K$2)^2+(B441-$L$2)^2+(C441-$M$2)^2+(D441-$N$2)^2))</f>
        <v/>
      </c>
      <c r="J441" s="8" t="str">
        <f aca="false">IF(AND(G441 = "", G440 &lt;&gt; ""),"&lt;- New exp", "")</f>
        <v/>
      </c>
      <c r="X441" s="0" t="n">
        <v>440</v>
      </c>
    </row>
    <row r="442" customFormat="false" ht="13.8" hidden="false" customHeight="false" outlineLevel="0" collapsed="false">
      <c r="A442" s="4"/>
      <c r="B442" s="4"/>
      <c r="C442" s="4"/>
      <c r="D442" s="4"/>
      <c r="E442" s="8" t="str">
        <f aca="false">IF(ISBLANK(A442), "", (A442-MIN(A2:A1001))/(MAX(A2:A1001)-MIN(A2:A1001)))</f>
        <v/>
      </c>
      <c r="F442" s="8" t="str">
        <f aca="false">IF(ISBLANK(B442), "", (B442-MIN(B2:B1001))/(MAX(B2:B1001)-MIN(B2:B1001)))</f>
        <v/>
      </c>
      <c r="G442" s="8" t="str">
        <f aca="false">IF(ISBLANK(C442), "", (C442-MIN(C2:C1001))/(MAX(C2:C1001)-MIN(C2:C1001)))</f>
        <v/>
      </c>
      <c r="H442" s="6" t="str">
        <f aca="false">IF(ISBLANK(D442), "", (D442-MIN(D1:D1000))/(MAX(D1:D1000)-MIN(D1:D1000)))</f>
        <v/>
      </c>
      <c r="I442" s="7" t="str">
        <f aca="false">IF(ISBLANK(A442), "",SQRT((A442-$K$2)^2+(B442-$L$2)^2+(C442-$M$2)^2+(D442-$N$2)^2))</f>
        <v/>
      </c>
      <c r="J442" s="8" t="str">
        <f aca="false">IF(AND(G442 = "", G441 &lt;&gt; ""),"&lt;- New exp", "")</f>
        <v/>
      </c>
      <c r="X442" s="0" t="n">
        <v>441</v>
      </c>
    </row>
    <row r="443" customFormat="false" ht="13.8" hidden="false" customHeight="false" outlineLevel="0" collapsed="false">
      <c r="A443" s="4"/>
      <c r="B443" s="4"/>
      <c r="C443" s="4"/>
      <c r="D443" s="4"/>
      <c r="E443" s="8" t="str">
        <f aca="false">IF(ISBLANK(A443), "", (A443-MIN(A2:A1001))/(MAX(A2:A1001)-MIN(A2:A1001)))</f>
        <v/>
      </c>
      <c r="F443" s="8" t="str">
        <f aca="false">IF(ISBLANK(B443), "", (B443-MIN(B2:B1001))/(MAX(B2:B1001)-MIN(B2:B1001)))</f>
        <v/>
      </c>
      <c r="G443" s="8" t="str">
        <f aca="false">IF(ISBLANK(C443), "", (C443-MIN(C2:C1001))/(MAX(C2:C1001)-MIN(C2:C1001)))</f>
        <v/>
      </c>
      <c r="H443" s="6" t="str">
        <f aca="false">IF(ISBLANK(D443), "", (D443-MIN(D1:D1000))/(MAX(D1:D1000)-MIN(D1:D1000)))</f>
        <v/>
      </c>
      <c r="I443" s="7" t="str">
        <f aca="false">IF(ISBLANK(A443), "",SQRT((A443-$K$2)^2+(B443-$L$2)^2+(C443-$M$2)^2+(D443-$N$2)^2))</f>
        <v/>
      </c>
      <c r="J443" s="8" t="str">
        <f aca="false">IF(AND(G443 = "", G442 &lt;&gt; ""),"&lt;- New exp", "")</f>
        <v/>
      </c>
      <c r="X443" s="0" t="n">
        <v>442</v>
      </c>
    </row>
    <row r="444" customFormat="false" ht="13.8" hidden="false" customHeight="false" outlineLevel="0" collapsed="false">
      <c r="A444" s="4"/>
      <c r="B444" s="4"/>
      <c r="C444" s="4"/>
      <c r="D444" s="4"/>
      <c r="E444" s="8" t="str">
        <f aca="false">IF(ISBLANK(A444), "", (A444-MIN(A2:A1001))/(MAX(A2:A1001)-MIN(A2:A1001)))</f>
        <v/>
      </c>
      <c r="F444" s="8" t="str">
        <f aca="false">IF(ISBLANK(B444), "", (B444-MIN(B2:B1001))/(MAX(B2:B1001)-MIN(B2:B1001)))</f>
        <v/>
      </c>
      <c r="G444" s="8" t="str">
        <f aca="false">IF(ISBLANK(C444), "", (C444-MIN(C2:C1001))/(MAX(C2:C1001)-MIN(C2:C1001)))</f>
        <v/>
      </c>
      <c r="H444" s="6" t="str">
        <f aca="false">IF(ISBLANK(D444), "", (D444-MIN(D1:D1000))/(MAX(D1:D1000)-MIN(D1:D1000)))</f>
        <v/>
      </c>
      <c r="I444" s="7" t="str">
        <f aca="false">IF(ISBLANK(A444), "",SQRT((A444-$K$2)^2+(B444-$L$2)^2+(C444-$M$2)^2+(D444-$N$2)^2))</f>
        <v/>
      </c>
      <c r="J444" s="8" t="str">
        <f aca="false">IF(AND(G444 = "", G443 &lt;&gt; ""),"&lt;- New exp", "")</f>
        <v/>
      </c>
      <c r="X444" s="0" t="n">
        <v>443</v>
      </c>
    </row>
    <row r="445" customFormat="false" ht="13.8" hidden="false" customHeight="false" outlineLevel="0" collapsed="false">
      <c r="A445" s="4"/>
      <c r="B445" s="4"/>
      <c r="C445" s="4"/>
      <c r="D445" s="4"/>
      <c r="E445" s="8" t="str">
        <f aca="false">IF(ISBLANK(A445), "", (A445-MIN(A2:A1001))/(MAX(A2:A1001)-MIN(A2:A1001)))</f>
        <v/>
      </c>
      <c r="F445" s="8" t="str">
        <f aca="false">IF(ISBLANK(B445), "", (B445-MIN(B2:B1001))/(MAX(B2:B1001)-MIN(B2:B1001)))</f>
        <v/>
      </c>
      <c r="G445" s="8" t="str">
        <f aca="false">IF(ISBLANK(C445), "", (C445-MIN(C2:C1001))/(MAX(C2:C1001)-MIN(C2:C1001)))</f>
        <v/>
      </c>
      <c r="H445" s="6" t="str">
        <f aca="false">IF(ISBLANK(D445), "", (D445-MIN(D1:D1000))/(MAX(D1:D1000)-MIN(D1:D1000)))</f>
        <v/>
      </c>
      <c r="I445" s="0" t="str">
        <f aca="false">IF(ISBLANK(A445), "",SQRT((A445-$K$2)^2+(B445-$L$2)^2+(C445-$M$2)^2+(D445-$N$2)^2+(#REF!-#REF!)^2))</f>
        <v/>
      </c>
      <c r="J445" s="8" t="str">
        <f aca="false">IF(AND(G445 = "", G444 &lt;&gt; ""),"&lt;- New exp", "")</f>
        <v/>
      </c>
      <c r="X445" s="0" t="n">
        <v>444</v>
      </c>
    </row>
    <row r="446" customFormat="false" ht="13.8" hidden="false" customHeight="false" outlineLevel="0" collapsed="false">
      <c r="A446" s="4"/>
      <c r="B446" s="4"/>
      <c r="C446" s="4"/>
      <c r="D446" s="4"/>
      <c r="E446" s="8" t="str">
        <f aca="false">IF(ISBLANK(A446), "", (A446-MIN(A2:A1001))/(MAX(A2:A1001)-MIN(A2:A1001)))</f>
        <v/>
      </c>
      <c r="F446" s="8" t="str">
        <f aca="false">IF(ISBLANK(B446), "", (B446-MIN(B2:B1001))/(MAX(B2:B1001)-MIN(B2:B1001)))</f>
        <v/>
      </c>
      <c r="G446" s="8" t="str">
        <f aca="false">IF(ISBLANK(C446), "", (C446-MIN(C2:C1001))/(MAX(C2:C1001)-MIN(C2:C1001)))</f>
        <v/>
      </c>
      <c r="H446" s="6" t="str">
        <f aca="false">IF(ISBLANK(D446), "", (D446-MIN(D1:D1000))/(MAX(D1:D1000)-MIN(D1:D1000)))</f>
        <v/>
      </c>
      <c r="I446" s="0" t="str">
        <f aca="false">IF(ISBLANK(A446), "",SQRT((A446-$K$2)^2+(B446-$L$2)^2+(C446-$M$2)^2+(D446-$N$2)^2+(#REF!-#REF!)^2))</f>
        <v/>
      </c>
      <c r="J446" s="8" t="str">
        <f aca="false">IF(AND(G446 = "", G445 &lt;&gt; ""),"&lt;- New exp", "")</f>
        <v/>
      </c>
      <c r="X446" s="0" t="n">
        <v>445</v>
      </c>
    </row>
    <row r="447" customFormat="false" ht="13.8" hidden="false" customHeight="false" outlineLevel="0" collapsed="false">
      <c r="A447" s="4"/>
      <c r="B447" s="4"/>
      <c r="C447" s="4"/>
      <c r="D447" s="4"/>
      <c r="E447" s="8" t="str">
        <f aca="false">IF(ISBLANK(A447), "", (A447-MIN(A2:A1001))/(MAX(A2:A1001)-MIN(A2:A1001)))</f>
        <v/>
      </c>
      <c r="F447" s="8" t="str">
        <f aca="false">IF(ISBLANK(B447), "", (B447-MIN(B2:B1001))/(MAX(B2:B1001)-MIN(B2:B1001)))</f>
        <v/>
      </c>
      <c r="G447" s="8" t="str">
        <f aca="false">IF(ISBLANK(C447), "", (C447-MIN(C2:C1001))/(MAX(C2:C1001)-MIN(C2:C1001)))</f>
        <v/>
      </c>
      <c r="H447" s="6" t="str">
        <f aca="false">IF(ISBLANK(D447), "", (D447-MIN(D1:D1000))/(MAX(D1:D1000)-MIN(D1:D1000)))</f>
        <v/>
      </c>
      <c r="I447" s="0" t="str">
        <f aca="false">IF(ISBLANK(A447), "",SQRT((A447-$K$2)^2+(B447-$L$2)^2+(C447-$M$2)^2+(D447-$N$2)^2+(#REF!-#REF!)^2))</f>
        <v/>
      </c>
      <c r="J447" s="8" t="str">
        <f aca="false">IF(AND(G447 = "", G446 &lt;&gt; ""),"&lt;- New exp", "")</f>
        <v/>
      </c>
      <c r="X447" s="0" t="n">
        <v>446</v>
      </c>
    </row>
    <row r="448" customFormat="false" ht="13.8" hidden="false" customHeight="false" outlineLevel="0" collapsed="false">
      <c r="A448" s="4"/>
      <c r="B448" s="4"/>
      <c r="C448" s="4"/>
      <c r="D448" s="4"/>
      <c r="E448" s="8" t="str">
        <f aca="false">IF(ISBLANK(A448), "", (A448-MIN(A2:A1001))/(MAX(A2:A1001)-MIN(A2:A1001)))</f>
        <v/>
      </c>
      <c r="F448" s="8" t="str">
        <f aca="false">IF(ISBLANK(B448), "", (B448-MIN(B2:B1001))/(MAX(B2:B1001)-MIN(B2:B1001)))</f>
        <v/>
      </c>
      <c r="G448" s="8" t="str">
        <f aca="false">IF(ISBLANK(C448), "", (C448-MIN(C2:C1001))/(MAX(C2:C1001)-MIN(C2:C1001)))</f>
        <v/>
      </c>
      <c r="H448" s="6" t="str">
        <f aca="false">IF(ISBLANK(D448), "", (D448-MIN(D1:D1000))/(MAX(D1:D1000)-MIN(D1:D1000)))</f>
        <v/>
      </c>
      <c r="I448" s="0" t="str">
        <f aca="false">IF(ISBLANK(A448), "",SQRT((A448-$K$2)^2+(B448-$L$2)^2+(C448-$M$2)^2+(D448-$N$2)^2+(#REF!-#REF!)^2))</f>
        <v/>
      </c>
      <c r="J448" s="8" t="str">
        <f aca="false">IF(AND(G448 = "", G447 &lt;&gt; ""),"&lt;- New exp", "")</f>
        <v/>
      </c>
      <c r="X448" s="0" t="n">
        <v>447</v>
      </c>
    </row>
    <row r="449" customFormat="false" ht="13.8" hidden="false" customHeight="false" outlineLevel="0" collapsed="false">
      <c r="A449" s="4"/>
      <c r="B449" s="4"/>
      <c r="C449" s="4"/>
      <c r="D449" s="4"/>
      <c r="E449" s="8" t="str">
        <f aca="false">IF(ISBLANK(A449), "", (A449-MIN(A2:A1001))/(MAX(A2:A1001)-MIN(A2:A1001)))</f>
        <v/>
      </c>
      <c r="F449" s="8" t="str">
        <f aca="false">IF(ISBLANK(B449), "", (B449-MIN(B2:B1001))/(MAX(B2:B1001)-MIN(B2:B1001)))</f>
        <v/>
      </c>
      <c r="G449" s="8" t="str">
        <f aca="false">IF(ISBLANK(C449), "", (C449-MIN(C2:C1001))/(MAX(C2:C1001)-MIN(C2:C1001)))</f>
        <v/>
      </c>
      <c r="H449" s="6" t="str">
        <f aca="false">IF(ISBLANK(D449), "", (D449-MIN(D1:D1000))/(MAX(D1:D1000)-MIN(D1:D1000)))</f>
        <v/>
      </c>
      <c r="I449" s="0" t="str">
        <f aca="false">IF(ISBLANK(A449), "",SQRT((A449-$K$2)^2+(B449-$L$2)^2+(C449-$M$2)^2+(D449-$N$2)^2+(#REF!-#REF!)^2))</f>
        <v/>
      </c>
      <c r="J449" s="8" t="str">
        <f aca="false">IF(AND(G449 = "", G448 &lt;&gt; ""),"&lt;- New exp", "")</f>
        <v/>
      </c>
      <c r="X449" s="0" t="n">
        <v>448</v>
      </c>
    </row>
    <row r="450" customFormat="false" ht="13.8" hidden="false" customHeight="false" outlineLevel="0" collapsed="false">
      <c r="A450" s="4"/>
      <c r="B450" s="4"/>
      <c r="C450" s="4"/>
      <c r="D450" s="4"/>
      <c r="E450" s="8" t="str">
        <f aca="false">IF(ISBLANK(A450), "", (A450-MIN(A2:A1001))/(MAX(A2:A1001)-MIN(A2:A1001)))</f>
        <v/>
      </c>
      <c r="F450" s="8" t="str">
        <f aca="false">IF(ISBLANK(B450), "", (B450-MIN(B2:B1001))/(MAX(B2:B1001)-MIN(B2:B1001)))</f>
        <v/>
      </c>
      <c r="G450" s="8" t="str">
        <f aca="false">IF(ISBLANK(C450), "", (C450-MIN(C2:C1001))/(MAX(C2:C1001)-MIN(C2:C1001)))</f>
        <v/>
      </c>
      <c r="H450" s="6" t="str">
        <f aca="false">IF(ISBLANK(D450), "", (D450-MIN(D1:D1000))/(MAX(D1:D1000)-MIN(D1:D1000)))</f>
        <v/>
      </c>
      <c r="I450" s="0" t="str">
        <f aca="false">IF(ISBLANK(A450), "",SQRT((A450-$K$2)^2+(B450-$L$2)^2+(C450-$M$2)^2+(D450-$N$2)^2+(#REF!-#REF!)^2))</f>
        <v/>
      </c>
      <c r="J450" s="8" t="str">
        <f aca="false">IF(AND(G450 = "", G449 &lt;&gt; ""),"&lt;- New exp", "")</f>
        <v/>
      </c>
      <c r="X450" s="0" t="n">
        <v>449</v>
      </c>
    </row>
    <row r="451" customFormat="false" ht="13.8" hidden="false" customHeight="false" outlineLevel="0" collapsed="false">
      <c r="A451" s="4"/>
      <c r="B451" s="4"/>
      <c r="C451" s="4"/>
      <c r="D451" s="4"/>
      <c r="E451" s="8" t="str">
        <f aca="false">IF(ISBLANK(A451), "", (A451-MIN(A2:A1001))/(MAX(A2:A1001)-MIN(A2:A1001)))</f>
        <v/>
      </c>
      <c r="F451" s="8" t="str">
        <f aca="false">IF(ISBLANK(B451), "", (B451-MIN(B2:B1001))/(MAX(B2:B1001)-MIN(B2:B1001)))</f>
        <v/>
      </c>
      <c r="G451" s="8" t="str">
        <f aca="false">IF(ISBLANK(C451), "", (C451-MIN(C2:C1001))/(MAX(C2:C1001)-MIN(C2:C1001)))</f>
        <v/>
      </c>
      <c r="H451" s="6" t="str">
        <f aca="false">IF(ISBLANK(D451), "", (D451-MIN(D1:D1000))/(MAX(D1:D1000)-MIN(D1:D1000)))</f>
        <v/>
      </c>
      <c r="I451" s="0" t="str">
        <f aca="false">IF(ISBLANK(A451), "",SQRT((A451-$K$2)^2+(B451-$L$2)^2+(C451-$M$2)^2+(D451-$N$2)^2+(#REF!-#REF!)^2))</f>
        <v/>
      </c>
      <c r="J451" s="8" t="str">
        <f aca="false">IF(AND(G451 = "", G450 &lt;&gt; ""),"&lt;- New exp", "")</f>
        <v/>
      </c>
      <c r="X451" s="0" t="n">
        <v>450</v>
      </c>
    </row>
    <row r="452" customFormat="false" ht="13.8" hidden="false" customHeight="false" outlineLevel="0" collapsed="false">
      <c r="A452" s="4"/>
      <c r="B452" s="4"/>
      <c r="C452" s="4"/>
      <c r="D452" s="4"/>
      <c r="E452" s="8" t="str">
        <f aca="false">IF(ISBLANK(A452), "", (A452-MIN(A2:A1001))/(MAX(A2:A1001)-MIN(A2:A1001)))</f>
        <v/>
      </c>
      <c r="F452" s="8" t="str">
        <f aca="false">IF(ISBLANK(B452), "", (B452-MIN(B2:B1001))/(MAX(B2:B1001)-MIN(B2:B1001)))</f>
        <v/>
      </c>
      <c r="G452" s="8" t="str">
        <f aca="false">IF(ISBLANK(C452), "", (C452-MIN(C2:C1001))/(MAX(C2:C1001)-MIN(C2:C1001)))</f>
        <v/>
      </c>
      <c r="H452" s="6" t="str">
        <f aca="false">IF(ISBLANK(D452), "", (D452-MIN(D1:D1000))/(MAX(D1:D1000)-MIN(D1:D1000)))</f>
        <v/>
      </c>
      <c r="I452" s="0" t="str">
        <f aca="false">IF(ISBLANK(A452), "",SQRT((A452-$K$2)^2+(B452-$L$2)^2+(C452-$M$2)^2+(D452-$N$2)^2+(#REF!-#REF!)^2))</f>
        <v/>
      </c>
      <c r="J452" s="8" t="str">
        <f aca="false">IF(AND(G452 = "", G451 &lt;&gt; ""),"&lt;- New exp", "")</f>
        <v/>
      </c>
      <c r="X452" s="0" t="n">
        <v>451</v>
      </c>
    </row>
    <row r="453" customFormat="false" ht="13.8" hidden="false" customHeight="false" outlineLevel="0" collapsed="false">
      <c r="A453" s="4"/>
      <c r="B453" s="4"/>
      <c r="C453" s="4"/>
      <c r="D453" s="4"/>
      <c r="E453" s="8" t="str">
        <f aca="false">IF(ISBLANK(A453), "", (A453-MIN(A2:A1001))/(MAX(A2:A1001)-MIN(A2:A1001)))</f>
        <v/>
      </c>
      <c r="F453" s="8" t="str">
        <f aca="false">IF(ISBLANK(B453), "", (B453-MIN(B2:B1001))/(MAX(B2:B1001)-MIN(B2:B1001)))</f>
        <v/>
      </c>
      <c r="G453" s="8" t="str">
        <f aca="false">IF(ISBLANK(C453), "", (C453-MIN(C2:C1001))/(MAX(C2:C1001)-MIN(C2:C1001)))</f>
        <v/>
      </c>
      <c r="H453" s="6" t="str">
        <f aca="false">IF(ISBLANK(D453), "", (D453-MIN(D1:D1000))/(MAX(D1:D1000)-MIN(D1:D1000)))</f>
        <v/>
      </c>
      <c r="I453" s="0" t="str">
        <f aca="false">IF(ISBLANK(A453), "",SQRT((A453-$K$2)^2+(B453-$L$2)^2+(C453-$M$2)^2+(D453-$N$2)^2+(#REF!-#REF!)^2))</f>
        <v/>
      </c>
      <c r="J453" s="8" t="str">
        <f aca="false">IF(AND(G453 = "", G452 &lt;&gt; ""),"&lt;- New exp", "")</f>
        <v/>
      </c>
      <c r="X453" s="0" t="n">
        <v>452</v>
      </c>
    </row>
    <row r="454" customFormat="false" ht="13.8" hidden="false" customHeight="false" outlineLevel="0" collapsed="false">
      <c r="A454" s="4"/>
      <c r="B454" s="4"/>
      <c r="C454" s="4"/>
      <c r="D454" s="4"/>
      <c r="E454" s="8" t="str">
        <f aca="false">IF(ISBLANK(A454), "", (A454-MIN(A2:A1001))/(MAX(A2:A1001)-MIN(A2:A1001)))</f>
        <v/>
      </c>
      <c r="F454" s="8" t="str">
        <f aca="false">IF(ISBLANK(B454), "", (B454-MIN(B2:B1001))/(MAX(B2:B1001)-MIN(B2:B1001)))</f>
        <v/>
      </c>
      <c r="G454" s="8" t="str">
        <f aca="false">IF(ISBLANK(C454), "", (C454-MIN(C2:C1001))/(MAX(C2:C1001)-MIN(C2:C1001)))</f>
        <v/>
      </c>
      <c r="H454" s="6" t="str">
        <f aca="false">IF(ISBLANK(D454), "", (D454-MIN(D1:D1000))/(MAX(D1:D1000)-MIN(D1:D1000)))</f>
        <v/>
      </c>
      <c r="I454" s="0" t="str">
        <f aca="false">IF(ISBLANK(A454), "",SQRT((A454-$K$2)^2+(B454-$L$2)^2+(C454-$M$2)^2+(D454-$N$2)^2+(#REF!-#REF!)^2))</f>
        <v/>
      </c>
      <c r="J454" s="8" t="str">
        <f aca="false">IF(AND(G454 = "", G453 &lt;&gt; ""),"&lt;- New exp", "")</f>
        <v/>
      </c>
      <c r="X454" s="0" t="n">
        <v>453</v>
      </c>
    </row>
    <row r="455" customFormat="false" ht="13.8" hidden="false" customHeight="false" outlineLevel="0" collapsed="false">
      <c r="A455" s="4"/>
      <c r="B455" s="4"/>
      <c r="C455" s="4"/>
      <c r="D455" s="4"/>
      <c r="E455" s="8" t="str">
        <f aca="false">IF(ISBLANK(A455), "", (A455-MIN(A2:A1001))/(MAX(A2:A1001)-MIN(A2:A1001)))</f>
        <v/>
      </c>
      <c r="F455" s="8" t="str">
        <f aca="false">IF(ISBLANK(B455), "", (B455-MIN(B2:B1001))/(MAX(B2:B1001)-MIN(B2:B1001)))</f>
        <v/>
      </c>
      <c r="G455" s="8" t="str">
        <f aca="false">IF(ISBLANK(C455), "", (C455-MIN(C2:C1001))/(MAX(C2:C1001)-MIN(C2:C1001)))</f>
        <v/>
      </c>
      <c r="H455" s="6" t="str">
        <f aca="false">IF(ISBLANK(D455), "", (D455-MIN(D1:D1000))/(MAX(D1:D1000)-MIN(D1:D1000)))</f>
        <v/>
      </c>
      <c r="I455" s="0" t="str">
        <f aca="false">IF(ISBLANK(A455), "",SQRT((A455-$K$2)^2+(B455-$L$2)^2+(C455-$M$2)^2+(D455-$N$2)^2+(#REF!-#REF!)^2))</f>
        <v/>
      </c>
      <c r="J455" s="8" t="str">
        <f aca="false">IF(AND(G455 = "", G454 &lt;&gt; ""),"&lt;- New exp", "")</f>
        <v/>
      </c>
      <c r="X455" s="0" t="n">
        <v>454</v>
      </c>
    </row>
    <row r="456" customFormat="false" ht="13.8" hidden="false" customHeight="false" outlineLevel="0" collapsed="false">
      <c r="A456" s="4"/>
      <c r="B456" s="4"/>
      <c r="C456" s="4"/>
      <c r="D456" s="4"/>
      <c r="E456" s="8" t="str">
        <f aca="false">IF(ISBLANK(A456), "", (A456-MIN(A2:A1001))/(MAX(A2:A1001)-MIN(A2:A1001)))</f>
        <v/>
      </c>
      <c r="F456" s="8" t="str">
        <f aca="false">IF(ISBLANK(B456), "", (B456-MIN(B2:B1001))/(MAX(B2:B1001)-MIN(B2:B1001)))</f>
        <v/>
      </c>
      <c r="G456" s="8" t="str">
        <f aca="false">IF(ISBLANK(C456), "", (C456-MIN(C2:C1001))/(MAX(C2:C1001)-MIN(C2:C1001)))</f>
        <v/>
      </c>
      <c r="H456" s="6" t="str">
        <f aca="false">IF(ISBLANK(D456), "", (D456-MIN(D1:D1000))/(MAX(D1:D1000)-MIN(D1:D1000)))</f>
        <v/>
      </c>
      <c r="I456" s="0" t="str">
        <f aca="false">IF(ISBLANK(A456), "",SQRT((A456-$K$2)^2+(B456-$L$2)^2+(C456-$M$2)^2+(D456-$N$2)^2+(#REF!-#REF!)^2))</f>
        <v/>
      </c>
      <c r="J456" s="8" t="str">
        <f aca="false">IF(AND(G456 = "", G455 &lt;&gt; ""),"&lt;- New exp", "")</f>
        <v/>
      </c>
      <c r="X456" s="0" t="n">
        <v>455</v>
      </c>
    </row>
    <row r="457" customFormat="false" ht="13.8" hidden="false" customHeight="false" outlineLevel="0" collapsed="false">
      <c r="A457" s="4"/>
      <c r="B457" s="4"/>
      <c r="C457" s="4"/>
      <c r="D457" s="4"/>
      <c r="E457" s="8" t="str">
        <f aca="false">IF(ISBLANK(A457), "", (A457-MIN(A2:A1001))/(MAX(A2:A1001)-MIN(A2:A1001)))</f>
        <v/>
      </c>
      <c r="F457" s="8" t="str">
        <f aca="false">IF(ISBLANK(B457), "", (B457-MIN(B2:B1001))/(MAX(B2:B1001)-MIN(B2:B1001)))</f>
        <v/>
      </c>
      <c r="G457" s="8" t="str">
        <f aca="false">IF(ISBLANK(C457), "", (C457-MIN(C2:C1001))/(MAX(C2:C1001)-MIN(C2:C1001)))</f>
        <v/>
      </c>
      <c r="H457" s="6" t="str">
        <f aca="false">IF(ISBLANK(D457), "", (D457-MIN(D1:D1000))/(MAX(D1:D1000)-MIN(D1:D1000)))</f>
        <v/>
      </c>
      <c r="I457" s="0" t="str">
        <f aca="false">IF(ISBLANK(A457), "",SQRT((A457-$K$2)^2+(B457-$L$2)^2+(C457-$M$2)^2+(D457-$N$2)^2+(#REF!-#REF!)^2))</f>
        <v/>
      </c>
      <c r="J457" s="8" t="str">
        <f aca="false">IF(AND(G457 = "", G456 &lt;&gt; ""),"&lt;- New exp", "")</f>
        <v/>
      </c>
      <c r="X457" s="0" t="n">
        <v>456</v>
      </c>
    </row>
    <row r="458" customFormat="false" ht="13.8" hidden="false" customHeight="false" outlineLevel="0" collapsed="false">
      <c r="A458" s="4"/>
      <c r="B458" s="4"/>
      <c r="C458" s="4"/>
      <c r="D458" s="4"/>
      <c r="E458" s="8" t="str">
        <f aca="false">IF(ISBLANK(A458), "", (A458-MIN(A2:A1001))/(MAX(A2:A1001)-MIN(A2:A1001)))</f>
        <v/>
      </c>
      <c r="F458" s="8" t="str">
        <f aca="false">IF(ISBLANK(B458), "", (B458-MIN(B2:B1001))/(MAX(B2:B1001)-MIN(B2:B1001)))</f>
        <v/>
      </c>
      <c r="G458" s="8" t="str">
        <f aca="false">IF(ISBLANK(C458), "", (C458-MIN(C2:C1001))/(MAX(C2:C1001)-MIN(C2:C1001)))</f>
        <v/>
      </c>
      <c r="H458" s="6" t="str">
        <f aca="false">IF(ISBLANK(D458), "", (D458-MIN(D1:D1000))/(MAX(D1:D1000)-MIN(D1:D1000)))</f>
        <v/>
      </c>
      <c r="I458" s="0" t="str">
        <f aca="false">IF(ISBLANK(A458), "",SQRT((A458-$K$2)^2+(B458-$L$2)^2+(C458-$M$2)^2+(D458-$N$2)^2+(#REF!-#REF!)^2))</f>
        <v/>
      </c>
      <c r="J458" s="8" t="str">
        <f aca="false">IF(AND(G458 = "", G457 &lt;&gt; ""),"&lt;- New exp", "")</f>
        <v/>
      </c>
      <c r="X458" s="0" t="n">
        <v>457</v>
      </c>
    </row>
    <row r="459" customFormat="false" ht="13.8" hidden="false" customHeight="false" outlineLevel="0" collapsed="false">
      <c r="A459" s="4"/>
      <c r="B459" s="4"/>
      <c r="C459" s="4"/>
      <c r="D459" s="4"/>
      <c r="E459" s="8" t="str">
        <f aca="false">IF(ISBLANK(A459), "", (A459-MIN(A2:A1001))/(MAX(A2:A1001)-MIN(A2:A1001)))</f>
        <v/>
      </c>
      <c r="F459" s="8" t="str">
        <f aca="false">IF(ISBLANK(B459), "", (B459-MIN(B2:B1001))/(MAX(B2:B1001)-MIN(B2:B1001)))</f>
        <v/>
      </c>
      <c r="G459" s="8" t="str">
        <f aca="false">IF(ISBLANK(C459), "", (C459-MIN(C2:C1001))/(MAX(C2:C1001)-MIN(C2:C1001)))</f>
        <v/>
      </c>
      <c r="H459" s="6" t="str">
        <f aca="false">IF(ISBLANK(D459), "", (D459-MIN(D1:D1000))/(MAX(D1:D1000)-MIN(D1:D1000)))</f>
        <v/>
      </c>
      <c r="I459" s="0" t="str">
        <f aca="false">IF(ISBLANK(A459), "",SQRT((A459-$K$2)^2+(B459-$L$2)^2+(C459-$M$2)^2+(D459-$N$2)^2+(#REF!-#REF!)^2))</f>
        <v/>
      </c>
      <c r="J459" s="8" t="str">
        <f aca="false">IF(AND(G459 = "", G458 &lt;&gt; ""),"&lt;- New exp", "")</f>
        <v/>
      </c>
      <c r="X459" s="0" t="n">
        <v>458</v>
      </c>
    </row>
    <row r="460" customFormat="false" ht="13.8" hidden="false" customHeight="false" outlineLevel="0" collapsed="false">
      <c r="A460" s="4"/>
      <c r="B460" s="4"/>
      <c r="C460" s="4"/>
      <c r="D460" s="4"/>
      <c r="E460" s="8" t="str">
        <f aca="false">IF(ISBLANK(A460), "", (A460-MIN(A2:A1001))/(MAX(A2:A1001)-MIN(A2:A1001)))</f>
        <v/>
      </c>
      <c r="F460" s="8" t="str">
        <f aca="false">IF(ISBLANK(B460), "", (B460-MIN(B2:B1001))/(MAX(B2:B1001)-MIN(B2:B1001)))</f>
        <v/>
      </c>
      <c r="G460" s="8" t="str">
        <f aca="false">IF(ISBLANK(C460), "", (C460-MIN(C2:C1001))/(MAX(C2:C1001)-MIN(C2:C1001)))</f>
        <v/>
      </c>
      <c r="H460" s="6" t="str">
        <f aca="false">IF(ISBLANK(D460), "", (D460-MIN(D1:D1000))/(MAX(D1:D1000)-MIN(D1:D1000)))</f>
        <v/>
      </c>
      <c r="I460" s="0" t="str">
        <f aca="false">IF(ISBLANK(A460), "",SQRT((A460-$K$2)^2+(B460-$L$2)^2+(C460-$M$2)^2+(D460-$N$2)^2+(#REF!-#REF!)^2))</f>
        <v/>
      </c>
      <c r="J460" s="8" t="str">
        <f aca="false">IF(AND(G460 = "", G459 &lt;&gt; ""),"&lt;- New exp", "")</f>
        <v/>
      </c>
      <c r="X460" s="0" t="n">
        <v>459</v>
      </c>
    </row>
    <row r="461" customFormat="false" ht="13.8" hidden="false" customHeight="false" outlineLevel="0" collapsed="false">
      <c r="A461" s="4"/>
      <c r="B461" s="4"/>
      <c r="C461" s="4"/>
      <c r="D461" s="4"/>
      <c r="E461" s="8" t="str">
        <f aca="false">IF(ISBLANK(A461), "", (A461-MIN(A2:A1001))/(MAX(A2:A1001)-MIN(A2:A1001)))</f>
        <v/>
      </c>
      <c r="F461" s="8" t="str">
        <f aca="false">IF(ISBLANK(B461), "", (B461-MIN(B2:B1001))/(MAX(B2:B1001)-MIN(B2:B1001)))</f>
        <v/>
      </c>
      <c r="G461" s="8" t="str">
        <f aca="false">IF(ISBLANK(C461), "", (C461-MIN(C2:C1001))/(MAX(C2:C1001)-MIN(C2:C1001)))</f>
        <v/>
      </c>
      <c r="H461" s="6" t="str">
        <f aca="false">IF(ISBLANK(D461), "", (D461-MIN(D1:D1000))/(MAX(D1:D1000)-MIN(D1:D1000)))</f>
        <v/>
      </c>
      <c r="I461" s="0" t="str">
        <f aca="false">IF(ISBLANK(A461), "",SQRT((A461-$K$2)^2+(B461-$L$2)^2+(C461-$M$2)^2+(D461-$N$2)^2+(#REF!-#REF!)^2))</f>
        <v/>
      </c>
      <c r="J461" s="8" t="str">
        <f aca="false">IF(AND(G461 = "", G460 &lt;&gt; ""),"&lt;- New exp", "")</f>
        <v/>
      </c>
      <c r="X461" s="0" t="n">
        <v>460</v>
      </c>
    </row>
    <row r="462" customFormat="false" ht="13.8" hidden="false" customHeight="false" outlineLevel="0" collapsed="false">
      <c r="A462" s="4"/>
      <c r="B462" s="4"/>
      <c r="C462" s="4"/>
      <c r="D462" s="4"/>
      <c r="E462" s="8" t="str">
        <f aca="false">IF(ISBLANK(A462), "", (A462-MIN(A2:A1001))/(MAX(A2:A1001)-MIN(A2:A1001)))</f>
        <v/>
      </c>
      <c r="F462" s="8" t="str">
        <f aca="false">IF(ISBLANK(B462), "", (B462-MIN(B2:B1001))/(MAX(B2:B1001)-MIN(B2:B1001)))</f>
        <v/>
      </c>
      <c r="G462" s="8" t="str">
        <f aca="false">IF(ISBLANK(C462), "", (C462-MIN(C2:C1001))/(MAX(C2:C1001)-MIN(C2:C1001)))</f>
        <v/>
      </c>
      <c r="H462" s="6" t="str">
        <f aca="false">IF(ISBLANK(D462), "", (D462-MIN(D1:D1000))/(MAX(D1:D1000)-MIN(D1:D1000)))</f>
        <v/>
      </c>
      <c r="I462" s="0" t="str">
        <f aca="false">IF(ISBLANK(A462), "",SQRT((A462-$K$2)^2+(B462-$L$2)^2+(C462-$M$2)^2+(D462-$N$2)^2+(#REF!-#REF!)^2))</f>
        <v/>
      </c>
      <c r="J462" s="8" t="str">
        <f aca="false">IF(AND(G462 = "", G461 &lt;&gt; ""),"&lt;- New exp", "")</f>
        <v/>
      </c>
      <c r="X462" s="0" t="n">
        <v>461</v>
      </c>
    </row>
    <row r="463" customFormat="false" ht="13.8" hidden="false" customHeight="false" outlineLevel="0" collapsed="false">
      <c r="A463" s="4"/>
      <c r="B463" s="4"/>
      <c r="C463" s="4"/>
      <c r="D463" s="4"/>
      <c r="E463" s="8" t="str">
        <f aca="false">IF(ISBLANK(A463), "", (A463-MIN(A2:A1001))/(MAX(A2:A1001)-MIN(A2:A1001)))</f>
        <v/>
      </c>
      <c r="F463" s="8" t="str">
        <f aca="false">IF(ISBLANK(B463), "", (B463-MIN(B2:B1001))/(MAX(B2:B1001)-MIN(B2:B1001)))</f>
        <v/>
      </c>
      <c r="G463" s="8" t="str">
        <f aca="false">IF(ISBLANK(C463), "", (C463-MIN(C2:C1001))/(MAX(C2:C1001)-MIN(C2:C1001)))</f>
        <v/>
      </c>
      <c r="H463" s="6" t="str">
        <f aca="false">IF(ISBLANK(D463), "", (D463-MIN(D1:D1000))/(MAX(D1:D1000)-MIN(D1:D1000)))</f>
        <v/>
      </c>
      <c r="I463" s="0" t="str">
        <f aca="false">IF(ISBLANK(A463), "",SQRT((A463-$K$2)^2+(B463-$L$2)^2+(C463-$M$2)^2+(D463-$N$2)^2+(#REF!-#REF!)^2))</f>
        <v/>
      </c>
      <c r="J463" s="8" t="str">
        <f aca="false">IF(AND(G463 = "", G462 &lt;&gt; ""),"&lt;- New exp", "")</f>
        <v/>
      </c>
      <c r="X463" s="0" t="n">
        <v>462</v>
      </c>
    </row>
    <row r="464" customFormat="false" ht="13.8" hidden="false" customHeight="false" outlineLevel="0" collapsed="false">
      <c r="A464" s="4"/>
      <c r="B464" s="4"/>
      <c r="C464" s="4"/>
      <c r="D464" s="4"/>
      <c r="E464" s="8" t="str">
        <f aca="false">IF(ISBLANK(A464), "", (A464-MIN(A2:A1001))/(MAX(A2:A1001)-MIN(A2:A1001)))</f>
        <v/>
      </c>
      <c r="F464" s="8" t="str">
        <f aca="false">IF(ISBLANK(B464), "", (B464-MIN(B2:B1001))/(MAX(B2:B1001)-MIN(B2:B1001)))</f>
        <v/>
      </c>
      <c r="G464" s="8" t="str">
        <f aca="false">IF(ISBLANK(C464), "", (C464-MIN(C2:C1001))/(MAX(C2:C1001)-MIN(C2:C1001)))</f>
        <v/>
      </c>
      <c r="H464" s="6" t="str">
        <f aca="false">IF(ISBLANK(D464), "", (D464-MIN(D1:D1000))/(MAX(D1:D1000)-MIN(D1:D1000)))</f>
        <v/>
      </c>
      <c r="I464" s="0" t="str">
        <f aca="false">IF(ISBLANK(A464), "",SQRT((A464-$K$2)^2+(B464-$L$2)^2+(C464-$M$2)^2+(D464-$N$2)^2+(#REF!-#REF!)^2))</f>
        <v/>
      </c>
      <c r="J464" s="8" t="str">
        <f aca="false">IF(AND(G464 = "", G463 &lt;&gt; ""),"&lt;- New exp", "")</f>
        <v/>
      </c>
      <c r="X464" s="0" t="n">
        <v>463</v>
      </c>
    </row>
    <row r="465" customFormat="false" ht="13.8" hidden="false" customHeight="false" outlineLevel="0" collapsed="false">
      <c r="A465" s="4"/>
      <c r="B465" s="4"/>
      <c r="C465" s="4"/>
      <c r="D465" s="4"/>
      <c r="E465" s="8" t="str">
        <f aca="false">IF(ISBLANK(A465), "", (A465-MIN(A2:A1001))/(MAX(A2:A1001)-MIN(A2:A1001)))</f>
        <v/>
      </c>
      <c r="F465" s="8" t="str">
        <f aca="false">IF(ISBLANK(B465), "", (B465-MIN(B2:B1001))/(MAX(B2:B1001)-MIN(B2:B1001)))</f>
        <v/>
      </c>
      <c r="G465" s="8" t="str">
        <f aca="false">IF(ISBLANK(C465), "", (C465-MIN(C2:C1001))/(MAX(C2:C1001)-MIN(C2:C1001)))</f>
        <v/>
      </c>
      <c r="H465" s="6" t="str">
        <f aca="false">IF(ISBLANK(D465), "", (D465-MIN(D1:D1000))/(MAX(D1:D1000)-MIN(D1:D1000)))</f>
        <v/>
      </c>
      <c r="I465" s="0" t="str">
        <f aca="false">IF(ISBLANK(A465), "",SQRT((A465-$K$2)^2+(B465-$L$2)^2+(C465-$M$2)^2+(D465-$N$2)^2+(#REF!-#REF!)^2))</f>
        <v/>
      </c>
      <c r="J465" s="8" t="str">
        <f aca="false">IF(AND(G465 = "", G464 &lt;&gt; ""),"&lt;- New exp", "")</f>
        <v/>
      </c>
      <c r="X465" s="0" t="n">
        <v>464</v>
      </c>
    </row>
    <row r="466" customFormat="false" ht="13.8" hidden="false" customHeight="false" outlineLevel="0" collapsed="false">
      <c r="A466" s="4"/>
      <c r="B466" s="4"/>
      <c r="C466" s="4"/>
      <c r="D466" s="4"/>
      <c r="E466" s="8" t="str">
        <f aca="false">IF(ISBLANK(A466), "", (A466-MIN(A2:A1001))/(MAX(A2:A1001)-MIN(A2:A1001)))</f>
        <v/>
      </c>
      <c r="F466" s="8" t="str">
        <f aca="false">IF(ISBLANK(B466), "", (B466-MIN(B2:B1001))/(MAX(B2:B1001)-MIN(B2:B1001)))</f>
        <v/>
      </c>
      <c r="G466" s="8" t="str">
        <f aca="false">IF(ISBLANK(C466), "", (C466-MIN(C2:C1001))/(MAX(C2:C1001)-MIN(C2:C1001)))</f>
        <v/>
      </c>
      <c r="H466" s="6" t="str">
        <f aca="false">IF(ISBLANK(D466), "", (D466-MIN(D1:D1000))/(MAX(D1:D1000)-MIN(D1:D1000)))</f>
        <v/>
      </c>
      <c r="I466" s="0" t="str">
        <f aca="false">IF(ISBLANK(A466), "",SQRT((A466-$K$2)^2+(B466-$L$2)^2+(C466-$M$2)^2+(D466-$N$2)^2+(#REF!-#REF!)^2))</f>
        <v/>
      </c>
      <c r="J466" s="8" t="str">
        <f aca="false">IF(AND(G466 = "", G465 &lt;&gt; ""),"&lt;- New exp", "")</f>
        <v/>
      </c>
      <c r="X466" s="0" t="n">
        <v>465</v>
      </c>
    </row>
    <row r="467" customFormat="false" ht="13.8" hidden="false" customHeight="false" outlineLevel="0" collapsed="false">
      <c r="A467" s="4"/>
      <c r="B467" s="4"/>
      <c r="C467" s="4"/>
      <c r="D467" s="4"/>
      <c r="E467" s="8" t="str">
        <f aca="false">IF(ISBLANK(A467), "", (A467-MIN(A2:A1001))/(MAX(A2:A1001)-MIN(A2:A1001)))</f>
        <v/>
      </c>
      <c r="F467" s="8" t="str">
        <f aca="false">IF(ISBLANK(B467), "", (B467-MIN(B2:B1001))/(MAX(B2:B1001)-MIN(B2:B1001)))</f>
        <v/>
      </c>
      <c r="G467" s="8" t="str">
        <f aca="false">IF(ISBLANK(C467), "", (C467-MIN(C2:C1001))/(MAX(C2:C1001)-MIN(C2:C1001)))</f>
        <v/>
      </c>
      <c r="H467" s="6" t="str">
        <f aca="false">IF(ISBLANK(D467), "", (D467-MIN(D1:D1000))/(MAX(D1:D1000)-MIN(D1:D1000)))</f>
        <v/>
      </c>
      <c r="I467" s="0" t="str">
        <f aca="false">IF(ISBLANK(A467), "",SQRT((A467-$K$2)^2+(B467-$L$2)^2+(C467-$M$2)^2+(D467-$N$2)^2+(#REF!-#REF!)^2))</f>
        <v/>
      </c>
      <c r="J467" s="8" t="str">
        <f aca="false">IF(AND(G467 = "", G466 &lt;&gt; ""),"&lt;- New exp", "")</f>
        <v/>
      </c>
      <c r="X467" s="0" t="n">
        <v>466</v>
      </c>
    </row>
    <row r="468" customFormat="false" ht="13.8" hidden="false" customHeight="false" outlineLevel="0" collapsed="false">
      <c r="A468" s="4"/>
      <c r="B468" s="4"/>
      <c r="C468" s="4"/>
      <c r="D468" s="4"/>
      <c r="E468" s="8" t="str">
        <f aca="false">IF(ISBLANK(A468), "", (A468-MIN(A2:A1001))/(MAX(A2:A1001)-MIN(A2:A1001)))</f>
        <v/>
      </c>
      <c r="F468" s="8" t="str">
        <f aca="false">IF(ISBLANK(B468), "", (B468-MIN(B2:B1001))/(MAX(B2:B1001)-MIN(B2:B1001)))</f>
        <v/>
      </c>
      <c r="G468" s="8" t="str">
        <f aca="false">IF(ISBLANK(C468), "", (C468-MIN(C2:C1001))/(MAX(C2:C1001)-MIN(C2:C1001)))</f>
        <v/>
      </c>
      <c r="H468" s="6" t="str">
        <f aca="false">IF(ISBLANK(D468), "", (D468-MIN(D1:D1000))/(MAX(D1:D1000)-MIN(D1:D1000)))</f>
        <v/>
      </c>
      <c r="I468" s="0" t="str">
        <f aca="false">IF(ISBLANK(A468), "",SQRT((A468-$K$2)^2+(B468-$L$2)^2+(C468-$M$2)^2+(D468-$N$2)^2+(#REF!-#REF!)^2))</f>
        <v/>
      </c>
      <c r="J468" s="8" t="str">
        <f aca="false">IF(AND(G468 = "", G467 &lt;&gt; ""),"&lt;- New exp", "")</f>
        <v/>
      </c>
      <c r="X468" s="0" t="n">
        <v>467</v>
      </c>
    </row>
    <row r="469" customFormat="false" ht="13.8" hidden="false" customHeight="false" outlineLevel="0" collapsed="false">
      <c r="A469" s="4"/>
      <c r="B469" s="4"/>
      <c r="C469" s="4"/>
      <c r="D469" s="4"/>
      <c r="E469" s="8" t="str">
        <f aca="false">IF(ISBLANK(A469), "", (A469-MIN(A2:A1001))/(MAX(A2:A1001)-MIN(A2:A1001)))</f>
        <v/>
      </c>
      <c r="F469" s="8" t="str">
        <f aca="false">IF(ISBLANK(B469), "", (B469-MIN(B2:B1001))/(MAX(B2:B1001)-MIN(B2:B1001)))</f>
        <v/>
      </c>
      <c r="G469" s="8" t="str">
        <f aca="false">IF(ISBLANK(C469), "", (C469-MIN(C2:C1001))/(MAX(C2:C1001)-MIN(C2:C1001)))</f>
        <v/>
      </c>
      <c r="H469" s="6" t="str">
        <f aca="false">IF(ISBLANK(D469), "", (D469-MIN(D1:D1000))/(MAX(D1:D1000)-MIN(D1:D1000)))</f>
        <v/>
      </c>
      <c r="I469" s="0" t="str">
        <f aca="false">IF(ISBLANK(A469), "",SQRT((A469-$K$2)^2+(B469-$L$2)^2+(C469-$M$2)^2+(D469-$N$2)^2+(#REF!-#REF!)^2))</f>
        <v/>
      </c>
      <c r="J469" s="8" t="str">
        <f aca="false">IF(AND(G469 = "", G468 &lt;&gt; ""),"&lt;- New exp", "")</f>
        <v/>
      </c>
      <c r="X469" s="0" t="n">
        <v>468</v>
      </c>
    </row>
    <row r="470" customFormat="false" ht="13.8" hidden="false" customHeight="false" outlineLevel="0" collapsed="false">
      <c r="A470" s="4"/>
      <c r="B470" s="4"/>
      <c r="C470" s="4"/>
      <c r="D470" s="4"/>
      <c r="E470" s="8" t="str">
        <f aca="false">IF(ISBLANK(A470), "", (A470-MIN(A2:A1001))/(MAX(A2:A1001)-MIN(A2:A1001)))</f>
        <v/>
      </c>
      <c r="F470" s="8" t="str">
        <f aca="false">IF(ISBLANK(B470), "", (B470-MIN(B2:B1001))/(MAX(B2:B1001)-MIN(B2:B1001)))</f>
        <v/>
      </c>
      <c r="G470" s="8" t="str">
        <f aca="false">IF(ISBLANK(C470), "", (C470-MIN(C2:C1001))/(MAX(C2:C1001)-MIN(C2:C1001)))</f>
        <v/>
      </c>
      <c r="H470" s="6" t="str">
        <f aca="false">IF(ISBLANK(D470), "", (D470-MIN(D1:D1000))/(MAX(D1:D1000)-MIN(D1:D1000)))</f>
        <v/>
      </c>
      <c r="I470" s="0" t="str">
        <f aca="false">IF(ISBLANK(A470), "",SQRT((A470-$K$2)^2+(B470-$L$2)^2+(C470-$M$2)^2+(D470-$N$2)^2+(#REF!-#REF!)^2))</f>
        <v/>
      </c>
      <c r="J470" s="8" t="str">
        <f aca="false">IF(AND(G470 = "", G469 &lt;&gt; ""),"&lt;- New exp", "")</f>
        <v/>
      </c>
      <c r="X470" s="0" t="n">
        <v>469</v>
      </c>
    </row>
    <row r="471" customFormat="false" ht="13.8" hidden="false" customHeight="false" outlineLevel="0" collapsed="false">
      <c r="A471" s="4"/>
      <c r="B471" s="4"/>
      <c r="C471" s="4"/>
      <c r="D471" s="4"/>
      <c r="E471" s="8" t="str">
        <f aca="false">IF(ISBLANK(A471), "", (A471-MIN(A2:A1001))/(MAX(A2:A1001)-MIN(A2:A1001)))</f>
        <v/>
      </c>
      <c r="F471" s="8" t="str">
        <f aca="false">IF(ISBLANK(B471), "", (B471-MIN(B2:B1001))/(MAX(B2:B1001)-MIN(B2:B1001)))</f>
        <v/>
      </c>
      <c r="G471" s="8" t="str">
        <f aca="false">IF(ISBLANK(C471), "", (C471-MIN(C2:C1001))/(MAX(C2:C1001)-MIN(C2:C1001)))</f>
        <v/>
      </c>
      <c r="H471" s="6" t="str">
        <f aca="false">IF(ISBLANK(D471), "", (D471-MIN(D1:D1000))/(MAX(D1:D1000)-MIN(D1:D1000)))</f>
        <v/>
      </c>
      <c r="I471" s="0" t="str">
        <f aca="false">IF(ISBLANK(A471), "",SQRT((A471-$K$2)^2+(B471-$L$2)^2+(C471-$M$2)^2+(D471-$N$2)^2+(#REF!-#REF!)^2))</f>
        <v/>
      </c>
      <c r="J471" s="8" t="str">
        <f aca="false">IF(AND(G471 = "", G470 &lt;&gt; ""),"&lt;- New exp", "")</f>
        <v/>
      </c>
      <c r="X471" s="0" t="n">
        <v>470</v>
      </c>
    </row>
    <row r="472" customFormat="false" ht="13.8" hidden="false" customHeight="false" outlineLevel="0" collapsed="false">
      <c r="A472" s="4"/>
      <c r="B472" s="4"/>
      <c r="C472" s="4"/>
      <c r="D472" s="4"/>
      <c r="E472" s="8" t="str">
        <f aca="false">IF(ISBLANK(A472), "", (A472-MIN(A2:A1001))/(MAX(A2:A1001)-MIN(A2:A1001)))</f>
        <v/>
      </c>
      <c r="F472" s="8" t="str">
        <f aca="false">IF(ISBLANK(B472), "", (B472-MIN(B2:B1001))/(MAX(B2:B1001)-MIN(B2:B1001)))</f>
        <v/>
      </c>
      <c r="G472" s="8" t="str">
        <f aca="false">IF(ISBLANK(C472), "", (C472-MIN(C2:C1001))/(MAX(C2:C1001)-MIN(C2:C1001)))</f>
        <v/>
      </c>
      <c r="H472" s="6" t="str">
        <f aca="false">IF(ISBLANK(D472), "", (D472-MIN(D1:D1000))/(MAX(D1:D1000)-MIN(D1:D1000)))</f>
        <v/>
      </c>
      <c r="I472" s="0" t="str">
        <f aca="false">IF(ISBLANK(A472), "",SQRT((A472-$K$2)^2+(B472-$L$2)^2+(C472-$M$2)^2+(D472-$N$2)^2+(#REF!-#REF!)^2))</f>
        <v/>
      </c>
      <c r="J472" s="8" t="str">
        <f aca="false">IF(AND(G472 = "", G471 &lt;&gt; ""),"&lt;- New exp", "")</f>
        <v/>
      </c>
      <c r="X472" s="0" t="n">
        <v>471</v>
      </c>
    </row>
    <row r="473" customFormat="false" ht="13.8" hidden="false" customHeight="false" outlineLevel="0" collapsed="false">
      <c r="A473" s="4"/>
      <c r="B473" s="4"/>
      <c r="C473" s="4"/>
      <c r="D473" s="4"/>
      <c r="E473" s="8" t="str">
        <f aca="false">IF(ISBLANK(A473), "", (A473-MIN(A2:A1001))/(MAX(A2:A1001)-MIN(A2:A1001)))</f>
        <v/>
      </c>
      <c r="F473" s="8" t="str">
        <f aca="false">IF(ISBLANK(B473), "", (B473-MIN(B2:B1001))/(MAX(B2:B1001)-MIN(B2:B1001)))</f>
        <v/>
      </c>
      <c r="G473" s="8" t="str">
        <f aca="false">IF(ISBLANK(C473), "", (C473-MIN(C2:C1001))/(MAX(C2:C1001)-MIN(C2:C1001)))</f>
        <v/>
      </c>
      <c r="H473" s="6" t="str">
        <f aca="false">IF(ISBLANK(D473), "", (D473-MIN(D1:D1000))/(MAX(D1:D1000)-MIN(D1:D1000)))</f>
        <v/>
      </c>
      <c r="I473" s="0" t="str">
        <f aca="false">IF(ISBLANK(A473), "",SQRT((A473-$K$2)^2+(B473-$L$2)^2+(C473-$M$2)^2+(D473-$N$2)^2+(#REF!-#REF!)^2))</f>
        <v/>
      </c>
      <c r="J473" s="8" t="str">
        <f aca="false">IF(AND(G473 = "", G472 &lt;&gt; ""),"&lt;- New exp", "")</f>
        <v/>
      </c>
      <c r="X473" s="0" t="n">
        <v>472</v>
      </c>
    </row>
    <row r="474" customFormat="false" ht="13.8" hidden="false" customHeight="false" outlineLevel="0" collapsed="false">
      <c r="A474" s="4"/>
      <c r="B474" s="4"/>
      <c r="C474" s="4"/>
      <c r="D474" s="4"/>
      <c r="E474" s="8" t="str">
        <f aca="false">IF(ISBLANK(A474), "", (A474-MIN(A2:A1001))/(MAX(A2:A1001)-MIN(A2:A1001)))</f>
        <v/>
      </c>
      <c r="F474" s="8" t="str">
        <f aca="false">IF(ISBLANK(B474), "", (B474-MIN(B2:B1001))/(MAX(B2:B1001)-MIN(B2:B1001)))</f>
        <v/>
      </c>
      <c r="G474" s="8" t="str">
        <f aca="false">IF(ISBLANK(C474), "", (C474-MIN(C2:C1001))/(MAX(C2:C1001)-MIN(C2:C1001)))</f>
        <v/>
      </c>
      <c r="H474" s="6" t="str">
        <f aca="false">IF(ISBLANK(D474), "", (D474-MIN(D1:D1000))/(MAX(D1:D1000)-MIN(D1:D1000)))</f>
        <v/>
      </c>
      <c r="I474" s="0" t="str">
        <f aca="false">IF(ISBLANK(A474), "",SQRT((A474-$K$2)^2+(B474-$L$2)^2+(C474-$M$2)^2+(D474-$N$2)^2+(#REF!-#REF!)^2))</f>
        <v/>
      </c>
      <c r="J474" s="8" t="str">
        <f aca="false">IF(AND(G474 = "", G473 &lt;&gt; ""),"&lt;- New exp", "")</f>
        <v/>
      </c>
      <c r="X474" s="0" t="n">
        <v>473</v>
      </c>
    </row>
    <row r="475" customFormat="false" ht="13.8" hidden="false" customHeight="false" outlineLevel="0" collapsed="false">
      <c r="A475" s="4"/>
      <c r="B475" s="4"/>
      <c r="C475" s="4"/>
      <c r="D475" s="4"/>
      <c r="E475" s="8" t="str">
        <f aca="false">IF(ISBLANK(A475), "", (A475-MIN(A2:A1001))/(MAX(A2:A1001)-MIN(A2:A1001)))</f>
        <v/>
      </c>
      <c r="F475" s="8" t="str">
        <f aca="false">IF(ISBLANK(B475), "", (B475-MIN(B2:B1001))/(MAX(B2:B1001)-MIN(B2:B1001)))</f>
        <v/>
      </c>
      <c r="G475" s="8" t="str">
        <f aca="false">IF(ISBLANK(C475), "", (C475-MIN(C2:C1001))/(MAX(C2:C1001)-MIN(C2:C1001)))</f>
        <v/>
      </c>
      <c r="H475" s="6" t="str">
        <f aca="false">IF(ISBLANK(D475), "", (D475-MIN(D1:D1000))/(MAX(D1:D1000)-MIN(D1:D1000)))</f>
        <v/>
      </c>
      <c r="I475" s="0" t="str">
        <f aca="false">IF(ISBLANK(A475), "",SQRT((A475-$K$2)^2+(B475-$L$2)^2+(C475-$M$2)^2+(D475-$N$2)^2+(#REF!-#REF!)^2))</f>
        <v/>
      </c>
      <c r="J475" s="8" t="str">
        <f aca="false">IF(AND(G475 = "", G474 &lt;&gt; ""),"&lt;- New exp", "")</f>
        <v/>
      </c>
      <c r="X475" s="0" t="n">
        <v>474</v>
      </c>
    </row>
    <row r="476" customFormat="false" ht="13.8" hidden="false" customHeight="false" outlineLevel="0" collapsed="false">
      <c r="A476" s="4"/>
      <c r="B476" s="4"/>
      <c r="C476" s="4"/>
      <c r="D476" s="4"/>
      <c r="E476" s="8" t="str">
        <f aca="false">IF(ISBLANK(A476), "", (A476-MIN(A2:A1001))/(MAX(A2:A1001)-MIN(A2:A1001)))</f>
        <v/>
      </c>
      <c r="F476" s="8" t="str">
        <f aca="false">IF(ISBLANK(B476), "", (B476-MIN(B2:B1001))/(MAX(B2:B1001)-MIN(B2:B1001)))</f>
        <v/>
      </c>
      <c r="G476" s="8" t="str">
        <f aca="false">IF(ISBLANK(C476), "", (C476-MIN(C2:C1001))/(MAX(C2:C1001)-MIN(C2:C1001)))</f>
        <v/>
      </c>
      <c r="H476" s="6" t="str">
        <f aca="false">IF(ISBLANK(D476), "", (D476-MIN(D1:D1000))/(MAX(D1:D1000)-MIN(D1:D1000)))</f>
        <v/>
      </c>
      <c r="I476" s="0" t="str">
        <f aca="false">IF(ISBLANK(A476), "",SQRT((A476-$K$2)^2+(B476-$L$2)^2+(C476-$M$2)^2+(D476-$N$2)^2+(#REF!-#REF!)^2))</f>
        <v/>
      </c>
      <c r="J476" s="8" t="str">
        <f aca="false">IF(AND(G476 = "", G475 &lt;&gt; ""),"&lt;- New exp", "")</f>
        <v/>
      </c>
      <c r="X476" s="0" t="n">
        <v>475</v>
      </c>
    </row>
    <row r="477" customFormat="false" ht="13.8" hidden="false" customHeight="false" outlineLevel="0" collapsed="false">
      <c r="A477" s="4"/>
      <c r="B477" s="4"/>
      <c r="C477" s="4"/>
      <c r="D477" s="4"/>
      <c r="E477" s="8" t="str">
        <f aca="false">IF(ISBLANK(A477), "", (A477-MIN(A2:A1001))/(MAX(A2:A1001)-MIN(A2:A1001)))</f>
        <v/>
      </c>
      <c r="F477" s="8" t="str">
        <f aca="false">IF(ISBLANK(B477), "", (B477-MIN(B2:B1001))/(MAX(B2:B1001)-MIN(B2:B1001)))</f>
        <v/>
      </c>
      <c r="G477" s="8" t="str">
        <f aca="false">IF(ISBLANK(C477), "", (C477-MIN(C2:C1001))/(MAX(C2:C1001)-MIN(C2:C1001)))</f>
        <v/>
      </c>
      <c r="H477" s="6" t="str">
        <f aca="false">IF(ISBLANK(D477), "", (D477-MIN(D1:D1000))/(MAX(D1:D1000)-MIN(D1:D1000)))</f>
        <v/>
      </c>
      <c r="I477" s="0" t="str">
        <f aca="false">IF(ISBLANK(A477), "",SQRT((A477-$K$2)^2+(B477-$L$2)^2+(C477-$M$2)^2+(D477-$N$2)^2+(#REF!-#REF!)^2))</f>
        <v/>
      </c>
      <c r="J477" s="8" t="str">
        <f aca="false">IF(AND(G477 = "", G476 &lt;&gt; ""),"&lt;- New exp", "")</f>
        <v/>
      </c>
      <c r="X477" s="0" t="n">
        <v>476</v>
      </c>
    </row>
    <row r="478" customFormat="false" ht="13.8" hidden="false" customHeight="false" outlineLevel="0" collapsed="false">
      <c r="A478" s="4"/>
      <c r="B478" s="4"/>
      <c r="C478" s="4"/>
      <c r="D478" s="4"/>
      <c r="E478" s="8" t="str">
        <f aca="false">IF(ISBLANK(A478), "", (A478-MIN(A2:A1001))/(MAX(A2:A1001)-MIN(A2:A1001)))</f>
        <v/>
      </c>
      <c r="F478" s="8" t="str">
        <f aca="false">IF(ISBLANK(B478), "", (B478-MIN(B2:B1001))/(MAX(B2:B1001)-MIN(B2:B1001)))</f>
        <v/>
      </c>
      <c r="G478" s="8" t="str">
        <f aca="false">IF(ISBLANK(C478), "", (C478-MIN(C2:C1001))/(MAX(C2:C1001)-MIN(C2:C1001)))</f>
        <v/>
      </c>
      <c r="H478" s="6" t="str">
        <f aca="false">IF(ISBLANK(D478), "", (D478-MIN(D1:D1000))/(MAX(D1:D1000)-MIN(D1:D1000)))</f>
        <v/>
      </c>
      <c r="I478" s="0" t="str">
        <f aca="false">IF(ISBLANK(A478), "",SQRT((A478-$K$2)^2+(B478-$L$2)^2+(C478-$M$2)^2+(D478-$N$2)^2+(#REF!-#REF!)^2))</f>
        <v/>
      </c>
      <c r="J478" s="8" t="str">
        <f aca="false">IF(AND(G478 = "", G477 &lt;&gt; ""),"&lt;- New exp", "")</f>
        <v/>
      </c>
      <c r="X478" s="0" t="n">
        <v>477</v>
      </c>
    </row>
    <row r="479" customFormat="false" ht="13.8" hidden="false" customHeight="false" outlineLevel="0" collapsed="false">
      <c r="A479" s="4"/>
      <c r="B479" s="4"/>
      <c r="C479" s="4"/>
      <c r="D479" s="4"/>
      <c r="E479" s="8" t="str">
        <f aca="false">IF(ISBLANK(A479), "", (A479-MIN(A2:A1001))/(MAX(A2:A1001)-MIN(A2:A1001)))</f>
        <v/>
      </c>
      <c r="F479" s="8" t="str">
        <f aca="false">IF(ISBLANK(B479), "", (B479-MIN(B2:B1001))/(MAX(B2:B1001)-MIN(B2:B1001)))</f>
        <v/>
      </c>
      <c r="G479" s="8" t="str">
        <f aca="false">IF(ISBLANK(C479), "", (C479-MIN(C2:C1001))/(MAX(C2:C1001)-MIN(C2:C1001)))</f>
        <v/>
      </c>
      <c r="H479" s="6" t="str">
        <f aca="false">IF(ISBLANK(D479), "", (D479-MIN(D1:D1000))/(MAX(D1:D1000)-MIN(D1:D1000)))</f>
        <v/>
      </c>
      <c r="I479" s="0" t="str">
        <f aca="false">IF(ISBLANK(A479), "",SQRT((A479-$K$2)^2+(B479-$L$2)^2+(C479-$M$2)^2+(D479-$N$2)^2+(#REF!-#REF!)^2))</f>
        <v/>
      </c>
      <c r="J479" s="8" t="str">
        <f aca="false">IF(AND(G479 = "", G478 &lt;&gt; ""),"&lt;- New exp", "")</f>
        <v/>
      </c>
      <c r="X479" s="0" t="n">
        <v>478</v>
      </c>
    </row>
    <row r="480" customFormat="false" ht="13.8" hidden="false" customHeight="false" outlineLevel="0" collapsed="false">
      <c r="A480" s="4"/>
      <c r="B480" s="4"/>
      <c r="C480" s="4"/>
      <c r="D480" s="4"/>
      <c r="E480" s="8" t="str">
        <f aca="false">IF(ISBLANK(A480), "", (A480-MIN(A2:A1001))/(MAX(A2:A1001)-MIN(A2:A1001)))</f>
        <v/>
      </c>
      <c r="F480" s="8" t="str">
        <f aca="false">IF(ISBLANK(B480), "", (B480-MIN(B2:B1001))/(MAX(B2:B1001)-MIN(B2:B1001)))</f>
        <v/>
      </c>
      <c r="G480" s="8" t="str">
        <f aca="false">IF(ISBLANK(C480), "", (C480-MIN(C2:C1001))/(MAX(C2:C1001)-MIN(C2:C1001)))</f>
        <v/>
      </c>
      <c r="H480" s="6" t="str">
        <f aca="false">IF(ISBLANK(D480), "", (D480-MIN(D1:D1000))/(MAX(D1:D1000)-MIN(D1:D1000)))</f>
        <v/>
      </c>
      <c r="I480" s="0" t="str">
        <f aca="false">IF(ISBLANK(A480), "",SQRT((A480-$K$2)^2+(B480-$L$2)^2+(C480-$M$2)^2+(D480-$N$2)^2+(#REF!-#REF!)^2))</f>
        <v/>
      </c>
      <c r="J480" s="8" t="str">
        <f aca="false">IF(AND(G480 = "", G479 &lt;&gt; ""),"&lt;- New exp", "")</f>
        <v/>
      </c>
      <c r="X480" s="0" t="n">
        <v>479</v>
      </c>
    </row>
    <row r="481" customFormat="false" ht="13.8" hidden="false" customHeight="false" outlineLevel="0" collapsed="false">
      <c r="A481" s="4"/>
      <c r="B481" s="4"/>
      <c r="C481" s="4"/>
      <c r="D481" s="4"/>
      <c r="E481" s="8" t="str">
        <f aca="false">IF(ISBLANK(A481), "", (A481-MIN(A2:A1001))/(MAX(A2:A1001)-MIN(A2:A1001)))</f>
        <v/>
      </c>
      <c r="F481" s="8" t="str">
        <f aca="false">IF(ISBLANK(B481), "", (B481-MIN(B2:B1001))/(MAX(B2:B1001)-MIN(B2:B1001)))</f>
        <v/>
      </c>
      <c r="G481" s="8" t="str">
        <f aca="false">IF(ISBLANK(C481), "", (C481-MIN(C2:C1001))/(MAX(C2:C1001)-MIN(C2:C1001)))</f>
        <v/>
      </c>
      <c r="H481" s="6" t="str">
        <f aca="false">IF(ISBLANK(D481), "", (D481-MIN(D1:D1000))/(MAX(D1:D1000)-MIN(D1:D1000)))</f>
        <v/>
      </c>
      <c r="I481" s="0" t="str">
        <f aca="false">IF(ISBLANK(A481), "",SQRT((A481-$K$2)^2+(B481-$L$2)^2+(C481-$M$2)^2+(D481-$N$2)^2+(#REF!-#REF!)^2))</f>
        <v/>
      </c>
      <c r="J481" s="8" t="str">
        <f aca="false">IF(AND(G481 = "", G480 &lt;&gt; ""),"&lt;- New exp", "")</f>
        <v/>
      </c>
      <c r="X481" s="0" t="n">
        <v>480</v>
      </c>
    </row>
    <row r="482" customFormat="false" ht="13.8" hidden="false" customHeight="false" outlineLevel="0" collapsed="false">
      <c r="A482" s="4"/>
      <c r="B482" s="4"/>
      <c r="C482" s="4"/>
      <c r="D482" s="4"/>
      <c r="E482" s="8" t="str">
        <f aca="false">IF(ISBLANK(A482), "", (A482-MIN(A2:A1001))/(MAX(A2:A1001)-MIN(A2:A1001)))</f>
        <v/>
      </c>
      <c r="F482" s="8" t="str">
        <f aca="false">IF(ISBLANK(B482), "", (B482-MIN(B2:B1001))/(MAX(B2:B1001)-MIN(B2:B1001)))</f>
        <v/>
      </c>
      <c r="G482" s="8" t="str">
        <f aca="false">IF(ISBLANK(C482), "", (C482-MIN(C2:C1001))/(MAX(C2:C1001)-MIN(C2:C1001)))</f>
        <v/>
      </c>
      <c r="H482" s="6" t="str">
        <f aca="false">IF(ISBLANK(D482), "", (D482-MIN(D1:D1000))/(MAX(D1:D1000)-MIN(D1:D1000)))</f>
        <v/>
      </c>
      <c r="I482" s="0" t="str">
        <f aca="false">IF(ISBLANK(A482), "",SQRT((A482-$K$2)^2+(B482-$L$2)^2+(C482-$M$2)^2+(D482-$N$2)^2+(#REF!-#REF!)^2))</f>
        <v/>
      </c>
      <c r="J482" s="8" t="str">
        <f aca="false">IF(AND(G482 = "", G481 &lt;&gt; ""),"&lt;- New exp", "")</f>
        <v/>
      </c>
      <c r="X482" s="0" t="n">
        <v>481</v>
      </c>
    </row>
    <row r="483" customFormat="false" ht="13.8" hidden="false" customHeight="false" outlineLevel="0" collapsed="false">
      <c r="A483" s="4"/>
      <c r="B483" s="4"/>
      <c r="C483" s="4"/>
      <c r="D483" s="4"/>
      <c r="E483" s="8" t="str">
        <f aca="false">IF(ISBLANK(A483), "", (A483-MIN(A2:A1001))/(MAX(A2:A1001)-MIN(A2:A1001)))</f>
        <v/>
      </c>
      <c r="F483" s="8" t="str">
        <f aca="false">IF(ISBLANK(B483), "", (B483-MIN(B2:B1001))/(MAX(B2:B1001)-MIN(B2:B1001)))</f>
        <v/>
      </c>
      <c r="G483" s="8" t="str">
        <f aca="false">IF(ISBLANK(C483), "", (C483-MIN(C2:C1001))/(MAX(C2:C1001)-MIN(C2:C1001)))</f>
        <v/>
      </c>
      <c r="H483" s="6" t="str">
        <f aca="false">IF(ISBLANK(D483), "", (D483-MIN(D1:D1000))/(MAX(D1:D1000)-MIN(D1:D1000)))</f>
        <v/>
      </c>
      <c r="I483" s="0" t="str">
        <f aca="false">IF(ISBLANK(A483), "",SQRT((A483-$K$2)^2+(B483-$L$2)^2+(C483-$M$2)^2+(D483-$N$2)^2+(#REF!-#REF!)^2))</f>
        <v/>
      </c>
      <c r="J483" s="8" t="str">
        <f aca="false">IF(AND(G483 = "", G482 &lt;&gt; ""),"&lt;- New exp", "")</f>
        <v/>
      </c>
      <c r="X483" s="0" t="n">
        <v>482</v>
      </c>
    </row>
    <row r="484" customFormat="false" ht="13.8" hidden="false" customHeight="false" outlineLevel="0" collapsed="false">
      <c r="A484" s="4"/>
      <c r="B484" s="4"/>
      <c r="C484" s="4"/>
      <c r="D484" s="4"/>
      <c r="E484" s="8" t="str">
        <f aca="false">IF(ISBLANK(A484), "", (A484-MIN(A2:A1001))/(MAX(A2:A1001)-MIN(A2:A1001)))</f>
        <v/>
      </c>
      <c r="F484" s="8" t="str">
        <f aca="false">IF(ISBLANK(B484), "", (B484-MIN(B2:B1001))/(MAX(B2:B1001)-MIN(B2:B1001)))</f>
        <v/>
      </c>
      <c r="G484" s="8" t="str">
        <f aca="false">IF(ISBLANK(C484), "", (C484-MIN(C2:C1001))/(MAX(C2:C1001)-MIN(C2:C1001)))</f>
        <v/>
      </c>
      <c r="H484" s="6" t="str">
        <f aca="false">IF(ISBLANK(D484), "", (D484-MIN(D1:D1000))/(MAX(D1:D1000)-MIN(D1:D1000)))</f>
        <v/>
      </c>
      <c r="I484" s="0" t="str">
        <f aca="false">IF(ISBLANK(A484), "",SQRT((A484-$K$2)^2+(B484-$L$2)^2+(C484-$M$2)^2+(D484-$N$2)^2+(#REF!-#REF!)^2))</f>
        <v/>
      </c>
      <c r="J484" s="8" t="str">
        <f aca="false">IF(AND(G484 = "", G483 &lt;&gt; ""),"&lt;- New exp", "")</f>
        <v/>
      </c>
      <c r="X484" s="0" t="n">
        <v>483</v>
      </c>
    </row>
    <row r="485" customFormat="false" ht="13.8" hidden="false" customHeight="false" outlineLevel="0" collapsed="false">
      <c r="A485" s="4"/>
      <c r="B485" s="4"/>
      <c r="C485" s="4"/>
      <c r="D485" s="4"/>
      <c r="E485" s="8" t="str">
        <f aca="false">IF(ISBLANK(A485), "", (A485-MIN(A2:A1001))/(MAX(A2:A1001)-MIN(A2:A1001)))</f>
        <v/>
      </c>
      <c r="F485" s="8" t="str">
        <f aca="false">IF(ISBLANK(B485), "", (B485-MIN(B2:B1001))/(MAX(B2:B1001)-MIN(B2:B1001)))</f>
        <v/>
      </c>
      <c r="G485" s="8" t="str">
        <f aca="false">IF(ISBLANK(C485), "", (C485-MIN(C2:C1001))/(MAX(C2:C1001)-MIN(C2:C1001)))</f>
        <v/>
      </c>
      <c r="H485" s="6" t="str">
        <f aca="false">IF(ISBLANK(D485), "", (D485-MIN(D1:D1000))/(MAX(D1:D1000)-MIN(D1:D1000)))</f>
        <v/>
      </c>
      <c r="I485" s="0" t="str">
        <f aca="false">IF(ISBLANK(A485), "",SQRT((A485-$K$2)^2+(B485-$L$2)^2+(C485-$M$2)^2+(D485-$N$2)^2+(#REF!-#REF!)^2))</f>
        <v/>
      </c>
      <c r="J485" s="8" t="str">
        <f aca="false">IF(AND(G485 = "", G484 &lt;&gt; ""),"&lt;- New exp", "")</f>
        <v/>
      </c>
      <c r="X485" s="0" t="n">
        <v>484</v>
      </c>
    </row>
    <row r="486" customFormat="false" ht="13.8" hidden="false" customHeight="false" outlineLevel="0" collapsed="false">
      <c r="A486" s="4"/>
      <c r="B486" s="4"/>
      <c r="C486" s="4"/>
      <c r="D486" s="4"/>
      <c r="E486" s="8" t="str">
        <f aca="false">IF(ISBLANK(A486), "", (A486-MIN(A2:A1001))/(MAX(A2:A1001)-MIN(A2:A1001)))</f>
        <v/>
      </c>
      <c r="F486" s="8" t="str">
        <f aca="false">IF(ISBLANK(B486), "", (B486-MIN(B2:B1001))/(MAX(B2:B1001)-MIN(B2:B1001)))</f>
        <v/>
      </c>
      <c r="G486" s="8" t="str">
        <f aca="false">IF(ISBLANK(C486), "", (C486-MIN(C2:C1001))/(MAX(C2:C1001)-MIN(C2:C1001)))</f>
        <v/>
      </c>
      <c r="H486" s="6" t="str">
        <f aca="false">IF(ISBLANK(D486), "", (D486-MIN(D1:D1000))/(MAX(D1:D1000)-MIN(D1:D1000)))</f>
        <v/>
      </c>
      <c r="I486" s="0" t="str">
        <f aca="false">IF(ISBLANK(A486), "",SQRT((A486-$K$2)^2+(B486-$L$2)^2+(C486-$M$2)^2+(D486-$N$2)^2+(#REF!-#REF!)^2))</f>
        <v/>
      </c>
      <c r="J486" s="8" t="str">
        <f aca="false">IF(AND(G486 = "", G485 &lt;&gt; ""),"&lt;- New exp", "")</f>
        <v/>
      </c>
      <c r="X486" s="0" t="n">
        <v>485</v>
      </c>
    </row>
    <row r="487" customFormat="false" ht="13.8" hidden="false" customHeight="false" outlineLevel="0" collapsed="false">
      <c r="A487" s="4"/>
      <c r="B487" s="4"/>
      <c r="C487" s="4"/>
      <c r="D487" s="4"/>
      <c r="E487" s="8" t="str">
        <f aca="false">IF(ISBLANK(A487), "", (A487-MIN(A2:A1001))/(MAX(A2:A1001)-MIN(A2:A1001)))</f>
        <v/>
      </c>
      <c r="F487" s="8" t="str">
        <f aca="false">IF(ISBLANK(B487), "", (B487-MIN(B2:B1001))/(MAX(B2:B1001)-MIN(B2:B1001)))</f>
        <v/>
      </c>
      <c r="G487" s="8" t="str">
        <f aca="false">IF(ISBLANK(C487), "", (C487-MIN(C2:C1001))/(MAX(C2:C1001)-MIN(C2:C1001)))</f>
        <v/>
      </c>
      <c r="H487" s="6" t="str">
        <f aca="false">IF(ISBLANK(D487), "", (D487-MIN(D1:D1000))/(MAX(D1:D1000)-MIN(D1:D1000)))</f>
        <v/>
      </c>
      <c r="I487" s="0" t="str">
        <f aca="false">IF(ISBLANK(A487), "",SQRT((A487-$K$2)^2+(B487-$L$2)^2+(C487-$M$2)^2+(D487-$N$2)^2+(#REF!-#REF!)^2))</f>
        <v/>
      </c>
      <c r="J487" s="8" t="str">
        <f aca="false">IF(AND(G487 = "", G486 &lt;&gt; ""),"&lt;- New exp", "")</f>
        <v/>
      </c>
      <c r="X487" s="0" t="n">
        <v>486</v>
      </c>
    </row>
    <row r="488" customFormat="false" ht="13.8" hidden="false" customHeight="false" outlineLevel="0" collapsed="false">
      <c r="A488" s="4"/>
      <c r="B488" s="4"/>
      <c r="C488" s="4"/>
      <c r="D488" s="4"/>
      <c r="E488" s="8" t="str">
        <f aca="false">IF(ISBLANK(A488), "", (A488-MIN(A2:A1001))/(MAX(A2:A1001)-MIN(A2:A1001)))</f>
        <v/>
      </c>
      <c r="F488" s="8" t="str">
        <f aca="false">IF(ISBLANK(B488), "", (B488-MIN(B2:B1001))/(MAX(B2:B1001)-MIN(B2:B1001)))</f>
        <v/>
      </c>
      <c r="G488" s="8" t="str">
        <f aca="false">IF(ISBLANK(C488), "", (C488-MIN(C2:C1001))/(MAX(C2:C1001)-MIN(C2:C1001)))</f>
        <v/>
      </c>
      <c r="H488" s="6" t="str">
        <f aca="false">IF(ISBLANK(D488), "", (D488-MIN(D1:D1000))/(MAX(D1:D1000)-MIN(D1:D1000)))</f>
        <v/>
      </c>
      <c r="I488" s="0" t="str">
        <f aca="false">IF(ISBLANK(A488), "",SQRT((A488-$K$2)^2+(B488-$L$2)^2+(C488-$M$2)^2+(D488-$N$2)^2+(#REF!-#REF!)^2))</f>
        <v/>
      </c>
      <c r="J488" s="8" t="str">
        <f aca="false">IF(AND(G488 = "", G487 &lt;&gt; ""),"&lt;- New exp", "")</f>
        <v/>
      </c>
      <c r="X488" s="0" t="n">
        <v>487</v>
      </c>
    </row>
    <row r="489" customFormat="false" ht="13.8" hidden="false" customHeight="false" outlineLevel="0" collapsed="false">
      <c r="A489" s="4"/>
      <c r="B489" s="4"/>
      <c r="C489" s="4"/>
      <c r="D489" s="4"/>
      <c r="E489" s="8" t="str">
        <f aca="false">IF(ISBLANK(A489), "", (A489-MIN(A2:A1001))/(MAX(A2:A1001)-MIN(A2:A1001)))</f>
        <v/>
      </c>
      <c r="F489" s="8" t="str">
        <f aca="false">IF(ISBLANK(B489), "", (B489-MIN(B2:B1001))/(MAX(B2:B1001)-MIN(B2:B1001)))</f>
        <v/>
      </c>
      <c r="G489" s="8" t="str">
        <f aca="false">IF(ISBLANK(C489), "", (C489-MIN(C2:C1001))/(MAX(C2:C1001)-MIN(C2:C1001)))</f>
        <v/>
      </c>
      <c r="H489" s="6" t="str">
        <f aca="false">IF(ISBLANK(D489), "", (D489-MIN(D1:D1000))/(MAX(D1:D1000)-MIN(D1:D1000)))</f>
        <v/>
      </c>
      <c r="I489" s="0" t="str">
        <f aca="false">IF(ISBLANK(A489), "",SQRT((A489-$K$2)^2+(B489-$L$2)^2+(C489-$M$2)^2+(D489-$N$2)^2+(#REF!-#REF!)^2))</f>
        <v/>
      </c>
      <c r="J489" s="8" t="str">
        <f aca="false">IF(AND(G489 = "", G488 &lt;&gt; ""),"&lt;- New exp", "")</f>
        <v/>
      </c>
      <c r="X489" s="0" t="n">
        <v>488</v>
      </c>
    </row>
    <row r="490" customFormat="false" ht="13.8" hidden="false" customHeight="false" outlineLevel="0" collapsed="false">
      <c r="A490" s="4"/>
      <c r="B490" s="4"/>
      <c r="C490" s="4"/>
      <c r="D490" s="4"/>
      <c r="E490" s="8" t="str">
        <f aca="false">IF(ISBLANK(A490), "", (A490-MIN(A2:A1001))/(MAX(A2:A1001)-MIN(A2:A1001)))</f>
        <v/>
      </c>
      <c r="F490" s="8" t="str">
        <f aca="false">IF(ISBLANK(B490), "", (B490-MIN(B2:B1001))/(MAX(B2:B1001)-MIN(B2:B1001)))</f>
        <v/>
      </c>
      <c r="G490" s="8" t="str">
        <f aca="false">IF(ISBLANK(C490), "", (C490-MIN(C2:C1001))/(MAX(C2:C1001)-MIN(C2:C1001)))</f>
        <v/>
      </c>
      <c r="H490" s="6" t="str">
        <f aca="false">IF(ISBLANK(D490), "", (D490-MIN(D1:D1000))/(MAX(D1:D1000)-MIN(D1:D1000)))</f>
        <v/>
      </c>
      <c r="I490" s="0" t="str">
        <f aca="false">IF(ISBLANK(A490), "",SQRT((A490-$K$2)^2+(B490-$L$2)^2+(C490-$M$2)^2+(D490-$N$2)^2+(#REF!-#REF!)^2))</f>
        <v/>
      </c>
      <c r="J490" s="8" t="str">
        <f aca="false">IF(AND(G490 = "", G489 &lt;&gt; ""),"&lt;- New exp", "")</f>
        <v/>
      </c>
      <c r="X490" s="0" t="n">
        <v>489</v>
      </c>
    </row>
    <row r="491" customFormat="false" ht="13.8" hidden="false" customHeight="false" outlineLevel="0" collapsed="false">
      <c r="A491" s="4"/>
      <c r="B491" s="4"/>
      <c r="C491" s="4"/>
      <c r="D491" s="4"/>
      <c r="E491" s="8" t="str">
        <f aca="false">IF(ISBLANK(A491), "", (A491-MIN(A2:A1001))/(MAX(A2:A1001)-MIN(A2:A1001)))</f>
        <v/>
      </c>
      <c r="F491" s="8" t="str">
        <f aca="false">IF(ISBLANK(B491), "", (B491-MIN(B2:B1001))/(MAX(B2:B1001)-MIN(B2:B1001)))</f>
        <v/>
      </c>
      <c r="G491" s="8" t="str">
        <f aca="false">IF(ISBLANK(C491), "", (C491-MIN(C2:C1001))/(MAX(C2:C1001)-MIN(C2:C1001)))</f>
        <v/>
      </c>
      <c r="H491" s="6" t="str">
        <f aca="false">IF(ISBLANK(D491), "", (D491-MIN(D1:D1000))/(MAX(D1:D1000)-MIN(D1:D1000)))</f>
        <v/>
      </c>
      <c r="I491" s="0" t="str">
        <f aca="false">IF(ISBLANK(A491), "",SQRT((A491-$K$2)^2+(B491-$L$2)^2+(C491-$M$2)^2+(D491-$N$2)^2+(#REF!-#REF!)^2))</f>
        <v/>
      </c>
      <c r="J491" s="8" t="str">
        <f aca="false">IF(AND(G491 = "", G490 &lt;&gt; ""),"&lt;- New exp", "")</f>
        <v/>
      </c>
      <c r="X491" s="0" t="n">
        <v>490</v>
      </c>
    </row>
    <row r="492" customFormat="false" ht="13.8" hidden="false" customHeight="false" outlineLevel="0" collapsed="false">
      <c r="A492" s="4"/>
      <c r="B492" s="4"/>
      <c r="C492" s="4"/>
      <c r="D492" s="4"/>
      <c r="E492" s="8" t="str">
        <f aca="false">IF(ISBLANK(A492), "", (A492-MIN(A2:A1001))/(MAX(A2:A1001)-MIN(A2:A1001)))</f>
        <v/>
      </c>
      <c r="F492" s="8" t="str">
        <f aca="false">IF(ISBLANK(B492), "", (B492-MIN(B2:B1001))/(MAX(B2:B1001)-MIN(B2:B1001)))</f>
        <v/>
      </c>
      <c r="G492" s="8" t="str">
        <f aca="false">IF(ISBLANK(C492), "", (C492-MIN(C2:C1001))/(MAX(C2:C1001)-MIN(C2:C1001)))</f>
        <v/>
      </c>
      <c r="H492" s="6" t="str">
        <f aca="false">IF(ISBLANK(D492), "", (D492-MIN(D1:D1000))/(MAX(D1:D1000)-MIN(D1:D1000)))</f>
        <v/>
      </c>
      <c r="I492" s="0" t="str">
        <f aca="false">IF(ISBLANK(A492), "",SQRT((A492-$K$2)^2+(B492-$L$2)^2+(C492-$M$2)^2+(D492-$N$2)^2+(#REF!-#REF!)^2))</f>
        <v/>
      </c>
      <c r="J492" s="8" t="str">
        <f aca="false">IF(AND(G492 = "", G491 &lt;&gt; ""),"&lt;- New exp", "")</f>
        <v/>
      </c>
      <c r="X492" s="0" t="n">
        <v>491</v>
      </c>
    </row>
    <row r="493" customFormat="false" ht="13.8" hidden="false" customHeight="false" outlineLevel="0" collapsed="false">
      <c r="A493" s="4"/>
      <c r="B493" s="4"/>
      <c r="C493" s="4"/>
      <c r="D493" s="4"/>
      <c r="E493" s="8" t="str">
        <f aca="false">IF(ISBLANK(A493), "", (A493-MIN(A2:A1001))/(MAX(A2:A1001)-MIN(A2:A1001)))</f>
        <v/>
      </c>
      <c r="F493" s="8" t="str">
        <f aca="false">IF(ISBLANK(B493), "", (B493-MIN(B2:B1001))/(MAX(B2:B1001)-MIN(B2:B1001)))</f>
        <v/>
      </c>
      <c r="G493" s="8" t="str">
        <f aca="false">IF(ISBLANK(C493), "", (C493-MIN(C2:C1001))/(MAX(C2:C1001)-MIN(C2:C1001)))</f>
        <v/>
      </c>
      <c r="H493" s="6" t="str">
        <f aca="false">IF(ISBLANK(D493), "", (D493-MIN(D1:D1000))/(MAX(D1:D1000)-MIN(D1:D1000)))</f>
        <v/>
      </c>
      <c r="I493" s="0" t="str">
        <f aca="false">IF(ISBLANK(A493), "",SQRT((A493-$K$2)^2+(B493-$L$2)^2+(C493-$M$2)^2+(D493-$N$2)^2+(#REF!-#REF!)^2))</f>
        <v/>
      </c>
      <c r="J493" s="8" t="str">
        <f aca="false">IF(AND(G493 = "", G492 &lt;&gt; ""),"&lt;- New exp", "")</f>
        <v/>
      </c>
      <c r="X493" s="0" t="n">
        <v>492</v>
      </c>
    </row>
    <row r="494" customFormat="false" ht="13.8" hidden="false" customHeight="false" outlineLevel="0" collapsed="false">
      <c r="A494" s="4"/>
      <c r="B494" s="4"/>
      <c r="C494" s="4"/>
      <c r="D494" s="4"/>
      <c r="E494" s="8" t="str">
        <f aca="false">IF(ISBLANK(A494), "", (A494-MIN(A2:A1001))/(MAX(A2:A1001)-MIN(A2:A1001)))</f>
        <v/>
      </c>
      <c r="F494" s="8" t="str">
        <f aca="false">IF(ISBLANK(B494), "", (B494-MIN(B2:B1001))/(MAX(B2:B1001)-MIN(B2:B1001)))</f>
        <v/>
      </c>
      <c r="G494" s="8" t="str">
        <f aca="false">IF(ISBLANK(C494), "", (C494-MIN(C2:C1001))/(MAX(C2:C1001)-MIN(C2:C1001)))</f>
        <v/>
      </c>
      <c r="H494" s="6" t="str">
        <f aca="false">IF(ISBLANK(D494), "", (D494-MIN(D1:D1000))/(MAX(D1:D1000)-MIN(D1:D1000)))</f>
        <v/>
      </c>
      <c r="I494" s="0" t="str">
        <f aca="false">IF(ISBLANK(A494), "",SQRT((A494-$K$2)^2+(B494-$L$2)^2+(C494-$M$2)^2+(D494-$N$2)^2+(#REF!-#REF!)^2))</f>
        <v/>
      </c>
      <c r="J494" s="8" t="str">
        <f aca="false">IF(AND(G494 = "", G493 &lt;&gt; ""),"&lt;- New exp", "")</f>
        <v/>
      </c>
      <c r="X494" s="0" t="n">
        <v>493</v>
      </c>
    </row>
    <row r="495" customFormat="false" ht="13.8" hidden="false" customHeight="false" outlineLevel="0" collapsed="false">
      <c r="A495" s="4"/>
      <c r="B495" s="4"/>
      <c r="C495" s="4"/>
      <c r="D495" s="4"/>
      <c r="E495" s="8" t="str">
        <f aca="false">IF(ISBLANK(A495), "", (A495-MIN(A2:A1001))/(MAX(A2:A1001)-MIN(A2:A1001)))</f>
        <v/>
      </c>
      <c r="F495" s="8" t="str">
        <f aca="false">IF(ISBLANK(B495), "", (B495-MIN(B2:B1001))/(MAX(B2:B1001)-MIN(B2:B1001)))</f>
        <v/>
      </c>
      <c r="G495" s="8" t="str">
        <f aca="false">IF(ISBLANK(C495), "", (C495-MIN(C2:C1001))/(MAX(C2:C1001)-MIN(C2:C1001)))</f>
        <v/>
      </c>
      <c r="H495" s="6" t="str">
        <f aca="false">IF(ISBLANK(D495), "", (D495-MIN(D1:D1000))/(MAX(D1:D1000)-MIN(D1:D1000)))</f>
        <v/>
      </c>
      <c r="I495" s="0" t="str">
        <f aca="false">IF(ISBLANK(A495), "",SQRT((A495-$K$2)^2+(B495-$L$2)^2+(C495-$M$2)^2+(D495-$N$2)^2+(#REF!-#REF!)^2))</f>
        <v/>
      </c>
      <c r="J495" s="8" t="str">
        <f aca="false">IF(AND(G495 = "", G494 &lt;&gt; ""),"&lt;- New exp", "")</f>
        <v/>
      </c>
      <c r="X495" s="0" t="n">
        <v>494</v>
      </c>
    </row>
    <row r="496" customFormat="false" ht="13.8" hidden="false" customHeight="false" outlineLevel="0" collapsed="false">
      <c r="A496" s="4"/>
      <c r="B496" s="4"/>
      <c r="C496" s="4"/>
      <c r="D496" s="4"/>
      <c r="E496" s="8" t="str">
        <f aca="false">IF(ISBLANK(A496), "", (A496-MIN(A2:A1001))/(MAX(A2:A1001)-MIN(A2:A1001)))</f>
        <v/>
      </c>
      <c r="F496" s="8" t="str">
        <f aca="false">IF(ISBLANK(B496), "", (B496-MIN(B2:B1001))/(MAX(B2:B1001)-MIN(B2:B1001)))</f>
        <v/>
      </c>
      <c r="G496" s="8" t="str">
        <f aca="false">IF(ISBLANK(C496), "", (C496-MIN(C2:C1001))/(MAX(C2:C1001)-MIN(C2:C1001)))</f>
        <v/>
      </c>
      <c r="H496" s="6" t="str">
        <f aca="false">IF(ISBLANK(D496), "", (D496-MIN(D1:D1000))/(MAX(D1:D1000)-MIN(D1:D1000)))</f>
        <v/>
      </c>
      <c r="I496" s="0" t="str">
        <f aca="false">IF(ISBLANK(A496), "",SQRT((A496-$K$2)^2+(B496-$L$2)^2+(C496-$M$2)^2+(D496-$N$2)^2+(#REF!-#REF!)^2))</f>
        <v/>
      </c>
      <c r="J496" s="8" t="str">
        <f aca="false">IF(AND(G496 = "", G495 &lt;&gt; ""),"&lt;- New exp", "")</f>
        <v/>
      </c>
      <c r="X496" s="0" t="n">
        <v>495</v>
      </c>
    </row>
    <row r="497" customFormat="false" ht="13.8" hidden="false" customHeight="false" outlineLevel="0" collapsed="false">
      <c r="A497" s="4"/>
      <c r="B497" s="4"/>
      <c r="C497" s="4"/>
      <c r="D497" s="4"/>
      <c r="E497" s="8" t="str">
        <f aca="false">IF(ISBLANK(A497), "", (A497-MIN(A2:A1001))/(MAX(A2:A1001)-MIN(A2:A1001)))</f>
        <v/>
      </c>
      <c r="F497" s="8" t="str">
        <f aca="false">IF(ISBLANK(B497), "", (B497-MIN(B2:B1001))/(MAX(B2:B1001)-MIN(B2:B1001)))</f>
        <v/>
      </c>
      <c r="G497" s="8" t="str">
        <f aca="false">IF(ISBLANK(C497), "", (C497-MIN(C2:C1001))/(MAX(C2:C1001)-MIN(C2:C1001)))</f>
        <v/>
      </c>
      <c r="H497" s="6" t="str">
        <f aca="false">IF(ISBLANK(D497), "", (D497-MIN(D1:D1000))/(MAX(D1:D1000)-MIN(D1:D1000)))</f>
        <v/>
      </c>
      <c r="I497" s="0" t="str">
        <f aca="false">IF(ISBLANK(A497), "",SQRT((A497-$K$2)^2+(B497-$L$2)^2+(C497-$M$2)^2+(D497-$N$2)^2+(#REF!-#REF!)^2))</f>
        <v/>
      </c>
      <c r="J497" s="8" t="str">
        <f aca="false">IF(AND(G497 = "", G496 &lt;&gt; ""),"&lt;- New exp", "")</f>
        <v/>
      </c>
      <c r="X497" s="0" t="n">
        <v>496</v>
      </c>
    </row>
    <row r="498" customFormat="false" ht="13.8" hidden="false" customHeight="false" outlineLevel="0" collapsed="false">
      <c r="A498" s="4"/>
      <c r="B498" s="4"/>
      <c r="C498" s="4"/>
      <c r="D498" s="4"/>
      <c r="E498" s="8" t="str">
        <f aca="false">IF(ISBLANK(A498), "", (A498-MIN(A2:A1001))/(MAX(A2:A1001)-MIN(A2:A1001)))</f>
        <v/>
      </c>
      <c r="F498" s="8" t="str">
        <f aca="false">IF(ISBLANK(B498), "", (B498-MIN(B2:B1001))/(MAX(B2:B1001)-MIN(B2:B1001)))</f>
        <v/>
      </c>
      <c r="G498" s="8" t="str">
        <f aca="false">IF(ISBLANK(C498), "", (C498-MIN(C2:C1001))/(MAX(C2:C1001)-MIN(C2:C1001)))</f>
        <v/>
      </c>
      <c r="H498" s="6" t="str">
        <f aca="false">IF(ISBLANK(D498), "", (D498-MIN(D1:D1000))/(MAX(D1:D1000)-MIN(D1:D1000)))</f>
        <v/>
      </c>
      <c r="I498" s="0" t="str">
        <f aca="false">IF(ISBLANK(A498), "",SQRT((A498-$K$2)^2+(B498-$L$2)^2+(C498-$M$2)^2+(D498-$N$2)^2+(#REF!-#REF!)^2))</f>
        <v/>
      </c>
      <c r="J498" s="8" t="str">
        <f aca="false">IF(AND(G498 = "", G497 &lt;&gt; ""),"&lt;- New exp", "")</f>
        <v/>
      </c>
      <c r="X498" s="0" t="n">
        <v>497</v>
      </c>
    </row>
    <row r="499" customFormat="false" ht="13.8" hidden="false" customHeight="false" outlineLevel="0" collapsed="false">
      <c r="A499" s="4"/>
      <c r="B499" s="4"/>
      <c r="C499" s="4"/>
      <c r="D499" s="4"/>
      <c r="E499" s="8" t="str">
        <f aca="false">IF(ISBLANK(A499), "", (A499-MIN(A2:A1001))/(MAX(A2:A1001)-MIN(A2:A1001)))</f>
        <v/>
      </c>
      <c r="F499" s="8" t="str">
        <f aca="false">IF(ISBLANK(B499), "", (B499-MIN(B2:B1001))/(MAX(B2:B1001)-MIN(B2:B1001)))</f>
        <v/>
      </c>
      <c r="G499" s="8" t="str">
        <f aca="false">IF(ISBLANK(C499), "", (C499-MIN(C2:C1001))/(MAX(C2:C1001)-MIN(C2:C1001)))</f>
        <v/>
      </c>
      <c r="H499" s="6" t="str">
        <f aca="false">IF(ISBLANK(D499), "", (D499-MIN(D1:D1000))/(MAX(D1:D1000)-MIN(D1:D1000)))</f>
        <v/>
      </c>
      <c r="I499" s="0" t="str">
        <f aca="false">IF(ISBLANK(A499), "",SQRT((A499-$K$2)^2+(B499-$L$2)^2+(C499-$M$2)^2+(D499-$N$2)^2+(#REF!-#REF!)^2))</f>
        <v/>
      </c>
      <c r="J499" s="8" t="str">
        <f aca="false">IF(AND(G499 = "", G498 &lt;&gt; ""),"&lt;- New exp", "")</f>
        <v/>
      </c>
      <c r="X499" s="0" t="n">
        <v>498</v>
      </c>
    </row>
    <row r="500" customFormat="false" ht="13.8" hidden="false" customHeight="false" outlineLevel="0" collapsed="false">
      <c r="A500" s="4"/>
      <c r="B500" s="4"/>
      <c r="C500" s="4"/>
      <c r="D500" s="4"/>
      <c r="E500" s="8" t="str">
        <f aca="false">IF(ISBLANK(A500), "", (A500-MIN(A2:A1001))/(MAX(A2:A1001)-MIN(A2:A1001)))</f>
        <v/>
      </c>
      <c r="F500" s="8" t="str">
        <f aca="false">IF(ISBLANK(B500), "", (B500-MIN(B2:B1001))/(MAX(B2:B1001)-MIN(B2:B1001)))</f>
        <v/>
      </c>
      <c r="G500" s="8" t="str">
        <f aca="false">IF(ISBLANK(C500), "", (C500-MIN(C2:C1001))/(MAX(C2:C1001)-MIN(C2:C1001)))</f>
        <v/>
      </c>
      <c r="H500" s="6" t="str">
        <f aca="false">IF(ISBLANK(D500), "", (D500-MIN(D1:D1000))/(MAX(D1:D1000)-MIN(D1:D1000)))</f>
        <v/>
      </c>
      <c r="I500" s="0" t="str">
        <f aca="false">IF(ISBLANK(A500), "",SQRT((A500-$K$2)^2+(B500-$L$2)^2+(C500-$M$2)^2+(D500-$N$2)^2+(#REF!-#REF!)^2))</f>
        <v/>
      </c>
      <c r="J500" s="8" t="str">
        <f aca="false">IF(AND(G500 = "", G499 &lt;&gt; ""),"&lt;- New exp", "")</f>
        <v/>
      </c>
      <c r="X500" s="0" t="n">
        <v>499</v>
      </c>
    </row>
    <row r="501" customFormat="false" ht="13.8" hidden="false" customHeight="false" outlineLevel="0" collapsed="false">
      <c r="A501" s="4"/>
      <c r="B501" s="4"/>
      <c r="C501" s="4"/>
      <c r="D501" s="4"/>
      <c r="E501" s="8" t="str">
        <f aca="false">IF(ISBLANK(A501), "", (A501-MIN(A2:A1001))/(MAX(A2:A1001)-MIN(A2:A1001)))</f>
        <v/>
      </c>
      <c r="F501" s="8" t="str">
        <f aca="false">IF(ISBLANK(B501), "", (B501-MIN(B2:B1001))/(MAX(B2:B1001)-MIN(B2:B1001)))</f>
        <v/>
      </c>
      <c r="G501" s="8" t="str">
        <f aca="false">IF(ISBLANK(C501), "", (C501-MIN(C2:C1001))/(MAX(C2:C1001)-MIN(C2:C1001)))</f>
        <v/>
      </c>
      <c r="H501" s="6" t="str">
        <f aca="false">IF(ISBLANK(D501), "", (D501-MIN(D1:D1000))/(MAX(D1:D1000)-MIN(D1:D1000)))</f>
        <v/>
      </c>
      <c r="I501" s="0" t="str">
        <f aca="false">IF(ISBLANK(A501), "",SQRT((A501-$K$2)^2+(B501-$L$2)^2+(C501-$M$2)^2+(D501-$N$2)^2+(#REF!-#REF!)^2))</f>
        <v/>
      </c>
      <c r="J501" s="8" t="str">
        <f aca="false">IF(AND(G501 = "", G500 &lt;&gt; ""),"&lt;- New exp", "")</f>
        <v/>
      </c>
      <c r="X501" s="0" t="n">
        <v>500</v>
      </c>
    </row>
    <row r="502" customFormat="false" ht="13.8" hidden="false" customHeight="false" outlineLevel="0" collapsed="false">
      <c r="A502" s="4"/>
      <c r="B502" s="4"/>
      <c r="C502" s="4"/>
      <c r="D502" s="4"/>
      <c r="E502" s="8" t="str">
        <f aca="false">IF(ISBLANK(A502), "", (A502-MIN(A2:A1001))/(MAX(A2:A1001)-MIN(A2:A1001)))</f>
        <v/>
      </c>
      <c r="F502" s="8" t="str">
        <f aca="false">IF(ISBLANK(B502), "", (B502-MIN(B2:B1001))/(MAX(B2:B1001)-MIN(B2:B1001)))</f>
        <v/>
      </c>
      <c r="G502" s="8" t="str">
        <f aca="false">IF(ISBLANK(C502), "", (C502-MIN(C2:C1001))/(MAX(C2:C1001)-MIN(C2:C1001)))</f>
        <v/>
      </c>
      <c r="H502" s="6" t="str">
        <f aca="false">IF(ISBLANK(D502), "", (D502-MIN(D1:D1000))/(MAX(D1:D1000)-MIN(D1:D1000)))</f>
        <v/>
      </c>
      <c r="I502" s="0" t="str">
        <f aca="false">IF(ISBLANK(A502), "",SQRT((A502-$K$2)^2+(B502-$L$2)^2+(C502-$M$2)^2+(D502-$N$2)^2+(#REF!-#REF!)^2))</f>
        <v/>
      </c>
      <c r="J502" s="8" t="str">
        <f aca="false">IF(AND(G502 = "", G501 &lt;&gt; ""),"&lt;- New exp", "")</f>
        <v/>
      </c>
      <c r="X502" s="0" t="n">
        <v>501</v>
      </c>
    </row>
    <row r="503" customFormat="false" ht="13.8" hidden="false" customHeight="false" outlineLevel="0" collapsed="false">
      <c r="A503" s="4"/>
      <c r="B503" s="4"/>
      <c r="C503" s="4"/>
      <c r="D503" s="4"/>
      <c r="E503" s="8" t="str">
        <f aca="false">IF(ISBLANK(A503), "", (A503-MIN(A2:A1001))/(MAX(A2:A1001)-MIN(A2:A1001)))</f>
        <v/>
      </c>
      <c r="F503" s="8" t="str">
        <f aca="false">IF(ISBLANK(B503), "", (B503-MIN(B2:B1001))/(MAX(B2:B1001)-MIN(B2:B1001)))</f>
        <v/>
      </c>
      <c r="G503" s="8" t="str">
        <f aca="false">IF(ISBLANK(C503), "", (C503-MIN(C2:C1001))/(MAX(C2:C1001)-MIN(C2:C1001)))</f>
        <v/>
      </c>
      <c r="H503" s="6" t="str">
        <f aca="false">IF(ISBLANK(D503), "", (D503-MIN(D1:D1000))/(MAX(D1:D1000)-MIN(D1:D1000)))</f>
        <v/>
      </c>
      <c r="I503" s="0" t="str">
        <f aca="false">IF(ISBLANK(A503), "",SQRT((A503-$K$2)^2+(B503-$L$2)^2+(C503-$M$2)^2+(D503-$N$2)^2+(#REF!-#REF!)^2))</f>
        <v/>
      </c>
      <c r="J503" s="8" t="str">
        <f aca="false">IF(AND(G503 = "", G502 &lt;&gt; ""),"&lt;- New exp", "")</f>
        <v/>
      </c>
      <c r="X503" s="0" t="n">
        <v>502</v>
      </c>
    </row>
    <row r="504" customFormat="false" ht="13.8" hidden="false" customHeight="false" outlineLevel="0" collapsed="false">
      <c r="A504" s="4"/>
      <c r="B504" s="4"/>
      <c r="C504" s="4"/>
      <c r="D504" s="4"/>
      <c r="E504" s="8" t="str">
        <f aca="false">IF(ISBLANK(A504), "", (A504-MIN(A2:A1001))/(MAX(A2:A1001)-MIN(A2:A1001)))</f>
        <v/>
      </c>
      <c r="F504" s="8" t="str">
        <f aca="false">IF(ISBLANK(B504), "", (B504-MIN(B2:B1001))/(MAX(B2:B1001)-MIN(B2:B1001)))</f>
        <v/>
      </c>
      <c r="G504" s="8" t="str">
        <f aca="false">IF(ISBLANK(C504), "", (C504-MIN(C2:C1001))/(MAX(C2:C1001)-MIN(C2:C1001)))</f>
        <v/>
      </c>
      <c r="H504" s="6" t="str">
        <f aca="false">IF(ISBLANK(D504), "", (D504-MIN(D1:D1000))/(MAX(D1:D1000)-MIN(D1:D1000)))</f>
        <v/>
      </c>
      <c r="I504" s="0" t="str">
        <f aca="false">IF(ISBLANK(A504), "",SQRT((A504-$K$2)^2+(B504-$L$2)^2+(C504-$M$2)^2+(D504-$N$2)^2+(#REF!-#REF!)^2))</f>
        <v/>
      </c>
      <c r="J504" s="8" t="str">
        <f aca="false">IF(AND(G504 = "", G503 &lt;&gt; ""),"&lt;- New exp", "")</f>
        <v/>
      </c>
      <c r="X504" s="0" t="n">
        <v>503</v>
      </c>
    </row>
    <row r="505" customFormat="false" ht="13.8" hidden="false" customHeight="false" outlineLevel="0" collapsed="false">
      <c r="A505" s="4"/>
      <c r="B505" s="4"/>
      <c r="C505" s="4"/>
      <c r="D505" s="4"/>
      <c r="E505" s="8" t="str">
        <f aca="false">IF(ISBLANK(A505), "", (A505-MIN(A2:A1001))/(MAX(A2:A1001)-MIN(A2:A1001)))</f>
        <v/>
      </c>
      <c r="F505" s="8" t="str">
        <f aca="false">IF(ISBLANK(B505), "", (B505-MIN(B2:B1001))/(MAX(B2:B1001)-MIN(B2:B1001)))</f>
        <v/>
      </c>
      <c r="G505" s="8" t="str">
        <f aca="false">IF(ISBLANK(C505), "", (C505-MIN(C2:C1001))/(MAX(C2:C1001)-MIN(C2:C1001)))</f>
        <v/>
      </c>
      <c r="H505" s="6" t="str">
        <f aca="false">IF(ISBLANK(D505), "", (D505-MIN(D1:D1000))/(MAX(D1:D1000)-MIN(D1:D1000)))</f>
        <v/>
      </c>
      <c r="I505" s="0" t="str">
        <f aca="false">IF(ISBLANK(A505), "",SQRT((A505-$K$2)^2+(B505-$L$2)^2+(C505-$M$2)^2+(D505-$N$2)^2+(#REF!-#REF!)^2))</f>
        <v/>
      </c>
      <c r="J505" s="8" t="str">
        <f aca="false">IF(AND(G505 = "", G504 &lt;&gt; ""),"&lt;- New exp", "")</f>
        <v/>
      </c>
      <c r="X505" s="0" t="n">
        <v>504</v>
      </c>
    </row>
    <row r="506" customFormat="false" ht="13.8" hidden="false" customHeight="false" outlineLevel="0" collapsed="false">
      <c r="A506" s="4"/>
      <c r="B506" s="4"/>
      <c r="C506" s="4"/>
      <c r="D506" s="4"/>
      <c r="E506" s="8" t="str">
        <f aca="false">IF(ISBLANK(A506), "", (A506-MIN(A2:A1001))/(MAX(A2:A1001)-MIN(A2:A1001)))</f>
        <v/>
      </c>
      <c r="F506" s="8" t="str">
        <f aca="false">IF(ISBLANK(B506), "", (B506-MIN(B2:B1001))/(MAX(B2:B1001)-MIN(B2:B1001)))</f>
        <v/>
      </c>
      <c r="G506" s="8" t="str">
        <f aca="false">IF(ISBLANK(C506), "", (C506-MIN(C2:C1001))/(MAX(C2:C1001)-MIN(C2:C1001)))</f>
        <v/>
      </c>
      <c r="H506" s="6" t="str">
        <f aca="false">IF(ISBLANK(D506), "", (D506-MIN(D1:D1000))/(MAX(D1:D1000)-MIN(D1:D1000)))</f>
        <v/>
      </c>
      <c r="I506" s="0" t="str">
        <f aca="false">IF(ISBLANK(A506), "",SQRT((A506-$K$2)^2+(B506-$L$2)^2+(C506-$M$2)^2+(D506-$N$2)^2+(#REF!-#REF!)^2))</f>
        <v/>
      </c>
      <c r="J506" s="8" t="str">
        <f aca="false">IF(AND(G506 = "", G505 &lt;&gt; ""),"&lt;- New exp", "")</f>
        <v/>
      </c>
      <c r="X506" s="0" t="n">
        <v>505</v>
      </c>
    </row>
    <row r="507" customFormat="false" ht="13.8" hidden="false" customHeight="false" outlineLevel="0" collapsed="false">
      <c r="A507" s="4"/>
      <c r="B507" s="4"/>
      <c r="C507" s="4"/>
      <c r="D507" s="4"/>
      <c r="E507" s="8" t="str">
        <f aca="false">IF(ISBLANK(A507), "", (A507-MIN(A2:A1001))/(MAX(A2:A1001)-MIN(A2:A1001)))</f>
        <v/>
      </c>
      <c r="F507" s="8" t="str">
        <f aca="false">IF(ISBLANK(B507), "", (B507-MIN(B2:B1001))/(MAX(B2:B1001)-MIN(B2:B1001)))</f>
        <v/>
      </c>
      <c r="G507" s="8" t="str">
        <f aca="false">IF(ISBLANK(C507), "", (C507-MIN(C2:C1001))/(MAX(C2:C1001)-MIN(C2:C1001)))</f>
        <v/>
      </c>
      <c r="H507" s="6" t="str">
        <f aca="false">IF(ISBLANK(D507), "", (D507-MIN(D1:D1000))/(MAX(D1:D1000)-MIN(D1:D1000)))</f>
        <v/>
      </c>
      <c r="I507" s="0" t="str">
        <f aca="false">IF(ISBLANK(A507), "",SQRT((A507-$K$2)^2+(B507-$L$2)^2+(C507-$M$2)^2+(D507-$N$2)^2+(#REF!-#REF!)^2))</f>
        <v/>
      </c>
      <c r="J507" s="8" t="str">
        <f aca="false">IF(AND(G507 = "", G506 &lt;&gt; ""),"&lt;- New exp", "")</f>
        <v/>
      </c>
      <c r="X507" s="0" t="n">
        <v>506</v>
      </c>
    </row>
    <row r="508" customFormat="false" ht="13.8" hidden="false" customHeight="false" outlineLevel="0" collapsed="false">
      <c r="A508" s="4"/>
      <c r="B508" s="4"/>
      <c r="C508" s="4"/>
      <c r="D508" s="4"/>
      <c r="E508" s="8" t="str">
        <f aca="false">IF(ISBLANK(A508), "", (A508-MIN(A2:A1001))/(MAX(A2:A1001)-MIN(A2:A1001)))</f>
        <v/>
      </c>
      <c r="F508" s="8" t="str">
        <f aca="false">IF(ISBLANK(B508), "", (B508-MIN(B2:B1001))/(MAX(B2:B1001)-MIN(B2:B1001)))</f>
        <v/>
      </c>
      <c r="G508" s="8" t="str">
        <f aca="false">IF(ISBLANK(C508), "", (C508-MIN(C2:C1001))/(MAX(C2:C1001)-MIN(C2:C1001)))</f>
        <v/>
      </c>
      <c r="H508" s="6" t="str">
        <f aca="false">IF(ISBLANK(D508), "", (D508-MIN(D1:D1000))/(MAX(D1:D1000)-MIN(D1:D1000)))</f>
        <v/>
      </c>
      <c r="I508" s="0" t="str">
        <f aca="false">IF(ISBLANK(A508), "",SQRT((A508-$K$2)^2+(B508-$L$2)^2+(C508-$M$2)^2+(D508-$N$2)^2+(#REF!-#REF!)^2))</f>
        <v/>
      </c>
      <c r="J508" s="8" t="str">
        <f aca="false">IF(AND(G508 = "", G507 &lt;&gt; ""),"&lt;- New exp", "")</f>
        <v/>
      </c>
      <c r="X508" s="0" t="n">
        <v>507</v>
      </c>
    </row>
    <row r="509" customFormat="false" ht="13.8" hidden="false" customHeight="false" outlineLevel="0" collapsed="false">
      <c r="A509" s="4"/>
      <c r="B509" s="4"/>
      <c r="C509" s="4"/>
      <c r="D509" s="4"/>
      <c r="E509" s="8" t="str">
        <f aca="false">IF(ISBLANK(A509), "", (A509-MIN(A2:A1001))/(MAX(A2:A1001)-MIN(A2:A1001)))</f>
        <v/>
      </c>
      <c r="F509" s="8" t="str">
        <f aca="false">IF(ISBLANK(B509), "", (B509-MIN(B2:B1001))/(MAX(B2:B1001)-MIN(B2:B1001)))</f>
        <v/>
      </c>
      <c r="G509" s="8" t="str">
        <f aca="false">IF(ISBLANK(C509), "", (C509-MIN(C2:C1001))/(MAX(C2:C1001)-MIN(C2:C1001)))</f>
        <v/>
      </c>
      <c r="H509" s="6" t="str">
        <f aca="false">IF(ISBLANK(D509), "", (D509-MIN(D1:D1000))/(MAX(D1:D1000)-MIN(D1:D1000)))</f>
        <v/>
      </c>
      <c r="I509" s="0" t="str">
        <f aca="false">IF(ISBLANK(A509), "",SQRT((A509-$K$2)^2+(B509-$L$2)^2+(C509-$M$2)^2+(D509-$N$2)^2+(#REF!-#REF!)^2))</f>
        <v/>
      </c>
      <c r="J509" s="8" t="str">
        <f aca="false">IF(AND(G509 = "", G508 &lt;&gt; ""),"&lt;- New exp", "")</f>
        <v/>
      </c>
      <c r="X509" s="0" t="n">
        <v>508</v>
      </c>
    </row>
    <row r="510" customFormat="false" ht="13.8" hidden="false" customHeight="false" outlineLevel="0" collapsed="false">
      <c r="A510" s="4"/>
      <c r="B510" s="4"/>
      <c r="C510" s="4"/>
      <c r="D510" s="4"/>
      <c r="E510" s="8" t="str">
        <f aca="false">IF(ISBLANK(A510), "", (A510-MIN(A2:A1001))/(MAX(A2:A1001)-MIN(A2:A1001)))</f>
        <v/>
      </c>
      <c r="F510" s="8" t="str">
        <f aca="false">IF(ISBLANK(B510), "", (B510-MIN(B2:B1001))/(MAX(B2:B1001)-MIN(B2:B1001)))</f>
        <v/>
      </c>
      <c r="G510" s="8" t="str">
        <f aca="false">IF(ISBLANK(C510), "", (C510-MIN(C2:C1001))/(MAX(C2:C1001)-MIN(C2:C1001)))</f>
        <v/>
      </c>
      <c r="H510" s="6" t="str">
        <f aca="false">IF(ISBLANK(D510), "", (D510-MIN(D1:D1000))/(MAX(D1:D1000)-MIN(D1:D1000)))</f>
        <v/>
      </c>
      <c r="I510" s="0" t="str">
        <f aca="false">IF(ISBLANK(A510), "",SQRT((A510-$K$2)^2+(B510-$L$2)^2+(C510-$M$2)^2+(D510-$N$2)^2+(#REF!-#REF!)^2))</f>
        <v/>
      </c>
      <c r="J510" s="8" t="str">
        <f aca="false">IF(AND(G510 = "", G509 &lt;&gt; ""),"&lt;- New exp", "")</f>
        <v/>
      </c>
      <c r="X510" s="0" t="n">
        <v>509</v>
      </c>
    </row>
    <row r="511" customFormat="false" ht="13.8" hidden="false" customHeight="false" outlineLevel="0" collapsed="false">
      <c r="A511" s="4"/>
      <c r="B511" s="4"/>
      <c r="C511" s="4"/>
      <c r="D511" s="4"/>
      <c r="E511" s="8" t="str">
        <f aca="false">IF(ISBLANK(A511), "", (A511-MIN(A2:A1001))/(MAX(A2:A1001)-MIN(A2:A1001)))</f>
        <v/>
      </c>
      <c r="F511" s="8" t="str">
        <f aca="false">IF(ISBLANK(B511), "", (B511-MIN(B2:B1001))/(MAX(B2:B1001)-MIN(B2:B1001)))</f>
        <v/>
      </c>
      <c r="G511" s="8" t="str">
        <f aca="false">IF(ISBLANK(C511), "", (C511-MIN(C2:C1001))/(MAX(C2:C1001)-MIN(C2:C1001)))</f>
        <v/>
      </c>
      <c r="H511" s="6" t="str">
        <f aca="false">IF(ISBLANK(D511), "", (D511-MIN(D1:D1000))/(MAX(D1:D1000)-MIN(D1:D1000)))</f>
        <v/>
      </c>
      <c r="I511" s="0" t="str">
        <f aca="false">IF(ISBLANK(A511), "",SQRT((A511-$K$2)^2+(B511-$L$2)^2+(C511-$M$2)^2+(D511-$N$2)^2+(#REF!-#REF!)^2))</f>
        <v/>
      </c>
      <c r="J511" s="8" t="str">
        <f aca="false">IF(AND(G511 = "", G510 &lt;&gt; ""),"&lt;- New exp", "")</f>
        <v/>
      </c>
      <c r="X511" s="0" t="n">
        <v>510</v>
      </c>
    </row>
    <row r="512" customFormat="false" ht="13.8" hidden="false" customHeight="false" outlineLevel="0" collapsed="false">
      <c r="A512" s="4"/>
      <c r="B512" s="4"/>
      <c r="C512" s="4"/>
      <c r="D512" s="4"/>
      <c r="E512" s="8" t="str">
        <f aca="false">IF(ISBLANK(A512), "", (A512-MIN(A2:A1001))/(MAX(A2:A1001)-MIN(A2:A1001)))</f>
        <v/>
      </c>
      <c r="F512" s="8" t="str">
        <f aca="false">IF(ISBLANK(B512), "", (B512-MIN(B2:B1001))/(MAX(B2:B1001)-MIN(B2:B1001)))</f>
        <v/>
      </c>
      <c r="G512" s="8" t="str">
        <f aca="false">IF(ISBLANK(C512), "", (C512-MIN(C2:C1001))/(MAX(C2:C1001)-MIN(C2:C1001)))</f>
        <v/>
      </c>
      <c r="H512" s="6" t="str">
        <f aca="false">IF(ISBLANK(D512), "", (D512-MIN(D1:D1000))/(MAX(D1:D1000)-MIN(D1:D1000)))</f>
        <v/>
      </c>
      <c r="I512" s="0" t="str">
        <f aca="false">IF(ISBLANK(A512), "",SQRT((A512-$K$2)^2+(B512-$L$2)^2+(C512-$M$2)^2+(D512-$N$2)^2+(#REF!-#REF!)^2))</f>
        <v/>
      </c>
      <c r="J512" s="8" t="str">
        <f aca="false">IF(AND(G512 = "", G511 &lt;&gt; ""),"&lt;- New exp", "")</f>
        <v/>
      </c>
      <c r="X512" s="0" t="n">
        <v>511</v>
      </c>
    </row>
    <row r="513" customFormat="false" ht="13.8" hidden="false" customHeight="false" outlineLevel="0" collapsed="false">
      <c r="A513" s="4"/>
      <c r="B513" s="4"/>
      <c r="C513" s="4"/>
      <c r="D513" s="4"/>
      <c r="E513" s="8" t="str">
        <f aca="false">IF(ISBLANK(A513), "", (A513-MIN(A2:A1001))/(MAX(A2:A1001)-MIN(A2:A1001)))</f>
        <v/>
      </c>
      <c r="F513" s="8" t="str">
        <f aca="false">IF(ISBLANK(B513), "", (B513-MIN(B2:B1001))/(MAX(B2:B1001)-MIN(B2:B1001)))</f>
        <v/>
      </c>
      <c r="G513" s="8" t="str">
        <f aca="false">IF(ISBLANK(C513), "", (C513-MIN(C2:C1001))/(MAX(C2:C1001)-MIN(C2:C1001)))</f>
        <v/>
      </c>
      <c r="H513" s="6" t="str">
        <f aca="false">IF(ISBLANK(D513), "", (D513-MIN(D1:D1000))/(MAX(D1:D1000)-MIN(D1:D1000)))</f>
        <v/>
      </c>
      <c r="I513" s="0" t="str">
        <f aca="false">IF(ISBLANK(A513), "",SQRT((A513-$K$2)^2+(B513-$L$2)^2+(C513-$M$2)^2+(D513-$N$2)^2+(#REF!-#REF!)^2))</f>
        <v/>
      </c>
      <c r="J513" s="8" t="str">
        <f aca="false">IF(AND(G513 = "", G512 &lt;&gt; ""),"&lt;- New exp", "")</f>
        <v/>
      </c>
      <c r="X513" s="0" t="n">
        <v>512</v>
      </c>
    </row>
    <row r="514" customFormat="false" ht="13.8" hidden="false" customHeight="false" outlineLevel="0" collapsed="false">
      <c r="A514" s="4"/>
      <c r="B514" s="4"/>
      <c r="C514" s="4"/>
      <c r="D514" s="4"/>
      <c r="E514" s="8" t="str">
        <f aca="false">IF(ISBLANK(A514), "", (A514-MIN(A2:A1001))/(MAX(A2:A1001)-MIN(A2:A1001)))</f>
        <v/>
      </c>
      <c r="F514" s="8" t="str">
        <f aca="false">IF(ISBLANK(B514), "", (B514-MIN(B2:B1001))/(MAX(B2:B1001)-MIN(B2:B1001)))</f>
        <v/>
      </c>
      <c r="G514" s="8" t="str">
        <f aca="false">IF(ISBLANK(C514), "", (C514-MIN(C2:C1001))/(MAX(C2:C1001)-MIN(C2:C1001)))</f>
        <v/>
      </c>
      <c r="H514" s="6" t="str">
        <f aca="false">IF(ISBLANK(D514), "", (D514-MIN(D1:D1000))/(MAX(D1:D1000)-MIN(D1:D1000)))</f>
        <v/>
      </c>
      <c r="I514" s="0" t="str">
        <f aca="false">IF(ISBLANK(A514), "",SQRT((A514-$K$2)^2+(B514-$L$2)^2+(C514-$M$2)^2+(D514-$N$2)^2+(#REF!-#REF!)^2))</f>
        <v/>
      </c>
      <c r="J514" s="8" t="str">
        <f aca="false">IF(AND(G514 = "", G513 &lt;&gt; ""),"&lt;- New exp", "")</f>
        <v/>
      </c>
      <c r="X514" s="0" t="n">
        <v>513</v>
      </c>
    </row>
    <row r="515" customFormat="false" ht="13.8" hidden="false" customHeight="false" outlineLevel="0" collapsed="false">
      <c r="A515" s="4"/>
      <c r="B515" s="4"/>
      <c r="C515" s="4"/>
      <c r="D515" s="4"/>
      <c r="E515" s="8" t="str">
        <f aca="false">IF(ISBLANK(A515), "", (A515-MIN(A2:A1001))/(MAX(A2:A1001)-MIN(A2:A1001)))</f>
        <v/>
      </c>
      <c r="F515" s="8" t="str">
        <f aca="false">IF(ISBLANK(B515), "", (B515-MIN(B2:B1001))/(MAX(B2:B1001)-MIN(B2:B1001)))</f>
        <v/>
      </c>
      <c r="G515" s="8" t="str">
        <f aca="false">IF(ISBLANK(C515), "", (C515-MIN(C2:C1001))/(MAX(C2:C1001)-MIN(C2:C1001)))</f>
        <v/>
      </c>
      <c r="H515" s="6" t="str">
        <f aca="false">IF(ISBLANK(D515), "", (D515-MIN(D1:D1000))/(MAX(D1:D1000)-MIN(D1:D1000)))</f>
        <v/>
      </c>
      <c r="I515" s="0" t="str">
        <f aca="false">IF(ISBLANK(A515), "",SQRT((A515-$K$2)^2+(B515-$L$2)^2+(C515-$M$2)^2+(D515-$N$2)^2+(#REF!-#REF!)^2))</f>
        <v/>
      </c>
      <c r="J515" s="8" t="str">
        <f aca="false">IF(AND(G515 = "", G514 &lt;&gt; ""),"&lt;- New exp", "")</f>
        <v/>
      </c>
      <c r="X515" s="0" t="n">
        <v>514</v>
      </c>
    </row>
    <row r="516" customFormat="false" ht="13.8" hidden="false" customHeight="false" outlineLevel="0" collapsed="false">
      <c r="A516" s="4"/>
      <c r="B516" s="4"/>
      <c r="C516" s="4"/>
      <c r="D516" s="4"/>
      <c r="E516" s="8" t="str">
        <f aca="false">IF(ISBLANK(A516), "", (A516-MIN(A2:A1001))/(MAX(A2:A1001)-MIN(A2:A1001)))</f>
        <v/>
      </c>
      <c r="F516" s="8" t="str">
        <f aca="false">IF(ISBLANK(B516), "", (B516-MIN(B2:B1001))/(MAX(B2:B1001)-MIN(B2:B1001)))</f>
        <v/>
      </c>
      <c r="G516" s="8" t="str">
        <f aca="false">IF(ISBLANK(C516), "", (C516-MIN(C2:C1001))/(MAX(C2:C1001)-MIN(C2:C1001)))</f>
        <v/>
      </c>
      <c r="H516" s="6" t="str">
        <f aca="false">IF(ISBLANK(D516), "", (D516-MIN(D1:D1000))/(MAX(D1:D1000)-MIN(D1:D1000)))</f>
        <v/>
      </c>
      <c r="I516" s="0" t="str">
        <f aca="false">IF(ISBLANK(A516), "",SQRT((A516-$K$2)^2+(B516-$L$2)^2+(C516-$M$2)^2+(D516-$N$2)^2+(#REF!-#REF!)^2))</f>
        <v/>
      </c>
      <c r="J516" s="8" t="str">
        <f aca="false">IF(AND(G516 = "", G515 &lt;&gt; ""),"&lt;- New exp", "")</f>
        <v/>
      </c>
      <c r="X516" s="0" t="n">
        <v>515</v>
      </c>
    </row>
    <row r="517" customFormat="false" ht="13.8" hidden="false" customHeight="false" outlineLevel="0" collapsed="false">
      <c r="A517" s="4"/>
      <c r="B517" s="4"/>
      <c r="C517" s="4"/>
      <c r="D517" s="4"/>
      <c r="E517" s="8" t="str">
        <f aca="false">IF(ISBLANK(A517), "", (A517-MIN(A2:A1001))/(MAX(A2:A1001)-MIN(A2:A1001)))</f>
        <v/>
      </c>
      <c r="F517" s="8" t="str">
        <f aca="false">IF(ISBLANK(B517), "", (B517-MIN(B2:B1001))/(MAX(B2:B1001)-MIN(B2:B1001)))</f>
        <v/>
      </c>
      <c r="G517" s="8" t="str">
        <f aca="false">IF(ISBLANK(C517), "", (C517-MIN(C2:C1001))/(MAX(C2:C1001)-MIN(C2:C1001)))</f>
        <v/>
      </c>
      <c r="H517" s="6" t="str">
        <f aca="false">IF(ISBLANK(D517), "", (D517-MIN(D1:D1000))/(MAX(D1:D1000)-MIN(D1:D1000)))</f>
        <v/>
      </c>
      <c r="I517" s="0" t="str">
        <f aca="false">IF(ISBLANK(A517), "",SQRT((A517-$K$2)^2+(B517-$L$2)^2+(C517-$M$2)^2+(D517-$N$2)^2+(#REF!-#REF!)^2))</f>
        <v/>
      </c>
      <c r="J517" s="8" t="str">
        <f aca="false">IF(AND(G517 = "", G516 &lt;&gt; ""),"&lt;- New exp", "")</f>
        <v/>
      </c>
      <c r="X517" s="0" t="n">
        <v>516</v>
      </c>
    </row>
    <row r="518" customFormat="false" ht="13.8" hidden="false" customHeight="false" outlineLevel="0" collapsed="false">
      <c r="A518" s="4"/>
      <c r="B518" s="4"/>
      <c r="C518" s="4"/>
      <c r="D518" s="4"/>
      <c r="E518" s="8" t="str">
        <f aca="false">IF(ISBLANK(A518), "", (A518-MIN(A2:A1001))/(MAX(A2:A1001)-MIN(A2:A1001)))</f>
        <v/>
      </c>
      <c r="F518" s="8" t="str">
        <f aca="false">IF(ISBLANK(B518), "", (B518-MIN(B2:B1001))/(MAX(B2:B1001)-MIN(B2:B1001)))</f>
        <v/>
      </c>
      <c r="G518" s="8" t="str">
        <f aca="false">IF(ISBLANK(C518), "", (C518-MIN(C2:C1001))/(MAX(C2:C1001)-MIN(C2:C1001)))</f>
        <v/>
      </c>
      <c r="H518" s="6" t="str">
        <f aca="false">IF(ISBLANK(D518), "", (D518-MIN(D1:D1000))/(MAX(D1:D1000)-MIN(D1:D1000)))</f>
        <v/>
      </c>
      <c r="I518" s="0" t="str">
        <f aca="false">IF(ISBLANK(A518), "",SQRT((A518-$K$2)^2+(B518-$L$2)^2+(C518-$M$2)^2+(D518-$N$2)^2+(#REF!-#REF!)^2))</f>
        <v/>
      </c>
      <c r="J518" s="8" t="str">
        <f aca="false">IF(AND(G518 = "", G517 &lt;&gt; ""),"&lt;- New exp", "")</f>
        <v/>
      </c>
      <c r="X518" s="0" t="n">
        <v>517</v>
      </c>
    </row>
    <row r="519" customFormat="false" ht="13.8" hidden="false" customHeight="false" outlineLevel="0" collapsed="false">
      <c r="A519" s="4"/>
      <c r="B519" s="4"/>
      <c r="C519" s="4"/>
      <c r="D519" s="4"/>
      <c r="E519" s="8" t="str">
        <f aca="false">IF(ISBLANK(A519), "", (A519-MIN(A2:A1001))/(MAX(A2:A1001)-MIN(A2:A1001)))</f>
        <v/>
      </c>
      <c r="F519" s="8" t="str">
        <f aca="false">IF(ISBLANK(B519), "", (B519-MIN(B2:B1001))/(MAX(B2:B1001)-MIN(B2:B1001)))</f>
        <v/>
      </c>
      <c r="G519" s="8" t="str">
        <f aca="false">IF(ISBLANK(C519), "", (C519-MIN(C2:C1001))/(MAX(C2:C1001)-MIN(C2:C1001)))</f>
        <v/>
      </c>
      <c r="H519" s="6" t="str">
        <f aca="false">IF(ISBLANK(D519), "", (D519-MIN(D1:D1000))/(MAX(D1:D1000)-MIN(D1:D1000)))</f>
        <v/>
      </c>
      <c r="I519" s="0" t="str">
        <f aca="false">IF(ISBLANK(A519), "",SQRT((A519-$K$2)^2+(B519-$L$2)^2+(C519-$M$2)^2+(D519-$N$2)^2+(#REF!-#REF!)^2))</f>
        <v/>
      </c>
      <c r="J519" s="8" t="str">
        <f aca="false">IF(AND(G519 = "", G518 &lt;&gt; ""),"&lt;- New exp", "")</f>
        <v/>
      </c>
      <c r="X519" s="0" t="n">
        <v>518</v>
      </c>
    </row>
    <row r="520" customFormat="false" ht="13.8" hidden="false" customHeight="false" outlineLevel="0" collapsed="false">
      <c r="A520" s="4"/>
      <c r="B520" s="4"/>
      <c r="C520" s="4"/>
      <c r="D520" s="4"/>
      <c r="E520" s="8" t="str">
        <f aca="false">IF(ISBLANK(A520), "", (A520-MIN(A2:A1001))/(MAX(A2:A1001)-MIN(A2:A1001)))</f>
        <v/>
      </c>
      <c r="F520" s="8" t="str">
        <f aca="false">IF(ISBLANK(B520), "", (B520-MIN(B2:B1001))/(MAX(B2:B1001)-MIN(B2:B1001)))</f>
        <v/>
      </c>
      <c r="G520" s="8" t="str">
        <f aca="false">IF(ISBLANK(C520), "", (C520-MIN(C2:C1001))/(MAX(C2:C1001)-MIN(C2:C1001)))</f>
        <v/>
      </c>
      <c r="H520" s="6" t="str">
        <f aca="false">IF(ISBLANK(D520), "", (D520-MIN(D1:D1000))/(MAX(D1:D1000)-MIN(D1:D1000)))</f>
        <v/>
      </c>
      <c r="I520" s="0" t="str">
        <f aca="false">IF(ISBLANK(A520), "",SQRT((A520-$K$2)^2+(B520-$L$2)^2+(C520-$M$2)^2+(D520-$N$2)^2+(#REF!-#REF!)^2))</f>
        <v/>
      </c>
      <c r="J520" s="8" t="str">
        <f aca="false">IF(AND(G520 = "", G519 &lt;&gt; ""),"&lt;- New exp", "")</f>
        <v/>
      </c>
      <c r="X520" s="0" t="n">
        <v>519</v>
      </c>
    </row>
    <row r="521" customFormat="false" ht="13.8" hidden="false" customHeight="false" outlineLevel="0" collapsed="false">
      <c r="A521" s="4"/>
      <c r="B521" s="4"/>
      <c r="C521" s="4"/>
      <c r="D521" s="4"/>
      <c r="E521" s="8" t="str">
        <f aca="false">IF(ISBLANK(A521), "", (A521-MIN(A2:A1001))/(MAX(A2:A1001)-MIN(A2:A1001)))</f>
        <v/>
      </c>
      <c r="F521" s="8" t="str">
        <f aca="false">IF(ISBLANK(B521), "", (B521-MIN(B2:B1001))/(MAX(B2:B1001)-MIN(B2:B1001)))</f>
        <v/>
      </c>
      <c r="G521" s="8" t="str">
        <f aca="false">IF(ISBLANK(C521), "", (C521-MIN(C2:C1001))/(MAX(C2:C1001)-MIN(C2:C1001)))</f>
        <v/>
      </c>
      <c r="H521" s="6" t="str">
        <f aca="false">IF(ISBLANK(D521), "", (D521-MIN(D1:D1000))/(MAX(D1:D1000)-MIN(D1:D1000)))</f>
        <v/>
      </c>
      <c r="I521" s="0" t="str">
        <f aca="false">IF(ISBLANK(A521), "",SQRT((A521-$K$2)^2+(B521-$L$2)^2+(C521-$M$2)^2+(D521-$N$2)^2+(#REF!-#REF!)^2))</f>
        <v/>
      </c>
      <c r="J521" s="8" t="str">
        <f aca="false">IF(AND(G521 = "", G520 &lt;&gt; ""),"&lt;- New exp", "")</f>
        <v/>
      </c>
      <c r="X521" s="0" t="n">
        <v>520</v>
      </c>
    </row>
    <row r="522" customFormat="false" ht="13.8" hidden="false" customHeight="false" outlineLevel="0" collapsed="false">
      <c r="A522" s="4"/>
      <c r="B522" s="4"/>
      <c r="C522" s="4"/>
      <c r="D522" s="4"/>
      <c r="E522" s="8" t="str">
        <f aca="false">IF(ISBLANK(A522), "", (A522-MIN(A2:A1001))/(MAX(A2:A1001)-MIN(A2:A1001)))</f>
        <v/>
      </c>
      <c r="F522" s="8" t="str">
        <f aca="false">IF(ISBLANK(B522), "", (B522-MIN(B2:B1001))/(MAX(B2:B1001)-MIN(B2:B1001)))</f>
        <v/>
      </c>
      <c r="G522" s="8" t="str">
        <f aca="false">IF(ISBLANK(C522), "", (C522-MIN(C2:C1001))/(MAX(C2:C1001)-MIN(C2:C1001)))</f>
        <v/>
      </c>
      <c r="H522" s="6" t="str">
        <f aca="false">IF(ISBLANK(D522), "", (D522-MIN(D1:D1000))/(MAX(D1:D1000)-MIN(D1:D1000)))</f>
        <v/>
      </c>
      <c r="I522" s="0" t="str">
        <f aca="false">IF(ISBLANK(A522), "",SQRT((A522-$K$2)^2+(B522-$L$2)^2+(C522-$M$2)^2+(D522-$N$2)^2+(#REF!-#REF!)^2))</f>
        <v/>
      </c>
      <c r="J522" s="8" t="str">
        <f aca="false">IF(AND(G522 = "", G521 &lt;&gt; ""),"&lt;- New exp", "")</f>
        <v/>
      </c>
      <c r="X522" s="0" t="n">
        <v>521</v>
      </c>
    </row>
    <row r="523" customFormat="false" ht="13.8" hidden="false" customHeight="false" outlineLevel="0" collapsed="false">
      <c r="A523" s="4"/>
      <c r="B523" s="4"/>
      <c r="C523" s="4"/>
      <c r="D523" s="4"/>
      <c r="E523" s="8" t="str">
        <f aca="false">IF(ISBLANK(A523), "", (A523-MIN(A2:A1001))/(MAX(A2:A1001)-MIN(A2:A1001)))</f>
        <v/>
      </c>
      <c r="F523" s="8" t="str">
        <f aca="false">IF(ISBLANK(B523), "", (B523-MIN(B2:B1001))/(MAX(B2:B1001)-MIN(B2:B1001)))</f>
        <v/>
      </c>
      <c r="G523" s="8" t="str">
        <f aca="false">IF(ISBLANK(C523), "", (C523-MIN(C2:C1001))/(MAX(C2:C1001)-MIN(C2:C1001)))</f>
        <v/>
      </c>
      <c r="H523" s="6" t="str">
        <f aca="false">IF(ISBLANK(D523), "", (D523-MIN(D1:D1000))/(MAX(D1:D1000)-MIN(D1:D1000)))</f>
        <v/>
      </c>
      <c r="I523" s="0" t="str">
        <f aca="false">IF(ISBLANK(A523), "",SQRT((A523-$K$2)^2+(B523-$L$2)^2+(C523-$M$2)^2+(D523-$N$2)^2+(#REF!-#REF!)^2))</f>
        <v/>
      </c>
      <c r="J523" s="8" t="str">
        <f aca="false">IF(AND(G523 = "", G522 &lt;&gt; ""),"&lt;- New exp", "")</f>
        <v/>
      </c>
      <c r="X523" s="0" t="n">
        <v>522</v>
      </c>
    </row>
    <row r="524" customFormat="false" ht="13.8" hidden="false" customHeight="false" outlineLevel="0" collapsed="false">
      <c r="A524" s="4"/>
      <c r="B524" s="4"/>
      <c r="C524" s="4"/>
      <c r="D524" s="4"/>
      <c r="E524" s="8" t="str">
        <f aca="false">IF(ISBLANK(A524), "", (A524-MIN(A2:A1001))/(MAX(A2:A1001)-MIN(A2:A1001)))</f>
        <v/>
      </c>
      <c r="F524" s="8" t="str">
        <f aca="false">IF(ISBLANK(B524), "", (B524-MIN(B2:B1001))/(MAX(B2:B1001)-MIN(B2:B1001)))</f>
        <v/>
      </c>
      <c r="G524" s="8" t="str">
        <f aca="false">IF(ISBLANK(C524), "", (C524-MIN(C2:C1001))/(MAX(C2:C1001)-MIN(C2:C1001)))</f>
        <v/>
      </c>
      <c r="H524" s="6" t="str">
        <f aca="false">IF(ISBLANK(D524), "", (D524-MIN(D1:D1000))/(MAX(D1:D1000)-MIN(D1:D1000)))</f>
        <v/>
      </c>
      <c r="I524" s="0" t="str">
        <f aca="false">IF(ISBLANK(A524), "",SQRT((A524-$K$2)^2+(B524-$L$2)^2+(C524-$M$2)^2+(D524-$N$2)^2+(#REF!-#REF!)^2))</f>
        <v/>
      </c>
      <c r="J524" s="8" t="str">
        <f aca="false">IF(AND(G524 = "", G523 &lt;&gt; ""),"&lt;- New exp", "")</f>
        <v/>
      </c>
      <c r="X524" s="0" t="n">
        <v>523</v>
      </c>
    </row>
    <row r="525" customFormat="false" ht="13.8" hidden="false" customHeight="false" outlineLevel="0" collapsed="false">
      <c r="A525" s="4"/>
      <c r="B525" s="4"/>
      <c r="C525" s="4"/>
      <c r="D525" s="4"/>
      <c r="E525" s="8" t="str">
        <f aca="false">IF(ISBLANK(A525), "", (A525-MIN(A2:A1001))/(MAX(A2:A1001)-MIN(A2:A1001)))</f>
        <v/>
      </c>
      <c r="F525" s="8" t="str">
        <f aca="false">IF(ISBLANK(B525), "", (B525-MIN(B2:B1001))/(MAX(B2:B1001)-MIN(B2:B1001)))</f>
        <v/>
      </c>
      <c r="G525" s="8" t="str">
        <f aca="false">IF(ISBLANK(C525), "", (C525-MIN(C2:C1001))/(MAX(C2:C1001)-MIN(C2:C1001)))</f>
        <v/>
      </c>
      <c r="H525" s="6" t="str">
        <f aca="false">IF(ISBLANK(D525), "", (D525-MIN(D1:D1000))/(MAX(D1:D1000)-MIN(D1:D1000)))</f>
        <v/>
      </c>
      <c r="I525" s="0" t="str">
        <f aca="false">IF(ISBLANK(A525), "",SQRT((A525-$K$2)^2+(B525-$L$2)^2+(C525-$M$2)^2+(D525-$N$2)^2+(#REF!-#REF!)^2))</f>
        <v/>
      </c>
      <c r="J525" s="8" t="str">
        <f aca="false">IF(AND(G525 = "", G524 &lt;&gt; ""),"&lt;- New exp", "")</f>
        <v/>
      </c>
      <c r="X525" s="0" t="n">
        <v>524</v>
      </c>
    </row>
    <row r="526" customFormat="false" ht="13.8" hidden="false" customHeight="false" outlineLevel="0" collapsed="false">
      <c r="A526" s="4"/>
      <c r="B526" s="4"/>
      <c r="C526" s="4"/>
      <c r="D526" s="4"/>
      <c r="E526" s="8" t="str">
        <f aca="false">IF(ISBLANK(A526), "", (A526-MIN(A2:A1001))/(MAX(A2:A1001)-MIN(A2:A1001)))</f>
        <v/>
      </c>
      <c r="F526" s="8" t="str">
        <f aca="false">IF(ISBLANK(B526), "", (B526-MIN(B2:B1001))/(MAX(B2:B1001)-MIN(B2:B1001)))</f>
        <v/>
      </c>
      <c r="G526" s="8" t="str">
        <f aca="false">IF(ISBLANK(C526), "", (C526-MIN(C2:C1001))/(MAX(C2:C1001)-MIN(C2:C1001)))</f>
        <v/>
      </c>
      <c r="H526" s="6" t="str">
        <f aca="false">IF(ISBLANK(D526), "", (D526-MIN(D1:D1000))/(MAX(D1:D1000)-MIN(D1:D1000)))</f>
        <v/>
      </c>
      <c r="I526" s="0" t="str">
        <f aca="false">IF(ISBLANK(A526), "",SQRT((A526-$K$2)^2+(B526-$L$2)^2+(C526-$M$2)^2+(D526-$N$2)^2+(#REF!-#REF!)^2))</f>
        <v/>
      </c>
      <c r="J526" s="8" t="str">
        <f aca="false">IF(AND(G526 = "", G525 &lt;&gt; ""),"&lt;- New exp", "")</f>
        <v/>
      </c>
      <c r="X526" s="0" t="n">
        <v>525</v>
      </c>
    </row>
    <row r="527" customFormat="false" ht="13.8" hidden="false" customHeight="false" outlineLevel="0" collapsed="false">
      <c r="A527" s="4"/>
      <c r="B527" s="4"/>
      <c r="C527" s="4"/>
      <c r="D527" s="4"/>
      <c r="E527" s="8" t="str">
        <f aca="false">IF(ISBLANK(A527), "", (A527-MIN(A2:A1001))/(MAX(A2:A1001)-MIN(A2:A1001)))</f>
        <v/>
      </c>
      <c r="F527" s="8" t="str">
        <f aca="false">IF(ISBLANK(B527), "", (B527-MIN(B2:B1001))/(MAX(B2:B1001)-MIN(B2:B1001)))</f>
        <v/>
      </c>
      <c r="G527" s="8" t="str">
        <f aca="false">IF(ISBLANK(C527), "", (C527-MIN(C2:C1001))/(MAX(C2:C1001)-MIN(C2:C1001)))</f>
        <v/>
      </c>
      <c r="H527" s="6" t="str">
        <f aca="false">IF(ISBLANK(D527), "", (D527-MIN(D1:D1000))/(MAX(D1:D1000)-MIN(D1:D1000)))</f>
        <v/>
      </c>
      <c r="I527" s="0" t="str">
        <f aca="false">IF(ISBLANK(A527), "",SQRT((A527-$K$2)^2+(B527-$L$2)^2+(C527-$M$2)^2+(D527-$N$2)^2+(#REF!-#REF!)^2))</f>
        <v/>
      </c>
      <c r="J527" s="8" t="str">
        <f aca="false">IF(AND(G527 = "", G526 &lt;&gt; ""),"&lt;- New exp", "")</f>
        <v/>
      </c>
      <c r="X527" s="0" t="n">
        <v>526</v>
      </c>
    </row>
    <row r="528" customFormat="false" ht="13.8" hidden="false" customHeight="false" outlineLevel="0" collapsed="false">
      <c r="A528" s="4"/>
      <c r="B528" s="4"/>
      <c r="C528" s="4"/>
      <c r="D528" s="4"/>
      <c r="E528" s="8" t="str">
        <f aca="false">IF(ISBLANK(A528), "", (A528-MIN(A2:A1001))/(MAX(A2:A1001)-MIN(A2:A1001)))</f>
        <v/>
      </c>
      <c r="F528" s="8" t="str">
        <f aca="false">IF(ISBLANK(B528), "", (B528-MIN(B2:B1001))/(MAX(B2:B1001)-MIN(B2:B1001)))</f>
        <v/>
      </c>
      <c r="G528" s="8" t="str">
        <f aca="false">IF(ISBLANK(C528), "", (C528-MIN(C2:C1001))/(MAX(C2:C1001)-MIN(C2:C1001)))</f>
        <v/>
      </c>
      <c r="H528" s="6" t="str">
        <f aca="false">IF(ISBLANK(D528), "", (D528-MIN(D1:D1000))/(MAX(D1:D1000)-MIN(D1:D1000)))</f>
        <v/>
      </c>
      <c r="I528" s="0" t="str">
        <f aca="false">IF(ISBLANK(A528), "",SQRT((A528-$K$2)^2+(B528-$L$2)^2+(C528-$M$2)^2+(D528-$N$2)^2+(#REF!-#REF!)^2))</f>
        <v/>
      </c>
      <c r="J528" s="8" t="str">
        <f aca="false">IF(AND(G528 = "", G527 &lt;&gt; ""),"&lt;- New exp", "")</f>
        <v/>
      </c>
      <c r="X528" s="0" t="n">
        <v>527</v>
      </c>
    </row>
    <row r="529" customFormat="false" ht="13.8" hidden="false" customHeight="false" outlineLevel="0" collapsed="false">
      <c r="A529" s="4"/>
      <c r="B529" s="4"/>
      <c r="C529" s="4"/>
      <c r="D529" s="4"/>
      <c r="E529" s="8" t="str">
        <f aca="false">IF(ISBLANK(A529), "", (A529-MIN(A2:A1001))/(MAX(A2:A1001)-MIN(A2:A1001)))</f>
        <v/>
      </c>
      <c r="F529" s="8" t="str">
        <f aca="false">IF(ISBLANK(B529), "", (B529-MIN(B2:B1001))/(MAX(B2:B1001)-MIN(B2:B1001)))</f>
        <v/>
      </c>
      <c r="G529" s="8" t="str">
        <f aca="false">IF(ISBLANK(C529), "", (C529-MIN(C2:C1001))/(MAX(C2:C1001)-MIN(C2:C1001)))</f>
        <v/>
      </c>
      <c r="H529" s="6" t="str">
        <f aca="false">IF(ISBLANK(D529), "", (D529-MIN(D1:D1000))/(MAX(D1:D1000)-MIN(D1:D1000)))</f>
        <v/>
      </c>
      <c r="I529" s="0" t="str">
        <f aca="false">IF(ISBLANK(A529), "",SQRT((A529-$K$2)^2+(B529-$L$2)^2+(C529-$M$2)^2+(D529-$N$2)^2+(#REF!-#REF!)^2))</f>
        <v/>
      </c>
      <c r="J529" s="8" t="str">
        <f aca="false">IF(AND(G529 = "", G528 &lt;&gt; ""),"&lt;- New exp", "")</f>
        <v/>
      </c>
      <c r="X529" s="0" t="n">
        <v>528</v>
      </c>
    </row>
    <row r="530" customFormat="false" ht="13.8" hidden="false" customHeight="false" outlineLevel="0" collapsed="false">
      <c r="A530" s="4"/>
      <c r="B530" s="4"/>
      <c r="C530" s="4"/>
      <c r="D530" s="4"/>
      <c r="E530" s="8" t="str">
        <f aca="false">IF(ISBLANK(A530), "", (A530-MIN(A2:A1001))/(MAX(A2:A1001)-MIN(A2:A1001)))</f>
        <v/>
      </c>
      <c r="F530" s="8" t="str">
        <f aca="false">IF(ISBLANK(B530), "", (B530-MIN(B2:B1001))/(MAX(B2:B1001)-MIN(B2:B1001)))</f>
        <v/>
      </c>
      <c r="G530" s="8" t="str">
        <f aca="false">IF(ISBLANK(C530), "", (C530-MIN(C2:C1001))/(MAX(C2:C1001)-MIN(C2:C1001)))</f>
        <v/>
      </c>
      <c r="H530" s="6" t="str">
        <f aca="false">IF(ISBLANK(D530), "", (D530-MIN(D1:D1000))/(MAX(D1:D1000)-MIN(D1:D1000)))</f>
        <v/>
      </c>
      <c r="I530" s="0" t="str">
        <f aca="false">IF(ISBLANK(A530), "",SQRT((A530-$K$2)^2+(B530-$L$2)^2+(C530-$M$2)^2+(D530-$N$2)^2+(#REF!-#REF!)^2))</f>
        <v/>
      </c>
      <c r="J530" s="8" t="str">
        <f aca="false">IF(AND(G530 = "", G529 &lt;&gt; ""),"&lt;- New exp", "")</f>
        <v/>
      </c>
      <c r="X530" s="0" t="n">
        <v>529</v>
      </c>
    </row>
    <row r="531" customFormat="false" ht="13.8" hidden="false" customHeight="false" outlineLevel="0" collapsed="false">
      <c r="A531" s="4"/>
      <c r="B531" s="4"/>
      <c r="C531" s="4"/>
      <c r="D531" s="4"/>
      <c r="E531" s="8" t="str">
        <f aca="false">IF(ISBLANK(A531), "", (A531-MIN(A2:A1001))/(MAX(A2:A1001)-MIN(A2:A1001)))</f>
        <v/>
      </c>
      <c r="F531" s="8" t="str">
        <f aca="false">IF(ISBLANK(B531), "", (B531-MIN(B2:B1001))/(MAX(B2:B1001)-MIN(B2:B1001)))</f>
        <v/>
      </c>
      <c r="G531" s="8" t="str">
        <f aca="false">IF(ISBLANK(C531), "", (C531-MIN(C2:C1001))/(MAX(C2:C1001)-MIN(C2:C1001)))</f>
        <v/>
      </c>
      <c r="H531" s="6" t="str">
        <f aca="false">IF(ISBLANK(D531), "", (D531-MIN(D1:D1000))/(MAX(D1:D1000)-MIN(D1:D1000)))</f>
        <v/>
      </c>
      <c r="I531" s="0" t="str">
        <f aca="false">IF(ISBLANK(A531), "",SQRT((A531-$K$2)^2+(B531-$L$2)^2+(C531-$M$2)^2+(D531-$N$2)^2+(#REF!-#REF!)^2))</f>
        <v/>
      </c>
      <c r="J531" s="8" t="str">
        <f aca="false">IF(AND(G531 = "", G530 &lt;&gt; ""),"&lt;- New exp", "")</f>
        <v/>
      </c>
      <c r="X531" s="0" t="n">
        <v>530</v>
      </c>
    </row>
    <row r="532" customFormat="false" ht="13.8" hidden="false" customHeight="false" outlineLevel="0" collapsed="false">
      <c r="A532" s="4"/>
      <c r="B532" s="4"/>
      <c r="C532" s="4"/>
      <c r="D532" s="4"/>
      <c r="E532" s="8" t="str">
        <f aca="false">IF(ISBLANK(A532), "", (A532-MIN(A2:A1001))/(MAX(A2:A1001)-MIN(A2:A1001)))</f>
        <v/>
      </c>
      <c r="F532" s="8" t="str">
        <f aca="false">IF(ISBLANK(B532), "", (B532-MIN(B2:B1001))/(MAX(B2:B1001)-MIN(B2:B1001)))</f>
        <v/>
      </c>
      <c r="G532" s="8" t="str">
        <f aca="false">IF(ISBLANK(C532), "", (C532-MIN(C2:C1001))/(MAX(C2:C1001)-MIN(C2:C1001)))</f>
        <v/>
      </c>
      <c r="H532" s="6" t="str">
        <f aca="false">IF(ISBLANK(D532), "", (D532-MIN(D1:D1000))/(MAX(D1:D1000)-MIN(D1:D1000)))</f>
        <v/>
      </c>
      <c r="I532" s="0" t="str">
        <f aca="false">IF(ISBLANK(A532), "",SQRT((A532-$K$2)^2+(B532-$L$2)^2+(C532-$M$2)^2+(D532-$N$2)^2+(#REF!-#REF!)^2))</f>
        <v/>
      </c>
      <c r="J532" s="8" t="str">
        <f aca="false">IF(AND(G532 = "", G531 &lt;&gt; ""),"&lt;- New exp", "")</f>
        <v/>
      </c>
      <c r="X532" s="0" t="n">
        <v>531</v>
      </c>
    </row>
    <row r="533" customFormat="false" ht="13.8" hidden="false" customHeight="false" outlineLevel="0" collapsed="false">
      <c r="A533" s="4"/>
      <c r="B533" s="4"/>
      <c r="C533" s="4"/>
      <c r="D533" s="4"/>
      <c r="E533" s="8" t="str">
        <f aca="false">IF(ISBLANK(A533), "", (A533-MIN(A2:A1001))/(MAX(A2:A1001)-MIN(A2:A1001)))</f>
        <v/>
      </c>
      <c r="F533" s="8" t="str">
        <f aca="false">IF(ISBLANK(B533), "", (B533-MIN(B2:B1001))/(MAX(B2:B1001)-MIN(B2:B1001)))</f>
        <v/>
      </c>
      <c r="G533" s="8" t="str">
        <f aca="false">IF(ISBLANK(C533), "", (C533-MIN(C2:C1001))/(MAX(C2:C1001)-MIN(C2:C1001)))</f>
        <v/>
      </c>
      <c r="H533" s="6" t="str">
        <f aca="false">IF(ISBLANK(D533), "", (D533-MIN(D1:D1000))/(MAX(D1:D1000)-MIN(D1:D1000)))</f>
        <v/>
      </c>
      <c r="I533" s="0" t="str">
        <f aca="false">IF(ISBLANK(A533), "",SQRT((A533-$K$2)^2+(B533-$L$2)^2+(C533-$M$2)^2+(D533-$N$2)^2+(#REF!-#REF!)^2))</f>
        <v/>
      </c>
      <c r="J533" s="8" t="str">
        <f aca="false">IF(AND(G533 = "", G532 &lt;&gt; ""),"&lt;- New exp", "")</f>
        <v/>
      </c>
      <c r="X533" s="0" t="n">
        <v>532</v>
      </c>
    </row>
    <row r="534" customFormat="false" ht="13.8" hidden="false" customHeight="false" outlineLevel="0" collapsed="false">
      <c r="A534" s="4"/>
      <c r="B534" s="4"/>
      <c r="C534" s="4"/>
      <c r="D534" s="4"/>
      <c r="E534" s="8" t="str">
        <f aca="false">IF(ISBLANK(A534), "", (A534-MIN(A2:A1001))/(MAX(A2:A1001)-MIN(A2:A1001)))</f>
        <v/>
      </c>
      <c r="F534" s="8" t="str">
        <f aca="false">IF(ISBLANK(B534), "", (B534-MIN(B2:B1001))/(MAX(B2:B1001)-MIN(B2:B1001)))</f>
        <v/>
      </c>
      <c r="G534" s="8" t="str">
        <f aca="false">IF(ISBLANK(C534), "", (C534-MIN(C2:C1001))/(MAX(C2:C1001)-MIN(C2:C1001)))</f>
        <v/>
      </c>
      <c r="H534" s="6" t="str">
        <f aca="false">IF(ISBLANK(D534), "", (D534-MIN(D1:D1000))/(MAX(D1:D1000)-MIN(D1:D1000)))</f>
        <v/>
      </c>
      <c r="I534" s="0" t="str">
        <f aca="false">IF(ISBLANK(A534), "",SQRT((A534-$K$2)^2+(B534-$L$2)^2+(C534-$M$2)^2+(D534-$N$2)^2+(#REF!-#REF!)^2))</f>
        <v/>
      </c>
      <c r="J534" s="8" t="str">
        <f aca="false">IF(AND(G534 = "", G533 &lt;&gt; ""),"&lt;- New exp", "")</f>
        <v/>
      </c>
      <c r="X534" s="0" t="n">
        <v>533</v>
      </c>
    </row>
    <row r="535" customFormat="false" ht="13.8" hidden="false" customHeight="false" outlineLevel="0" collapsed="false">
      <c r="A535" s="4"/>
      <c r="B535" s="4"/>
      <c r="C535" s="4"/>
      <c r="D535" s="4"/>
      <c r="E535" s="8" t="str">
        <f aca="false">IF(ISBLANK(A535), "", (A535-MIN(A2:A1001))/(MAX(A2:A1001)-MIN(A2:A1001)))</f>
        <v/>
      </c>
      <c r="F535" s="8" t="str">
        <f aca="false">IF(ISBLANK(B535), "", (B535-MIN(B2:B1001))/(MAX(B2:B1001)-MIN(B2:B1001)))</f>
        <v/>
      </c>
      <c r="G535" s="8" t="str">
        <f aca="false">IF(ISBLANK(C535), "", (C535-MIN(C2:C1001))/(MAX(C2:C1001)-MIN(C2:C1001)))</f>
        <v/>
      </c>
      <c r="H535" s="6" t="str">
        <f aca="false">IF(ISBLANK(D535), "", (D535-MIN(D1:D1000))/(MAX(D1:D1000)-MIN(D1:D1000)))</f>
        <v/>
      </c>
      <c r="I535" s="0" t="str">
        <f aca="false">IF(ISBLANK(A535), "",SQRT((A535-$K$2)^2+(B535-$L$2)^2+(C535-$M$2)^2+(D535-$N$2)^2+(#REF!-#REF!)^2))</f>
        <v/>
      </c>
      <c r="J535" s="8" t="str">
        <f aca="false">IF(AND(G535 = "", G534 &lt;&gt; ""),"&lt;- New exp", "")</f>
        <v/>
      </c>
      <c r="X535" s="0" t="n">
        <v>534</v>
      </c>
    </row>
    <row r="536" customFormat="false" ht="13.8" hidden="false" customHeight="false" outlineLevel="0" collapsed="false">
      <c r="A536" s="4"/>
      <c r="B536" s="4"/>
      <c r="C536" s="4"/>
      <c r="D536" s="4"/>
      <c r="E536" s="8" t="str">
        <f aca="false">IF(ISBLANK(A536), "", (A536-MIN(A2:A1001))/(MAX(A2:A1001)-MIN(A2:A1001)))</f>
        <v/>
      </c>
      <c r="F536" s="8" t="str">
        <f aca="false">IF(ISBLANK(B536), "", (B536-MIN(B2:B1001))/(MAX(B2:B1001)-MIN(B2:B1001)))</f>
        <v/>
      </c>
      <c r="G536" s="8" t="str">
        <f aca="false">IF(ISBLANK(C536), "", (C536-MIN(C2:C1001))/(MAX(C2:C1001)-MIN(C2:C1001)))</f>
        <v/>
      </c>
      <c r="H536" s="6" t="str">
        <f aca="false">IF(ISBLANK(D536), "", (D536-MIN(D1:D1000))/(MAX(D1:D1000)-MIN(D1:D1000)))</f>
        <v/>
      </c>
      <c r="I536" s="0" t="str">
        <f aca="false">IF(ISBLANK(A536), "",SQRT((A536-$K$2)^2+(B536-$L$2)^2+(C536-$M$2)^2+(D536-$N$2)^2+(#REF!-#REF!)^2))</f>
        <v/>
      </c>
      <c r="J536" s="8" t="str">
        <f aca="false">IF(AND(G536 = "", G535 &lt;&gt; ""),"&lt;- New exp", "")</f>
        <v/>
      </c>
      <c r="X536" s="0" t="n">
        <v>535</v>
      </c>
    </row>
    <row r="537" customFormat="false" ht="13.8" hidden="false" customHeight="false" outlineLevel="0" collapsed="false">
      <c r="A537" s="4"/>
      <c r="B537" s="4"/>
      <c r="C537" s="4"/>
      <c r="D537" s="4"/>
      <c r="E537" s="8" t="str">
        <f aca="false">IF(ISBLANK(A537), "", (A537-MIN(A2:A1001))/(MAX(A2:A1001)-MIN(A2:A1001)))</f>
        <v/>
      </c>
      <c r="F537" s="8" t="str">
        <f aca="false">IF(ISBLANK(B537), "", (B537-MIN(B2:B1001))/(MAX(B2:B1001)-MIN(B2:B1001)))</f>
        <v/>
      </c>
      <c r="G537" s="8" t="str">
        <f aca="false">IF(ISBLANK(C537), "", (C537-MIN(C2:C1001))/(MAX(C2:C1001)-MIN(C2:C1001)))</f>
        <v/>
      </c>
      <c r="H537" s="6" t="str">
        <f aca="false">IF(ISBLANK(D537), "", (D537-MIN(D1:D1000))/(MAX(D1:D1000)-MIN(D1:D1000)))</f>
        <v/>
      </c>
      <c r="I537" s="0" t="str">
        <f aca="false">IF(ISBLANK(A537), "",SQRT((A537-$K$2)^2+(B537-$L$2)^2+(C537-$M$2)^2+(D537-$N$2)^2+(#REF!-#REF!)^2))</f>
        <v/>
      </c>
      <c r="J537" s="8" t="str">
        <f aca="false">IF(AND(G537 = "", G536 &lt;&gt; ""),"&lt;- New exp", "")</f>
        <v/>
      </c>
      <c r="X537" s="0" t="n">
        <v>536</v>
      </c>
    </row>
    <row r="538" customFormat="false" ht="13.8" hidden="false" customHeight="false" outlineLevel="0" collapsed="false">
      <c r="A538" s="4"/>
      <c r="B538" s="4"/>
      <c r="C538" s="4"/>
      <c r="D538" s="4"/>
      <c r="E538" s="8" t="str">
        <f aca="false">IF(ISBLANK(A538), "", (A538-MIN(A2:A1001))/(MAX(A2:A1001)-MIN(A2:A1001)))</f>
        <v/>
      </c>
      <c r="F538" s="8" t="str">
        <f aca="false">IF(ISBLANK(B538), "", (B538-MIN(B2:B1001))/(MAX(B2:B1001)-MIN(B2:B1001)))</f>
        <v/>
      </c>
      <c r="G538" s="8" t="str">
        <f aca="false">IF(ISBLANK(C538), "", (C538-MIN(C2:C1001))/(MAX(C2:C1001)-MIN(C2:C1001)))</f>
        <v/>
      </c>
      <c r="H538" s="6" t="str">
        <f aca="false">IF(ISBLANK(D538), "", (D538-MIN(D1:D1000))/(MAX(D1:D1000)-MIN(D1:D1000)))</f>
        <v/>
      </c>
      <c r="I538" s="0" t="str">
        <f aca="false">IF(ISBLANK(A538), "",SQRT((A538-$K$2)^2+(B538-$L$2)^2+(C538-$M$2)^2+(D538-$N$2)^2+(#REF!-#REF!)^2))</f>
        <v/>
      </c>
      <c r="J538" s="8" t="str">
        <f aca="false">IF(AND(G538 = "", G537 &lt;&gt; ""),"&lt;- New exp", "")</f>
        <v/>
      </c>
      <c r="X538" s="0" t="n">
        <v>537</v>
      </c>
    </row>
    <row r="539" customFormat="false" ht="13.8" hidden="false" customHeight="false" outlineLevel="0" collapsed="false">
      <c r="A539" s="4"/>
      <c r="B539" s="4"/>
      <c r="C539" s="4"/>
      <c r="D539" s="4"/>
      <c r="E539" s="8" t="str">
        <f aca="false">IF(ISBLANK(A539), "", (A539-MIN(A2:A1001))/(MAX(A2:A1001)-MIN(A2:A1001)))</f>
        <v/>
      </c>
      <c r="F539" s="8" t="str">
        <f aca="false">IF(ISBLANK(B539), "", (B539-MIN(B2:B1001))/(MAX(B2:B1001)-MIN(B2:B1001)))</f>
        <v/>
      </c>
      <c r="G539" s="8" t="str">
        <f aca="false">IF(ISBLANK(C539), "", (C539-MIN(C2:C1001))/(MAX(C2:C1001)-MIN(C2:C1001)))</f>
        <v/>
      </c>
      <c r="H539" s="6" t="str">
        <f aca="false">IF(ISBLANK(D539), "", (D539-MIN(D1:D1000))/(MAX(D1:D1000)-MIN(D1:D1000)))</f>
        <v/>
      </c>
      <c r="I539" s="0" t="str">
        <f aca="false">IF(ISBLANK(A539), "",SQRT((A539-$K$2)^2+(B539-$L$2)^2+(C539-$M$2)^2+(D539-$N$2)^2+(#REF!-#REF!)^2))</f>
        <v/>
      </c>
      <c r="J539" s="8" t="str">
        <f aca="false">IF(AND(G539 = "", G538 &lt;&gt; ""),"&lt;- New exp", "")</f>
        <v/>
      </c>
      <c r="X539" s="0" t="n">
        <v>538</v>
      </c>
    </row>
    <row r="540" customFormat="false" ht="13.8" hidden="false" customHeight="false" outlineLevel="0" collapsed="false">
      <c r="A540" s="4"/>
      <c r="B540" s="4"/>
      <c r="C540" s="4"/>
      <c r="D540" s="4"/>
      <c r="E540" s="8" t="str">
        <f aca="false">IF(ISBLANK(A540), "", (A540-MIN(A2:A1001))/(MAX(A2:A1001)-MIN(A2:A1001)))</f>
        <v/>
      </c>
      <c r="F540" s="8" t="str">
        <f aca="false">IF(ISBLANK(B540), "", (B540-MIN(B2:B1001))/(MAX(B2:B1001)-MIN(B2:B1001)))</f>
        <v/>
      </c>
      <c r="G540" s="8" t="str">
        <f aca="false">IF(ISBLANK(C540), "", (C540-MIN(C2:C1001))/(MAX(C2:C1001)-MIN(C2:C1001)))</f>
        <v/>
      </c>
      <c r="H540" s="6" t="str">
        <f aca="false">IF(ISBLANK(D540), "", (D540-MIN(D1:D1000))/(MAX(D1:D1000)-MIN(D1:D1000)))</f>
        <v/>
      </c>
      <c r="I540" s="0" t="str">
        <f aca="false">IF(ISBLANK(A540), "",SQRT((A540-$K$2)^2+(B540-$L$2)^2+(C540-$M$2)^2+(D540-$N$2)^2+(#REF!-#REF!)^2))</f>
        <v/>
      </c>
      <c r="J540" s="8" t="str">
        <f aca="false">IF(AND(G540 = "", G539 &lt;&gt; ""),"&lt;- New exp", "")</f>
        <v/>
      </c>
      <c r="X540" s="0" t="n">
        <v>539</v>
      </c>
    </row>
    <row r="541" customFormat="false" ht="13.8" hidden="false" customHeight="false" outlineLevel="0" collapsed="false">
      <c r="A541" s="4"/>
      <c r="B541" s="4"/>
      <c r="C541" s="4"/>
      <c r="D541" s="4"/>
      <c r="E541" s="8" t="str">
        <f aca="false">IF(ISBLANK(A541), "", (A541-MIN(A2:A1001))/(MAX(A2:A1001)-MIN(A2:A1001)))</f>
        <v/>
      </c>
      <c r="F541" s="8" t="str">
        <f aca="false">IF(ISBLANK(B541), "", (B541-MIN(B2:B1001))/(MAX(B2:B1001)-MIN(B2:B1001)))</f>
        <v/>
      </c>
      <c r="G541" s="8" t="str">
        <f aca="false">IF(ISBLANK(C541), "", (C541-MIN(C2:C1001))/(MAX(C2:C1001)-MIN(C2:C1001)))</f>
        <v/>
      </c>
      <c r="H541" s="6" t="str">
        <f aca="false">IF(ISBLANK(D541), "", (D541-MIN(D1:D1000))/(MAX(D1:D1000)-MIN(D1:D1000)))</f>
        <v/>
      </c>
      <c r="I541" s="0" t="str">
        <f aca="false">IF(ISBLANK(A541), "",SQRT((A541-$K$2)^2+(B541-$L$2)^2+(C541-$M$2)^2+(D541-$N$2)^2+(#REF!-#REF!)^2))</f>
        <v/>
      </c>
      <c r="J541" s="8" t="str">
        <f aca="false">IF(AND(G541 = "", G540 &lt;&gt; ""),"&lt;- New exp", "")</f>
        <v/>
      </c>
      <c r="X541" s="0" t="n">
        <v>540</v>
      </c>
    </row>
    <row r="542" customFormat="false" ht="13.8" hidden="false" customHeight="false" outlineLevel="0" collapsed="false">
      <c r="A542" s="4"/>
      <c r="B542" s="4"/>
      <c r="C542" s="4"/>
      <c r="D542" s="4"/>
      <c r="E542" s="8" t="str">
        <f aca="false">IF(ISBLANK(A542), "", (A542-MIN(A2:A1001))/(MAX(A2:A1001)-MIN(A2:A1001)))</f>
        <v/>
      </c>
      <c r="F542" s="8" t="str">
        <f aca="false">IF(ISBLANK(B542), "", (B542-MIN(B2:B1001))/(MAX(B2:B1001)-MIN(B2:B1001)))</f>
        <v/>
      </c>
      <c r="G542" s="8" t="str">
        <f aca="false">IF(ISBLANK(C542), "", (C542-MIN(C2:C1001))/(MAX(C2:C1001)-MIN(C2:C1001)))</f>
        <v/>
      </c>
      <c r="H542" s="6" t="str">
        <f aca="false">IF(ISBLANK(D542), "", (D542-MIN(D1:D1000))/(MAX(D1:D1000)-MIN(D1:D1000)))</f>
        <v/>
      </c>
      <c r="I542" s="0" t="str">
        <f aca="false">IF(ISBLANK(A542), "",SQRT((A542-$K$2)^2+(B542-$L$2)^2+(C542-$M$2)^2+(D542-$N$2)^2+(#REF!-#REF!)^2))</f>
        <v/>
      </c>
      <c r="J542" s="8" t="str">
        <f aca="false">IF(AND(G542 = "", G541 &lt;&gt; ""),"&lt;- New exp", "")</f>
        <v/>
      </c>
      <c r="X542" s="0" t="n">
        <v>541</v>
      </c>
    </row>
    <row r="543" customFormat="false" ht="13.8" hidden="false" customHeight="false" outlineLevel="0" collapsed="false">
      <c r="A543" s="4"/>
      <c r="B543" s="4"/>
      <c r="C543" s="4"/>
      <c r="D543" s="4"/>
      <c r="E543" s="8" t="str">
        <f aca="false">IF(ISBLANK(A543), "", (A543-MIN(A2:A1001))/(MAX(A2:A1001)-MIN(A2:A1001)))</f>
        <v/>
      </c>
      <c r="F543" s="8" t="str">
        <f aca="false">IF(ISBLANK(B543), "", (B543-MIN(B2:B1001))/(MAX(B2:B1001)-MIN(B2:B1001)))</f>
        <v/>
      </c>
      <c r="G543" s="8" t="str">
        <f aca="false">IF(ISBLANK(C543), "", (C543-MIN(C2:C1001))/(MAX(C2:C1001)-MIN(C2:C1001)))</f>
        <v/>
      </c>
      <c r="H543" s="6" t="str">
        <f aca="false">IF(ISBLANK(D543), "", (D543-MIN(D1:D1000))/(MAX(D1:D1000)-MIN(D1:D1000)))</f>
        <v/>
      </c>
      <c r="I543" s="0" t="str">
        <f aca="false">IF(ISBLANK(A543), "",SQRT((A543-$K$2)^2+(B543-$L$2)^2+(C543-$M$2)^2+(D543-$N$2)^2+(#REF!-#REF!)^2))</f>
        <v/>
      </c>
      <c r="J543" s="8" t="str">
        <f aca="false">IF(AND(G543 = "", G542 &lt;&gt; ""),"&lt;- New exp", "")</f>
        <v/>
      </c>
      <c r="X543" s="0" t="n">
        <v>542</v>
      </c>
    </row>
    <row r="544" customFormat="false" ht="13.8" hidden="false" customHeight="false" outlineLevel="0" collapsed="false">
      <c r="A544" s="4"/>
      <c r="B544" s="4"/>
      <c r="C544" s="4"/>
      <c r="D544" s="4"/>
      <c r="E544" s="8" t="str">
        <f aca="false">IF(ISBLANK(A544), "", (A544-MIN(A2:A1001))/(MAX(A2:A1001)-MIN(A2:A1001)))</f>
        <v/>
      </c>
      <c r="F544" s="8" t="str">
        <f aca="false">IF(ISBLANK(B544), "", (B544-MIN(B2:B1001))/(MAX(B2:B1001)-MIN(B2:B1001)))</f>
        <v/>
      </c>
      <c r="G544" s="8" t="str">
        <f aca="false">IF(ISBLANK(C544), "", (C544-MIN(C2:C1001))/(MAX(C2:C1001)-MIN(C2:C1001)))</f>
        <v/>
      </c>
      <c r="H544" s="6" t="str">
        <f aca="false">IF(ISBLANK(D544), "", (D544-MIN(D1:D1000))/(MAX(D1:D1000)-MIN(D1:D1000)))</f>
        <v/>
      </c>
      <c r="I544" s="0" t="str">
        <f aca="false">IF(ISBLANK(A544), "",SQRT((A544-$K$2)^2+(B544-$L$2)^2+(C544-$M$2)^2+(D544-$N$2)^2+(#REF!-#REF!)^2))</f>
        <v/>
      </c>
      <c r="J544" s="8" t="str">
        <f aca="false">IF(AND(G544 = "", G543 &lt;&gt; ""),"&lt;- New exp", "")</f>
        <v/>
      </c>
      <c r="X544" s="0" t="n">
        <v>543</v>
      </c>
    </row>
    <row r="545" customFormat="false" ht="13.8" hidden="false" customHeight="false" outlineLevel="0" collapsed="false">
      <c r="A545" s="4"/>
      <c r="B545" s="4"/>
      <c r="C545" s="4"/>
      <c r="D545" s="4"/>
      <c r="E545" s="8" t="str">
        <f aca="false">IF(ISBLANK(A545), "", (A545-MIN(A2:A1001))/(MAX(A2:A1001)-MIN(A2:A1001)))</f>
        <v/>
      </c>
      <c r="F545" s="8" t="str">
        <f aca="false">IF(ISBLANK(B545), "", (B545-MIN(B2:B1001))/(MAX(B2:B1001)-MIN(B2:B1001)))</f>
        <v/>
      </c>
      <c r="G545" s="8" t="str">
        <f aca="false">IF(ISBLANK(C545), "", (C545-MIN(C2:C1001))/(MAX(C2:C1001)-MIN(C2:C1001)))</f>
        <v/>
      </c>
      <c r="H545" s="6" t="str">
        <f aca="false">IF(ISBLANK(D545), "", (D545-MIN(D1:D1000))/(MAX(D1:D1000)-MIN(D1:D1000)))</f>
        <v/>
      </c>
      <c r="I545" s="0" t="str">
        <f aca="false">IF(ISBLANK(A545), "",SQRT((A545-$K$2)^2+(B545-$L$2)^2+(C545-$M$2)^2+(D545-$N$2)^2+(#REF!-#REF!)^2))</f>
        <v/>
      </c>
      <c r="J545" s="8" t="str">
        <f aca="false">IF(AND(G545 = "", G544 &lt;&gt; ""),"&lt;- New exp", "")</f>
        <v/>
      </c>
      <c r="X545" s="0" t="n">
        <v>544</v>
      </c>
    </row>
    <row r="546" customFormat="false" ht="13.8" hidden="false" customHeight="false" outlineLevel="0" collapsed="false">
      <c r="A546" s="4"/>
      <c r="B546" s="4"/>
      <c r="C546" s="4"/>
      <c r="D546" s="4"/>
      <c r="E546" s="8" t="str">
        <f aca="false">IF(ISBLANK(A546), "", (A546-MIN(A2:A1001))/(MAX(A2:A1001)-MIN(A2:A1001)))</f>
        <v/>
      </c>
      <c r="F546" s="8" t="str">
        <f aca="false">IF(ISBLANK(B546), "", (B546-MIN(B2:B1001))/(MAX(B2:B1001)-MIN(B2:B1001)))</f>
        <v/>
      </c>
      <c r="G546" s="8" t="str">
        <f aca="false">IF(ISBLANK(C546), "", (C546-MIN(C2:C1001))/(MAX(C2:C1001)-MIN(C2:C1001)))</f>
        <v/>
      </c>
      <c r="H546" s="6" t="str">
        <f aca="false">IF(ISBLANK(D546), "", (D546-MIN(D1:D1000))/(MAX(D1:D1000)-MIN(D1:D1000)))</f>
        <v/>
      </c>
      <c r="I546" s="0" t="str">
        <f aca="false">IF(ISBLANK(A546), "",SQRT((A546-$K$2)^2+(B546-$L$2)^2+(C546-$M$2)^2+(D546-$N$2)^2+(#REF!-#REF!)^2))</f>
        <v/>
      </c>
      <c r="J546" s="8" t="str">
        <f aca="false">IF(AND(G546 = "", G545 &lt;&gt; ""),"&lt;- New exp", "")</f>
        <v/>
      </c>
      <c r="X546" s="0" t="n">
        <v>545</v>
      </c>
    </row>
    <row r="547" customFormat="false" ht="13.8" hidden="false" customHeight="false" outlineLevel="0" collapsed="false">
      <c r="A547" s="4"/>
      <c r="B547" s="4"/>
      <c r="C547" s="4"/>
      <c r="D547" s="4"/>
      <c r="E547" s="8" t="str">
        <f aca="false">IF(ISBLANK(A547), "", (A547-MIN(A2:A1001))/(MAX(A2:A1001)-MIN(A2:A1001)))</f>
        <v/>
      </c>
      <c r="F547" s="8" t="str">
        <f aca="false">IF(ISBLANK(B547), "", (B547-MIN(B2:B1001))/(MAX(B2:B1001)-MIN(B2:B1001)))</f>
        <v/>
      </c>
      <c r="G547" s="8" t="str">
        <f aca="false">IF(ISBLANK(C547), "", (C547-MIN(C2:C1001))/(MAX(C2:C1001)-MIN(C2:C1001)))</f>
        <v/>
      </c>
      <c r="H547" s="6" t="str">
        <f aca="false">IF(ISBLANK(D547), "", (D547-MIN(D1:D1000))/(MAX(D1:D1000)-MIN(D1:D1000)))</f>
        <v/>
      </c>
      <c r="I547" s="0" t="str">
        <f aca="false">IF(ISBLANK(A547), "",SQRT((A547-$K$2)^2+(B547-$L$2)^2+(C547-$M$2)^2+(D547-$N$2)^2+(#REF!-#REF!)^2))</f>
        <v/>
      </c>
      <c r="J547" s="8" t="str">
        <f aca="false">IF(AND(G547 = "", G546 &lt;&gt; ""),"&lt;- New exp", "")</f>
        <v/>
      </c>
      <c r="X547" s="0" t="n">
        <v>546</v>
      </c>
    </row>
    <row r="548" customFormat="false" ht="13.8" hidden="false" customHeight="false" outlineLevel="0" collapsed="false">
      <c r="A548" s="4"/>
      <c r="B548" s="4"/>
      <c r="C548" s="4"/>
      <c r="D548" s="4"/>
      <c r="E548" s="8" t="str">
        <f aca="false">IF(ISBLANK(A548), "", (A548-MIN(A2:A1001))/(MAX(A2:A1001)-MIN(A2:A1001)))</f>
        <v/>
      </c>
      <c r="F548" s="8" t="str">
        <f aca="false">IF(ISBLANK(B548), "", (B548-MIN(B2:B1001))/(MAX(B2:B1001)-MIN(B2:B1001)))</f>
        <v/>
      </c>
      <c r="G548" s="8" t="str">
        <f aca="false">IF(ISBLANK(C548), "", (C548-MIN(C2:C1001))/(MAX(C2:C1001)-MIN(C2:C1001)))</f>
        <v/>
      </c>
      <c r="H548" s="6" t="str">
        <f aca="false">IF(ISBLANK(D548), "", (D548-MIN(D1:D1000))/(MAX(D1:D1000)-MIN(D1:D1000)))</f>
        <v/>
      </c>
      <c r="I548" s="0" t="str">
        <f aca="false">IF(ISBLANK(A548), "",SQRT((A548-$K$2)^2+(B548-$L$2)^2+(C548-$M$2)^2+(D548-$N$2)^2+(#REF!-#REF!)^2))</f>
        <v/>
      </c>
      <c r="J548" s="8" t="str">
        <f aca="false">IF(AND(G548 = "", G547 &lt;&gt; ""),"&lt;- New exp", "")</f>
        <v/>
      </c>
      <c r="X548" s="0" t="n">
        <v>547</v>
      </c>
    </row>
    <row r="549" customFormat="false" ht="13.8" hidden="false" customHeight="false" outlineLevel="0" collapsed="false">
      <c r="A549" s="4"/>
      <c r="B549" s="4"/>
      <c r="C549" s="4"/>
      <c r="D549" s="4"/>
      <c r="E549" s="8" t="str">
        <f aca="false">IF(ISBLANK(A549), "", (A549-MIN(A2:A1001))/(MAX(A2:A1001)-MIN(A2:A1001)))</f>
        <v/>
      </c>
      <c r="F549" s="8" t="str">
        <f aca="false">IF(ISBLANK(B549), "", (B549-MIN(B2:B1001))/(MAX(B2:B1001)-MIN(B2:B1001)))</f>
        <v/>
      </c>
      <c r="G549" s="8" t="str">
        <f aca="false">IF(ISBLANK(C549), "", (C549-MIN(C2:C1001))/(MAX(C2:C1001)-MIN(C2:C1001)))</f>
        <v/>
      </c>
      <c r="H549" s="6" t="str">
        <f aca="false">IF(ISBLANK(D549), "", (D549-MIN(D1:D1000))/(MAX(D1:D1000)-MIN(D1:D1000)))</f>
        <v/>
      </c>
      <c r="I549" s="0" t="str">
        <f aca="false">IF(ISBLANK(A549), "",SQRT((A549-$K$2)^2+(B549-$L$2)^2+(C549-$M$2)^2+(D549-$N$2)^2+(#REF!-#REF!)^2))</f>
        <v/>
      </c>
      <c r="J549" s="8" t="str">
        <f aca="false">IF(AND(G549 = "", G548 &lt;&gt; ""),"&lt;- New exp", "")</f>
        <v/>
      </c>
      <c r="X549" s="0" t="n">
        <v>548</v>
      </c>
    </row>
    <row r="550" customFormat="false" ht="13.8" hidden="false" customHeight="false" outlineLevel="0" collapsed="false">
      <c r="A550" s="4"/>
      <c r="B550" s="4"/>
      <c r="C550" s="4"/>
      <c r="D550" s="4"/>
      <c r="E550" s="8" t="str">
        <f aca="false">IF(ISBLANK(A550), "", (A550-MIN(A2:A1001))/(MAX(A2:A1001)-MIN(A2:A1001)))</f>
        <v/>
      </c>
      <c r="F550" s="8" t="str">
        <f aca="false">IF(ISBLANK(B550), "", (B550-MIN(B2:B1001))/(MAX(B2:B1001)-MIN(B2:B1001)))</f>
        <v/>
      </c>
      <c r="G550" s="8" t="str">
        <f aca="false">IF(ISBLANK(C550), "", (C550-MIN(C2:C1001))/(MAX(C2:C1001)-MIN(C2:C1001)))</f>
        <v/>
      </c>
      <c r="H550" s="6" t="str">
        <f aca="false">IF(ISBLANK(D550), "", (D550-MIN(D1:D1000))/(MAX(D1:D1000)-MIN(D1:D1000)))</f>
        <v/>
      </c>
      <c r="I550" s="0" t="str">
        <f aca="false">IF(ISBLANK(A550), "",SQRT((A550-$K$2)^2+(B550-$L$2)^2+(C550-$M$2)^2+(D550-$N$2)^2+(#REF!-#REF!)^2))</f>
        <v/>
      </c>
      <c r="J550" s="8" t="str">
        <f aca="false">IF(AND(G550 = "", G549 &lt;&gt; ""),"&lt;- New exp", "")</f>
        <v/>
      </c>
      <c r="X550" s="0" t="n">
        <v>549</v>
      </c>
    </row>
    <row r="551" customFormat="false" ht="13.8" hidden="false" customHeight="false" outlineLevel="0" collapsed="false">
      <c r="A551" s="4"/>
      <c r="B551" s="4"/>
      <c r="C551" s="4"/>
      <c r="D551" s="4"/>
      <c r="E551" s="8" t="str">
        <f aca="false">IF(ISBLANK(A551), "", (A551-MIN(A2:A1001))/(MAX(A2:A1001)-MIN(A2:A1001)))</f>
        <v/>
      </c>
      <c r="F551" s="8" t="str">
        <f aca="false">IF(ISBLANK(B551), "", (B551-MIN(B2:B1001))/(MAX(B2:B1001)-MIN(B2:B1001)))</f>
        <v/>
      </c>
      <c r="G551" s="8" t="str">
        <f aca="false">IF(ISBLANK(C551), "", (C551-MIN(C2:C1001))/(MAX(C2:C1001)-MIN(C2:C1001)))</f>
        <v/>
      </c>
      <c r="H551" s="6" t="str">
        <f aca="false">IF(ISBLANK(D551), "", (D551-MIN(D1:D1000))/(MAX(D1:D1000)-MIN(D1:D1000)))</f>
        <v/>
      </c>
      <c r="I551" s="0" t="str">
        <f aca="false">IF(ISBLANK(A551), "",SQRT((A551-$K$2)^2+(B551-$L$2)^2+(C551-$M$2)^2+(D551-$N$2)^2+(#REF!-#REF!)^2))</f>
        <v/>
      </c>
      <c r="J551" s="8" t="str">
        <f aca="false">IF(AND(G551 = "", G550 &lt;&gt; ""),"&lt;- New exp", "")</f>
        <v/>
      </c>
      <c r="X551" s="0" t="n">
        <v>550</v>
      </c>
    </row>
    <row r="552" customFormat="false" ht="13.8" hidden="false" customHeight="false" outlineLevel="0" collapsed="false">
      <c r="A552" s="4"/>
      <c r="B552" s="4"/>
      <c r="C552" s="4"/>
      <c r="D552" s="4"/>
      <c r="E552" s="8" t="str">
        <f aca="false">IF(ISBLANK(A552), "", (A552-MIN(A2:A1001))/(MAX(A2:A1001)-MIN(A2:A1001)))</f>
        <v/>
      </c>
      <c r="F552" s="8" t="str">
        <f aca="false">IF(ISBLANK(B552), "", (B552-MIN(B2:B1001))/(MAX(B2:B1001)-MIN(B2:B1001)))</f>
        <v/>
      </c>
      <c r="G552" s="8" t="str">
        <f aca="false">IF(ISBLANK(C552), "", (C552-MIN(C2:C1001))/(MAX(C2:C1001)-MIN(C2:C1001)))</f>
        <v/>
      </c>
      <c r="H552" s="6" t="str">
        <f aca="false">IF(ISBLANK(D552), "", (D552-MIN(D1:D1000))/(MAX(D1:D1000)-MIN(D1:D1000)))</f>
        <v/>
      </c>
      <c r="I552" s="0" t="str">
        <f aca="false">IF(ISBLANK(A552), "",SQRT((A552-$K$2)^2+(B552-$L$2)^2+(C552-$M$2)^2+(D552-$N$2)^2+(#REF!-#REF!)^2))</f>
        <v/>
      </c>
      <c r="J552" s="8" t="str">
        <f aca="false">IF(AND(G552 = "", G551 &lt;&gt; ""),"&lt;- New exp", "")</f>
        <v/>
      </c>
      <c r="X552" s="0" t="n">
        <v>551</v>
      </c>
    </row>
    <row r="553" customFormat="false" ht="13.8" hidden="false" customHeight="false" outlineLevel="0" collapsed="false">
      <c r="A553" s="4"/>
      <c r="B553" s="4"/>
      <c r="C553" s="4"/>
      <c r="D553" s="4"/>
      <c r="E553" s="8" t="str">
        <f aca="false">IF(ISBLANK(A553), "", (A553-MIN(A2:A1001))/(MAX(A2:A1001)-MIN(A2:A1001)))</f>
        <v/>
      </c>
      <c r="F553" s="8" t="str">
        <f aca="false">IF(ISBLANK(B553), "", (B553-MIN(B2:B1001))/(MAX(B2:B1001)-MIN(B2:B1001)))</f>
        <v/>
      </c>
      <c r="G553" s="8" t="str">
        <f aca="false">IF(ISBLANK(C553), "", (C553-MIN(C2:C1001))/(MAX(C2:C1001)-MIN(C2:C1001)))</f>
        <v/>
      </c>
      <c r="H553" s="6" t="str">
        <f aca="false">IF(ISBLANK(D553), "", (D553-MIN(D1:D1000))/(MAX(D1:D1000)-MIN(D1:D1000)))</f>
        <v/>
      </c>
      <c r="I553" s="0" t="str">
        <f aca="false">IF(ISBLANK(A553), "",SQRT((A553-$K$2)^2+(B553-$L$2)^2+(C553-$M$2)^2+(D553-$N$2)^2+(#REF!-#REF!)^2))</f>
        <v/>
      </c>
      <c r="J553" s="8" t="str">
        <f aca="false">IF(AND(G553 = "", G552 &lt;&gt; ""),"&lt;- New exp", "")</f>
        <v/>
      </c>
      <c r="X553" s="0" t="n">
        <v>552</v>
      </c>
    </row>
    <row r="554" customFormat="false" ht="13.8" hidden="false" customHeight="false" outlineLevel="0" collapsed="false">
      <c r="A554" s="4"/>
      <c r="B554" s="4"/>
      <c r="C554" s="4"/>
      <c r="D554" s="4"/>
      <c r="E554" s="8" t="str">
        <f aca="false">IF(ISBLANK(A554), "", (A554-MIN(A2:A1001))/(MAX(A2:A1001)-MIN(A2:A1001)))</f>
        <v/>
      </c>
      <c r="F554" s="8" t="str">
        <f aca="false">IF(ISBLANK(B554), "", (B554-MIN(B2:B1001))/(MAX(B2:B1001)-MIN(B2:B1001)))</f>
        <v/>
      </c>
      <c r="G554" s="8" t="str">
        <f aca="false">IF(ISBLANK(C554), "", (C554-MIN(C2:C1001))/(MAX(C2:C1001)-MIN(C2:C1001)))</f>
        <v/>
      </c>
      <c r="H554" s="6" t="str">
        <f aca="false">IF(ISBLANK(D554), "", (D554-MIN(D1:D1000))/(MAX(D1:D1000)-MIN(D1:D1000)))</f>
        <v/>
      </c>
      <c r="I554" s="0" t="str">
        <f aca="false">IF(ISBLANK(A554), "",SQRT((A554-$K$2)^2+(B554-$L$2)^2+(C554-$M$2)^2+(D554-$N$2)^2+(#REF!-#REF!)^2))</f>
        <v/>
      </c>
      <c r="J554" s="8" t="str">
        <f aca="false">IF(AND(G554 = "", G553 &lt;&gt; ""),"&lt;- New exp", "")</f>
        <v/>
      </c>
      <c r="X554" s="0" t="n">
        <v>553</v>
      </c>
    </row>
    <row r="555" customFormat="false" ht="13.8" hidden="false" customHeight="false" outlineLevel="0" collapsed="false">
      <c r="A555" s="4"/>
      <c r="B555" s="4"/>
      <c r="C555" s="4"/>
      <c r="D555" s="4"/>
      <c r="E555" s="8" t="str">
        <f aca="false">IF(ISBLANK(A555), "", (A555-MIN(A2:A1001))/(MAX(A2:A1001)-MIN(A2:A1001)))</f>
        <v/>
      </c>
      <c r="F555" s="8" t="str">
        <f aca="false">IF(ISBLANK(B555), "", (B555-MIN(B2:B1001))/(MAX(B2:B1001)-MIN(B2:B1001)))</f>
        <v/>
      </c>
      <c r="G555" s="8" t="str">
        <f aca="false">IF(ISBLANK(C555), "", (C555-MIN(C2:C1001))/(MAX(C2:C1001)-MIN(C2:C1001)))</f>
        <v/>
      </c>
      <c r="H555" s="6" t="str">
        <f aca="false">IF(ISBLANK(D555), "", (D555-MIN(D1:D1000))/(MAX(D1:D1000)-MIN(D1:D1000)))</f>
        <v/>
      </c>
      <c r="I555" s="0" t="str">
        <f aca="false">IF(ISBLANK(A555), "",SQRT((A555-$K$2)^2+(B555-$L$2)^2+(C555-$M$2)^2+(D555-$N$2)^2+(#REF!-#REF!)^2))</f>
        <v/>
      </c>
      <c r="J555" s="8" t="str">
        <f aca="false">IF(AND(G555 = "", G554 &lt;&gt; ""),"&lt;- New exp", "")</f>
        <v/>
      </c>
      <c r="X555" s="0" t="n">
        <v>554</v>
      </c>
    </row>
    <row r="556" customFormat="false" ht="13.8" hidden="false" customHeight="false" outlineLevel="0" collapsed="false">
      <c r="A556" s="4"/>
      <c r="B556" s="4"/>
      <c r="C556" s="4"/>
      <c r="D556" s="4"/>
      <c r="E556" s="8" t="str">
        <f aca="false">IF(ISBLANK(A556), "", (A556-MIN(A2:A1001))/(MAX(A2:A1001)-MIN(A2:A1001)))</f>
        <v/>
      </c>
      <c r="F556" s="8" t="str">
        <f aca="false">IF(ISBLANK(B556), "", (B556-MIN(B2:B1001))/(MAX(B2:B1001)-MIN(B2:B1001)))</f>
        <v/>
      </c>
      <c r="G556" s="8" t="str">
        <f aca="false">IF(ISBLANK(C556), "", (C556-MIN(C2:C1001))/(MAX(C2:C1001)-MIN(C2:C1001)))</f>
        <v/>
      </c>
      <c r="H556" s="6" t="str">
        <f aca="false">IF(ISBLANK(D556), "", (D556-MIN(D1:D1000))/(MAX(D1:D1000)-MIN(D1:D1000)))</f>
        <v/>
      </c>
      <c r="I556" s="0" t="str">
        <f aca="false">IF(ISBLANK(A556), "",SQRT((A556-$K$2)^2+(B556-$L$2)^2+(C556-$M$2)^2+(D556-$N$2)^2+(#REF!-#REF!)^2))</f>
        <v/>
      </c>
      <c r="J556" s="8" t="str">
        <f aca="false">IF(AND(G556 = "", G555 &lt;&gt; ""),"&lt;- New exp", "")</f>
        <v/>
      </c>
      <c r="X556" s="0" t="n">
        <v>555</v>
      </c>
    </row>
    <row r="557" customFormat="false" ht="13.8" hidden="false" customHeight="false" outlineLevel="0" collapsed="false">
      <c r="A557" s="4"/>
      <c r="B557" s="4"/>
      <c r="C557" s="4"/>
      <c r="D557" s="4"/>
      <c r="E557" s="8" t="str">
        <f aca="false">IF(ISBLANK(A557), "", (A557-MIN(A2:A1001))/(MAX(A2:A1001)-MIN(A2:A1001)))</f>
        <v/>
      </c>
      <c r="F557" s="8" t="str">
        <f aca="false">IF(ISBLANK(B557), "", (B557-MIN(B2:B1001))/(MAX(B2:B1001)-MIN(B2:B1001)))</f>
        <v/>
      </c>
      <c r="G557" s="8" t="str">
        <f aca="false">IF(ISBLANK(C557), "", (C557-MIN(C2:C1001))/(MAX(C2:C1001)-MIN(C2:C1001)))</f>
        <v/>
      </c>
      <c r="H557" s="6" t="str">
        <f aca="false">IF(ISBLANK(D557), "", (D557-MIN(D1:D1000))/(MAX(D1:D1000)-MIN(D1:D1000)))</f>
        <v/>
      </c>
      <c r="I557" s="0" t="str">
        <f aca="false">IF(ISBLANK(A557), "",SQRT((A557-$K$2)^2+(B557-$L$2)^2+(C557-$M$2)^2+(D557-$N$2)^2+(#REF!-#REF!)^2))</f>
        <v/>
      </c>
      <c r="J557" s="8" t="str">
        <f aca="false">IF(AND(G557 = "", G556 &lt;&gt; ""),"&lt;- New exp", "")</f>
        <v/>
      </c>
      <c r="X557" s="0" t="n">
        <v>556</v>
      </c>
    </row>
    <row r="558" customFormat="false" ht="13.8" hidden="false" customHeight="false" outlineLevel="0" collapsed="false">
      <c r="A558" s="4"/>
      <c r="B558" s="4"/>
      <c r="C558" s="4"/>
      <c r="D558" s="4"/>
      <c r="E558" s="8" t="str">
        <f aca="false">IF(ISBLANK(A558), "", (A558-MIN(A2:A1001))/(MAX(A2:A1001)-MIN(A2:A1001)))</f>
        <v/>
      </c>
      <c r="F558" s="8" t="str">
        <f aca="false">IF(ISBLANK(B558), "", (B558-MIN(B2:B1001))/(MAX(B2:B1001)-MIN(B2:B1001)))</f>
        <v/>
      </c>
      <c r="G558" s="8" t="str">
        <f aca="false">IF(ISBLANK(C558), "", (C558-MIN(C2:C1001))/(MAX(C2:C1001)-MIN(C2:C1001)))</f>
        <v/>
      </c>
      <c r="H558" s="6" t="str">
        <f aca="false">IF(ISBLANK(D558), "", (D558-MIN(D1:D1000))/(MAX(D1:D1000)-MIN(D1:D1000)))</f>
        <v/>
      </c>
      <c r="I558" s="0" t="str">
        <f aca="false">IF(ISBLANK(A558), "",SQRT((A558-$K$2)^2+(B558-$L$2)^2+(C558-$M$2)^2+(D558-$N$2)^2+(#REF!-#REF!)^2))</f>
        <v/>
      </c>
      <c r="J558" s="8" t="str">
        <f aca="false">IF(AND(G558 = "", G557 &lt;&gt; ""),"&lt;- New exp", "")</f>
        <v/>
      </c>
      <c r="X558" s="0" t="n">
        <v>557</v>
      </c>
    </row>
    <row r="559" customFormat="false" ht="13.8" hidden="false" customHeight="false" outlineLevel="0" collapsed="false">
      <c r="A559" s="4"/>
      <c r="B559" s="4"/>
      <c r="C559" s="4"/>
      <c r="D559" s="4"/>
      <c r="E559" s="8" t="str">
        <f aca="false">IF(ISBLANK(A559), "", (A559-MIN(A2:A1001))/(MAX(A2:A1001)-MIN(A2:A1001)))</f>
        <v/>
      </c>
      <c r="F559" s="8" t="str">
        <f aca="false">IF(ISBLANK(B559), "", (B559-MIN(B2:B1001))/(MAX(B2:B1001)-MIN(B2:B1001)))</f>
        <v/>
      </c>
      <c r="G559" s="8" t="str">
        <f aca="false">IF(ISBLANK(C559), "", (C559-MIN(C2:C1001))/(MAX(C2:C1001)-MIN(C2:C1001)))</f>
        <v/>
      </c>
      <c r="H559" s="6" t="str">
        <f aca="false">IF(ISBLANK(D559), "", (D559-MIN(D1:D1000))/(MAX(D1:D1000)-MIN(D1:D1000)))</f>
        <v/>
      </c>
      <c r="I559" s="0" t="str">
        <f aca="false">IF(ISBLANK(A559), "",SQRT((A559-$K$2)^2+(B559-$L$2)^2+(C559-$M$2)^2+(D559-$N$2)^2+(#REF!-#REF!)^2))</f>
        <v/>
      </c>
      <c r="J559" s="8" t="str">
        <f aca="false">IF(AND(G559 = "", G558 &lt;&gt; ""),"&lt;- New exp", "")</f>
        <v/>
      </c>
      <c r="X559" s="0" t="n">
        <v>558</v>
      </c>
    </row>
    <row r="560" customFormat="false" ht="13.8" hidden="false" customHeight="false" outlineLevel="0" collapsed="false">
      <c r="A560" s="4"/>
      <c r="B560" s="4"/>
      <c r="C560" s="4"/>
      <c r="D560" s="4"/>
      <c r="E560" s="8" t="str">
        <f aca="false">IF(ISBLANK(A560), "", (A560-MIN(A2:A1001))/(MAX(A2:A1001)-MIN(A2:A1001)))</f>
        <v/>
      </c>
      <c r="F560" s="8" t="str">
        <f aca="false">IF(ISBLANK(B560), "", (B560-MIN(B2:B1001))/(MAX(B2:B1001)-MIN(B2:B1001)))</f>
        <v/>
      </c>
      <c r="G560" s="8" t="str">
        <f aca="false">IF(ISBLANK(C560), "", (C560-MIN(C2:C1001))/(MAX(C2:C1001)-MIN(C2:C1001)))</f>
        <v/>
      </c>
      <c r="H560" s="6" t="str">
        <f aca="false">IF(ISBLANK(D560), "", (D560-MIN(D1:D1000))/(MAX(D1:D1000)-MIN(D1:D1000)))</f>
        <v/>
      </c>
      <c r="I560" s="0" t="str">
        <f aca="false">IF(ISBLANK(A560), "",SQRT((A560-$K$2)^2+(B560-$L$2)^2+(C560-$M$2)^2+(D560-$N$2)^2+(#REF!-#REF!)^2))</f>
        <v/>
      </c>
      <c r="J560" s="8" t="str">
        <f aca="false">IF(AND(G560 = "", G559 &lt;&gt; ""),"&lt;- New exp", "")</f>
        <v/>
      </c>
      <c r="X560" s="0" t="n">
        <v>559</v>
      </c>
    </row>
    <row r="561" customFormat="false" ht="13.8" hidden="false" customHeight="false" outlineLevel="0" collapsed="false">
      <c r="A561" s="4"/>
      <c r="B561" s="4"/>
      <c r="C561" s="4"/>
      <c r="D561" s="4"/>
      <c r="E561" s="8" t="str">
        <f aca="false">IF(ISBLANK(A561), "", (A561-MIN(A2:A1001))/(MAX(A2:A1001)-MIN(A2:A1001)))</f>
        <v/>
      </c>
      <c r="F561" s="8" t="str">
        <f aca="false">IF(ISBLANK(B561), "", (B561-MIN(B2:B1001))/(MAX(B2:B1001)-MIN(B2:B1001)))</f>
        <v/>
      </c>
      <c r="G561" s="8" t="str">
        <f aca="false">IF(ISBLANK(C561), "", (C561-MIN(C2:C1001))/(MAX(C2:C1001)-MIN(C2:C1001)))</f>
        <v/>
      </c>
      <c r="H561" s="6" t="str">
        <f aca="false">IF(ISBLANK(D561), "", (D561-MIN(D1:D1000))/(MAX(D1:D1000)-MIN(D1:D1000)))</f>
        <v/>
      </c>
      <c r="I561" s="0" t="str">
        <f aca="false">IF(ISBLANK(A561), "",SQRT((A561-$K$2)^2+(B561-$L$2)^2+(C561-$M$2)^2+(D561-$N$2)^2+(#REF!-#REF!)^2))</f>
        <v/>
      </c>
      <c r="J561" s="8" t="str">
        <f aca="false">IF(AND(G561 = "", G560 &lt;&gt; ""),"&lt;- New exp", "")</f>
        <v/>
      </c>
      <c r="X561" s="0" t="n">
        <v>560</v>
      </c>
    </row>
    <row r="562" customFormat="false" ht="13.8" hidden="false" customHeight="false" outlineLevel="0" collapsed="false">
      <c r="A562" s="4"/>
      <c r="B562" s="4"/>
      <c r="C562" s="4"/>
      <c r="D562" s="4"/>
      <c r="E562" s="8" t="str">
        <f aca="false">IF(ISBLANK(A562), "", (A562-MIN(A2:A1001))/(MAX(A2:A1001)-MIN(A2:A1001)))</f>
        <v/>
      </c>
      <c r="F562" s="8" t="str">
        <f aca="false">IF(ISBLANK(B562), "", (B562-MIN(B2:B1001))/(MAX(B2:B1001)-MIN(B2:B1001)))</f>
        <v/>
      </c>
      <c r="G562" s="8" t="str">
        <f aca="false">IF(ISBLANK(C562), "", (C562-MIN(C2:C1001))/(MAX(C2:C1001)-MIN(C2:C1001)))</f>
        <v/>
      </c>
      <c r="H562" s="6" t="str">
        <f aca="false">IF(ISBLANK(D562), "", (D562-MIN(D1:D1000))/(MAX(D1:D1000)-MIN(D1:D1000)))</f>
        <v/>
      </c>
      <c r="I562" s="0" t="str">
        <f aca="false">IF(ISBLANK(A562), "",SQRT((A562-$K$2)^2+(B562-$L$2)^2+(C562-$M$2)^2+(D562-$N$2)^2+(#REF!-#REF!)^2))</f>
        <v/>
      </c>
      <c r="J562" s="8" t="str">
        <f aca="false">IF(AND(G562 = "", G561 &lt;&gt; ""),"&lt;- New exp", "")</f>
        <v/>
      </c>
      <c r="X562" s="0" t="n">
        <v>561</v>
      </c>
    </row>
    <row r="563" customFormat="false" ht="13.8" hidden="false" customHeight="false" outlineLevel="0" collapsed="false">
      <c r="A563" s="4"/>
      <c r="B563" s="4"/>
      <c r="C563" s="4"/>
      <c r="D563" s="4"/>
      <c r="E563" s="8" t="str">
        <f aca="false">IF(ISBLANK(A563), "", (A563-MIN(A2:A1001))/(MAX(A2:A1001)-MIN(A2:A1001)))</f>
        <v/>
      </c>
      <c r="F563" s="8" t="str">
        <f aca="false">IF(ISBLANK(B563), "", (B563-MIN(B2:B1001))/(MAX(B2:B1001)-MIN(B2:B1001)))</f>
        <v/>
      </c>
      <c r="G563" s="8" t="str">
        <f aca="false">IF(ISBLANK(C563), "", (C563-MIN(C2:C1001))/(MAX(C2:C1001)-MIN(C2:C1001)))</f>
        <v/>
      </c>
      <c r="H563" s="6" t="str">
        <f aca="false">IF(ISBLANK(D563), "", (D563-MIN(D1:D1000))/(MAX(D1:D1000)-MIN(D1:D1000)))</f>
        <v/>
      </c>
      <c r="I563" s="0" t="str">
        <f aca="false">IF(ISBLANK(A563), "",SQRT((A563-$K$2)^2+(B563-$L$2)^2+(C563-$M$2)^2+(D563-$N$2)^2+(#REF!-#REF!)^2))</f>
        <v/>
      </c>
      <c r="J563" s="8" t="str">
        <f aca="false">IF(AND(G563 = "", G562 &lt;&gt; ""),"&lt;- New exp", "")</f>
        <v/>
      </c>
      <c r="X563" s="0" t="n">
        <v>562</v>
      </c>
    </row>
    <row r="564" customFormat="false" ht="13.8" hidden="false" customHeight="false" outlineLevel="0" collapsed="false">
      <c r="A564" s="4"/>
      <c r="B564" s="4"/>
      <c r="C564" s="4"/>
      <c r="D564" s="4"/>
      <c r="E564" s="8" t="str">
        <f aca="false">IF(ISBLANK(A564), "", (A564-MIN(A2:A1001))/(MAX(A2:A1001)-MIN(A2:A1001)))</f>
        <v/>
      </c>
      <c r="F564" s="8" t="str">
        <f aca="false">IF(ISBLANK(B564), "", (B564-MIN(B2:B1001))/(MAX(B2:B1001)-MIN(B2:B1001)))</f>
        <v/>
      </c>
      <c r="G564" s="8" t="str">
        <f aca="false">IF(ISBLANK(C564), "", (C564-MIN(C2:C1001))/(MAX(C2:C1001)-MIN(C2:C1001)))</f>
        <v/>
      </c>
      <c r="H564" s="6" t="str">
        <f aca="false">IF(ISBLANK(D564), "", (D564-MIN(D1:D1000))/(MAX(D1:D1000)-MIN(D1:D1000)))</f>
        <v/>
      </c>
      <c r="I564" s="0" t="str">
        <f aca="false">IF(ISBLANK(A564), "",SQRT((A564-$K$2)^2+(B564-$L$2)^2+(C564-$M$2)^2+(D564-$N$2)^2+(#REF!-#REF!)^2))</f>
        <v/>
      </c>
      <c r="J564" s="8" t="str">
        <f aca="false">IF(AND(G564 = "", G563 &lt;&gt; ""),"&lt;- New exp", "")</f>
        <v/>
      </c>
      <c r="X564" s="0" t="n">
        <v>563</v>
      </c>
    </row>
    <row r="565" customFormat="false" ht="13.8" hidden="false" customHeight="false" outlineLevel="0" collapsed="false">
      <c r="A565" s="4"/>
      <c r="B565" s="4"/>
      <c r="C565" s="4"/>
      <c r="D565" s="4"/>
      <c r="E565" s="8" t="str">
        <f aca="false">IF(ISBLANK(A565), "", (A565-MIN(A2:A1001))/(MAX(A2:A1001)-MIN(A2:A1001)))</f>
        <v/>
      </c>
      <c r="F565" s="8" t="str">
        <f aca="false">IF(ISBLANK(B565), "", (B565-MIN(B2:B1001))/(MAX(B2:B1001)-MIN(B2:B1001)))</f>
        <v/>
      </c>
      <c r="G565" s="8" t="str">
        <f aca="false">IF(ISBLANK(C565), "", (C565-MIN(C2:C1001))/(MAX(C2:C1001)-MIN(C2:C1001)))</f>
        <v/>
      </c>
      <c r="H565" s="6" t="str">
        <f aca="false">IF(ISBLANK(D565), "", (D565-MIN(D1:D1000))/(MAX(D1:D1000)-MIN(D1:D1000)))</f>
        <v/>
      </c>
      <c r="I565" s="0" t="str">
        <f aca="false">IF(ISBLANK(A565), "",SQRT((A565-$K$2)^2+(B565-$L$2)^2+(C565-$M$2)^2+(D565-$N$2)^2+(#REF!-#REF!)^2))</f>
        <v/>
      </c>
      <c r="J565" s="8" t="str">
        <f aca="false">IF(AND(G565 = "", G564 &lt;&gt; ""),"&lt;- New exp", "")</f>
        <v/>
      </c>
      <c r="X565" s="0" t="n">
        <v>564</v>
      </c>
    </row>
    <row r="566" customFormat="false" ht="13.8" hidden="false" customHeight="false" outlineLevel="0" collapsed="false">
      <c r="A566" s="4"/>
      <c r="B566" s="4"/>
      <c r="C566" s="4"/>
      <c r="D566" s="4"/>
      <c r="E566" s="8" t="str">
        <f aca="false">IF(ISBLANK(A566), "", (A566-MIN(A2:A1001))/(MAX(A2:A1001)-MIN(A2:A1001)))</f>
        <v/>
      </c>
      <c r="F566" s="8" t="str">
        <f aca="false">IF(ISBLANK(B566), "", (B566-MIN(B2:B1001))/(MAX(B2:B1001)-MIN(B2:B1001)))</f>
        <v/>
      </c>
      <c r="G566" s="8" t="str">
        <f aca="false">IF(ISBLANK(C566), "", (C566-MIN(C2:C1001))/(MAX(C2:C1001)-MIN(C2:C1001)))</f>
        <v/>
      </c>
      <c r="H566" s="6" t="str">
        <f aca="false">IF(ISBLANK(D566), "", (D566-MIN(D1:D1000))/(MAX(D1:D1000)-MIN(D1:D1000)))</f>
        <v/>
      </c>
      <c r="I566" s="0" t="str">
        <f aca="false">IF(ISBLANK(A566), "",SQRT((A566-$K$2)^2+(B566-$L$2)^2+(C566-$M$2)^2+(D566-$N$2)^2+(#REF!-#REF!)^2))</f>
        <v/>
      </c>
      <c r="J566" s="8" t="str">
        <f aca="false">IF(AND(G566 = "", G565 &lt;&gt; ""),"&lt;- New exp", "")</f>
        <v/>
      </c>
      <c r="X566" s="0" t="n">
        <v>565</v>
      </c>
    </row>
    <row r="567" customFormat="false" ht="13.8" hidden="false" customHeight="false" outlineLevel="0" collapsed="false">
      <c r="A567" s="4"/>
      <c r="B567" s="4"/>
      <c r="C567" s="4"/>
      <c r="D567" s="4"/>
      <c r="E567" s="8" t="str">
        <f aca="false">IF(ISBLANK(A567), "", (A567-MIN(A2:A1001))/(MAX(A2:A1001)-MIN(A2:A1001)))</f>
        <v/>
      </c>
      <c r="F567" s="8" t="str">
        <f aca="false">IF(ISBLANK(B567), "", (B567-MIN(B2:B1001))/(MAX(B2:B1001)-MIN(B2:B1001)))</f>
        <v/>
      </c>
      <c r="G567" s="8" t="str">
        <f aca="false">IF(ISBLANK(C567), "", (C567-MIN(C2:C1001))/(MAX(C2:C1001)-MIN(C2:C1001)))</f>
        <v/>
      </c>
      <c r="H567" s="6" t="str">
        <f aca="false">IF(ISBLANK(D567), "", (D567-MIN(D1:D1000))/(MAX(D1:D1000)-MIN(D1:D1000)))</f>
        <v/>
      </c>
      <c r="I567" s="0" t="str">
        <f aca="false">IF(ISBLANK(A567), "",SQRT((A567-$K$2)^2+(B567-$L$2)^2+(C567-$M$2)^2+(D567-$N$2)^2+(#REF!-#REF!)^2))</f>
        <v/>
      </c>
      <c r="J567" s="8" t="str">
        <f aca="false">IF(AND(G567 = "", G566 &lt;&gt; ""),"&lt;- New exp", "")</f>
        <v/>
      </c>
      <c r="X567" s="0" t="n">
        <v>566</v>
      </c>
    </row>
    <row r="568" customFormat="false" ht="13.8" hidden="false" customHeight="false" outlineLevel="0" collapsed="false">
      <c r="A568" s="4"/>
      <c r="B568" s="4"/>
      <c r="C568" s="4"/>
      <c r="D568" s="4"/>
      <c r="E568" s="8" t="str">
        <f aca="false">IF(ISBLANK(A568), "", (A568-MIN(A2:A1001))/(MAX(A2:A1001)-MIN(A2:A1001)))</f>
        <v/>
      </c>
      <c r="F568" s="8" t="str">
        <f aca="false">IF(ISBLANK(B568), "", (B568-MIN(B2:B1001))/(MAX(B2:B1001)-MIN(B2:B1001)))</f>
        <v/>
      </c>
      <c r="G568" s="8" t="str">
        <f aca="false">IF(ISBLANK(C568), "", (C568-MIN(C2:C1001))/(MAX(C2:C1001)-MIN(C2:C1001)))</f>
        <v/>
      </c>
      <c r="H568" s="6" t="str">
        <f aca="false">IF(ISBLANK(D568), "", (D568-MIN(D1:D1000))/(MAX(D1:D1000)-MIN(D1:D1000)))</f>
        <v/>
      </c>
      <c r="I568" s="0" t="str">
        <f aca="false">IF(ISBLANK(A568), "",SQRT((A568-$K$2)^2+(B568-$L$2)^2+(C568-$M$2)^2+(D568-$N$2)^2+(#REF!-#REF!)^2))</f>
        <v/>
      </c>
      <c r="J568" s="8" t="str">
        <f aca="false">IF(AND(G568 = "", G567 &lt;&gt; ""),"&lt;- New exp", "")</f>
        <v/>
      </c>
      <c r="X568" s="0" t="n">
        <v>567</v>
      </c>
    </row>
    <row r="569" customFormat="false" ht="13.8" hidden="false" customHeight="false" outlineLevel="0" collapsed="false">
      <c r="A569" s="4"/>
      <c r="B569" s="4"/>
      <c r="C569" s="4"/>
      <c r="D569" s="4"/>
      <c r="E569" s="8" t="str">
        <f aca="false">IF(ISBLANK(A569), "", (A569-MIN(A2:A1001))/(MAX(A2:A1001)-MIN(A2:A1001)))</f>
        <v/>
      </c>
      <c r="F569" s="8" t="str">
        <f aca="false">IF(ISBLANK(B569), "", (B569-MIN(B2:B1001))/(MAX(B2:B1001)-MIN(B2:B1001)))</f>
        <v/>
      </c>
      <c r="G569" s="8" t="str">
        <f aca="false">IF(ISBLANK(C569), "", (C569-MIN(C2:C1001))/(MAX(C2:C1001)-MIN(C2:C1001)))</f>
        <v/>
      </c>
      <c r="H569" s="6" t="str">
        <f aca="false">IF(ISBLANK(D569), "", (D569-MIN(D1:D1000))/(MAX(D1:D1000)-MIN(D1:D1000)))</f>
        <v/>
      </c>
      <c r="I569" s="0" t="str">
        <f aca="false">IF(ISBLANK(A569), "",SQRT((A569-$K$2)^2+(B569-$L$2)^2+(C569-$M$2)^2+(D569-$N$2)^2+(#REF!-#REF!)^2))</f>
        <v/>
      </c>
      <c r="J569" s="8" t="str">
        <f aca="false">IF(AND(G569 = "", G568 &lt;&gt; ""),"&lt;- New exp", "")</f>
        <v/>
      </c>
      <c r="X569" s="0" t="n">
        <v>568</v>
      </c>
    </row>
    <row r="570" customFormat="false" ht="13.8" hidden="false" customHeight="false" outlineLevel="0" collapsed="false">
      <c r="A570" s="4"/>
      <c r="B570" s="4"/>
      <c r="C570" s="4"/>
      <c r="D570" s="4"/>
      <c r="E570" s="8" t="str">
        <f aca="false">IF(ISBLANK(A570), "", (A570-MIN(A2:A1001))/(MAX(A2:A1001)-MIN(A2:A1001)))</f>
        <v/>
      </c>
      <c r="F570" s="8" t="str">
        <f aca="false">IF(ISBLANK(B570), "", (B570-MIN(B2:B1001))/(MAX(B2:B1001)-MIN(B2:B1001)))</f>
        <v/>
      </c>
      <c r="G570" s="8" t="str">
        <f aca="false">IF(ISBLANK(C570), "", (C570-MIN(C2:C1001))/(MAX(C2:C1001)-MIN(C2:C1001)))</f>
        <v/>
      </c>
      <c r="H570" s="6" t="str">
        <f aca="false">IF(ISBLANK(D570), "", (D570-MIN(D1:D1000))/(MAX(D1:D1000)-MIN(D1:D1000)))</f>
        <v/>
      </c>
      <c r="I570" s="0" t="str">
        <f aca="false">IF(ISBLANK(A570), "",SQRT((A570-$K$2)^2+(B570-$L$2)^2+(C570-$M$2)^2+(D570-$N$2)^2+(#REF!-#REF!)^2))</f>
        <v/>
      </c>
      <c r="J570" s="8" t="str">
        <f aca="false">IF(AND(G570 = "", G569 &lt;&gt; ""),"&lt;- New exp", "")</f>
        <v/>
      </c>
      <c r="X570" s="0" t="n">
        <v>569</v>
      </c>
    </row>
    <row r="571" customFormat="false" ht="13.8" hidden="false" customHeight="false" outlineLevel="0" collapsed="false">
      <c r="A571" s="4"/>
      <c r="B571" s="4"/>
      <c r="C571" s="4"/>
      <c r="D571" s="4"/>
      <c r="E571" s="8" t="str">
        <f aca="false">IF(ISBLANK(A571), "", (A571-MIN(A2:A1001))/(MAX(A2:A1001)-MIN(A2:A1001)))</f>
        <v/>
      </c>
      <c r="F571" s="8" t="str">
        <f aca="false">IF(ISBLANK(B571), "", (B571-MIN(B2:B1001))/(MAX(B2:B1001)-MIN(B2:B1001)))</f>
        <v/>
      </c>
      <c r="G571" s="8" t="str">
        <f aca="false">IF(ISBLANK(C571), "", (C571-MIN(C2:C1001))/(MAX(C2:C1001)-MIN(C2:C1001)))</f>
        <v/>
      </c>
      <c r="H571" s="6" t="str">
        <f aca="false">IF(ISBLANK(D571), "", (D571-MIN(D1:D1000))/(MAX(D1:D1000)-MIN(D1:D1000)))</f>
        <v/>
      </c>
      <c r="I571" s="0" t="str">
        <f aca="false">IF(ISBLANK(A571), "",SQRT((A571-$K$2)^2+(B571-$L$2)^2+(C571-$M$2)^2+(D571-$N$2)^2+(#REF!-#REF!)^2))</f>
        <v/>
      </c>
      <c r="J571" s="8" t="str">
        <f aca="false">IF(AND(G571 = "", G570 &lt;&gt; ""),"&lt;- New exp", "")</f>
        <v/>
      </c>
      <c r="X571" s="0" t="n">
        <v>570</v>
      </c>
    </row>
    <row r="572" customFormat="false" ht="13.8" hidden="false" customHeight="false" outlineLevel="0" collapsed="false">
      <c r="A572" s="4"/>
      <c r="B572" s="4"/>
      <c r="C572" s="4"/>
      <c r="D572" s="4"/>
      <c r="E572" s="8" t="str">
        <f aca="false">IF(ISBLANK(A572), "", (A572-MIN(A2:A1001))/(MAX(A2:A1001)-MIN(A2:A1001)))</f>
        <v/>
      </c>
      <c r="F572" s="8" t="str">
        <f aca="false">IF(ISBLANK(B572), "", (B572-MIN(B2:B1001))/(MAX(B2:B1001)-MIN(B2:B1001)))</f>
        <v/>
      </c>
      <c r="G572" s="8" t="str">
        <f aca="false">IF(ISBLANK(C572), "", (C572-MIN(C2:C1001))/(MAX(C2:C1001)-MIN(C2:C1001)))</f>
        <v/>
      </c>
      <c r="H572" s="6" t="str">
        <f aca="false">IF(ISBLANK(D572), "", (D572-MIN(D1:D1000))/(MAX(D1:D1000)-MIN(D1:D1000)))</f>
        <v/>
      </c>
      <c r="I572" s="0" t="str">
        <f aca="false">IF(ISBLANK(A572), "",SQRT((A572-$K$2)^2+(B572-$L$2)^2+(C572-$M$2)^2+(D572-$N$2)^2+(#REF!-#REF!)^2))</f>
        <v/>
      </c>
      <c r="J572" s="8" t="str">
        <f aca="false">IF(AND(G572 = "", G571 &lt;&gt; ""),"&lt;- New exp", "")</f>
        <v/>
      </c>
      <c r="X572" s="0" t="n">
        <v>571</v>
      </c>
    </row>
    <row r="573" customFormat="false" ht="13.8" hidden="false" customHeight="false" outlineLevel="0" collapsed="false">
      <c r="A573" s="4"/>
      <c r="B573" s="4"/>
      <c r="C573" s="4"/>
      <c r="D573" s="4"/>
      <c r="E573" s="8" t="str">
        <f aca="false">IF(ISBLANK(A573), "", (A573-MIN(A2:A1001))/(MAX(A2:A1001)-MIN(A2:A1001)))</f>
        <v/>
      </c>
      <c r="F573" s="8" t="str">
        <f aca="false">IF(ISBLANK(B573), "", (B573-MIN(B2:B1001))/(MAX(B2:B1001)-MIN(B2:B1001)))</f>
        <v/>
      </c>
      <c r="G573" s="8" t="str">
        <f aca="false">IF(ISBLANK(C573), "", (C573-MIN(C2:C1001))/(MAX(C2:C1001)-MIN(C2:C1001)))</f>
        <v/>
      </c>
      <c r="H573" s="6" t="str">
        <f aca="false">IF(ISBLANK(D573), "", (D573-MIN(D1:D1000))/(MAX(D1:D1000)-MIN(D1:D1000)))</f>
        <v/>
      </c>
      <c r="I573" s="0" t="str">
        <f aca="false">IF(ISBLANK(A573), "",SQRT((A573-$K$2)^2+(B573-$L$2)^2+(C573-$M$2)^2+(D573-$N$2)^2+(#REF!-#REF!)^2))</f>
        <v/>
      </c>
      <c r="J573" s="8" t="str">
        <f aca="false">IF(AND(G573 = "", G572 &lt;&gt; ""),"&lt;- New exp", "")</f>
        <v/>
      </c>
      <c r="X573" s="0" t="n">
        <v>572</v>
      </c>
    </row>
    <row r="574" customFormat="false" ht="13.8" hidden="false" customHeight="false" outlineLevel="0" collapsed="false">
      <c r="A574" s="4"/>
      <c r="B574" s="4"/>
      <c r="C574" s="4"/>
      <c r="D574" s="4"/>
      <c r="E574" s="8" t="str">
        <f aca="false">IF(ISBLANK(A574), "", (A574-MIN(A2:A1001))/(MAX(A2:A1001)-MIN(A2:A1001)))</f>
        <v/>
      </c>
      <c r="F574" s="8" t="str">
        <f aca="false">IF(ISBLANK(B574), "", (B574-MIN(B2:B1001))/(MAX(B2:B1001)-MIN(B2:B1001)))</f>
        <v/>
      </c>
      <c r="G574" s="8" t="str">
        <f aca="false">IF(ISBLANK(C574), "", (C574-MIN(C2:C1001))/(MAX(C2:C1001)-MIN(C2:C1001)))</f>
        <v/>
      </c>
      <c r="H574" s="6" t="str">
        <f aca="false">IF(ISBLANK(D574), "", (D574-MIN(D1:D1000))/(MAX(D1:D1000)-MIN(D1:D1000)))</f>
        <v/>
      </c>
      <c r="I574" s="0" t="str">
        <f aca="false">IF(ISBLANK(A574), "",SQRT((A574-$K$2)^2+(B574-$L$2)^2+(C574-$M$2)^2+(D574-$N$2)^2+(#REF!-#REF!)^2))</f>
        <v/>
      </c>
      <c r="J574" s="8" t="str">
        <f aca="false">IF(AND(G574 = "", G573 &lt;&gt; ""),"&lt;- New exp", "")</f>
        <v/>
      </c>
      <c r="X574" s="0" t="n">
        <v>573</v>
      </c>
    </row>
    <row r="575" customFormat="false" ht="13.8" hidden="false" customHeight="false" outlineLevel="0" collapsed="false">
      <c r="A575" s="4"/>
      <c r="B575" s="4"/>
      <c r="C575" s="4"/>
      <c r="D575" s="4"/>
      <c r="E575" s="8" t="str">
        <f aca="false">IF(ISBLANK(A575), "", (A575-MIN(A2:A1001))/(MAX(A2:A1001)-MIN(A2:A1001)))</f>
        <v/>
      </c>
      <c r="F575" s="8" t="str">
        <f aca="false">IF(ISBLANK(B575), "", (B575-MIN(B2:B1001))/(MAX(B2:B1001)-MIN(B2:B1001)))</f>
        <v/>
      </c>
      <c r="G575" s="8" t="str">
        <f aca="false">IF(ISBLANK(C575), "", (C575-MIN(C2:C1001))/(MAX(C2:C1001)-MIN(C2:C1001)))</f>
        <v/>
      </c>
      <c r="H575" s="6" t="str">
        <f aca="false">IF(ISBLANK(D575), "", (D575-MIN(D1:D1000))/(MAX(D1:D1000)-MIN(D1:D1000)))</f>
        <v/>
      </c>
      <c r="I575" s="0" t="str">
        <f aca="false">IF(ISBLANK(A575), "",SQRT((A575-$K$2)^2+(B575-$L$2)^2+(C575-$M$2)^2+(D575-$N$2)^2+(#REF!-#REF!)^2))</f>
        <v/>
      </c>
      <c r="J575" s="8" t="str">
        <f aca="false">IF(AND(G575 = "", G574 &lt;&gt; ""),"&lt;- New exp", "")</f>
        <v/>
      </c>
      <c r="X575" s="0" t="n">
        <v>574</v>
      </c>
    </row>
    <row r="576" customFormat="false" ht="13.8" hidden="false" customHeight="false" outlineLevel="0" collapsed="false">
      <c r="A576" s="4"/>
      <c r="B576" s="4"/>
      <c r="C576" s="4"/>
      <c r="D576" s="4"/>
      <c r="E576" s="8" t="str">
        <f aca="false">IF(ISBLANK(A576), "", (A576-MIN(A2:A1001))/(MAX(A2:A1001)-MIN(A2:A1001)))</f>
        <v/>
      </c>
      <c r="F576" s="8" t="str">
        <f aca="false">IF(ISBLANK(B576), "", (B576-MIN(B2:B1001))/(MAX(B2:B1001)-MIN(B2:B1001)))</f>
        <v/>
      </c>
      <c r="G576" s="8" t="str">
        <f aca="false">IF(ISBLANK(C576), "", (C576-MIN(C2:C1001))/(MAX(C2:C1001)-MIN(C2:C1001)))</f>
        <v/>
      </c>
      <c r="H576" s="6" t="str">
        <f aca="false">IF(ISBLANK(D576), "", (D576-MIN(D1:D1000))/(MAX(D1:D1000)-MIN(D1:D1000)))</f>
        <v/>
      </c>
      <c r="I576" s="0" t="str">
        <f aca="false">IF(ISBLANK(A576), "",SQRT((A576-$K$2)^2+(B576-$L$2)^2+(C576-$M$2)^2+(D576-$N$2)^2+(#REF!-#REF!)^2))</f>
        <v/>
      </c>
      <c r="J576" s="8" t="str">
        <f aca="false">IF(AND(G576 = "", G575 &lt;&gt; ""),"&lt;- New exp", "")</f>
        <v/>
      </c>
      <c r="X576" s="0" t="n">
        <v>575</v>
      </c>
    </row>
    <row r="577" customFormat="false" ht="13.8" hidden="false" customHeight="false" outlineLevel="0" collapsed="false">
      <c r="A577" s="4"/>
      <c r="B577" s="4"/>
      <c r="C577" s="4"/>
      <c r="D577" s="4"/>
      <c r="E577" s="8" t="str">
        <f aca="false">IF(ISBLANK(A577), "", (A577-MIN(A2:A1001))/(MAX(A2:A1001)-MIN(A2:A1001)))</f>
        <v/>
      </c>
      <c r="F577" s="8" t="str">
        <f aca="false">IF(ISBLANK(B577), "", (B577-MIN(B2:B1001))/(MAX(B2:B1001)-MIN(B2:B1001)))</f>
        <v/>
      </c>
      <c r="G577" s="8" t="str">
        <f aca="false">IF(ISBLANK(C577), "", (C577-MIN(C2:C1001))/(MAX(C2:C1001)-MIN(C2:C1001)))</f>
        <v/>
      </c>
      <c r="H577" s="6" t="str">
        <f aca="false">IF(ISBLANK(D577), "", (D577-MIN(D1:D1000))/(MAX(D1:D1000)-MIN(D1:D1000)))</f>
        <v/>
      </c>
      <c r="I577" s="0" t="str">
        <f aca="false">IF(ISBLANK(A577), "",SQRT((A577-$K$2)^2+(B577-$L$2)^2+(C577-$M$2)^2+(D577-$N$2)^2+(#REF!-#REF!)^2))</f>
        <v/>
      </c>
      <c r="J577" s="8" t="str">
        <f aca="false">IF(AND(G577 = "", G576 &lt;&gt; ""),"&lt;- New exp", "")</f>
        <v/>
      </c>
      <c r="X577" s="0" t="n">
        <v>576</v>
      </c>
    </row>
    <row r="578" customFormat="false" ht="13.8" hidden="false" customHeight="false" outlineLevel="0" collapsed="false">
      <c r="A578" s="4"/>
      <c r="B578" s="4"/>
      <c r="C578" s="4"/>
      <c r="D578" s="4"/>
      <c r="E578" s="8" t="str">
        <f aca="false">IF(ISBLANK(A578), "", (A578-MIN(A2:A1001))/(MAX(A2:A1001)-MIN(A2:A1001)))</f>
        <v/>
      </c>
      <c r="F578" s="8" t="str">
        <f aca="false">IF(ISBLANK(B578), "", (B578-MIN(B2:B1001))/(MAX(B2:B1001)-MIN(B2:B1001)))</f>
        <v/>
      </c>
      <c r="G578" s="8" t="str">
        <f aca="false">IF(ISBLANK(C578), "", (C578-MIN(C2:C1001))/(MAX(C2:C1001)-MIN(C2:C1001)))</f>
        <v/>
      </c>
      <c r="H578" s="6" t="str">
        <f aca="false">IF(ISBLANK(D578), "", (D578-MIN(D1:D1000))/(MAX(D1:D1000)-MIN(D1:D1000)))</f>
        <v/>
      </c>
      <c r="I578" s="0" t="str">
        <f aca="false">IF(ISBLANK(A578), "",SQRT((A578-$K$2)^2+(B578-$L$2)^2+(C578-$M$2)^2+(D578-$N$2)^2+(#REF!-#REF!)^2))</f>
        <v/>
      </c>
      <c r="J578" s="8" t="str">
        <f aca="false">IF(AND(G578 = "", G577 &lt;&gt; ""),"&lt;- New exp", "")</f>
        <v/>
      </c>
      <c r="X578" s="0" t="n">
        <v>577</v>
      </c>
    </row>
    <row r="579" customFormat="false" ht="13.8" hidden="false" customHeight="false" outlineLevel="0" collapsed="false">
      <c r="A579" s="4"/>
      <c r="B579" s="4"/>
      <c r="C579" s="4"/>
      <c r="D579" s="4"/>
      <c r="E579" s="8" t="str">
        <f aca="false">IF(ISBLANK(A579), "", (A579-MIN(A2:A1001))/(MAX(A2:A1001)-MIN(A2:A1001)))</f>
        <v/>
      </c>
      <c r="F579" s="8" t="str">
        <f aca="false">IF(ISBLANK(B579), "", (B579-MIN(B2:B1001))/(MAX(B2:B1001)-MIN(B2:B1001)))</f>
        <v/>
      </c>
      <c r="G579" s="8" t="str">
        <f aca="false">IF(ISBLANK(C579), "", (C579-MIN(C2:C1001))/(MAX(C2:C1001)-MIN(C2:C1001)))</f>
        <v/>
      </c>
      <c r="H579" s="6" t="str">
        <f aca="false">IF(ISBLANK(D579), "", (D579-MIN(D1:D1000))/(MAX(D1:D1000)-MIN(D1:D1000)))</f>
        <v/>
      </c>
      <c r="I579" s="0" t="str">
        <f aca="false">IF(ISBLANK(A579), "",SQRT((A579-$K$2)^2+(B579-$L$2)^2+(C579-$M$2)^2+(D579-$N$2)^2+(#REF!-#REF!)^2))</f>
        <v/>
      </c>
      <c r="J579" s="8" t="str">
        <f aca="false">IF(AND(G579 = "", G578 &lt;&gt; ""),"&lt;- New exp", "")</f>
        <v/>
      </c>
      <c r="X579" s="0" t="n">
        <v>578</v>
      </c>
    </row>
    <row r="580" customFormat="false" ht="13.8" hidden="false" customHeight="false" outlineLevel="0" collapsed="false">
      <c r="A580" s="4"/>
      <c r="B580" s="4"/>
      <c r="C580" s="4"/>
      <c r="D580" s="4"/>
      <c r="E580" s="8" t="str">
        <f aca="false">IF(ISBLANK(A580), "", (A580-MIN(A2:A1001))/(MAX(A2:A1001)-MIN(A2:A1001)))</f>
        <v/>
      </c>
      <c r="F580" s="8" t="str">
        <f aca="false">IF(ISBLANK(B580), "", (B580-MIN(B2:B1001))/(MAX(B2:B1001)-MIN(B2:B1001)))</f>
        <v/>
      </c>
      <c r="G580" s="8" t="str">
        <f aca="false">IF(ISBLANK(C580), "", (C580-MIN(C2:C1001))/(MAX(C2:C1001)-MIN(C2:C1001)))</f>
        <v/>
      </c>
      <c r="H580" s="6" t="str">
        <f aca="false">IF(ISBLANK(D580), "", (D580-MIN(D1:D1000))/(MAX(D1:D1000)-MIN(D1:D1000)))</f>
        <v/>
      </c>
      <c r="I580" s="0" t="str">
        <f aca="false">IF(ISBLANK(A580), "",SQRT((A580-$K$2)^2+(B580-$L$2)^2+(C580-$M$2)^2+(D580-$N$2)^2+(#REF!-#REF!)^2))</f>
        <v/>
      </c>
      <c r="J580" s="8" t="str">
        <f aca="false">IF(AND(G580 = "", G579 &lt;&gt; ""),"&lt;- New exp", "")</f>
        <v/>
      </c>
      <c r="X580" s="0" t="n">
        <v>579</v>
      </c>
    </row>
    <row r="581" customFormat="false" ht="13.8" hidden="false" customHeight="false" outlineLevel="0" collapsed="false">
      <c r="A581" s="4"/>
      <c r="B581" s="4"/>
      <c r="C581" s="4"/>
      <c r="D581" s="4"/>
      <c r="E581" s="8" t="str">
        <f aca="false">IF(ISBLANK(A581), "", (A581-MIN(A2:A1001))/(MAX(A2:A1001)-MIN(A2:A1001)))</f>
        <v/>
      </c>
      <c r="F581" s="8" t="str">
        <f aca="false">IF(ISBLANK(B581), "", (B581-MIN(B2:B1001))/(MAX(B2:B1001)-MIN(B2:B1001)))</f>
        <v/>
      </c>
      <c r="G581" s="8" t="str">
        <f aca="false">IF(ISBLANK(C581), "", (C581-MIN(C2:C1001))/(MAX(C2:C1001)-MIN(C2:C1001)))</f>
        <v/>
      </c>
      <c r="H581" s="6" t="str">
        <f aca="false">IF(ISBLANK(D581), "", (D581-MIN(D1:D1000))/(MAX(D1:D1000)-MIN(D1:D1000)))</f>
        <v/>
      </c>
      <c r="I581" s="0" t="str">
        <f aca="false">IF(ISBLANK(A581), "",SQRT((A581-$K$2)^2+(B581-$L$2)^2+(C581-$M$2)^2+(D581-$N$2)^2+(#REF!-#REF!)^2))</f>
        <v/>
      </c>
      <c r="J581" s="8" t="str">
        <f aca="false">IF(AND(G581 = "", G580 &lt;&gt; ""),"&lt;- New exp", "")</f>
        <v/>
      </c>
      <c r="X581" s="0" t="n">
        <v>580</v>
      </c>
    </row>
    <row r="582" customFormat="false" ht="13.8" hidden="false" customHeight="false" outlineLevel="0" collapsed="false">
      <c r="A582" s="4"/>
      <c r="B582" s="4"/>
      <c r="C582" s="4"/>
      <c r="D582" s="4"/>
      <c r="E582" s="8" t="str">
        <f aca="false">IF(ISBLANK(A582), "", (A582-MIN(A2:A1001))/(MAX(A2:A1001)-MIN(A2:A1001)))</f>
        <v/>
      </c>
      <c r="F582" s="8" t="str">
        <f aca="false">IF(ISBLANK(B582), "", (B582-MIN(B2:B1001))/(MAX(B2:B1001)-MIN(B2:B1001)))</f>
        <v/>
      </c>
      <c r="G582" s="8" t="str">
        <f aca="false">IF(ISBLANK(C582), "", (C582-MIN(C2:C1001))/(MAX(C2:C1001)-MIN(C2:C1001)))</f>
        <v/>
      </c>
      <c r="H582" s="6" t="str">
        <f aca="false">IF(ISBLANK(D582), "", (D582-MIN(D1:D1000))/(MAX(D1:D1000)-MIN(D1:D1000)))</f>
        <v/>
      </c>
      <c r="I582" s="0" t="str">
        <f aca="false">IF(ISBLANK(A582), "",SQRT((A582-$K$2)^2+(B582-$L$2)^2+(C582-$M$2)^2+(D582-$N$2)^2+(#REF!-#REF!)^2))</f>
        <v/>
      </c>
      <c r="J582" s="8" t="str">
        <f aca="false">IF(AND(G582 = "", G581 &lt;&gt; ""),"&lt;- New exp", "")</f>
        <v/>
      </c>
      <c r="X582" s="0" t="n">
        <v>581</v>
      </c>
    </row>
    <row r="583" customFormat="false" ht="13.8" hidden="false" customHeight="false" outlineLevel="0" collapsed="false">
      <c r="A583" s="4"/>
      <c r="B583" s="4"/>
      <c r="C583" s="4"/>
      <c r="D583" s="4"/>
      <c r="E583" s="8" t="str">
        <f aca="false">IF(ISBLANK(A583), "", (A583-MIN(A2:A1001))/(MAX(A2:A1001)-MIN(A2:A1001)))</f>
        <v/>
      </c>
      <c r="F583" s="8" t="str">
        <f aca="false">IF(ISBLANK(B583), "", (B583-MIN(B2:B1001))/(MAX(B2:B1001)-MIN(B2:B1001)))</f>
        <v/>
      </c>
      <c r="G583" s="8" t="str">
        <f aca="false">IF(ISBLANK(C583), "", (C583-MIN(C2:C1001))/(MAX(C2:C1001)-MIN(C2:C1001)))</f>
        <v/>
      </c>
      <c r="H583" s="6" t="str">
        <f aca="false">IF(ISBLANK(D583), "", (D583-MIN(D1:D1000))/(MAX(D1:D1000)-MIN(D1:D1000)))</f>
        <v/>
      </c>
      <c r="I583" s="0" t="str">
        <f aca="false">IF(ISBLANK(A583), "",SQRT((A583-$K$2)^2+(B583-$L$2)^2+(C583-$M$2)^2+(D583-$N$2)^2+(#REF!-#REF!)^2))</f>
        <v/>
      </c>
      <c r="J583" s="8" t="str">
        <f aca="false">IF(AND(G583 = "", G582 &lt;&gt; ""),"&lt;- New exp", "")</f>
        <v/>
      </c>
      <c r="X583" s="0" t="n">
        <v>582</v>
      </c>
    </row>
    <row r="584" customFormat="false" ht="13.8" hidden="false" customHeight="false" outlineLevel="0" collapsed="false">
      <c r="A584" s="4"/>
      <c r="B584" s="4"/>
      <c r="C584" s="4"/>
      <c r="D584" s="4"/>
      <c r="E584" s="8" t="str">
        <f aca="false">IF(ISBLANK(A584), "", (A584-MIN(A2:A1001))/(MAX(A2:A1001)-MIN(A2:A1001)))</f>
        <v/>
      </c>
      <c r="F584" s="8" t="str">
        <f aca="false">IF(ISBLANK(B584), "", (B584-MIN(B2:B1001))/(MAX(B2:B1001)-MIN(B2:B1001)))</f>
        <v/>
      </c>
      <c r="G584" s="8" t="str">
        <f aca="false">IF(ISBLANK(C584), "", (C584-MIN(C2:C1001))/(MAX(C2:C1001)-MIN(C2:C1001)))</f>
        <v/>
      </c>
      <c r="H584" s="6" t="str">
        <f aca="false">IF(ISBLANK(D584), "", (D584-MIN(D1:D1000))/(MAX(D1:D1000)-MIN(D1:D1000)))</f>
        <v/>
      </c>
      <c r="I584" s="0" t="str">
        <f aca="false">IF(ISBLANK(A584), "",SQRT((A584-$K$2)^2+(B584-$L$2)^2+(C584-$M$2)^2+(D584-$N$2)^2+(#REF!-#REF!)^2))</f>
        <v/>
      </c>
      <c r="J584" s="8" t="str">
        <f aca="false">IF(AND(G584 = "", G583 &lt;&gt; ""),"&lt;- New exp", "")</f>
        <v/>
      </c>
      <c r="X584" s="0" t="n">
        <v>583</v>
      </c>
    </row>
    <row r="585" customFormat="false" ht="13.8" hidden="false" customHeight="false" outlineLevel="0" collapsed="false">
      <c r="A585" s="4"/>
      <c r="B585" s="4"/>
      <c r="C585" s="4"/>
      <c r="D585" s="4"/>
      <c r="E585" s="8" t="str">
        <f aca="false">IF(ISBLANK(A585), "", (A585-MIN(A2:A1001))/(MAX(A2:A1001)-MIN(A2:A1001)))</f>
        <v/>
      </c>
      <c r="F585" s="8" t="str">
        <f aca="false">IF(ISBLANK(B585), "", (B585-MIN(B2:B1001))/(MAX(B2:B1001)-MIN(B2:B1001)))</f>
        <v/>
      </c>
      <c r="G585" s="8" t="str">
        <f aca="false">IF(ISBLANK(C585), "", (C585-MIN(C2:C1001))/(MAX(C2:C1001)-MIN(C2:C1001)))</f>
        <v/>
      </c>
      <c r="H585" s="6" t="str">
        <f aca="false">IF(ISBLANK(D585), "", (D585-MIN(D1:D1000))/(MAX(D1:D1000)-MIN(D1:D1000)))</f>
        <v/>
      </c>
      <c r="I585" s="0" t="str">
        <f aca="false">IF(ISBLANK(A585), "",SQRT((A585-$K$2)^2+(B585-$L$2)^2+(C585-$M$2)^2+(D585-$N$2)^2+(#REF!-#REF!)^2))</f>
        <v/>
      </c>
      <c r="J585" s="8" t="str">
        <f aca="false">IF(AND(G585 = "", G584 &lt;&gt; ""),"&lt;- New exp", "")</f>
        <v/>
      </c>
      <c r="X585" s="0" t="n">
        <v>584</v>
      </c>
    </row>
    <row r="586" customFormat="false" ht="13.8" hidden="false" customHeight="false" outlineLevel="0" collapsed="false">
      <c r="A586" s="4"/>
      <c r="B586" s="4"/>
      <c r="C586" s="4"/>
      <c r="D586" s="4"/>
      <c r="E586" s="8" t="str">
        <f aca="false">IF(ISBLANK(A586), "", (A586-MIN(A2:A1001))/(MAX(A2:A1001)-MIN(A2:A1001)))</f>
        <v/>
      </c>
      <c r="F586" s="8" t="str">
        <f aca="false">IF(ISBLANK(B586), "", (B586-MIN(B2:B1001))/(MAX(B2:B1001)-MIN(B2:B1001)))</f>
        <v/>
      </c>
      <c r="G586" s="8" t="str">
        <f aca="false">IF(ISBLANK(C586), "", (C586-MIN(C2:C1001))/(MAX(C2:C1001)-MIN(C2:C1001)))</f>
        <v/>
      </c>
      <c r="H586" s="6" t="str">
        <f aca="false">IF(ISBLANK(D586), "", (D586-MIN(D1:D1000))/(MAX(D1:D1000)-MIN(D1:D1000)))</f>
        <v/>
      </c>
      <c r="I586" s="0" t="str">
        <f aca="false">IF(ISBLANK(A586), "",SQRT((A586-$K$2)^2+(B586-$L$2)^2+(C586-$M$2)^2+(D586-$N$2)^2+(#REF!-#REF!)^2))</f>
        <v/>
      </c>
      <c r="J586" s="8" t="str">
        <f aca="false">IF(AND(G586 = "", G585 &lt;&gt; ""),"&lt;- New exp", "")</f>
        <v/>
      </c>
      <c r="X586" s="0" t="n">
        <v>585</v>
      </c>
    </row>
    <row r="587" customFormat="false" ht="13.8" hidden="false" customHeight="false" outlineLevel="0" collapsed="false">
      <c r="A587" s="4"/>
      <c r="B587" s="4"/>
      <c r="C587" s="4"/>
      <c r="D587" s="4"/>
      <c r="E587" s="8" t="str">
        <f aca="false">IF(ISBLANK(A587), "", (A587-MIN(A2:A1001))/(MAX(A2:A1001)-MIN(A2:A1001)))</f>
        <v/>
      </c>
      <c r="F587" s="8" t="str">
        <f aca="false">IF(ISBLANK(B587), "", (B587-MIN(B2:B1001))/(MAX(B2:B1001)-MIN(B2:B1001)))</f>
        <v/>
      </c>
      <c r="G587" s="8" t="str">
        <f aca="false">IF(ISBLANK(C587), "", (C587-MIN(C2:C1001))/(MAX(C2:C1001)-MIN(C2:C1001)))</f>
        <v/>
      </c>
      <c r="H587" s="6" t="str">
        <f aca="false">IF(ISBLANK(D587), "", (D587-MIN(D1:D1000))/(MAX(D1:D1000)-MIN(D1:D1000)))</f>
        <v/>
      </c>
      <c r="I587" s="0" t="str">
        <f aca="false">IF(ISBLANK(A587), "",SQRT((A587-$K$2)^2+(B587-$L$2)^2+(C587-$M$2)^2+(D587-$N$2)^2+(#REF!-#REF!)^2))</f>
        <v/>
      </c>
      <c r="J587" s="8" t="str">
        <f aca="false">IF(AND(G587 = "", G586 &lt;&gt; ""),"&lt;- New exp", "")</f>
        <v/>
      </c>
      <c r="X587" s="0" t="n">
        <v>586</v>
      </c>
    </row>
    <row r="588" customFormat="false" ht="13.8" hidden="false" customHeight="false" outlineLevel="0" collapsed="false">
      <c r="A588" s="4"/>
      <c r="B588" s="4"/>
      <c r="C588" s="4"/>
      <c r="D588" s="4"/>
      <c r="E588" s="8" t="str">
        <f aca="false">IF(ISBLANK(A588), "", (A588-MIN(A2:A1001))/(MAX(A2:A1001)-MIN(A2:A1001)))</f>
        <v/>
      </c>
      <c r="F588" s="8" t="str">
        <f aca="false">IF(ISBLANK(B588), "", (B588-MIN(B2:B1001))/(MAX(B2:B1001)-MIN(B2:B1001)))</f>
        <v/>
      </c>
      <c r="G588" s="8" t="str">
        <f aca="false">IF(ISBLANK(C588), "", (C588-MIN(C2:C1001))/(MAX(C2:C1001)-MIN(C2:C1001)))</f>
        <v/>
      </c>
      <c r="H588" s="6" t="str">
        <f aca="false">IF(ISBLANK(D588), "", (D588-MIN(D1:D1000))/(MAX(D1:D1000)-MIN(D1:D1000)))</f>
        <v/>
      </c>
      <c r="I588" s="0" t="str">
        <f aca="false">IF(ISBLANK(A588), "",SQRT((A588-$K$2)^2+(B588-$L$2)^2+(C588-$M$2)^2+(D588-$N$2)^2+(#REF!-#REF!)^2))</f>
        <v/>
      </c>
      <c r="J588" s="8" t="str">
        <f aca="false">IF(AND(G588 = "", G587 &lt;&gt; ""),"&lt;- New exp", "")</f>
        <v/>
      </c>
      <c r="X588" s="0" t="n">
        <v>587</v>
      </c>
    </row>
    <row r="589" customFormat="false" ht="13.8" hidden="false" customHeight="false" outlineLevel="0" collapsed="false">
      <c r="A589" s="4"/>
      <c r="B589" s="4"/>
      <c r="C589" s="4"/>
      <c r="D589" s="4"/>
      <c r="E589" s="8" t="str">
        <f aca="false">IF(ISBLANK(A589), "", (A589-MIN(A2:A1001))/(MAX(A2:A1001)-MIN(A2:A1001)))</f>
        <v/>
      </c>
      <c r="F589" s="8" t="str">
        <f aca="false">IF(ISBLANK(B589), "", (B589-MIN(B2:B1001))/(MAX(B2:B1001)-MIN(B2:B1001)))</f>
        <v/>
      </c>
      <c r="G589" s="8" t="str">
        <f aca="false">IF(ISBLANK(C589), "", (C589-MIN(C2:C1001))/(MAX(C2:C1001)-MIN(C2:C1001)))</f>
        <v/>
      </c>
      <c r="H589" s="6" t="str">
        <f aca="false">IF(ISBLANK(D589), "", (D589-MIN(D1:D1000))/(MAX(D1:D1000)-MIN(D1:D1000)))</f>
        <v/>
      </c>
      <c r="I589" s="0" t="str">
        <f aca="false">IF(ISBLANK(A589), "",SQRT((A589-$K$2)^2+(B589-$L$2)^2+(C589-$M$2)^2+(D589-$N$2)^2+(#REF!-#REF!)^2))</f>
        <v/>
      </c>
      <c r="J589" s="8" t="str">
        <f aca="false">IF(AND(G589 = "", G588 &lt;&gt; ""),"&lt;- New exp", "")</f>
        <v/>
      </c>
      <c r="X589" s="0" t="n">
        <v>588</v>
      </c>
    </row>
    <row r="590" customFormat="false" ht="13.8" hidden="false" customHeight="false" outlineLevel="0" collapsed="false">
      <c r="A590" s="4"/>
      <c r="B590" s="4"/>
      <c r="C590" s="4"/>
      <c r="D590" s="4"/>
      <c r="E590" s="8" t="str">
        <f aca="false">IF(ISBLANK(A590), "", (A590-MIN(A2:A1001))/(MAX(A2:A1001)-MIN(A2:A1001)))</f>
        <v/>
      </c>
      <c r="F590" s="8" t="str">
        <f aca="false">IF(ISBLANK(B590), "", (B590-MIN(B2:B1001))/(MAX(B2:B1001)-MIN(B2:B1001)))</f>
        <v/>
      </c>
      <c r="G590" s="8" t="str">
        <f aca="false">IF(ISBLANK(C590), "", (C590-MIN(C2:C1001))/(MAX(C2:C1001)-MIN(C2:C1001)))</f>
        <v/>
      </c>
      <c r="H590" s="6" t="str">
        <f aca="false">IF(ISBLANK(D590), "", (D590-MIN(D1:D1000))/(MAX(D1:D1000)-MIN(D1:D1000)))</f>
        <v/>
      </c>
      <c r="I590" s="0" t="str">
        <f aca="false">IF(ISBLANK(A590), "",SQRT((A590-$K$2)^2+(B590-$L$2)^2+(C590-$M$2)^2+(D590-$N$2)^2+(#REF!-#REF!)^2))</f>
        <v/>
      </c>
      <c r="J590" s="8" t="str">
        <f aca="false">IF(AND(G590 = "", G589 &lt;&gt; ""),"&lt;- New exp", "")</f>
        <v/>
      </c>
      <c r="X590" s="0" t="n">
        <v>589</v>
      </c>
    </row>
    <row r="591" customFormat="false" ht="13.8" hidden="false" customHeight="false" outlineLevel="0" collapsed="false">
      <c r="A591" s="4"/>
      <c r="B591" s="4"/>
      <c r="C591" s="4"/>
      <c r="D591" s="4"/>
      <c r="E591" s="8" t="str">
        <f aca="false">IF(ISBLANK(A591), "", (A591-MIN(A2:A1001))/(MAX(A2:A1001)-MIN(A2:A1001)))</f>
        <v/>
      </c>
      <c r="F591" s="8" t="str">
        <f aca="false">IF(ISBLANK(B591), "", (B591-MIN(B2:B1001))/(MAX(B2:B1001)-MIN(B2:B1001)))</f>
        <v/>
      </c>
      <c r="G591" s="8" t="str">
        <f aca="false">IF(ISBLANK(C591), "", (C591-MIN(C2:C1001))/(MAX(C2:C1001)-MIN(C2:C1001)))</f>
        <v/>
      </c>
      <c r="H591" s="6" t="str">
        <f aca="false">IF(ISBLANK(D591), "", (D591-MIN(D1:D1000))/(MAX(D1:D1000)-MIN(D1:D1000)))</f>
        <v/>
      </c>
      <c r="I591" s="0" t="str">
        <f aca="false">IF(ISBLANK(A591), "",SQRT((A591-$K$2)^2+(B591-$L$2)^2+(C591-$M$2)^2+(D591-$N$2)^2+(#REF!-#REF!)^2))</f>
        <v/>
      </c>
      <c r="J591" s="8" t="str">
        <f aca="false">IF(AND(G591 = "", G590 &lt;&gt; ""),"&lt;- New exp", "")</f>
        <v/>
      </c>
      <c r="X591" s="0" t="n">
        <v>590</v>
      </c>
    </row>
    <row r="592" customFormat="false" ht="13.8" hidden="false" customHeight="false" outlineLevel="0" collapsed="false">
      <c r="A592" s="4"/>
      <c r="B592" s="4"/>
      <c r="C592" s="4"/>
      <c r="D592" s="4"/>
      <c r="E592" s="8" t="str">
        <f aca="false">IF(ISBLANK(A592), "", (A592-MIN(A2:A1001))/(MAX(A2:A1001)-MIN(A2:A1001)))</f>
        <v/>
      </c>
      <c r="F592" s="8" t="str">
        <f aca="false">IF(ISBLANK(B592), "", (B592-MIN(B2:B1001))/(MAX(B2:B1001)-MIN(B2:B1001)))</f>
        <v/>
      </c>
      <c r="G592" s="8" t="str">
        <f aca="false">IF(ISBLANK(C592), "", (C592-MIN(C2:C1001))/(MAX(C2:C1001)-MIN(C2:C1001)))</f>
        <v/>
      </c>
      <c r="H592" s="6" t="str">
        <f aca="false">IF(ISBLANK(D592), "", (D592-MIN(D1:D1000))/(MAX(D1:D1000)-MIN(D1:D1000)))</f>
        <v/>
      </c>
      <c r="I592" s="0" t="str">
        <f aca="false">IF(ISBLANK(A592), "",SQRT((A592-$K$2)^2+(B592-$L$2)^2+(C592-$M$2)^2+(D592-$N$2)^2+(#REF!-#REF!)^2))</f>
        <v/>
      </c>
      <c r="J592" s="8" t="str">
        <f aca="false">IF(AND(G592 = "", G591 &lt;&gt; ""),"&lt;- New exp", "")</f>
        <v/>
      </c>
      <c r="X592" s="0" t="n">
        <v>591</v>
      </c>
    </row>
    <row r="593" customFormat="false" ht="13.8" hidden="false" customHeight="false" outlineLevel="0" collapsed="false">
      <c r="A593" s="4"/>
      <c r="B593" s="4"/>
      <c r="C593" s="4"/>
      <c r="D593" s="4"/>
      <c r="E593" s="8" t="str">
        <f aca="false">IF(ISBLANK(A593), "", (A593-MIN(A2:A1001))/(MAX(A2:A1001)-MIN(A2:A1001)))</f>
        <v/>
      </c>
      <c r="F593" s="8" t="str">
        <f aca="false">IF(ISBLANK(B593), "", (B593-MIN(B2:B1001))/(MAX(B2:B1001)-MIN(B2:B1001)))</f>
        <v/>
      </c>
      <c r="G593" s="8" t="str">
        <f aca="false">IF(ISBLANK(C593), "", (C593-MIN(C2:C1001))/(MAX(C2:C1001)-MIN(C2:C1001)))</f>
        <v/>
      </c>
      <c r="H593" s="6" t="str">
        <f aca="false">IF(ISBLANK(D593), "", (D593-MIN(D1:D1000))/(MAX(D1:D1000)-MIN(D1:D1000)))</f>
        <v/>
      </c>
      <c r="I593" s="0" t="str">
        <f aca="false">IF(ISBLANK(A593), "",SQRT((A593-$K$2)^2+(B593-$L$2)^2+(C593-$M$2)^2+(D593-$N$2)^2+(#REF!-#REF!)^2))</f>
        <v/>
      </c>
      <c r="J593" s="8" t="str">
        <f aca="false">IF(AND(G593 = "", G592 &lt;&gt; ""),"&lt;- New exp", "")</f>
        <v/>
      </c>
      <c r="X593" s="0" t="n">
        <v>592</v>
      </c>
    </row>
    <row r="594" customFormat="false" ht="13.8" hidden="false" customHeight="false" outlineLevel="0" collapsed="false">
      <c r="A594" s="4"/>
      <c r="B594" s="4"/>
      <c r="C594" s="4"/>
      <c r="D594" s="4"/>
      <c r="E594" s="8" t="str">
        <f aca="false">IF(ISBLANK(A594), "", (A594-MIN(A2:A1001))/(MAX(A2:A1001)-MIN(A2:A1001)))</f>
        <v/>
      </c>
      <c r="F594" s="8" t="str">
        <f aca="false">IF(ISBLANK(B594), "", (B594-MIN(B2:B1001))/(MAX(B2:B1001)-MIN(B2:B1001)))</f>
        <v/>
      </c>
      <c r="G594" s="8" t="str">
        <f aca="false">IF(ISBLANK(C594), "", (C594-MIN(C2:C1001))/(MAX(C2:C1001)-MIN(C2:C1001)))</f>
        <v/>
      </c>
      <c r="H594" s="6" t="str">
        <f aca="false">IF(ISBLANK(D594), "", (D594-MIN(D1:D1000))/(MAX(D1:D1000)-MIN(D1:D1000)))</f>
        <v/>
      </c>
      <c r="I594" s="0" t="str">
        <f aca="false">IF(ISBLANK(A594), "",SQRT((A594-$K$2)^2+(B594-$L$2)^2+(C594-$M$2)^2+(D594-$N$2)^2+(#REF!-#REF!)^2))</f>
        <v/>
      </c>
      <c r="J594" s="8" t="str">
        <f aca="false">IF(AND(G594 = "", G593 &lt;&gt; ""),"&lt;- New exp", "")</f>
        <v/>
      </c>
      <c r="X594" s="0" t="n">
        <v>593</v>
      </c>
    </row>
    <row r="595" customFormat="false" ht="13.8" hidden="false" customHeight="false" outlineLevel="0" collapsed="false">
      <c r="A595" s="4"/>
      <c r="B595" s="4"/>
      <c r="C595" s="4"/>
      <c r="D595" s="4"/>
      <c r="E595" s="8" t="str">
        <f aca="false">IF(ISBLANK(A595), "", (A595-MIN(A2:A1001))/(MAX(A2:A1001)-MIN(A2:A1001)))</f>
        <v/>
      </c>
      <c r="F595" s="8" t="str">
        <f aca="false">IF(ISBLANK(B595), "", (B595-MIN(B2:B1001))/(MAX(B2:B1001)-MIN(B2:B1001)))</f>
        <v/>
      </c>
      <c r="G595" s="8" t="str">
        <f aca="false">IF(ISBLANK(C595), "", (C595-MIN(C2:C1001))/(MAX(C2:C1001)-MIN(C2:C1001)))</f>
        <v/>
      </c>
      <c r="H595" s="6" t="str">
        <f aca="false">IF(ISBLANK(D595), "", (D595-MIN(D1:D1000))/(MAX(D1:D1000)-MIN(D1:D1000)))</f>
        <v/>
      </c>
      <c r="I595" s="0" t="str">
        <f aca="false">IF(ISBLANK(A595), "",SQRT((A595-$K$2)^2+(B595-$L$2)^2+(C595-$M$2)^2+(D595-$N$2)^2+(#REF!-#REF!)^2))</f>
        <v/>
      </c>
      <c r="J595" s="8" t="str">
        <f aca="false">IF(AND(G595 = "", G594 &lt;&gt; ""),"&lt;- New exp", "")</f>
        <v/>
      </c>
      <c r="X595" s="0" t="n">
        <v>594</v>
      </c>
    </row>
    <row r="596" customFormat="false" ht="13.8" hidden="false" customHeight="false" outlineLevel="0" collapsed="false">
      <c r="A596" s="4"/>
      <c r="B596" s="4"/>
      <c r="C596" s="4"/>
      <c r="D596" s="4"/>
      <c r="E596" s="8" t="str">
        <f aca="false">IF(ISBLANK(A596), "", (A596-MIN(A2:A1001))/(MAX(A2:A1001)-MIN(A2:A1001)))</f>
        <v/>
      </c>
      <c r="F596" s="8" t="str">
        <f aca="false">IF(ISBLANK(B596), "", (B596-MIN(B2:B1001))/(MAX(B2:B1001)-MIN(B2:B1001)))</f>
        <v/>
      </c>
      <c r="G596" s="8" t="str">
        <f aca="false">IF(ISBLANK(C596), "", (C596-MIN(C2:C1001))/(MAX(C2:C1001)-MIN(C2:C1001)))</f>
        <v/>
      </c>
      <c r="H596" s="6" t="str">
        <f aca="false">IF(ISBLANK(D596), "", (D596-MIN(D1:D1000))/(MAX(D1:D1000)-MIN(D1:D1000)))</f>
        <v/>
      </c>
      <c r="I596" s="0" t="str">
        <f aca="false">IF(ISBLANK(A596), "",SQRT((A596-$K$2)^2+(B596-$L$2)^2+(C596-$M$2)^2+(D596-$N$2)^2+(#REF!-#REF!)^2))</f>
        <v/>
      </c>
      <c r="J596" s="8" t="str">
        <f aca="false">IF(AND(G596 = "", G595 &lt;&gt; ""),"&lt;- New exp", "")</f>
        <v/>
      </c>
      <c r="X596" s="0" t="n">
        <v>595</v>
      </c>
    </row>
    <row r="597" customFormat="false" ht="13.8" hidden="false" customHeight="false" outlineLevel="0" collapsed="false">
      <c r="A597" s="4"/>
      <c r="B597" s="4"/>
      <c r="C597" s="4"/>
      <c r="D597" s="4"/>
      <c r="E597" s="8" t="str">
        <f aca="false">IF(ISBLANK(A597), "", (A597-MIN(A2:A1001))/(MAX(A2:A1001)-MIN(A2:A1001)))</f>
        <v/>
      </c>
      <c r="F597" s="8" t="str">
        <f aca="false">IF(ISBLANK(B597), "", (B597-MIN(B2:B1001))/(MAX(B2:B1001)-MIN(B2:B1001)))</f>
        <v/>
      </c>
      <c r="G597" s="8" t="str">
        <f aca="false">IF(ISBLANK(C597), "", (C597-MIN(C2:C1001))/(MAX(C2:C1001)-MIN(C2:C1001)))</f>
        <v/>
      </c>
      <c r="H597" s="6" t="str">
        <f aca="false">IF(ISBLANK(D597), "", (D597-MIN(D1:D1000))/(MAX(D1:D1000)-MIN(D1:D1000)))</f>
        <v/>
      </c>
      <c r="I597" s="0" t="str">
        <f aca="false">IF(ISBLANK(A597), "",SQRT((A597-$K$2)^2+(B597-$L$2)^2+(C597-$M$2)^2+(D597-$N$2)^2+(#REF!-#REF!)^2))</f>
        <v/>
      </c>
      <c r="J597" s="8" t="str">
        <f aca="false">IF(AND(G597 = "", G596 &lt;&gt; ""),"&lt;- New exp", "")</f>
        <v/>
      </c>
      <c r="X597" s="0" t="n">
        <v>596</v>
      </c>
    </row>
    <row r="598" customFormat="false" ht="13.8" hidden="false" customHeight="false" outlineLevel="0" collapsed="false">
      <c r="A598" s="4"/>
      <c r="B598" s="4"/>
      <c r="C598" s="4"/>
      <c r="D598" s="4"/>
      <c r="E598" s="8" t="str">
        <f aca="false">IF(ISBLANK(A598), "", (A598-MIN(A2:A1001))/(MAX(A2:A1001)-MIN(A2:A1001)))</f>
        <v/>
      </c>
      <c r="F598" s="8" t="str">
        <f aca="false">IF(ISBLANK(B598), "", (B598-MIN(B2:B1001))/(MAX(B2:B1001)-MIN(B2:B1001)))</f>
        <v/>
      </c>
      <c r="G598" s="8" t="str">
        <f aca="false">IF(ISBLANK(C598), "", (C598-MIN(C2:C1001))/(MAX(C2:C1001)-MIN(C2:C1001)))</f>
        <v/>
      </c>
      <c r="H598" s="6" t="str">
        <f aca="false">IF(ISBLANK(D598), "", (D598-MIN(D1:D1000))/(MAX(D1:D1000)-MIN(D1:D1000)))</f>
        <v/>
      </c>
      <c r="I598" s="0" t="str">
        <f aca="false">IF(ISBLANK(A598), "",SQRT((A598-$K$2)^2+(B598-$L$2)^2+(C598-$M$2)^2+(D598-$N$2)^2+(#REF!-#REF!)^2))</f>
        <v/>
      </c>
      <c r="J598" s="8" t="str">
        <f aca="false">IF(AND(G598 = "", G597 &lt;&gt; ""),"&lt;- New exp", "")</f>
        <v/>
      </c>
      <c r="X598" s="0" t="n">
        <v>597</v>
      </c>
    </row>
    <row r="599" customFormat="false" ht="13.8" hidden="false" customHeight="false" outlineLevel="0" collapsed="false">
      <c r="A599" s="4"/>
      <c r="B599" s="4"/>
      <c r="C599" s="4"/>
      <c r="D599" s="4"/>
      <c r="E599" s="8" t="str">
        <f aca="false">IF(ISBLANK(A599), "", (A599-MIN(A2:A1001))/(MAX(A2:A1001)-MIN(A2:A1001)))</f>
        <v/>
      </c>
      <c r="F599" s="8" t="str">
        <f aca="false">IF(ISBLANK(B599), "", (B599-MIN(B2:B1001))/(MAX(B2:B1001)-MIN(B2:B1001)))</f>
        <v/>
      </c>
      <c r="G599" s="8" t="str">
        <f aca="false">IF(ISBLANK(C599), "", (C599-MIN(C2:C1001))/(MAX(C2:C1001)-MIN(C2:C1001)))</f>
        <v/>
      </c>
      <c r="H599" s="6" t="str">
        <f aca="false">IF(ISBLANK(D599), "", (D599-MIN(D1:D1000))/(MAX(D1:D1000)-MIN(D1:D1000)))</f>
        <v/>
      </c>
      <c r="I599" s="0" t="str">
        <f aca="false">IF(ISBLANK(A599), "",SQRT((A599-$K$2)^2+(B599-$L$2)^2+(C599-$M$2)^2+(D599-$N$2)^2+(#REF!-#REF!)^2))</f>
        <v/>
      </c>
      <c r="J599" s="8" t="str">
        <f aca="false">IF(AND(G599 = "", G598 &lt;&gt; ""),"&lt;- New exp", "")</f>
        <v/>
      </c>
      <c r="X599" s="0" t="n">
        <v>598</v>
      </c>
    </row>
    <row r="600" customFormat="false" ht="13.8" hidden="false" customHeight="false" outlineLevel="0" collapsed="false">
      <c r="A600" s="4"/>
      <c r="B600" s="4"/>
      <c r="C600" s="4"/>
      <c r="D600" s="4"/>
      <c r="E600" s="8" t="str">
        <f aca="false">IF(ISBLANK(A600), "", (A600-MIN(A2:A1001))/(MAX(A2:A1001)-MIN(A2:A1001)))</f>
        <v/>
      </c>
      <c r="F600" s="8" t="str">
        <f aca="false">IF(ISBLANK(B600), "", (B600-MIN(B2:B1001))/(MAX(B2:B1001)-MIN(B2:B1001)))</f>
        <v/>
      </c>
      <c r="G600" s="8" t="str">
        <f aca="false">IF(ISBLANK(C600), "", (C600-MIN(C2:C1001))/(MAX(C2:C1001)-MIN(C2:C1001)))</f>
        <v/>
      </c>
      <c r="H600" s="6" t="str">
        <f aca="false">IF(ISBLANK(D600), "", (D600-MIN(D1:D1000))/(MAX(D1:D1000)-MIN(D1:D1000)))</f>
        <v/>
      </c>
      <c r="I600" s="0" t="str">
        <f aca="false">IF(ISBLANK(A600), "",SQRT((A600-$K$2)^2+(B600-$L$2)^2+(C600-$M$2)^2+(D600-$N$2)^2+(#REF!-#REF!)^2))</f>
        <v/>
      </c>
      <c r="J600" s="8" t="str">
        <f aca="false">IF(AND(G600 = "", G599 &lt;&gt; ""),"&lt;- New exp", "")</f>
        <v/>
      </c>
      <c r="X600" s="0" t="n">
        <v>599</v>
      </c>
    </row>
    <row r="601" customFormat="false" ht="13.8" hidden="false" customHeight="false" outlineLevel="0" collapsed="false">
      <c r="A601" s="4"/>
      <c r="B601" s="4"/>
      <c r="C601" s="4"/>
      <c r="D601" s="4"/>
      <c r="E601" s="8" t="str">
        <f aca="false">IF(ISBLANK(A601), "", (A601-MIN(A2:A1001))/(MAX(A2:A1001)-MIN(A2:A1001)))</f>
        <v/>
      </c>
      <c r="F601" s="8" t="str">
        <f aca="false">IF(ISBLANK(B601), "", (B601-MIN(B2:B1001))/(MAX(B2:B1001)-MIN(B2:B1001)))</f>
        <v/>
      </c>
      <c r="G601" s="8" t="str">
        <f aca="false">IF(ISBLANK(C601), "", (C601-MIN(C2:C1001))/(MAX(C2:C1001)-MIN(C2:C1001)))</f>
        <v/>
      </c>
      <c r="H601" s="6" t="str">
        <f aca="false">IF(ISBLANK(D601), "", (D601-MIN(D1:D1000))/(MAX(D1:D1000)-MIN(D1:D1000)))</f>
        <v/>
      </c>
      <c r="I601" s="0" t="str">
        <f aca="false">IF(ISBLANK(A601), "",SQRT((A601-$K$2)^2+(B601-$L$2)^2+(C601-$M$2)^2+(D601-$N$2)^2+(#REF!-#REF!)^2))</f>
        <v/>
      </c>
      <c r="J601" s="8" t="str">
        <f aca="false">IF(AND(G601 = "", G600 &lt;&gt; ""),"&lt;- New exp", "")</f>
        <v/>
      </c>
      <c r="X601" s="0" t="n">
        <v>600</v>
      </c>
    </row>
    <row r="602" customFormat="false" ht="13.8" hidden="false" customHeight="false" outlineLevel="0" collapsed="false">
      <c r="A602" s="4"/>
      <c r="B602" s="4"/>
      <c r="C602" s="4"/>
      <c r="D602" s="4"/>
      <c r="E602" s="8" t="str">
        <f aca="false">IF(ISBLANK(A602), "", (A602-MIN(A2:A1001))/(MAX(A2:A1001)-MIN(A2:A1001)))</f>
        <v/>
      </c>
      <c r="F602" s="8" t="str">
        <f aca="false">IF(ISBLANK(B602), "", (B602-MIN(B2:B1001))/(MAX(B2:B1001)-MIN(B2:B1001)))</f>
        <v/>
      </c>
      <c r="G602" s="8" t="str">
        <f aca="false">IF(ISBLANK(C602), "", (C602-MIN(C2:C1001))/(MAX(C2:C1001)-MIN(C2:C1001)))</f>
        <v/>
      </c>
      <c r="H602" s="6" t="str">
        <f aca="false">IF(ISBLANK(D602), "", (D602-MIN(D1:D1000))/(MAX(D1:D1000)-MIN(D1:D1000)))</f>
        <v/>
      </c>
      <c r="I602" s="0" t="str">
        <f aca="false">IF(ISBLANK(A602), "",SQRT((A602-$K$2)^2+(B602-$L$2)^2+(C602-$M$2)^2+(D602-$N$2)^2+(#REF!-#REF!)^2))</f>
        <v/>
      </c>
      <c r="J602" s="8" t="str">
        <f aca="false">IF(AND(G602 = "", G601 &lt;&gt; ""),"&lt;- New exp", "")</f>
        <v/>
      </c>
      <c r="X602" s="0" t="n">
        <v>601</v>
      </c>
    </row>
    <row r="603" customFormat="false" ht="13.8" hidden="false" customHeight="false" outlineLevel="0" collapsed="false">
      <c r="A603" s="4"/>
      <c r="B603" s="4"/>
      <c r="C603" s="4"/>
      <c r="D603" s="4"/>
      <c r="E603" s="8" t="str">
        <f aca="false">IF(ISBLANK(A603), "", (A603-MIN(A2:A1001))/(MAX(A2:A1001)-MIN(A2:A1001)))</f>
        <v/>
      </c>
      <c r="F603" s="8" t="str">
        <f aca="false">IF(ISBLANK(B603), "", (B603-MIN(B2:B1001))/(MAX(B2:B1001)-MIN(B2:B1001)))</f>
        <v/>
      </c>
      <c r="G603" s="8" t="str">
        <f aca="false">IF(ISBLANK(C603), "", (C603-MIN(C2:C1001))/(MAX(C2:C1001)-MIN(C2:C1001)))</f>
        <v/>
      </c>
      <c r="H603" s="6" t="str">
        <f aca="false">IF(ISBLANK(D603), "", (D603-MIN(D1:D1000))/(MAX(D1:D1000)-MIN(D1:D1000)))</f>
        <v/>
      </c>
      <c r="I603" s="0" t="str">
        <f aca="false">IF(ISBLANK(A603), "",SQRT((A603-$K$2)^2+(B603-$L$2)^2+(C603-$M$2)^2+(D603-$N$2)^2+(#REF!-#REF!)^2))</f>
        <v/>
      </c>
      <c r="J603" s="8" t="str">
        <f aca="false">IF(AND(G603 = "", G602 &lt;&gt; ""),"&lt;- New exp", "")</f>
        <v/>
      </c>
      <c r="X603" s="0" t="n">
        <v>602</v>
      </c>
    </row>
    <row r="604" customFormat="false" ht="13.8" hidden="false" customHeight="false" outlineLevel="0" collapsed="false">
      <c r="A604" s="4"/>
      <c r="B604" s="4"/>
      <c r="C604" s="4"/>
      <c r="D604" s="4"/>
      <c r="E604" s="8" t="str">
        <f aca="false">IF(ISBLANK(A604), "", (A604-MIN(A2:A1001))/(MAX(A2:A1001)-MIN(A2:A1001)))</f>
        <v/>
      </c>
      <c r="F604" s="8" t="str">
        <f aca="false">IF(ISBLANK(B604), "", (B604-MIN(B2:B1001))/(MAX(B2:B1001)-MIN(B2:B1001)))</f>
        <v/>
      </c>
      <c r="G604" s="8" t="str">
        <f aca="false">IF(ISBLANK(C604), "", (C604-MIN(C2:C1001))/(MAX(C2:C1001)-MIN(C2:C1001)))</f>
        <v/>
      </c>
      <c r="H604" s="6" t="str">
        <f aca="false">IF(ISBLANK(D604), "", (D604-MIN(D1:D1000))/(MAX(D1:D1000)-MIN(D1:D1000)))</f>
        <v/>
      </c>
      <c r="I604" s="0" t="str">
        <f aca="false">IF(ISBLANK(A604), "",SQRT((A604-$K$2)^2+(B604-$L$2)^2+(C604-$M$2)^2+(D604-$N$2)^2+(#REF!-#REF!)^2))</f>
        <v/>
      </c>
      <c r="J604" s="8" t="str">
        <f aca="false">IF(AND(G604 = "", G603 &lt;&gt; ""),"&lt;- New exp", "")</f>
        <v/>
      </c>
      <c r="X604" s="0" t="n">
        <v>603</v>
      </c>
    </row>
    <row r="605" customFormat="false" ht="13.8" hidden="false" customHeight="false" outlineLevel="0" collapsed="false">
      <c r="A605" s="4"/>
      <c r="B605" s="4"/>
      <c r="C605" s="4"/>
      <c r="D605" s="4"/>
      <c r="E605" s="8" t="str">
        <f aca="false">IF(ISBLANK(A605), "", (A605-MIN(A2:A1001))/(MAX(A2:A1001)-MIN(A2:A1001)))</f>
        <v/>
      </c>
      <c r="F605" s="8" t="str">
        <f aca="false">IF(ISBLANK(B605), "", (B605-MIN(B2:B1001))/(MAX(B2:B1001)-MIN(B2:B1001)))</f>
        <v/>
      </c>
      <c r="G605" s="8" t="str">
        <f aca="false">IF(ISBLANK(C605), "", (C605-MIN(C2:C1001))/(MAX(C2:C1001)-MIN(C2:C1001)))</f>
        <v/>
      </c>
      <c r="H605" s="6" t="str">
        <f aca="false">IF(ISBLANK(D605), "", (D605-MIN(D1:D1000))/(MAX(D1:D1000)-MIN(D1:D1000)))</f>
        <v/>
      </c>
      <c r="I605" s="0" t="str">
        <f aca="false">IF(ISBLANK(A605), "",SQRT((A605-$K$2)^2+(B605-$L$2)^2+(C605-$M$2)^2+(D605-$N$2)^2+(#REF!-#REF!)^2))</f>
        <v/>
      </c>
      <c r="J605" s="8" t="str">
        <f aca="false">IF(AND(G605 = "", G604 &lt;&gt; ""),"&lt;- New exp", "")</f>
        <v/>
      </c>
      <c r="X605" s="0" t="n">
        <v>604</v>
      </c>
    </row>
    <row r="606" customFormat="false" ht="13.8" hidden="false" customHeight="false" outlineLevel="0" collapsed="false">
      <c r="A606" s="4"/>
      <c r="B606" s="4"/>
      <c r="C606" s="4"/>
      <c r="D606" s="4"/>
      <c r="E606" s="8" t="str">
        <f aca="false">IF(ISBLANK(A606), "", (A606-MIN(A2:A1001))/(MAX(A2:A1001)-MIN(A2:A1001)))</f>
        <v/>
      </c>
      <c r="F606" s="8" t="str">
        <f aca="false">IF(ISBLANK(B606), "", (B606-MIN(B2:B1001))/(MAX(B2:B1001)-MIN(B2:B1001)))</f>
        <v/>
      </c>
      <c r="G606" s="8" t="str">
        <f aca="false">IF(ISBLANK(C606), "", (C606-MIN(C2:C1001))/(MAX(C2:C1001)-MIN(C2:C1001)))</f>
        <v/>
      </c>
      <c r="H606" s="6" t="str">
        <f aca="false">IF(ISBLANK(D606), "", (D606-MIN(D1:D1000))/(MAX(D1:D1000)-MIN(D1:D1000)))</f>
        <v/>
      </c>
      <c r="I606" s="0" t="str">
        <f aca="false">IF(ISBLANK(A606), "",SQRT((A606-$K$2)^2+(B606-$L$2)^2+(C606-$M$2)^2+(D606-$N$2)^2+(#REF!-#REF!)^2))</f>
        <v/>
      </c>
      <c r="J606" s="8" t="str">
        <f aca="false">IF(AND(G606 = "", G605 &lt;&gt; ""),"&lt;- New exp", "")</f>
        <v/>
      </c>
      <c r="X606" s="0" t="n">
        <v>605</v>
      </c>
    </row>
    <row r="607" customFormat="false" ht="13.8" hidden="false" customHeight="false" outlineLevel="0" collapsed="false">
      <c r="A607" s="4"/>
      <c r="B607" s="4"/>
      <c r="C607" s="4"/>
      <c r="D607" s="4"/>
      <c r="E607" s="8" t="str">
        <f aca="false">IF(ISBLANK(A607), "", (A607-MIN(A2:A1001))/(MAX(A2:A1001)-MIN(A2:A1001)))</f>
        <v/>
      </c>
      <c r="F607" s="8" t="str">
        <f aca="false">IF(ISBLANK(B607), "", (B607-MIN(B2:B1001))/(MAX(B2:B1001)-MIN(B2:B1001)))</f>
        <v/>
      </c>
      <c r="G607" s="8" t="str">
        <f aca="false">IF(ISBLANK(C607), "", (C607-MIN(C2:C1001))/(MAX(C2:C1001)-MIN(C2:C1001)))</f>
        <v/>
      </c>
      <c r="H607" s="6" t="str">
        <f aca="false">IF(ISBLANK(D607), "", (D607-MIN(D1:D1000))/(MAX(D1:D1000)-MIN(D1:D1000)))</f>
        <v/>
      </c>
      <c r="I607" s="0" t="str">
        <f aca="false">IF(ISBLANK(A607), "",SQRT((A607-$K$2)^2+(B607-$L$2)^2+(C607-$M$2)^2+(D607-$N$2)^2+(#REF!-#REF!)^2))</f>
        <v/>
      </c>
      <c r="J607" s="8" t="str">
        <f aca="false">IF(AND(G607 = "", G606 &lt;&gt; ""),"&lt;- New exp", "")</f>
        <v/>
      </c>
      <c r="X607" s="0" t="n">
        <v>606</v>
      </c>
    </row>
    <row r="608" customFormat="false" ht="13.8" hidden="false" customHeight="false" outlineLevel="0" collapsed="false">
      <c r="A608" s="4"/>
      <c r="B608" s="4"/>
      <c r="C608" s="4"/>
      <c r="D608" s="4"/>
      <c r="E608" s="8" t="str">
        <f aca="false">IF(ISBLANK(A608), "", (A608-MIN(A2:A1001))/(MAX(A2:A1001)-MIN(A2:A1001)))</f>
        <v/>
      </c>
      <c r="F608" s="8" t="str">
        <f aca="false">IF(ISBLANK(B608), "", (B608-MIN(B2:B1001))/(MAX(B2:B1001)-MIN(B2:B1001)))</f>
        <v/>
      </c>
      <c r="G608" s="8" t="str">
        <f aca="false">IF(ISBLANK(C608), "", (C608-MIN(C2:C1001))/(MAX(C2:C1001)-MIN(C2:C1001)))</f>
        <v/>
      </c>
      <c r="H608" s="6" t="str">
        <f aca="false">IF(ISBLANK(D608), "", (D608-MIN(D1:D1000))/(MAX(D1:D1000)-MIN(D1:D1000)))</f>
        <v/>
      </c>
      <c r="I608" s="0" t="str">
        <f aca="false">IF(ISBLANK(A608), "",SQRT((A608-$K$2)^2+(B608-$L$2)^2+(C608-$M$2)^2+(D608-$N$2)^2+(#REF!-#REF!)^2))</f>
        <v/>
      </c>
      <c r="J608" s="8" t="str">
        <f aca="false">IF(AND(G608 = "", G607 &lt;&gt; ""),"&lt;- New exp", "")</f>
        <v/>
      </c>
      <c r="X608" s="0" t="n">
        <v>607</v>
      </c>
    </row>
    <row r="609" customFormat="false" ht="13.8" hidden="false" customHeight="false" outlineLevel="0" collapsed="false">
      <c r="A609" s="4"/>
      <c r="B609" s="4"/>
      <c r="C609" s="4"/>
      <c r="D609" s="4"/>
      <c r="E609" s="8" t="str">
        <f aca="false">IF(ISBLANK(A609), "", (A609-MIN(A2:A1001))/(MAX(A2:A1001)-MIN(A2:A1001)))</f>
        <v/>
      </c>
      <c r="F609" s="8" t="str">
        <f aca="false">IF(ISBLANK(B609), "", (B609-MIN(B2:B1001))/(MAX(B2:B1001)-MIN(B2:B1001)))</f>
        <v/>
      </c>
      <c r="G609" s="8" t="str">
        <f aca="false">IF(ISBLANK(C609), "", (C609-MIN(C2:C1001))/(MAX(C2:C1001)-MIN(C2:C1001)))</f>
        <v/>
      </c>
      <c r="H609" s="6" t="str">
        <f aca="false">IF(ISBLANK(D609), "", (D609-MIN(D1:D1000))/(MAX(D1:D1000)-MIN(D1:D1000)))</f>
        <v/>
      </c>
      <c r="I609" s="0" t="str">
        <f aca="false">IF(ISBLANK(A609), "",SQRT((A609-$K$2)^2+(B609-$L$2)^2+(C609-$M$2)^2+(D609-$N$2)^2+(#REF!-#REF!)^2))</f>
        <v/>
      </c>
      <c r="J609" s="8" t="str">
        <f aca="false">IF(AND(G609 = "", G608 &lt;&gt; ""),"&lt;- New exp", "")</f>
        <v/>
      </c>
      <c r="X609" s="0" t="n">
        <v>608</v>
      </c>
    </row>
    <row r="610" customFormat="false" ht="13.8" hidden="false" customHeight="false" outlineLevel="0" collapsed="false">
      <c r="A610" s="4"/>
      <c r="B610" s="4"/>
      <c r="C610" s="4"/>
      <c r="D610" s="4"/>
      <c r="E610" s="8" t="str">
        <f aca="false">IF(ISBLANK(A610), "", (A610-MIN(A2:A1001))/(MAX(A2:A1001)-MIN(A2:A1001)))</f>
        <v/>
      </c>
      <c r="F610" s="8" t="str">
        <f aca="false">IF(ISBLANK(B610), "", (B610-MIN(B2:B1001))/(MAX(B2:B1001)-MIN(B2:B1001)))</f>
        <v/>
      </c>
      <c r="G610" s="8" t="str">
        <f aca="false">IF(ISBLANK(C610), "", (C610-MIN(C2:C1001))/(MAX(C2:C1001)-MIN(C2:C1001)))</f>
        <v/>
      </c>
      <c r="H610" s="6" t="str">
        <f aca="false">IF(ISBLANK(D610), "", (D610-MIN(D1:D1000))/(MAX(D1:D1000)-MIN(D1:D1000)))</f>
        <v/>
      </c>
      <c r="I610" s="0" t="str">
        <f aca="false">IF(ISBLANK(A610), "",SQRT((A610-$K$2)^2+(B610-$L$2)^2+(C610-$M$2)^2+(D610-$N$2)^2+(#REF!-#REF!)^2))</f>
        <v/>
      </c>
      <c r="J610" s="8" t="str">
        <f aca="false">IF(AND(G610 = "", G609 &lt;&gt; ""),"&lt;- New exp", "")</f>
        <v/>
      </c>
      <c r="X610" s="0" t="n">
        <v>609</v>
      </c>
    </row>
    <row r="611" customFormat="false" ht="13.8" hidden="false" customHeight="false" outlineLevel="0" collapsed="false">
      <c r="A611" s="4"/>
      <c r="B611" s="4"/>
      <c r="C611" s="4"/>
      <c r="D611" s="4"/>
      <c r="E611" s="8" t="str">
        <f aca="false">IF(ISBLANK(A611), "", (A611-MIN(A2:A1001))/(MAX(A2:A1001)-MIN(A2:A1001)))</f>
        <v/>
      </c>
      <c r="F611" s="8" t="str">
        <f aca="false">IF(ISBLANK(B611), "", (B611-MIN(B2:B1001))/(MAX(B2:B1001)-MIN(B2:B1001)))</f>
        <v/>
      </c>
      <c r="G611" s="8" t="str">
        <f aca="false">IF(ISBLANK(C611), "", (C611-MIN(C2:C1001))/(MAX(C2:C1001)-MIN(C2:C1001)))</f>
        <v/>
      </c>
      <c r="H611" s="6" t="str">
        <f aca="false">IF(ISBLANK(D611), "", (D611-MIN(D1:D1000))/(MAX(D1:D1000)-MIN(D1:D1000)))</f>
        <v/>
      </c>
      <c r="I611" s="0" t="str">
        <f aca="false">IF(ISBLANK(A611), "",SQRT((A611-$K$2)^2+(B611-$L$2)^2+(C611-$M$2)^2+(D611-$N$2)^2+(#REF!-#REF!)^2))</f>
        <v/>
      </c>
      <c r="J611" s="8" t="str">
        <f aca="false">IF(AND(G611 = "", G610 &lt;&gt; ""),"&lt;- New exp", "")</f>
        <v/>
      </c>
      <c r="X611" s="0" t="n">
        <v>610</v>
      </c>
    </row>
    <row r="612" customFormat="false" ht="13.8" hidden="false" customHeight="false" outlineLevel="0" collapsed="false">
      <c r="A612" s="4"/>
      <c r="B612" s="4"/>
      <c r="C612" s="4"/>
      <c r="D612" s="4"/>
      <c r="E612" s="8" t="str">
        <f aca="false">IF(ISBLANK(A612), "", (A612-MIN(A2:A1001))/(MAX(A2:A1001)-MIN(A2:A1001)))</f>
        <v/>
      </c>
      <c r="F612" s="8" t="str">
        <f aca="false">IF(ISBLANK(B612), "", (B612-MIN(B2:B1001))/(MAX(B2:B1001)-MIN(B2:B1001)))</f>
        <v/>
      </c>
      <c r="G612" s="8" t="str">
        <f aca="false">IF(ISBLANK(C612), "", (C612-MIN(C2:C1001))/(MAX(C2:C1001)-MIN(C2:C1001)))</f>
        <v/>
      </c>
      <c r="H612" s="6" t="str">
        <f aca="false">IF(ISBLANK(D612), "", (D612-MIN(D1:D1000))/(MAX(D1:D1000)-MIN(D1:D1000)))</f>
        <v/>
      </c>
      <c r="I612" s="0" t="str">
        <f aca="false">IF(ISBLANK(A612), "",SQRT((A612-$K$2)^2+(B612-$L$2)^2+(C612-$M$2)^2+(D612-$N$2)^2+(#REF!-#REF!)^2))</f>
        <v/>
      </c>
      <c r="J612" s="8" t="str">
        <f aca="false">IF(AND(G612 = "", G611 &lt;&gt; ""),"&lt;- New exp", "")</f>
        <v/>
      </c>
      <c r="X612" s="0" t="n">
        <v>611</v>
      </c>
    </row>
    <row r="613" customFormat="false" ht="13.8" hidden="false" customHeight="false" outlineLevel="0" collapsed="false">
      <c r="A613" s="4"/>
      <c r="B613" s="4"/>
      <c r="C613" s="4"/>
      <c r="D613" s="4"/>
      <c r="E613" s="8" t="str">
        <f aca="false">IF(ISBLANK(A613), "", (A613-MIN(A2:A1001))/(MAX(A2:A1001)-MIN(A2:A1001)))</f>
        <v/>
      </c>
      <c r="F613" s="8" t="str">
        <f aca="false">IF(ISBLANK(B613), "", (B613-MIN(B2:B1001))/(MAX(B2:B1001)-MIN(B2:B1001)))</f>
        <v/>
      </c>
      <c r="G613" s="8" t="str">
        <f aca="false">IF(ISBLANK(C613), "", (C613-MIN(C2:C1001))/(MAX(C2:C1001)-MIN(C2:C1001)))</f>
        <v/>
      </c>
      <c r="H613" s="6" t="str">
        <f aca="false">IF(ISBLANK(D613), "", (D613-MIN(D1:D1000))/(MAX(D1:D1000)-MIN(D1:D1000)))</f>
        <v/>
      </c>
      <c r="I613" s="0" t="str">
        <f aca="false">IF(ISBLANK(A613), "",SQRT((A613-$K$2)^2+(B613-$L$2)^2+(C613-$M$2)^2+(D613-$N$2)^2+(#REF!-#REF!)^2))</f>
        <v/>
      </c>
      <c r="J613" s="8" t="str">
        <f aca="false">IF(AND(G613 = "", G612 &lt;&gt; ""),"&lt;- New exp", "")</f>
        <v/>
      </c>
      <c r="X613" s="0" t="n">
        <v>612</v>
      </c>
    </row>
    <row r="614" customFormat="false" ht="13.8" hidden="false" customHeight="false" outlineLevel="0" collapsed="false">
      <c r="A614" s="4"/>
      <c r="B614" s="4"/>
      <c r="C614" s="4"/>
      <c r="D614" s="4"/>
      <c r="E614" s="8" t="str">
        <f aca="false">IF(ISBLANK(A614), "", (A614-MIN(A2:A1001))/(MAX(A2:A1001)-MIN(A2:A1001)))</f>
        <v/>
      </c>
      <c r="F614" s="8" t="str">
        <f aca="false">IF(ISBLANK(B614), "", (B614-MIN(B2:B1001))/(MAX(B2:B1001)-MIN(B2:B1001)))</f>
        <v/>
      </c>
      <c r="G614" s="8" t="str">
        <f aca="false">IF(ISBLANK(C614), "", (C614-MIN(C2:C1001))/(MAX(C2:C1001)-MIN(C2:C1001)))</f>
        <v/>
      </c>
      <c r="H614" s="6" t="str">
        <f aca="false">IF(ISBLANK(D614), "", (D614-MIN(D1:D1000))/(MAX(D1:D1000)-MIN(D1:D1000)))</f>
        <v/>
      </c>
      <c r="I614" s="0" t="str">
        <f aca="false">IF(ISBLANK(A614), "",SQRT((A614-$K$2)^2+(B614-$L$2)^2+(C614-$M$2)^2+(D614-$N$2)^2+(#REF!-#REF!)^2))</f>
        <v/>
      </c>
      <c r="J614" s="8" t="str">
        <f aca="false">IF(AND(G614 = "", G613 &lt;&gt; ""),"&lt;- New exp", "")</f>
        <v/>
      </c>
      <c r="X614" s="0" t="n">
        <v>613</v>
      </c>
    </row>
    <row r="615" customFormat="false" ht="13.8" hidden="false" customHeight="false" outlineLevel="0" collapsed="false">
      <c r="A615" s="4"/>
      <c r="B615" s="4"/>
      <c r="C615" s="4"/>
      <c r="D615" s="4"/>
      <c r="E615" s="8" t="str">
        <f aca="false">IF(ISBLANK(A615), "", (A615-MIN(A2:A1001))/(MAX(A2:A1001)-MIN(A2:A1001)))</f>
        <v/>
      </c>
      <c r="F615" s="8" t="str">
        <f aca="false">IF(ISBLANK(B615), "", (B615-MIN(B2:B1001))/(MAX(B2:B1001)-MIN(B2:B1001)))</f>
        <v/>
      </c>
      <c r="G615" s="8" t="str">
        <f aca="false">IF(ISBLANK(C615), "", (C615-MIN(C2:C1001))/(MAX(C2:C1001)-MIN(C2:C1001)))</f>
        <v/>
      </c>
      <c r="H615" s="6" t="str">
        <f aca="false">IF(ISBLANK(D615), "", (D615-MIN(D1:D1000))/(MAX(D1:D1000)-MIN(D1:D1000)))</f>
        <v/>
      </c>
      <c r="I615" s="0" t="str">
        <f aca="false">IF(ISBLANK(A615), "",SQRT((A615-$K$2)^2+(B615-$L$2)^2+(C615-$M$2)^2+(D615-$N$2)^2+(#REF!-#REF!)^2))</f>
        <v/>
      </c>
      <c r="J615" s="8" t="str">
        <f aca="false">IF(AND(G615 = "", G614 &lt;&gt; ""),"&lt;- New exp", "")</f>
        <v/>
      </c>
      <c r="X615" s="0" t="n">
        <v>614</v>
      </c>
    </row>
    <row r="616" customFormat="false" ht="13.8" hidden="false" customHeight="false" outlineLevel="0" collapsed="false">
      <c r="A616" s="4"/>
      <c r="B616" s="4"/>
      <c r="C616" s="4"/>
      <c r="D616" s="4"/>
      <c r="E616" s="8" t="str">
        <f aca="false">IF(ISBLANK(A616), "", (A616-MIN(A2:A1001))/(MAX(A2:A1001)-MIN(A2:A1001)))</f>
        <v/>
      </c>
      <c r="F616" s="8" t="str">
        <f aca="false">IF(ISBLANK(B616), "", (B616-MIN(B2:B1001))/(MAX(B2:B1001)-MIN(B2:B1001)))</f>
        <v/>
      </c>
      <c r="G616" s="8" t="str">
        <f aca="false">IF(ISBLANK(C616), "", (C616-MIN(C2:C1001))/(MAX(C2:C1001)-MIN(C2:C1001)))</f>
        <v/>
      </c>
      <c r="H616" s="6" t="str">
        <f aca="false">IF(ISBLANK(D616), "", (D616-MIN(D1:D1000))/(MAX(D1:D1000)-MIN(D1:D1000)))</f>
        <v/>
      </c>
      <c r="I616" s="0" t="str">
        <f aca="false">IF(ISBLANK(A616), "",SQRT((A616-$K$2)^2+(B616-$L$2)^2+(C616-$M$2)^2+(D616-$N$2)^2+(#REF!-#REF!)^2))</f>
        <v/>
      </c>
      <c r="J616" s="8" t="str">
        <f aca="false">IF(AND(G616 = "", G615 &lt;&gt; ""),"&lt;- New exp", "")</f>
        <v/>
      </c>
      <c r="X616" s="0" t="n">
        <v>615</v>
      </c>
    </row>
    <row r="617" customFormat="false" ht="13.8" hidden="false" customHeight="false" outlineLevel="0" collapsed="false">
      <c r="A617" s="4"/>
      <c r="B617" s="4"/>
      <c r="C617" s="4"/>
      <c r="D617" s="4"/>
      <c r="E617" s="8" t="str">
        <f aca="false">IF(ISBLANK(A617), "", (A617-MIN(A2:A1001))/(MAX(A2:A1001)-MIN(A2:A1001)))</f>
        <v/>
      </c>
      <c r="F617" s="8" t="str">
        <f aca="false">IF(ISBLANK(B617), "", (B617-MIN(B2:B1001))/(MAX(B2:B1001)-MIN(B2:B1001)))</f>
        <v/>
      </c>
      <c r="G617" s="8" t="str">
        <f aca="false">IF(ISBLANK(C617), "", (C617-MIN(C2:C1001))/(MAX(C2:C1001)-MIN(C2:C1001)))</f>
        <v/>
      </c>
      <c r="H617" s="6" t="str">
        <f aca="false">IF(ISBLANK(D617), "", (D617-MIN(D1:D1000))/(MAX(D1:D1000)-MIN(D1:D1000)))</f>
        <v/>
      </c>
      <c r="I617" s="0" t="str">
        <f aca="false">IF(ISBLANK(A617), "",SQRT((A617-$K$2)^2+(B617-$L$2)^2+(C617-$M$2)^2+(D617-$N$2)^2+(#REF!-#REF!)^2))</f>
        <v/>
      </c>
      <c r="J617" s="8" t="str">
        <f aca="false">IF(AND(G617 = "", G616 &lt;&gt; ""),"&lt;- New exp", "")</f>
        <v/>
      </c>
      <c r="X617" s="0" t="n">
        <v>616</v>
      </c>
    </row>
    <row r="618" customFormat="false" ht="13.8" hidden="false" customHeight="false" outlineLevel="0" collapsed="false">
      <c r="A618" s="4"/>
      <c r="B618" s="4"/>
      <c r="C618" s="4"/>
      <c r="D618" s="4"/>
      <c r="E618" s="8" t="str">
        <f aca="false">IF(ISBLANK(A618), "", (A618-MIN(A2:A1001))/(MAX(A2:A1001)-MIN(A2:A1001)))</f>
        <v/>
      </c>
      <c r="F618" s="8" t="str">
        <f aca="false">IF(ISBLANK(B618), "", (B618-MIN(B2:B1001))/(MAX(B2:B1001)-MIN(B2:B1001)))</f>
        <v/>
      </c>
      <c r="G618" s="8" t="str">
        <f aca="false">IF(ISBLANK(C618), "", (C618-MIN(C2:C1001))/(MAX(C2:C1001)-MIN(C2:C1001)))</f>
        <v/>
      </c>
      <c r="H618" s="6" t="str">
        <f aca="false">IF(ISBLANK(D618), "", (D618-MIN(D1:D1000))/(MAX(D1:D1000)-MIN(D1:D1000)))</f>
        <v/>
      </c>
      <c r="I618" s="0" t="str">
        <f aca="false">IF(ISBLANK(A618), "",SQRT((A618-$K$2)^2+(B618-$L$2)^2+(C618-$M$2)^2+(D618-$N$2)^2+(#REF!-#REF!)^2))</f>
        <v/>
      </c>
      <c r="J618" s="8" t="str">
        <f aca="false">IF(AND(G618 = "", G617 &lt;&gt; ""),"&lt;- New exp", "")</f>
        <v/>
      </c>
      <c r="X618" s="0" t="n">
        <v>617</v>
      </c>
    </row>
    <row r="619" customFormat="false" ht="13.8" hidden="false" customHeight="false" outlineLevel="0" collapsed="false">
      <c r="A619" s="4"/>
      <c r="B619" s="4"/>
      <c r="C619" s="4"/>
      <c r="D619" s="4"/>
      <c r="E619" s="8" t="str">
        <f aca="false">IF(ISBLANK(A619), "", (A619-MIN(A2:A1001))/(MAX(A2:A1001)-MIN(A2:A1001)))</f>
        <v/>
      </c>
      <c r="F619" s="8" t="str">
        <f aca="false">IF(ISBLANK(B619), "", (B619-MIN(B2:B1001))/(MAX(B2:B1001)-MIN(B2:B1001)))</f>
        <v/>
      </c>
      <c r="G619" s="8" t="str">
        <f aca="false">IF(ISBLANK(C619), "", (C619-MIN(C2:C1001))/(MAX(C2:C1001)-MIN(C2:C1001)))</f>
        <v/>
      </c>
      <c r="H619" s="6" t="str">
        <f aca="false">IF(ISBLANK(D619), "", (D619-MIN(D1:D1000))/(MAX(D1:D1000)-MIN(D1:D1000)))</f>
        <v/>
      </c>
      <c r="I619" s="0" t="str">
        <f aca="false">IF(ISBLANK(A619), "",SQRT((A619-$K$2)^2+(B619-$L$2)^2+(C619-$M$2)^2+(D619-$N$2)^2+(#REF!-#REF!)^2))</f>
        <v/>
      </c>
      <c r="J619" s="8" t="str">
        <f aca="false">IF(AND(G619 = "", G618 &lt;&gt; ""),"&lt;- New exp", "")</f>
        <v/>
      </c>
      <c r="X619" s="0" t="n">
        <v>618</v>
      </c>
    </row>
    <row r="620" customFormat="false" ht="13.8" hidden="false" customHeight="false" outlineLevel="0" collapsed="false">
      <c r="A620" s="4"/>
      <c r="B620" s="4"/>
      <c r="C620" s="4"/>
      <c r="D620" s="4"/>
      <c r="E620" s="8" t="str">
        <f aca="false">IF(ISBLANK(A620), "", (A620-MIN(A2:A1001))/(MAX(A2:A1001)-MIN(A2:A1001)))</f>
        <v/>
      </c>
      <c r="F620" s="8" t="str">
        <f aca="false">IF(ISBLANK(B620), "", (B620-MIN(B2:B1001))/(MAX(B2:B1001)-MIN(B2:B1001)))</f>
        <v/>
      </c>
      <c r="G620" s="8" t="str">
        <f aca="false">IF(ISBLANK(C620), "", (C620-MIN(C2:C1001))/(MAX(C2:C1001)-MIN(C2:C1001)))</f>
        <v/>
      </c>
      <c r="H620" s="6" t="str">
        <f aca="false">IF(ISBLANK(D620), "", (D620-MIN(D1:D1000))/(MAX(D1:D1000)-MIN(D1:D1000)))</f>
        <v/>
      </c>
      <c r="I620" s="0" t="str">
        <f aca="false">IF(ISBLANK(A620), "",SQRT((A620-$K$2)^2+(B620-$L$2)^2+(C620-$M$2)^2+(D620-$N$2)^2+(#REF!-#REF!)^2))</f>
        <v/>
      </c>
      <c r="J620" s="8" t="str">
        <f aca="false">IF(AND(G620 = "", G619 &lt;&gt; ""),"&lt;- New exp", "")</f>
        <v/>
      </c>
      <c r="X620" s="0" t="n">
        <v>619</v>
      </c>
    </row>
    <row r="621" customFormat="false" ht="13.8" hidden="false" customHeight="false" outlineLevel="0" collapsed="false">
      <c r="A621" s="4"/>
      <c r="B621" s="4"/>
      <c r="C621" s="4"/>
      <c r="D621" s="4"/>
      <c r="E621" s="8" t="str">
        <f aca="false">IF(ISBLANK(A621), "", (A621-MIN(A2:A1001))/(MAX(A2:A1001)-MIN(A2:A1001)))</f>
        <v/>
      </c>
      <c r="F621" s="8" t="str">
        <f aca="false">IF(ISBLANK(B621), "", (B621-MIN(B2:B1001))/(MAX(B2:B1001)-MIN(B2:B1001)))</f>
        <v/>
      </c>
      <c r="G621" s="8" t="str">
        <f aca="false">IF(ISBLANK(C621), "", (C621-MIN(C2:C1001))/(MAX(C2:C1001)-MIN(C2:C1001)))</f>
        <v/>
      </c>
      <c r="H621" s="6" t="str">
        <f aca="false">IF(ISBLANK(D621), "", (D621-MIN(D1:D1000))/(MAX(D1:D1000)-MIN(D1:D1000)))</f>
        <v/>
      </c>
      <c r="I621" s="0" t="str">
        <f aca="false">IF(ISBLANK(A621), "",SQRT((A621-$K$2)^2+(B621-$L$2)^2+(C621-$M$2)^2+(D621-$N$2)^2+(#REF!-#REF!)^2))</f>
        <v/>
      </c>
      <c r="J621" s="8" t="str">
        <f aca="false">IF(AND(G621 = "", G620 &lt;&gt; ""),"&lt;- New exp", "")</f>
        <v/>
      </c>
      <c r="X621" s="0" t="n">
        <v>620</v>
      </c>
    </row>
    <row r="622" customFormat="false" ht="13.8" hidden="false" customHeight="false" outlineLevel="0" collapsed="false">
      <c r="A622" s="4"/>
      <c r="B622" s="4"/>
      <c r="C622" s="4"/>
      <c r="D622" s="4"/>
      <c r="E622" s="8" t="str">
        <f aca="false">IF(ISBLANK(A622), "", (A622-MIN(A2:A1001))/(MAX(A2:A1001)-MIN(A2:A1001)))</f>
        <v/>
      </c>
      <c r="F622" s="8" t="str">
        <f aca="false">IF(ISBLANK(B622), "", (B622-MIN(B2:B1001))/(MAX(B2:B1001)-MIN(B2:B1001)))</f>
        <v/>
      </c>
      <c r="G622" s="8" t="str">
        <f aca="false">IF(ISBLANK(C622), "", (C622-MIN(C2:C1001))/(MAX(C2:C1001)-MIN(C2:C1001)))</f>
        <v/>
      </c>
      <c r="H622" s="6" t="str">
        <f aca="false">IF(ISBLANK(D622), "", (D622-MIN(D1:D1000))/(MAX(D1:D1000)-MIN(D1:D1000)))</f>
        <v/>
      </c>
      <c r="I622" s="0" t="str">
        <f aca="false">IF(ISBLANK(A622), "",SQRT((A622-$K$2)^2+(B622-$L$2)^2+(C622-$M$2)^2+(D622-$N$2)^2+(#REF!-#REF!)^2))</f>
        <v/>
      </c>
      <c r="J622" s="8" t="str">
        <f aca="false">IF(AND(G622 = "", G621 &lt;&gt; ""),"&lt;- New exp", "")</f>
        <v/>
      </c>
      <c r="X622" s="0" t="n">
        <v>621</v>
      </c>
    </row>
    <row r="623" customFormat="false" ht="13.8" hidden="false" customHeight="false" outlineLevel="0" collapsed="false">
      <c r="A623" s="4"/>
      <c r="B623" s="4"/>
      <c r="C623" s="4"/>
      <c r="D623" s="4"/>
      <c r="E623" s="8" t="str">
        <f aca="false">IF(ISBLANK(A623), "", (A623-MIN(A2:A1001))/(MAX(A2:A1001)-MIN(A2:A1001)))</f>
        <v/>
      </c>
      <c r="F623" s="8" t="str">
        <f aca="false">IF(ISBLANK(B623), "", (B623-MIN(B2:B1001))/(MAX(B2:B1001)-MIN(B2:B1001)))</f>
        <v/>
      </c>
      <c r="G623" s="8" t="str">
        <f aca="false">IF(ISBLANK(C623), "", (C623-MIN(C2:C1001))/(MAX(C2:C1001)-MIN(C2:C1001)))</f>
        <v/>
      </c>
      <c r="H623" s="6" t="str">
        <f aca="false">IF(ISBLANK(D623), "", (D623-MIN(D1:D1000))/(MAX(D1:D1000)-MIN(D1:D1000)))</f>
        <v/>
      </c>
      <c r="I623" s="0" t="str">
        <f aca="false">IF(ISBLANK(A623), "",SQRT((A623-$K$2)^2+(B623-$L$2)^2+(C623-$M$2)^2+(D623-$N$2)^2+(#REF!-#REF!)^2))</f>
        <v/>
      </c>
      <c r="J623" s="8" t="str">
        <f aca="false">IF(AND(G623 = "", G622 &lt;&gt; ""),"&lt;- New exp", "")</f>
        <v/>
      </c>
      <c r="X623" s="0" t="n">
        <v>622</v>
      </c>
    </row>
    <row r="624" customFormat="false" ht="13.8" hidden="false" customHeight="false" outlineLevel="0" collapsed="false">
      <c r="A624" s="4"/>
      <c r="B624" s="4"/>
      <c r="C624" s="4"/>
      <c r="D624" s="4"/>
      <c r="E624" s="8" t="str">
        <f aca="false">IF(ISBLANK(A624), "", (A624-MIN(A2:A1001))/(MAX(A2:A1001)-MIN(A2:A1001)))</f>
        <v/>
      </c>
      <c r="F624" s="8" t="str">
        <f aca="false">IF(ISBLANK(B624), "", (B624-MIN(B2:B1001))/(MAX(B2:B1001)-MIN(B2:B1001)))</f>
        <v/>
      </c>
      <c r="G624" s="8" t="str">
        <f aca="false">IF(ISBLANK(C624), "", (C624-MIN(C2:C1001))/(MAX(C2:C1001)-MIN(C2:C1001)))</f>
        <v/>
      </c>
      <c r="H624" s="6" t="str">
        <f aca="false">IF(ISBLANK(D624), "", (D624-MIN(D1:D1000))/(MAX(D1:D1000)-MIN(D1:D1000)))</f>
        <v/>
      </c>
      <c r="I624" s="0" t="str">
        <f aca="false">IF(ISBLANK(A624), "",SQRT((A624-$K$2)^2+(B624-$L$2)^2+(C624-$M$2)^2+(D624-$N$2)^2+(#REF!-#REF!)^2))</f>
        <v/>
      </c>
      <c r="J624" s="8" t="str">
        <f aca="false">IF(AND(G624 = "", G623 &lt;&gt; ""),"&lt;- New exp", "")</f>
        <v/>
      </c>
      <c r="X624" s="0" t="n">
        <v>623</v>
      </c>
    </row>
    <row r="625" customFormat="false" ht="13.8" hidden="false" customHeight="false" outlineLevel="0" collapsed="false">
      <c r="A625" s="4"/>
      <c r="B625" s="4"/>
      <c r="C625" s="4"/>
      <c r="D625" s="4"/>
      <c r="E625" s="8" t="str">
        <f aca="false">IF(ISBLANK(A625), "", (A625-MIN(A2:A1001))/(MAX(A2:A1001)-MIN(A2:A1001)))</f>
        <v/>
      </c>
      <c r="F625" s="8" t="str">
        <f aca="false">IF(ISBLANK(B625), "", (B625-MIN(B2:B1001))/(MAX(B2:B1001)-MIN(B2:B1001)))</f>
        <v/>
      </c>
      <c r="G625" s="8" t="str">
        <f aca="false">IF(ISBLANK(C625), "", (C625-MIN(C2:C1001))/(MAX(C2:C1001)-MIN(C2:C1001)))</f>
        <v/>
      </c>
      <c r="H625" s="6" t="str">
        <f aca="false">IF(ISBLANK(D625), "", (D625-MIN(D1:D1000))/(MAX(D1:D1000)-MIN(D1:D1000)))</f>
        <v/>
      </c>
      <c r="I625" s="0" t="str">
        <f aca="false">IF(ISBLANK(A625), "",SQRT((A625-$K$2)^2+(B625-$L$2)^2+(C625-$M$2)^2+(D625-$N$2)^2+(#REF!-#REF!)^2))</f>
        <v/>
      </c>
      <c r="J625" s="8" t="str">
        <f aca="false">IF(AND(G625 = "", G624 &lt;&gt; ""),"&lt;- New exp", "")</f>
        <v/>
      </c>
      <c r="X625" s="0" t="n">
        <v>624</v>
      </c>
    </row>
    <row r="626" customFormat="false" ht="13.8" hidden="false" customHeight="false" outlineLevel="0" collapsed="false">
      <c r="A626" s="4"/>
      <c r="B626" s="4"/>
      <c r="C626" s="4"/>
      <c r="D626" s="4"/>
      <c r="E626" s="8" t="str">
        <f aca="false">IF(ISBLANK(A626), "", (A626-MIN(A2:A1001))/(MAX(A2:A1001)-MIN(A2:A1001)))</f>
        <v/>
      </c>
      <c r="F626" s="8" t="str">
        <f aca="false">IF(ISBLANK(B626), "", (B626-MIN(B2:B1001))/(MAX(B2:B1001)-MIN(B2:B1001)))</f>
        <v/>
      </c>
      <c r="G626" s="8" t="str">
        <f aca="false">IF(ISBLANK(C626), "", (C626-MIN(C2:C1001))/(MAX(C2:C1001)-MIN(C2:C1001)))</f>
        <v/>
      </c>
      <c r="H626" s="6" t="str">
        <f aca="false">IF(ISBLANK(D626), "", (D626-MIN(D1:D1000))/(MAX(D1:D1000)-MIN(D1:D1000)))</f>
        <v/>
      </c>
      <c r="I626" s="0" t="str">
        <f aca="false">IF(ISBLANK(A626), "",SQRT((A626-$K$2)^2+(B626-$L$2)^2+(C626-$M$2)^2+(D626-$N$2)^2+(#REF!-#REF!)^2))</f>
        <v/>
      </c>
      <c r="J626" s="8" t="str">
        <f aca="false">IF(AND(G626 = "", G625 &lt;&gt; ""),"&lt;- New exp", "")</f>
        <v/>
      </c>
      <c r="X626" s="0" t="n">
        <v>625</v>
      </c>
    </row>
    <row r="627" customFormat="false" ht="13.8" hidden="false" customHeight="false" outlineLevel="0" collapsed="false">
      <c r="A627" s="4"/>
      <c r="B627" s="4"/>
      <c r="C627" s="4"/>
      <c r="D627" s="4"/>
      <c r="E627" s="8" t="str">
        <f aca="false">IF(ISBLANK(A627), "", (A627-MIN(A2:A1001))/(MAX(A2:A1001)-MIN(A2:A1001)))</f>
        <v/>
      </c>
      <c r="F627" s="8" t="str">
        <f aca="false">IF(ISBLANK(B627), "", (B627-MIN(B2:B1001))/(MAX(B2:B1001)-MIN(B2:B1001)))</f>
        <v/>
      </c>
      <c r="G627" s="8" t="str">
        <f aca="false">IF(ISBLANK(C627), "", (C627-MIN(C2:C1001))/(MAX(C2:C1001)-MIN(C2:C1001)))</f>
        <v/>
      </c>
      <c r="H627" s="6" t="str">
        <f aca="false">IF(ISBLANK(D627), "", (D627-MIN(D1:D1000))/(MAX(D1:D1000)-MIN(D1:D1000)))</f>
        <v/>
      </c>
      <c r="I627" s="0" t="str">
        <f aca="false">IF(ISBLANK(A627), "",SQRT((A627-$K$2)^2+(B627-$L$2)^2+(C627-$M$2)^2+(D627-$N$2)^2+(#REF!-#REF!)^2))</f>
        <v/>
      </c>
      <c r="J627" s="8" t="str">
        <f aca="false">IF(AND(G627 = "", G626 &lt;&gt; ""),"&lt;- New exp", "")</f>
        <v/>
      </c>
      <c r="X627" s="0" t="n">
        <v>626</v>
      </c>
    </row>
    <row r="628" customFormat="false" ht="13.8" hidden="false" customHeight="false" outlineLevel="0" collapsed="false">
      <c r="A628" s="4"/>
      <c r="B628" s="4"/>
      <c r="C628" s="4"/>
      <c r="D628" s="4"/>
      <c r="E628" s="8" t="str">
        <f aca="false">IF(ISBLANK(A628), "", (A628-MIN(A2:A1001))/(MAX(A2:A1001)-MIN(A2:A1001)))</f>
        <v/>
      </c>
      <c r="F628" s="8" t="str">
        <f aca="false">IF(ISBLANK(B628), "", (B628-MIN(B2:B1001))/(MAX(B2:B1001)-MIN(B2:B1001)))</f>
        <v/>
      </c>
      <c r="G628" s="8" t="str">
        <f aca="false">IF(ISBLANK(C628), "", (C628-MIN(C2:C1001))/(MAX(C2:C1001)-MIN(C2:C1001)))</f>
        <v/>
      </c>
      <c r="H628" s="6" t="str">
        <f aca="false">IF(ISBLANK(D628), "", (D628-MIN(D1:D1000))/(MAX(D1:D1000)-MIN(D1:D1000)))</f>
        <v/>
      </c>
      <c r="I628" s="0" t="str">
        <f aca="false">IF(ISBLANK(A628), "",SQRT((A628-$K$2)^2+(B628-$L$2)^2+(C628-$M$2)^2+(D628-$N$2)^2+(#REF!-#REF!)^2))</f>
        <v/>
      </c>
      <c r="J628" s="8" t="str">
        <f aca="false">IF(AND(G628 = "", G627 &lt;&gt; ""),"&lt;- New exp", "")</f>
        <v/>
      </c>
      <c r="X628" s="0" t="n">
        <v>627</v>
      </c>
    </row>
    <row r="629" customFormat="false" ht="13.8" hidden="false" customHeight="false" outlineLevel="0" collapsed="false">
      <c r="A629" s="4"/>
      <c r="B629" s="4"/>
      <c r="C629" s="4"/>
      <c r="D629" s="4"/>
      <c r="E629" s="8" t="str">
        <f aca="false">IF(ISBLANK(A629), "", (A629-MIN(A2:A1001))/(MAX(A2:A1001)-MIN(A2:A1001)))</f>
        <v/>
      </c>
      <c r="F629" s="8" t="str">
        <f aca="false">IF(ISBLANK(B629), "", (B629-MIN(B2:B1001))/(MAX(B2:B1001)-MIN(B2:B1001)))</f>
        <v/>
      </c>
      <c r="G629" s="8" t="str">
        <f aca="false">IF(ISBLANK(C629), "", (C629-MIN(C2:C1001))/(MAX(C2:C1001)-MIN(C2:C1001)))</f>
        <v/>
      </c>
      <c r="H629" s="6" t="str">
        <f aca="false">IF(ISBLANK(D629), "", (D629-MIN(D1:D1000))/(MAX(D1:D1000)-MIN(D1:D1000)))</f>
        <v/>
      </c>
      <c r="I629" s="0" t="str">
        <f aca="false">IF(ISBLANK(A629), "",SQRT((A629-$K$2)^2+(B629-$L$2)^2+(C629-$M$2)^2+(D629-$N$2)^2+(#REF!-#REF!)^2))</f>
        <v/>
      </c>
      <c r="J629" s="8" t="str">
        <f aca="false">IF(AND(G629 = "", G628 &lt;&gt; ""),"&lt;- New exp", "")</f>
        <v/>
      </c>
      <c r="X629" s="0" t="n">
        <v>628</v>
      </c>
    </row>
    <row r="630" customFormat="false" ht="13.8" hidden="false" customHeight="false" outlineLevel="0" collapsed="false">
      <c r="A630" s="4"/>
      <c r="B630" s="4"/>
      <c r="C630" s="4"/>
      <c r="D630" s="4"/>
      <c r="E630" s="8" t="str">
        <f aca="false">IF(ISBLANK(A630), "", (A630-MIN(A2:A1001))/(MAX(A2:A1001)-MIN(A2:A1001)))</f>
        <v/>
      </c>
      <c r="F630" s="8" t="str">
        <f aca="false">IF(ISBLANK(B630), "", (B630-MIN(B2:B1001))/(MAX(B2:B1001)-MIN(B2:B1001)))</f>
        <v/>
      </c>
      <c r="G630" s="8" t="str">
        <f aca="false">IF(ISBLANK(C630), "", (C630-MIN(C2:C1001))/(MAX(C2:C1001)-MIN(C2:C1001)))</f>
        <v/>
      </c>
      <c r="H630" s="6" t="str">
        <f aca="false">IF(ISBLANK(D630), "", (D630-MIN(D1:D1000))/(MAX(D1:D1000)-MIN(D1:D1000)))</f>
        <v/>
      </c>
      <c r="I630" s="0" t="str">
        <f aca="false">IF(ISBLANK(A630), "",SQRT((A630-$K$2)^2+(B630-$L$2)^2+(C630-$M$2)^2+(D630-$N$2)^2+(#REF!-#REF!)^2))</f>
        <v/>
      </c>
      <c r="J630" s="8" t="str">
        <f aca="false">IF(AND(G630 = "", G629 &lt;&gt; ""),"&lt;- New exp", "")</f>
        <v/>
      </c>
      <c r="X630" s="0" t="n">
        <v>629</v>
      </c>
    </row>
    <row r="631" customFormat="false" ht="13.8" hidden="false" customHeight="false" outlineLevel="0" collapsed="false">
      <c r="A631" s="4"/>
      <c r="B631" s="4"/>
      <c r="C631" s="4"/>
      <c r="D631" s="4"/>
      <c r="E631" s="8" t="str">
        <f aca="false">IF(ISBLANK(A631), "", (A631-MIN(A2:A1001))/(MAX(A2:A1001)-MIN(A2:A1001)))</f>
        <v/>
      </c>
      <c r="F631" s="8" t="str">
        <f aca="false">IF(ISBLANK(B631), "", (B631-MIN(B2:B1001))/(MAX(B2:B1001)-MIN(B2:B1001)))</f>
        <v/>
      </c>
      <c r="G631" s="8" t="str">
        <f aca="false">IF(ISBLANK(C631), "", (C631-MIN(C2:C1001))/(MAX(C2:C1001)-MIN(C2:C1001)))</f>
        <v/>
      </c>
      <c r="H631" s="6" t="str">
        <f aca="false">IF(ISBLANK(D631), "", (D631-MIN(D1:D1000))/(MAX(D1:D1000)-MIN(D1:D1000)))</f>
        <v/>
      </c>
      <c r="I631" s="0" t="str">
        <f aca="false">IF(ISBLANK(A631), "",SQRT((A631-$K$2)^2+(B631-$L$2)^2+(C631-$M$2)^2+(D631-$N$2)^2+(#REF!-#REF!)^2))</f>
        <v/>
      </c>
      <c r="J631" s="8" t="str">
        <f aca="false">IF(AND(G631 = "", G630 &lt;&gt; ""),"&lt;- New exp", "")</f>
        <v/>
      </c>
      <c r="X631" s="0" t="n">
        <v>630</v>
      </c>
    </row>
    <row r="632" customFormat="false" ht="13.8" hidden="false" customHeight="false" outlineLevel="0" collapsed="false">
      <c r="A632" s="4"/>
      <c r="B632" s="4"/>
      <c r="C632" s="4"/>
      <c r="D632" s="4"/>
      <c r="E632" s="8" t="str">
        <f aca="false">IF(ISBLANK(A632), "", (A632-MIN(A2:A1001))/(MAX(A2:A1001)-MIN(A2:A1001)))</f>
        <v/>
      </c>
      <c r="F632" s="8" t="str">
        <f aca="false">IF(ISBLANK(B632), "", (B632-MIN(B2:B1001))/(MAX(B2:B1001)-MIN(B2:B1001)))</f>
        <v/>
      </c>
      <c r="G632" s="8" t="str">
        <f aca="false">IF(ISBLANK(C632), "", (C632-MIN(C2:C1001))/(MAX(C2:C1001)-MIN(C2:C1001)))</f>
        <v/>
      </c>
      <c r="H632" s="6" t="str">
        <f aca="false">IF(ISBLANK(D632), "", (D632-MIN(D1:D1000))/(MAX(D1:D1000)-MIN(D1:D1000)))</f>
        <v/>
      </c>
      <c r="I632" s="0" t="str">
        <f aca="false">IF(ISBLANK(A632), "",SQRT((A632-$K$2)^2+(B632-$L$2)^2+(C632-$M$2)^2+(D632-$N$2)^2+(#REF!-#REF!)^2))</f>
        <v/>
      </c>
      <c r="J632" s="8" t="str">
        <f aca="false">IF(AND(G632 = "", G631 &lt;&gt; ""),"&lt;- New exp", "")</f>
        <v/>
      </c>
      <c r="X632" s="0" t="n">
        <v>631</v>
      </c>
    </row>
    <row r="633" customFormat="false" ht="13.8" hidden="false" customHeight="false" outlineLevel="0" collapsed="false">
      <c r="A633" s="4"/>
      <c r="B633" s="4"/>
      <c r="C633" s="4"/>
      <c r="D633" s="4"/>
      <c r="E633" s="8" t="str">
        <f aca="false">IF(ISBLANK(A633), "", (A633-MIN(A2:A1001))/(MAX(A2:A1001)-MIN(A2:A1001)))</f>
        <v/>
      </c>
      <c r="F633" s="8" t="str">
        <f aca="false">IF(ISBLANK(B633), "", (B633-MIN(B2:B1001))/(MAX(B2:B1001)-MIN(B2:B1001)))</f>
        <v/>
      </c>
      <c r="G633" s="8" t="str">
        <f aca="false">IF(ISBLANK(C633), "", (C633-MIN(C2:C1001))/(MAX(C2:C1001)-MIN(C2:C1001)))</f>
        <v/>
      </c>
      <c r="H633" s="6" t="str">
        <f aca="false">IF(ISBLANK(D633), "", (D633-MIN(D1:D1000))/(MAX(D1:D1000)-MIN(D1:D1000)))</f>
        <v/>
      </c>
      <c r="I633" s="0" t="str">
        <f aca="false">IF(ISBLANK(A633), "",SQRT((A633-$K$2)^2+(B633-$L$2)^2+(C633-$M$2)^2+(D633-$N$2)^2+(#REF!-#REF!)^2))</f>
        <v/>
      </c>
      <c r="J633" s="8" t="str">
        <f aca="false">IF(AND(G633 = "", G632 &lt;&gt; ""),"&lt;- New exp", "")</f>
        <v/>
      </c>
      <c r="X633" s="0" t="n">
        <v>632</v>
      </c>
    </row>
    <row r="634" customFormat="false" ht="13.8" hidden="false" customHeight="false" outlineLevel="0" collapsed="false">
      <c r="A634" s="4"/>
      <c r="B634" s="4"/>
      <c r="C634" s="4"/>
      <c r="D634" s="4"/>
      <c r="E634" s="8" t="str">
        <f aca="false">IF(ISBLANK(A634), "", (A634-MIN(A2:A1001))/(MAX(A2:A1001)-MIN(A2:A1001)))</f>
        <v/>
      </c>
      <c r="F634" s="8" t="str">
        <f aca="false">IF(ISBLANK(B634), "", (B634-MIN(B2:B1001))/(MAX(B2:B1001)-MIN(B2:B1001)))</f>
        <v/>
      </c>
      <c r="G634" s="8" t="str">
        <f aca="false">IF(ISBLANK(C634), "", (C634-MIN(C2:C1001))/(MAX(C2:C1001)-MIN(C2:C1001)))</f>
        <v/>
      </c>
      <c r="H634" s="6" t="str">
        <f aca="false">IF(ISBLANK(D634), "", (D634-MIN(D1:D1000))/(MAX(D1:D1000)-MIN(D1:D1000)))</f>
        <v/>
      </c>
      <c r="I634" s="0" t="str">
        <f aca="false">IF(ISBLANK(A634), "",SQRT((A634-$K$2)^2+(B634-$L$2)^2+(C634-$M$2)^2+(D634-$N$2)^2+(#REF!-#REF!)^2))</f>
        <v/>
      </c>
      <c r="J634" s="8" t="str">
        <f aca="false">IF(AND(G634 = "", G633 &lt;&gt; ""),"&lt;- New exp", "")</f>
        <v/>
      </c>
      <c r="X634" s="0" t="n">
        <v>633</v>
      </c>
    </row>
    <row r="635" customFormat="false" ht="13.8" hidden="false" customHeight="false" outlineLevel="0" collapsed="false">
      <c r="A635" s="4"/>
      <c r="B635" s="4"/>
      <c r="C635" s="4"/>
      <c r="D635" s="4"/>
      <c r="E635" s="8" t="str">
        <f aca="false">IF(ISBLANK(A635), "", (A635-MIN(A2:A1001))/(MAX(A2:A1001)-MIN(A2:A1001)))</f>
        <v/>
      </c>
      <c r="F635" s="8" t="str">
        <f aca="false">IF(ISBLANK(B635), "", (B635-MIN(B2:B1001))/(MAX(B2:B1001)-MIN(B2:B1001)))</f>
        <v/>
      </c>
      <c r="G635" s="8" t="str">
        <f aca="false">IF(ISBLANK(C635), "", (C635-MIN(C2:C1001))/(MAX(C2:C1001)-MIN(C2:C1001)))</f>
        <v/>
      </c>
      <c r="H635" s="6" t="str">
        <f aca="false">IF(ISBLANK(D635), "", (D635-MIN(D1:D1000))/(MAX(D1:D1000)-MIN(D1:D1000)))</f>
        <v/>
      </c>
      <c r="I635" s="0" t="str">
        <f aca="false">IF(ISBLANK(A635), "",SQRT((A635-$K$2)^2+(B635-$L$2)^2+(C635-$M$2)^2+(D635-$N$2)^2+(#REF!-#REF!)^2))</f>
        <v/>
      </c>
      <c r="J635" s="8" t="str">
        <f aca="false">IF(AND(G635 = "", G634 &lt;&gt; ""),"&lt;- New exp", "")</f>
        <v/>
      </c>
      <c r="X635" s="0" t="n">
        <v>634</v>
      </c>
    </row>
    <row r="636" customFormat="false" ht="13.8" hidden="false" customHeight="false" outlineLevel="0" collapsed="false">
      <c r="A636" s="4"/>
      <c r="B636" s="4"/>
      <c r="C636" s="4"/>
      <c r="D636" s="4"/>
      <c r="E636" s="8" t="str">
        <f aca="false">IF(ISBLANK(A636), "", (A636-MIN(A2:A1001))/(MAX(A2:A1001)-MIN(A2:A1001)))</f>
        <v/>
      </c>
      <c r="F636" s="8" t="str">
        <f aca="false">IF(ISBLANK(B636), "", (B636-MIN(B2:B1001))/(MAX(B2:B1001)-MIN(B2:B1001)))</f>
        <v/>
      </c>
      <c r="G636" s="8" t="str">
        <f aca="false">IF(ISBLANK(C636), "", (C636-MIN(C2:C1001))/(MAX(C2:C1001)-MIN(C2:C1001)))</f>
        <v/>
      </c>
      <c r="H636" s="6" t="str">
        <f aca="false">IF(ISBLANK(D636), "", (D636-MIN(D1:D1000))/(MAX(D1:D1000)-MIN(D1:D1000)))</f>
        <v/>
      </c>
      <c r="I636" s="0" t="str">
        <f aca="false">IF(ISBLANK(A636), "",SQRT((A636-$K$2)^2+(B636-$L$2)^2+(C636-$M$2)^2+(D636-$N$2)^2+(#REF!-#REF!)^2))</f>
        <v/>
      </c>
      <c r="J636" s="8" t="str">
        <f aca="false">IF(AND(G636 = "", G635 &lt;&gt; ""),"&lt;- New exp", "")</f>
        <v/>
      </c>
      <c r="X636" s="0" t="n">
        <v>635</v>
      </c>
    </row>
    <row r="637" customFormat="false" ht="13.8" hidden="false" customHeight="false" outlineLevel="0" collapsed="false">
      <c r="A637" s="4"/>
      <c r="B637" s="4"/>
      <c r="C637" s="4"/>
      <c r="D637" s="4"/>
      <c r="E637" s="8" t="str">
        <f aca="false">IF(ISBLANK(A637), "", (A637-MIN(A2:A1001))/(MAX(A2:A1001)-MIN(A2:A1001)))</f>
        <v/>
      </c>
      <c r="F637" s="8" t="str">
        <f aca="false">IF(ISBLANK(B637), "", (B637-MIN(B2:B1001))/(MAX(B2:B1001)-MIN(B2:B1001)))</f>
        <v/>
      </c>
      <c r="G637" s="8" t="str">
        <f aca="false">IF(ISBLANK(C637), "", (C637-MIN(C2:C1001))/(MAX(C2:C1001)-MIN(C2:C1001)))</f>
        <v/>
      </c>
      <c r="H637" s="6" t="str">
        <f aca="false">IF(ISBLANK(D637), "", (D637-MIN(D1:D1000))/(MAX(D1:D1000)-MIN(D1:D1000)))</f>
        <v/>
      </c>
      <c r="I637" s="0" t="str">
        <f aca="false">IF(ISBLANK(A637), "",SQRT((A637-$K$2)^2+(B637-$L$2)^2+(C637-$M$2)^2+(D637-$N$2)^2+(#REF!-#REF!)^2))</f>
        <v/>
      </c>
      <c r="J637" s="8" t="str">
        <f aca="false">IF(AND(G637 = "", G636 &lt;&gt; ""),"&lt;- New exp", "")</f>
        <v/>
      </c>
      <c r="X637" s="0" t="n">
        <v>636</v>
      </c>
    </row>
    <row r="638" customFormat="false" ht="13.8" hidden="false" customHeight="false" outlineLevel="0" collapsed="false">
      <c r="A638" s="4"/>
      <c r="B638" s="4"/>
      <c r="C638" s="4"/>
      <c r="D638" s="4"/>
      <c r="E638" s="8" t="str">
        <f aca="false">IF(ISBLANK(A638), "", (A638-MIN(A2:A1001))/(MAX(A2:A1001)-MIN(A2:A1001)))</f>
        <v/>
      </c>
      <c r="F638" s="8" t="str">
        <f aca="false">IF(ISBLANK(B638), "", (B638-MIN(B2:B1001))/(MAX(B2:B1001)-MIN(B2:B1001)))</f>
        <v/>
      </c>
      <c r="G638" s="8" t="str">
        <f aca="false">IF(ISBLANK(C638), "", (C638-MIN(C2:C1001))/(MAX(C2:C1001)-MIN(C2:C1001)))</f>
        <v/>
      </c>
      <c r="H638" s="6" t="str">
        <f aca="false">IF(ISBLANK(D638), "", (D638-MIN(D1:D1000))/(MAX(D1:D1000)-MIN(D1:D1000)))</f>
        <v/>
      </c>
      <c r="I638" s="0" t="str">
        <f aca="false">IF(ISBLANK(A638), "",SQRT((A638-$K$2)^2+(B638-$L$2)^2+(C638-$M$2)^2+(D638-$N$2)^2+(#REF!-#REF!)^2))</f>
        <v/>
      </c>
      <c r="J638" s="8" t="str">
        <f aca="false">IF(AND(G638 = "", G637 &lt;&gt; ""),"&lt;- New exp", "")</f>
        <v/>
      </c>
      <c r="X638" s="0" t="n">
        <v>637</v>
      </c>
    </row>
    <row r="639" customFormat="false" ht="13.8" hidden="false" customHeight="false" outlineLevel="0" collapsed="false">
      <c r="A639" s="4"/>
      <c r="B639" s="4"/>
      <c r="C639" s="4"/>
      <c r="D639" s="4"/>
      <c r="E639" s="8" t="str">
        <f aca="false">IF(ISBLANK(A639), "", (A639-MIN(A2:A1001))/(MAX(A2:A1001)-MIN(A2:A1001)))</f>
        <v/>
      </c>
      <c r="F639" s="8" t="str">
        <f aca="false">IF(ISBLANK(B639), "", (B639-MIN(B2:B1001))/(MAX(B2:B1001)-MIN(B2:B1001)))</f>
        <v/>
      </c>
      <c r="G639" s="8" t="str">
        <f aca="false">IF(ISBLANK(C639), "", (C639-MIN(C2:C1001))/(MAX(C2:C1001)-MIN(C2:C1001)))</f>
        <v/>
      </c>
      <c r="H639" s="6" t="str">
        <f aca="false">IF(ISBLANK(D639), "", (D639-MIN(D1:D1000))/(MAX(D1:D1000)-MIN(D1:D1000)))</f>
        <v/>
      </c>
      <c r="I639" s="0" t="str">
        <f aca="false">IF(ISBLANK(A639), "",SQRT((A639-$K$2)^2+(B639-$L$2)^2+(C639-$M$2)^2+(D639-$N$2)^2+(#REF!-#REF!)^2))</f>
        <v/>
      </c>
      <c r="J639" s="8" t="str">
        <f aca="false">IF(AND(G639 = "", G638 &lt;&gt; ""),"&lt;- New exp", "")</f>
        <v/>
      </c>
      <c r="X639" s="0" t="n">
        <v>638</v>
      </c>
    </row>
    <row r="640" customFormat="false" ht="13.8" hidden="false" customHeight="false" outlineLevel="0" collapsed="false">
      <c r="A640" s="4"/>
      <c r="B640" s="4"/>
      <c r="C640" s="4"/>
      <c r="D640" s="4"/>
      <c r="E640" s="8" t="str">
        <f aca="false">IF(ISBLANK(A640), "", (A640-MIN(A2:A1001))/(MAX(A2:A1001)-MIN(A2:A1001)))</f>
        <v/>
      </c>
      <c r="F640" s="8" t="str">
        <f aca="false">IF(ISBLANK(B640), "", (B640-MIN(B2:B1001))/(MAX(B2:B1001)-MIN(B2:B1001)))</f>
        <v/>
      </c>
      <c r="G640" s="8" t="str">
        <f aca="false">IF(ISBLANK(C640), "", (C640-MIN(C2:C1001))/(MAX(C2:C1001)-MIN(C2:C1001)))</f>
        <v/>
      </c>
      <c r="H640" s="6" t="str">
        <f aca="false">IF(ISBLANK(D640), "", (D640-MIN(D1:D1000))/(MAX(D1:D1000)-MIN(D1:D1000)))</f>
        <v/>
      </c>
      <c r="I640" s="0" t="str">
        <f aca="false">IF(ISBLANK(A640), "",SQRT((A640-$K$2)^2+(B640-$L$2)^2+(C640-$M$2)^2+(D640-$N$2)^2+(#REF!-#REF!)^2))</f>
        <v/>
      </c>
      <c r="J640" s="8" t="str">
        <f aca="false">IF(AND(G640 = "", G639 &lt;&gt; ""),"&lt;- New exp", "")</f>
        <v/>
      </c>
      <c r="X640" s="0" t="n">
        <v>639</v>
      </c>
    </row>
    <row r="641" customFormat="false" ht="13.8" hidden="false" customHeight="false" outlineLevel="0" collapsed="false">
      <c r="A641" s="4"/>
      <c r="B641" s="4"/>
      <c r="C641" s="4"/>
      <c r="D641" s="4"/>
      <c r="E641" s="8" t="str">
        <f aca="false">IF(ISBLANK(A641), "", (A641-MIN(A2:A1001))/(MAX(A2:A1001)-MIN(A2:A1001)))</f>
        <v/>
      </c>
      <c r="F641" s="8" t="str">
        <f aca="false">IF(ISBLANK(B641), "", (B641-MIN(B2:B1001))/(MAX(B2:B1001)-MIN(B2:B1001)))</f>
        <v/>
      </c>
      <c r="G641" s="8" t="str">
        <f aca="false">IF(ISBLANK(C641), "", (C641-MIN(C2:C1001))/(MAX(C2:C1001)-MIN(C2:C1001)))</f>
        <v/>
      </c>
      <c r="H641" s="6" t="str">
        <f aca="false">IF(ISBLANK(D641), "", (D641-MIN(D1:D1000))/(MAX(D1:D1000)-MIN(D1:D1000)))</f>
        <v/>
      </c>
      <c r="I641" s="0" t="str">
        <f aca="false">IF(ISBLANK(A641), "",SQRT((A641-$K$2)^2+(B641-$L$2)^2+(C641-$M$2)^2+(D641-$N$2)^2+(#REF!-#REF!)^2))</f>
        <v/>
      </c>
      <c r="J641" s="8" t="str">
        <f aca="false">IF(AND(G641 = "", G640 &lt;&gt; ""),"&lt;- New exp", "")</f>
        <v/>
      </c>
      <c r="X641" s="0" t="n">
        <v>640</v>
      </c>
    </row>
    <row r="642" customFormat="false" ht="13.8" hidden="false" customHeight="false" outlineLevel="0" collapsed="false">
      <c r="A642" s="4"/>
      <c r="B642" s="4"/>
      <c r="C642" s="4"/>
      <c r="D642" s="4"/>
      <c r="E642" s="8" t="str">
        <f aca="false">IF(ISBLANK(A642), "", (A642-MIN(A2:A1001))/(MAX(A2:A1001)-MIN(A2:A1001)))</f>
        <v/>
      </c>
      <c r="F642" s="8" t="str">
        <f aca="false">IF(ISBLANK(B642), "", (B642-MIN(B2:B1001))/(MAX(B2:B1001)-MIN(B2:B1001)))</f>
        <v/>
      </c>
      <c r="G642" s="8" t="str">
        <f aca="false">IF(ISBLANK(C642), "", (C642-MIN(C2:C1001))/(MAX(C2:C1001)-MIN(C2:C1001)))</f>
        <v/>
      </c>
      <c r="H642" s="6" t="str">
        <f aca="false">IF(ISBLANK(D642), "", (D642-MIN(D1:D1000))/(MAX(D1:D1000)-MIN(D1:D1000)))</f>
        <v/>
      </c>
      <c r="I642" s="0" t="str">
        <f aca="false">IF(ISBLANK(A642), "",SQRT((A642-$K$2)^2+(B642-$L$2)^2+(C642-$M$2)^2+(D642-$N$2)^2+(#REF!-#REF!)^2))</f>
        <v/>
      </c>
      <c r="J642" s="8" t="str">
        <f aca="false">IF(AND(G642 = "", G641 &lt;&gt; ""),"&lt;- New exp", "")</f>
        <v/>
      </c>
      <c r="X642" s="0" t="n">
        <v>641</v>
      </c>
    </row>
    <row r="643" customFormat="false" ht="13.8" hidden="false" customHeight="false" outlineLevel="0" collapsed="false">
      <c r="A643" s="4"/>
      <c r="B643" s="4"/>
      <c r="C643" s="4"/>
      <c r="D643" s="4"/>
      <c r="E643" s="8" t="str">
        <f aca="false">IF(ISBLANK(A643), "", (A643-MIN(A2:A1001))/(MAX(A2:A1001)-MIN(A2:A1001)))</f>
        <v/>
      </c>
      <c r="F643" s="8" t="str">
        <f aca="false">IF(ISBLANK(B643), "", (B643-MIN(B2:B1001))/(MAX(B2:B1001)-MIN(B2:B1001)))</f>
        <v/>
      </c>
      <c r="G643" s="8" t="str">
        <f aca="false">IF(ISBLANK(C643), "", (C643-MIN(C2:C1001))/(MAX(C2:C1001)-MIN(C2:C1001)))</f>
        <v/>
      </c>
      <c r="H643" s="6" t="str">
        <f aca="false">IF(ISBLANK(D643), "", (D643-MIN(D1:D1000))/(MAX(D1:D1000)-MIN(D1:D1000)))</f>
        <v/>
      </c>
      <c r="I643" s="0" t="str">
        <f aca="false">IF(ISBLANK(A643), "",SQRT((A643-$K$2)^2+(B643-$L$2)^2+(C643-$M$2)^2+(D643-$N$2)^2+(#REF!-#REF!)^2))</f>
        <v/>
      </c>
      <c r="J643" s="8" t="str">
        <f aca="false">IF(AND(G643 = "", G642 &lt;&gt; ""),"&lt;- New exp", "")</f>
        <v/>
      </c>
      <c r="X643" s="0" t="n">
        <v>642</v>
      </c>
    </row>
    <row r="644" customFormat="false" ht="13.8" hidden="false" customHeight="false" outlineLevel="0" collapsed="false">
      <c r="A644" s="4"/>
      <c r="B644" s="4"/>
      <c r="C644" s="4"/>
      <c r="D644" s="4"/>
      <c r="E644" s="8" t="str">
        <f aca="false">IF(ISBLANK(A644), "", (A644-MIN(A2:A1001))/(MAX(A2:A1001)-MIN(A2:A1001)))</f>
        <v/>
      </c>
      <c r="F644" s="8" t="str">
        <f aca="false">IF(ISBLANK(B644), "", (B644-MIN(B2:B1001))/(MAX(B2:B1001)-MIN(B2:B1001)))</f>
        <v/>
      </c>
      <c r="G644" s="8" t="str">
        <f aca="false">IF(ISBLANK(C644), "", (C644-MIN(C2:C1001))/(MAX(C2:C1001)-MIN(C2:C1001)))</f>
        <v/>
      </c>
      <c r="H644" s="6" t="str">
        <f aca="false">IF(ISBLANK(D644), "", (D644-MIN(D1:D1000))/(MAX(D1:D1000)-MIN(D1:D1000)))</f>
        <v/>
      </c>
      <c r="I644" s="0" t="str">
        <f aca="false">IF(ISBLANK(A644), "",SQRT((A644-$K$2)^2+(B644-$L$2)^2+(C644-$M$2)^2+(D644-$N$2)^2+(#REF!-#REF!)^2))</f>
        <v/>
      </c>
      <c r="J644" s="8" t="str">
        <f aca="false">IF(AND(G644 = "", G643 &lt;&gt; ""),"&lt;- New exp", "")</f>
        <v/>
      </c>
      <c r="X644" s="0" t="n">
        <v>643</v>
      </c>
    </row>
    <row r="645" customFormat="false" ht="13.8" hidden="false" customHeight="false" outlineLevel="0" collapsed="false">
      <c r="A645" s="4"/>
      <c r="B645" s="4"/>
      <c r="C645" s="4"/>
      <c r="D645" s="4"/>
      <c r="E645" s="8" t="str">
        <f aca="false">IF(ISBLANK(A645), "", (A645-MIN(A2:A1001))/(MAX(A2:A1001)-MIN(A2:A1001)))</f>
        <v/>
      </c>
      <c r="F645" s="8" t="str">
        <f aca="false">IF(ISBLANK(B645), "", (B645-MIN(B2:B1001))/(MAX(B2:B1001)-MIN(B2:B1001)))</f>
        <v/>
      </c>
      <c r="G645" s="8" t="str">
        <f aca="false">IF(ISBLANK(C645), "", (C645-MIN(C2:C1001))/(MAX(C2:C1001)-MIN(C2:C1001)))</f>
        <v/>
      </c>
      <c r="H645" s="6" t="str">
        <f aca="false">IF(ISBLANK(D645), "", (D645-MIN(D1:D1000))/(MAX(D1:D1000)-MIN(D1:D1000)))</f>
        <v/>
      </c>
      <c r="I645" s="0" t="str">
        <f aca="false">IF(ISBLANK(A645), "",SQRT((A645-$K$2)^2+(B645-$L$2)^2+(C645-$M$2)^2+(D645-$N$2)^2+(#REF!-#REF!)^2))</f>
        <v/>
      </c>
      <c r="J645" s="8" t="str">
        <f aca="false">IF(AND(G645 = "", G644 &lt;&gt; ""),"&lt;- New exp", "")</f>
        <v/>
      </c>
      <c r="X645" s="0" t="n">
        <v>644</v>
      </c>
    </row>
    <row r="646" customFormat="false" ht="13.8" hidden="false" customHeight="false" outlineLevel="0" collapsed="false">
      <c r="A646" s="4"/>
      <c r="B646" s="4"/>
      <c r="C646" s="4"/>
      <c r="D646" s="4"/>
      <c r="E646" s="8" t="str">
        <f aca="false">IF(ISBLANK(A646), "", (A646-MIN(A2:A1001))/(MAX(A2:A1001)-MIN(A2:A1001)))</f>
        <v/>
      </c>
      <c r="F646" s="8" t="str">
        <f aca="false">IF(ISBLANK(B646), "", (B646-MIN(B2:B1001))/(MAX(B2:B1001)-MIN(B2:B1001)))</f>
        <v/>
      </c>
      <c r="G646" s="8" t="str">
        <f aca="false">IF(ISBLANK(C646), "", (C646-MIN(C2:C1001))/(MAX(C2:C1001)-MIN(C2:C1001)))</f>
        <v/>
      </c>
      <c r="H646" s="6" t="str">
        <f aca="false">IF(ISBLANK(D646), "", (D646-MIN(D1:D1000))/(MAX(D1:D1000)-MIN(D1:D1000)))</f>
        <v/>
      </c>
      <c r="I646" s="0" t="str">
        <f aca="false">IF(ISBLANK(A646), "",SQRT((A646-$K$2)^2+(B646-$L$2)^2+(C646-$M$2)^2+(D646-$N$2)^2+(#REF!-#REF!)^2))</f>
        <v/>
      </c>
      <c r="J646" s="8" t="str">
        <f aca="false">IF(AND(G646 = "", G645 &lt;&gt; ""),"&lt;- New exp", "")</f>
        <v/>
      </c>
      <c r="X646" s="0" t="n">
        <v>645</v>
      </c>
    </row>
    <row r="647" customFormat="false" ht="13.8" hidden="false" customHeight="false" outlineLevel="0" collapsed="false">
      <c r="A647" s="4"/>
      <c r="B647" s="4"/>
      <c r="C647" s="4"/>
      <c r="D647" s="4"/>
      <c r="E647" s="8" t="str">
        <f aca="false">IF(ISBLANK(A647), "", (A647-MIN(A2:A1001))/(MAX(A2:A1001)-MIN(A2:A1001)))</f>
        <v/>
      </c>
      <c r="F647" s="8" t="str">
        <f aca="false">IF(ISBLANK(B647), "", (B647-MIN(B2:B1001))/(MAX(B2:B1001)-MIN(B2:B1001)))</f>
        <v/>
      </c>
      <c r="G647" s="8" t="str">
        <f aca="false">IF(ISBLANK(C647), "", (C647-MIN(C2:C1001))/(MAX(C2:C1001)-MIN(C2:C1001)))</f>
        <v/>
      </c>
      <c r="H647" s="6" t="str">
        <f aca="false">IF(ISBLANK(D647), "", (D647-MIN(D1:D1000))/(MAX(D1:D1000)-MIN(D1:D1000)))</f>
        <v/>
      </c>
      <c r="I647" s="0" t="str">
        <f aca="false">IF(ISBLANK(A647), "",SQRT((A647-$K$2)^2+(B647-$L$2)^2+(C647-$M$2)^2+(D647-$N$2)^2+(#REF!-#REF!)^2))</f>
        <v/>
      </c>
      <c r="J647" s="8" t="str">
        <f aca="false">IF(AND(G647 = "", G646 &lt;&gt; ""),"&lt;- New exp", "")</f>
        <v/>
      </c>
      <c r="X647" s="0" t="n">
        <v>646</v>
      </c>
    </row>
    <row r="648" customFormat="false" ht="13.8" hidden="false" customHeight="false" outlineLevel="0" collapsed="false">
      <c r="A648" s="4"/>
      <c r="B648" s="4"/>
      <c r="C648" s="4"/>
      <c r="D648" s="4"/>
      <c r="E648" s="8" t="str">
        <f aca="false">IF(ISBLANK(A648), "", (A648-MIN(A2:A1001))/(MAX(A2:A1001)-MIN(A2:A1001)))</f>
        <v/>
      </c>
      <c r="F648" s="8" t="str">
        <f aca="false">IF(ISBLANK(B648), "", (B648-MIN(B2:B1001))/(MAX(B2:B1001)-MIN(B2:B1001)))</f>
        <v/>
      </c>
      <c r="G648" s="8" t="str">
        <f aca="false">IF(ISBLANK(C648), "", (C648-MIN(C2:C1001))/(MAX(C2:C1001)-MIN(C2:C1001)))</f>
        <v/>
      </c>
      <c r="H648" s="6" t="str">
        <f aca="false">IF(ISBLANK(D648), "", (D648-MIN(D1:D1000))/(MAX(D1:D1000)-MIN(D1:D1000)))</f>
        <v/>
      </c>
      <c r="I648" s="0" t="str">
        <f aca="false">IF(ISBLANK(A648), "",SQRT((A648-$K$2)^2+(B648-$L$2)^2+(C648-$M$2)^2+(D648-$N$2)^2+(#REF!-#REF!)^2))</f>
        <v/>
      </c>
      <c r="J648" s="8" t="str">
        <f aca="false">IF(AND(G648 = "", G647 &lt;&gt; ""),"&lt;- New exp", "")</f>
        <v/>
      </c>
      <c r="X648" s="0" t="n">
        <v>647</v>
      </c>
    </row>
    <row r="649" customFormat="false" ht="13.8" hidden="false" customHeight="false" outlineLevel="0" collapsed="false">
      <c r="A649" s="4"/>
      <c r="B649" s="4"/>
      <c r="C649" s="4"/>
      <c r="D649" s="4"/>
      <c r="E649" s="8" t="str">
        <f aca="false">IF(ISBLANK(A649), "", (A649-MIN(A2:A1001))/(MAX(A2:A1001)-MIN(A2:A1001)))</f>
        <v/>
      </c>
      <c r="F649" s="8" t="str">
        <f aca="false">IF(ISBLANK(B649), "", (B649-MIN(B2:B1001))/(MAX(B2:B1001)-MIN(B2:B1001)))</f>
        <v/>
      </c>
      <c r="G649" s="8" t="str">
        <f aca="false">IF(ISBLANK(C649), "", (C649-MIN(C2:C1001))/(MAX(C2:C1001)-MIN(C2:C1001)))</f>
        <v/>
      </c>
      <c r="H649" s="6" t="str">
        <f aca="false">IF(ISBLANK(D649), "", (D649-MIN(D1:D1000))/(MAX(D1:D1000)-MIN(D1:D1000)))</f>
        <v/>
      </c>
      <c r="I649" s="0" t="str">
        <f aca="false">IF(ISBLANK(A649), "",SQRT((A649-$K$2)^2+(B649-$L$2)^2+(C649-$M$2)^2+(D649-$N$2)^2+(#REF!-#REF!)^2))</f>
        <v/>
      </c>
      <c r="J649" s="8" t="str">
        <f aca="false">IF(AND(G649 = "", G648 &lt;&gt; ""),"&lt;- New exp", "")</f>
        <v/>
      </c>
      <c r="X649" s="0" t="n">
        <v>648</v>
      </c>
    </row>
    <row r="650" customFormat="false" ht="13.8" hidden="false" customHeight="false" outlineLevel="0" collapsed="false">
      <c r="A650" s="4"/>
      <c r="B650" s="4"/>
      <c r="C650" s="4"/>
      <c r="D650" s="4"/>
      <c r="E650" s="8" t="str">
        <f aca="false">IF(ISBLANK(A650), "", (A650-MIN(A2:A1001))/(MAX(A2:A1001)-MIN(A2:A1001)))</f>
        <v/>
      </c>
      <c r="F650" s="8" t="str">
        <f aca="false">IF(ISBLANK(B650), "", (B650-MIN(B2:B1001))/(MAX(B2:B1001)-MIN(B2:B1001)))</f>
        <v/>
      </c>
      <c r="G650" s="8" t="str">
        <f aca="false">IF(ISBLANK(C650), "", (C650-MIN(C2:C1001))/(MAX(C2:C1001)-MIN(C2:C1001)))</f>
        <v/>
      </c>
      <c r="H650" s="6" t="str">
        <f aca="false">IF(ISBLANK(D650), "", (D650-MIN(D1:D1000))/(MAX(D1:D1000)-MIN(D1:D1000)))</f>
        <v/>
      </c>
      <c r="I650" s="0" t="str">
        <f aca="false">IF(ISBLANK(A650), "",SQRT((A650-$K$2)^2+(B650-$L$2)^2+(C650-$M$2)^2+(D650-$N$2)^2+(#REF!-#REF!)^2))</f>
        <v/>
      </c>
      <c r="J650" s="8" t="str">
        <f aca="false">IF(AND(G650 = "", G649 &lt;&gt; ""),"&lt;- New exp", "")</f>
        <v/>
      </c>
      <c r="X650" s="0" t="n">
        <v>649</v>
      </c>
    </row>
    <row r="651" customFormat="false" ht="13.8" hidden="false" customHeight="false" outlineLevel="0" collapsed="false">
      <c r="A651" s="4"/>
      <c r="B651" s="4"/>
      <c r="C651" s="4"/>
      <c r="D651" s="4"/>
      <c r="E651" s="8" t="str">
        <f aca="false">IF(ISBLANK(A651), "", (A651-MIN(A2:A1001))/(MAX(A2:A1001)-MIN(A2:A1001)))</f>
        <v/>
      </c>
      <c r="F651" s="8" t="str">
        <f aca="false">IF(ISBLANK(B651), "", (B651-MIN(B2:B1001))/(MAX(B2:B1001)-MIN(B2:B1001)))</f>
        <v/>
      </c>
      <c r="G651" s="8" t="str">
        <f aca="false">IF(ISBLANK(C651), "", (C651-MIN(C2:C1001))/(MAX(C2:C1001)-MIN(C2:C1001)))</f>
        <v/>
      </c>
      <c r="H651" s="6" t="str">
        <f aca="false">IF(ISBLANK(D651), "", (D651-MIN(D1:D1000))/(MAX(D1:D1000)-MIN(D1:D1000)))</f>
        <v/>
      </c>
      <c r="I651" s="0" t="str">
        <f aca="false">IF(ISBLANK(A651), "",SQRT((A651-$K$2)^2+(B651-$L$2)^2+(C651-$M$2)^2+(D651-$N$2)^2+(#REF!-#REF!)^2))</f>
        <v/>
      </c>
      <c r="J651" s="8" t="str">
        <f aca="false">IF(AND(G651 = "", G650 &lt;&gt; ""),"&lt;- New exp", "")</f>
        <v/>
      </c>
      <c r="X651" s="0" t="n">
        <v>650</v>
      </c>
    </row>
    <row r="652" customFormat="false" ht="13.8" hidden="false" customHeight="false" outlineLevel="0" collapsed="false">
      <c r="A652" s="4"/>
      <c r="B652" s="4"/>
      <c r="C652" s="4"/>
      <c r="D652" s="4"/>
      <c r="E652" s="8" t="str">
        <f aca="false">IF(ISBLANK(A652), "", (A652-MIN(A2:A1001))/(MAX(A2:A1001)-MIN(A2:A1001)))</f>
        <v/>
      </c>
      <c r="F652" s="8" t="str">
        <f aca="false">IF(ISBLANK(B652), "", (B652-MIN(B2:B1001))/(MAX(B2:B1001)-MIN(B2:B1001)))</f>
        <v/>
      </c>
      <c r="G652" s="8" t="str">
        <f aca="false">IF(ISBLANK(C652), "", (C652-MIN(C2:C1001))/(MAX(C2:C1001)-MIN(C2:C1001)))</f>
        <v/>
      </c>
      <c r="H652" s="6" t="str">
        <f aca="false">IF(ISBLANK(D652), "", (D652-MIN(D1:D1000))/(MAX(D1:D1000)-MIN(D1:D1000)))</f>
        <v/>
      </c>
      <c r="I652" s="0" t="str">
        <f aca="false">IF(ISBLANK(A652), "",SQRT((A652-$K$2)^2+(B652-$L$2)^2+(C652-$M$2)^2+(D652-$N$2)^2+(#REF!-#REF!)^2))</f>
        <v/>
      </c>
      <c r="J652" s="8" t="str">
        <f aca="false">IF(AND(G652 = "", G651 &lt;&gt; ""),"&lt;- New exp", "")</f>
        <v/>
      </c>
      <c r="X652" s="0" t="n">
        <v>651</v>
      </c>
    </row>
    <row r="653" customFormat="false" ht="13.8" hidden="false" customHeight="false" outlineLevel="0" collapsed="false">
      <c r="A653" s="4"/>
      <c r="B653" s="4"/>
      <c r="C653" s="4"/>
      <c r="D653" s="4"/>
      <c r="E653" s="8" t="str">
        <f aca="false">IF(ISBLANK(A653), "", (A653-MIN(A2:A1001))/(MAX(A2:A1001)-MIN(A2:A1001)))</f>
        <v/>
      </c>
      <c r="F653" s="8" t="str">
        <f aca="false">IF(ISBLANK(B653), "", (B653-MIN(B2:B1001))/(MAX(B2:B1001)-MIN(B2:B1001)))</f>
        <v/>
      </c>
      <c r="G653" s="8" t="str">
        <f aca="false">IF(ISBLANK(C653), "", (C653-MIN(C2:C1001))/(MAX(C2:C1001)-MIN(C2:C1001)))</f>
        <v/>
      </c>
      <c r="H653" s="6" t="str">
        <f aca="false">IF(ISBLANK(D653), "", (D653-MIN(D1:D1000))/(MAX(D1:D1000)-MIN(D1:D1000)))</f>
        <v/>
      </c>
      <c r="I653" s="0" t="str">
        <f aca="false">IF(ISBLANK(A653), "",SQRT((A653-$K$2)^2+(B653-$L$2)^2+(C653-$M$2)^2+(D653-$N$2)^2+(#REF!-#REF!)^2))</f>
        <v/>
      </c>
      <c r="J653" s="8" t="str">
        <f aca="false">IF(AND(G653 = "", G652 &lt;&gt; ""),"&lt;- New exp", "")</f>
        <v/>
      </c>
      <c r="X653" s="0" t="n">
        <v>652</v>
      </c>
    </row>
    <row r="654" customFormat="false" ht="13.8" hidden="false" customHeight="false" outlineLevel="0" collapsed="false">
      <c r="A654" s="4"/>
      <c r="B654" s="4"/>
      <c r="C654" s="4"/>
      <c r="D654" s="4"/>
      <c r="E654" s="8" t="str">
        <f aca="false">IF(ISBLANK(A654), "", (A654-MIN(A2:A1001))/(MAX(A2:A1001)-MIN(A2:A1001)))</f>
        <v/>
      </c>
      <c r="F654" s="8" t="str">
        <f aca="false">IF(ISBLANK(B654), "", (B654-MIN(B2:B1001))/(MAX(B2:B1001)-MIN(B2:B1001)))</f>
        <v/>
      </c>
      <c r="G654" s="8" t="str">
        <f aca="false">IF(ISBLANK(C654), "", (C654-MIN(C2:C1001))/(MAX(C2:C1001)-MIN(C2:C1001)))</f>
        <v/>
      </c>
      <c r="H654" s="6" t="str">
        <f aca="false">IF(ISBLANK(D654), "", (D654-MIN(D1:D1000))/(MAX(D1:D1000)-MIN(D1:D1000)))</f>
        <v/>
      </c>
      <c r="I654" s="0" t="str">
        <f aca="false">IF(ISBLANK(A654), "",SQRT((A654-$K$2)^2+(B654-$L$2)^2+(C654-$M$2)^2+(D654-$N$2)^2+(#REF!-#REF!)^2))</f>
        <v/>
      </c>
      <c r="J654" s="8" t="str">
        <f aca="false">IF(AND(G654 = "", G653 &lt;&gt; ""),"&lt;- New exp", "")</f>
        <v/>
      </c>
      <c r="X654" s="0" t="n">
        <v>653</v>
      </c>
    </row>
    <row r="655" customFormat="false" ht="13.8" hidden="false" customHeight="false" outlineLevel="0" collapsed="false">
      <c r="A655" s="4"/>
      <c r="B655" s="4"/>
      <c r="C655" s="4"/>
      <c r="D655" s="4"/>
      <c r="E655" s="8" t="str">
        <f aca="false">IF(ISBLANK(A655), "", (A655-MIN(A2:A1001))/(MAX(A2:A1001)-MIN(A2:A1001)))</f>
        <v/>
      </c>
      <c r="F655" s="8" t="str">
        <f aca="false">IF(ISBLANK(B655), "", (B655-MIN(B2:B1001))/(MAX(B2:B1001)-MIN(B2:B1001)))</f>
        <v/>
      </c>
      <c r="G655" s="8" t="str">
        <f aca="false">IF(ISBLANK(C655), "", (C655-MIN(C2:C1001))/(MAX(C2:C1001)-MIN(C2:C1001)))</f>
        <v/>
      </c>
      <c r="H655" s="6" t="str">
        <f aca="false">IF(ISBLANK(D655), "", (D655-MIN(D1:D1000))/(MAX(D1:D1000)-MIN(D1:D1000)))</f>
        <v/>
      </c>
      <c r="I655" s="0" t="str">
        <f aca="false">IF(ISBLANK(A655), "",SQRT((A655-$K$2)^2+(B655-$L$2)^2+(C655-$M$2)^2+(D655-$N$2)^2+(#REF!-#REF!)^2))</f>
        <v/>
      </c>
      <c r="J655" s="8" t="str">
        <f aca="false">IF(AND(G655 = "", G654 &lt;&gt; ""),"&lt;- New exp", "")</f>
        <v/>
      </c>
      <c r="X655" s="0" t="n">
        <v>654</v>
      </c>
    </row>
    <row r="656" customFormat="false" ht="13.8" hidden="false" customHeight="false" outlineLevel="0" collapsed="false">
      <c r="A656" s="4"/>
      <c r="B656" s="4"/>
      <c r="C656" s="4"/>
      <c r="D656" s="4"/>
      <c r="E656" s="8" t="str">
        <f aca="false">IF(ISBLANK(A656), "", (A656-MIN(A2:A1001))/(MAX(A2:A1001)-MIN(A2:A1001)))</f>
        <v/>
      </c>
      <c r="F656" s="8" t="str">
        <f aca="false">IF(ISBLANK(B656), "", (B656-MIN(B2:B1001))/(MAX(B2:B1001)-MIN(B2:B1001)))</f>
        <v/>
      </c>
      <c r="G656" s="8" t="str">
        <f aca="false">IF(ISBLANK(C656), "", (C656-MIN(C2:C1001))/(MAX(C2:C1001)-MIN(C2:C1001)))</f>
        <v/>
      </c>
      <c r="H656" s="6" t="str">
        <f aca="false">IF(ISBLANK(D656), "", (D656-MIN(D1:D1000))/(MAX(D1:D1000)-MIN(D1:D1000)))</f>
        <v/>
      </c>
      <c r="I656" s="0" t="str">
        <f aca="false">IF(ISBLANK(A656), "",SQRT((A656-$K$2)^2+(B656-$L$2)^2+(C656-$M$2)^2+(D656-$N$2)^2+(#REF!-#REF!)^2))</f>
        <v/>
      </c>
      <c r="J656" s="8" t="str">
        <f aca="false">IF(AND(G656 = "", G655 &lt;&gt; ""),"&lt;- New exp", "")</f>
        <v/>
      </c>
      <c r="X656" s="0" t="n">
        <v>655</v>
      </c>
    </row>
    <row r="657" customFormat="false" ht="13.8" hidden="false" customHeight="false" outlineLevel="0" collapsed="false">
      <c r="A657" s="4"/>
      <c r="B657" s="4"/>
      <c r="C657" s="4"/>
      <c r="D657" s="4"/>
      <c r="E657" s="8" t="str">
        <f aca="false">IF(ISBLANK(A657), "", (A657-MIN(A2:A1001))/(MAX(A2:A1001)-MIN(A2:A1001)))</f>
        <v/>
      </c>
      <c r="F657" s="8" t="str">
        <f aca="false">IF(ISBLANK(B657), "", (B657-MIN(B2:B1001))/(MAX(B2:B1001)-MIN(B2:B1001)))</f>
        <v/>
      </c>
      <c r="G657" s="8" t="str">
        <f aca="false">IF(ISBLANK(C657), "", (C657-MIN(C2:C1001))/(MAX(C2:C1001)-MIN(C2:C1001)))</f>
        <v/>
      </c>
      <c r="H657" s="6" t="str">
        <f aca="false">IF(ISBLANK(D657), "", (D657-MIN(D1:D1000))/(MAX(D1:D1000)-MIN(D1:D1000)))</f>
        <v/>
      </c>
      <c r="I657" s="0" t="str">
        <f aca="false">IF(ISBLANK(A657), "",SQRT((A657-$K$2)^2+(B657-$L$2)^2+(C657-$M$2)^2+(D657-$N$2)^2+(#REF!-#REF!)^2))</f>
        <v/>
      </c>
      <c r="J657" s="8" t="str">
        <f aca="false">IF(AND(G657 = "", G656 &lt;&gt; ""),"&lt;- New exp", "")</f>
        <v/>
      </c>
      <c r="X657" s="0" t="n">
        <v>656</v>
      </c>
    </row>
    <row r="658" customFormat="false" ht="13.8" hidden="false" customHeight="false" outlineLevel="0" collapsed="false">
      <c r="A658" s="4"/>
      <c r="B658" s="4"/>
      <c r="C658" s="4"/>
      <c r="D658" s="4"/>
      <c r="E658" s="8" t="str">
        <f aca="false">IF(ISBLANK(A658), "", (A658-MIN(A2:A1001))/(MAX(A2:A1001)-MIN(A2:A1001)))</f>
        <v/>
      </c>
      <c r="F658" s="8" t="str">
        <f aca="false">IF(ISBLANK(B658), "", (B658-MIN(B2:B1001))/(MAX(B2:B1001)-MIN(B2:B1001)))</f>
        <v/>
      </c>
      <c r="G658" s="8" t="str">
        <f aca="false">IF(ISBLANK(C658), "", (C658-MIN(C2:C1001))/(MAX(C2:C1001)-MIN(C2:C1001)))</f>
        <v/>
      </c>
      <c r="H658" s="6" t="str">
        <f aca="false">IF(ISBLANK(D658), "", (D658-MIN(D1:D1000))/(MAX(D1:D1000)-MIN(D1:D1000)))</f>
        <v/>
      </c>
      <c r="I658" s="0" t="str">
        <f aca="false">IF(ISBLANK(A658), "",SQRT((A658-$K$2)^2+(B658-$L$2)^2+(C658-$M$2)^2+(D658-$N$2)^2+(#REF!-#REF!)^2))</f>
        <v/>
      </c>
      <c r="J658" s="8" t="str">
        <f aca="false">IF(AND(G658 = "", G657 &lt;&gt; ""),"&lt;- New exp", "")</f>
        <v/>
      </c>
      <c r="X658" s="0" t="n">
        <v>657</v>
      </c>
    </row>
    <row r="659" customFormat="false" ht="13.8" hidden="false" customHeight="false" outlineLevel="0" collapsed="false">
      <c r="A659" s="4"/>
      <c r="B659" s="4"/>
      <c r="C659" s="4"/>
      <c r="D659" s="4"/>
      <c r="E659" s="8" t="str">
        <f aca="false">IF(ISBLANK(A659), "", (A659-MIN(A2:A1001))/(MAX(A2:A1001)-MIN(A2:A1001)))</f>
        <v/>
      </c>
      <c r="F659" s="8" t="str">
        <f aca="false">IF(ISBLANK(B659), "", (B659-MIN(B2:B1001))/(MAX(B2:B1001)-MIN(B2:B1001)))</f>
        <v/>
      </c>
      <c r="G659" s="8" t="str">
        <f aca="false">IF(ISBLANK(C659), "", (C659-MIN(C2:C1001))/(MAX(C2:C1001)-MIN(C2:C1001)))</f>
        <v/>
      </c>
      <c r="H659" s="6" t="str">
        <f aca="false">IF(ISBLANK(D659), "", (D659-MIN(D1:D1000))/(MAX(D1:D1000)-MIN(D1:D1000)))</f>
        <v/>
      </c>
      <c r="I659" s="0" t="str">
        <f aca="false">IF(ISBLANK(A659), "",SQRT((A659-$K$2)^2+(B659-$L$2)^2+(C659-$M$2)^2+(D659-$N$2)^2+(#REF!-#REF!)^2))</f>
        <v/>
      </c>
      <c r="J659" s="8" t="str">
        <f aca="false">IF(AND(G659 = "", G658 &lt;&gt; ""),"&lt;- New exp", "")</f>
        <v/>
      </c>
      <c r="X659" s="0" t="n">
        <v>658</v>
      </c>
    </row>
    <row r="660" customFormat="false" ht="13.8" hidden="false" customHeight="false" outlineLevel="0" collapsed="false">
      <c r="A660" s="4"/>
      <c r="B660" s="4"/>
      <c r="C660" s="4"/>
      <c r="D660" s="4"/>
      <c r="E660" s="8" t="str">
        <f aca="false">IF(ISBLANK(A660), "", (A660-MIN(A2:A1001))/(MAX(A2:A1001)-MIN(A2:A1001)))</f>
        <v/>
      </c>
      <c r="F660" s="8" t="str">
        <f aca="false">IF(ISBLANK(B660), "", (B660-MIN(B2:B1001))/(MAX(B2:B1001)-MIN(B2:B1001)))</f>
        <v/>
      </c>
      <c r="G660" s="8" t="str">
        <f aca="false">IF(ISBLANK(C660), "", (C660-MIN(C2:C1001))/(MAX(C2:C1001)-MIN(C2:C1001)))</f>
        <v/>
      </c>
      <c r="H660" s="6" t="str">
        <f aca="false">IF(ISBLANK(D660), "", (D660-MIN(D1:D1000))/(MAX(D1:D1000)-MIN(D1:D1000)))</f>
        <v/>
      </c>
      <c r="I660" s="0" t="str">
        <f aca="false">IF(ISBLANK(A660), "",SQRT((A660-$K$2)^2+(B660-$L$2)^2+(C660-$M$2)^2+(D660-$N$2)^2+(#REF!-#REF!)^2))</f>
        <v/>
      </c>
      <c r="J660" s="8" t="str">
        <f aca="false">IF(AND(G660 = "", G659 &lt;&gt; ""),"&lt;- New exp", "")</f>
        <v/>
      </c>
      <c r="X660" s="0" t="n">
        <v>659</v>
      </c>
    </row>
    <row r="661" customFormat="false" ht="13.8" hidden="false" customHeight="false" outlineLevel="0" collapsed="false">
      <c r="A661" s="4"/>
      <c r="B661" s="4"/>
      <c r="C661" s="4"/>
      <c r="D661" s="4"/>
      <c r="E661" s="8" t="str">
        <f aca="false">IF(ISBLANK(A661), "", (A661-MIN(A2:A1001))/(MAX(A2:A1001)-MIN(A2:A1001)))</f>
        <v/>
      </c>
      <c r="F661" s="8" t="str">
        <f aca="false">IF(ISBLANK(B661), "", (B661-MIN(B2:B1001))/(MAX(B2:B1001)-MIN(B2:B1001)))</f>
        <v/>
      </c>
      <c r="G661" s="8" t="str">
        <f aca="false">IF(ISBLANK(C661), "", (C661-MIN(C2:C1001))/(MAX(C2:C1001)-MIN(C2:C1001)))</f>
        <v/>
      </c>
      <c r="H661" s="6" t="str">
        <f aca="false">IF(ISBLANK(D661), "", (D661-MIN(D1:D1000))/(MAX(D1:D1000)-MIN(D1:D1000)))</f>
        <v/>
      </c>
      <c r="I661" s="0" t="str">
        <f aca="false">IF(ISBLANK(A661), "",SQRT((A661-$K$2)^2+(B661-$L$2)^2+(C661-$M$2)^2+(D661-$N$2)^2+(#REF!-#REF!)^2))</f>
        <v/>
      </c>
      <c r="J661" s="8" t="str">
        <f aca="false">IF(AND(G661 = "", G660 &lt;&gt; ""),"&lt;- New exp", "")</f>
        <v/>
      </c>
      <c r="X661" s="0" t="n">
        <v>660</v>
      </c>
    </row>
    <row r="662" customFormat="false" ht="13.8" hidden="false" customHeight="false" outlineLevel="0" collapsed="false">
      <c r="A662" s="4"/>
      <c r="B662" s="4"/>
      <c r="C662" s="4"/>
      <c r="D662" s="4"/>
      <c r="E662" s="8" t="str">
        <f aca="false">IF(ISBLANK(A662), "", (A662-MIN(A2:A1001))/(MAX(A2:A1001)-MIN(A2:A1001)))</f>
        <v/>
      </c>
      <c r="F662" s="8" t="str">
        <f aca="false">IF(ISBLANK(B662), "", (B662-MIN(B2:B1001))/(MAX(B2:B1001)-MIN(B2:B1001)))</f>
        <v/>
      </c>
      <c r="G662" s="8" t="str">
        <f aca="false">IF(ISBLANK(C662), "", (C662-MIN(C2:C1001))/(MAX(C2:C1001)-MIN(C2:C1001)))</f>
        <v/>
      </c>
      <c r="H662" s="6" t="str">
        <f aca="false">IF(ISBLANK(D662), "", (D662-MIN(D1:D1000))/(MAX(D1:D1000)-MIN(D1:D1000)))</f>
        <v/>
      </c>
      <c r="I662" s="0" t="str">
        <f aca="false">IF(ISBLANK(A662), "",SQRT((A662-$K$2)^2+(B662-$L$2)^2+(C662-$M$2)^2+(D662-$N$2)^2+(#REF!-#REF!)^2))</f>
        <v/>
      </c>
      <c r="J662" s="8" t="str">
        <f aca="false">IF(AND(G662 = "", G661 &lt;&gt; ""),"&lt;- New exp", "")</f>
        <v/>
      </c>
      <c r="X662" s="0" t="n">
        <v>661</v>
      </c>
    </row>
    <row r="663" customFormat="false" ht="13.8" hidden="false" customHeight="false" outlineLevel="0" collapsed="false">
      <c r="A663" s="4"/>
      <c r="B663" s="4"/>
      <c r="C663" s="4"/>
      <c r="D663" s="4"/>
      <c r="E663" s="8" t="str">
        <f aca="false">IF(ISBLANK(A663), "", (A663-MIN(A2:A1001))/(MAX(A2:A1001)-MIN(A2:A1001)))</f>
        <v/>
      </c>
      <c r="F663" s="8" t="str">
        <f aca="false">IF(ISBLANK(B663), "", (B663-MIN(B2:B1001))/(MAX(B2:B1001)-MIN(B2:B1001)))</f>
        <v/>
      </c>
      <c r="G663" s="8" t="str">
        <f aca="false">IF(ISBLANK(C663), "", (C663-MIN(C2:C1001))/(MAX(C2:C1001)-MIN(C2:C1001)))</f>
        <v/>
      </c>
      <c r="H663" s="6" t="str">
        <f aca="false">IF(ISBLANK(D663), "", (D663-MIN(D1:D1000))/(MAX(D1:D1000)-MIN(D1:D1000)))</f>
        <v/>
      </c>
      <c r="I663" s="0" t="str">
        <f aca="false">IF(ISBLANK(A663), "",SQRT((A663-$K$2)^2+(B663-$L$2)^2+(C663-$M$2)^2+(D663-$N$2)^2+(#REF!-#REF!)^2))</f>
        <v/>
      </c>
      <c r="J663" s="8" t="str">
        <f aca="false">IF(AND(G663 = "", G662 &lt;&gt; ""),"&lt;- New exp", "")</f>
        <v/>
      </c>
      <c r="X663" s="0" t="n">
        <v>662</v>
      </c>
    </row>
    <row r="664" customFormat="false" ht="13.8" hidden="false" customHeight="false" outlineLevel="0" collapsed="false">
      <c r="A664" s="4"/>
      <c r="B664" s="4"/>
      <c r="C664" s="4"/>
      <c r="D664" s="4"/>
      <c r="E664" s="8" t="str">
        <f aca="false">IF(ISBLANK(A664), "", (A664-MIN(A2:A1001))/(MAX(A2:A1001)-MIN(A2:A1001)))</f>
        <v/>
      </c>
      <c r="F664" s="8" t="str">
        <f aca="false">IF(ISBLANK(B664), "", (B664-MIN(B2:B1001))/(MAX(B2:B1001)-MIN(B2:B1001)))</f>
        <v/>
      </c>
      <c r="G664" s="8" t="str">
        <f aca="false">IF(ISBLANK(C664), "", (C664-MIN(C2:C1001))/(MAX(C2:C1001)-MIN(C2:C1001)))</f>
        <v/>
      </c>
      <c r="H664" s="6" t="str">
        <f aca="false">IF(ISBLANK(D664), "", (D664-MIN(D1:D1000))/(MAX(D1:D1000)-MIN(D1:D1000)))</f>
        <v/>
      </c>
      <c r="I664" s="0" t="str">
        <f aca="false">IF(ISBLANK(A664), "",SQRT((A664-$K$2)^2+(B664-$L$2)^2+(C664-$M$2)^2+(D664-$N$2)^2+(#REF!-#REF!)^2))</f>
        <v/>
      </c>
      <c r="J664" s="8" t="str">
        <f aca="false">IF(AND(G664 = "", G663 &lt;&gt; ""),"&lt;- New exp", "")</f>
        <v/>
      </c>
      <c r="X664" s="0" t="n">
        <v>663</v>
      </c>
    </row>
    <row r="665" customFormat="false" ht="13.8" hidden="false" customHeight="false" outlineLevel="0" collapsed="false">
      <c r="A665" s="4"/>
      <c r="B665" s="4"/>
      <c r="C665" s="4"/>
      <c r="D665" s="4"/>
      <c r="E665" s="8" t="str">
        <f aca="false">IF(ISBLANK(A665), "", (A665-MIN(A2:A1001))/(MAX(A2:A1001)-MIN(A2:A1001)))</f>
        <v/>
      </c>
      <c r="F665" s="8" t="str">
        <f aca="false">IF(ISBLANK(B665), "", (B665-MIN(B2:B1001))/(MAX(B2:B1001)-MIN(B2:B1001)))</f>
        <v/>
      </c>
      <c r="G665" s="8" t="str">
        <f aca="false">IF(ISBLANK(C665), "", (C665-MIN(C2:C1001))/(MAX(C2:C1001)-MIN(C2:C1001)))</f>
        <v/>
      </c>
      <c r="H665" s="6" t="str">
        <f aca="false">IF(ISBLANK(D665), "", (D665-MIN(D1:D1000))/(MAX(D1:D1000)-MIN(D1:D1000)))</f>
        <v/>
      </c>
      <c r="I665" s="0" t="str">
        <f aca="false">IF(ISBLANK(A665), "",SQRT((A665-$K$2)^2+(B665-$L$2)^2+(C665-$M$2)^2+(D665-$N$2)^2+(#REF!-#REF!)^2))</f>
        <v/>
      </c>
      <c r="J665" s="8" t="str">
        <f aca="false">IF(AND(G665 = "", G664 &lt;&gt; ""),"&lt;- New exp", "")</f>
        <v/>
      </c>
      <c r="X665" s="0" t="n">
        <v>664</v>
      </c>
    </row>
    <row r="666" customFormat="false" ht="13.8" hidden="false" customHeight="false" outlineLevel="0" collapsed="false">
      <c r="A666" s="4"/>
      <c r="B666" s="4"/>
      <c r="C666" s="4"/>
      <c r="D666" s="4"/>
      <c r="E666" s="8" t="str">
        <f aca="false">IF(ISBLANK(A666), "", (A666-MIN(A2:A1001))/(MAX(A2:A1001)-MIN(A2:A1001)))</f>
        <v/>
      </c>
      <c r="F666" s="8" t="str">
        <f aca="false">IF(ISBLANK(B666), "", (B666-MIN(B2:B1001))/(MAX(B2:B1001)-MIN(B2:B1001)))</f>
        <v/>
      </c>
      <c r="G666" s="8" t="str">
        <f aca="false">IF(ISBLANK(C666), "", (C666-MIN(C2:C1001))/(MAX(C2:C1001)-MIN(C2:C1001)))</f>
        <v/>
      </c>
      <c r="H666" s="6" t="str">
        <f aca="false">IF(ISBLANK(D666), "", (D666-MIN(D1:D1000))/(MAX(D1:D1000)-MIN(D1:D1000)))</f>
        <v/>
      </c>
      <c r="I666" s="0" t="str">
        <f aca="false">IF(ISBLANK(A666), "",SQRT((A666-$K$2)^2+(B666-$L$2)^2+(C666-$M$2)^2+(D666-$N$2)^2+(#REF!-#REF!)^2))</f>
        <v/>
      </c>
      <c r="J666" s="8" t="str">
        <f aca="false">IF(AND(G666 = "", G665 &lt;&gt; ""),"&lt;- New exp", "")</f>
        <v/>
      </c>
      <c r="X666" s="0" t="n">
        <v>665</v>
      </c>
    </row>
    <row r="667" customFormat="false" ht="13.8" hidden="false" customHeight="false" outlineLevel="0" collapsed="false">
      <c r="A667" s="4"/>
      <c r="B667" s="4"/>
      <c r="C667" s="4"/>
      <c r="D667" s="4"/>
      <c r="E667" s="8" t="str">
        <f aca="false">IF(ISBLANK(A667), "", (A667-MIN(A2:A1001))/(MAX(A2:A1001)-MIN(A2:A1001)))</f>
        <v/>
      </c>
      <c r="F667" s="8" t="str">
        <f aca="false">IF(ISBLANK(B667), "", (B667-MIN(B2:B1001))/(MAX(B2:B1001)-MIN(B2:B1001)))</f>
        <v/>
      </c>
      <c r="G667" s="8" t="str">
        <f aca="false">IF(ISBLANK(C667), "", (C667-MIN(C2:C1001))/(MAX(C2:C1001)-MIN(C2:C1001)))</f>
        <v/>
      </c>
      <c r="H667" s="6" t="str">
        <f aca="false">IF(ISBLANK(D667), "", (D667-MIN(D1:D1000))/(MAX(D1:D1000)-MIN(D1:D1000)))</f>
        <v/>
      </c>
      <c r="I667" s="0" t="str">
        <f aca="false">IF(ISBLANK(A667), "",SQRT((A667-$K$2)^2+(B667-$L$2)^2+(C667-$M$2)^2+(D667-$N$2)^2+(#REF!-#REF!)^2))</f>
        <v/>
      </c>
      <c r="J667" s="8" t="str">
        <f aca="false">IF(AND(G667 = "", G666 &lt;&gt; ""),"&lt;- New exp", "")</f>
        <v/>
      </c>
      <c r="X667" s="0" t="n">
        <v>666</v>
      </c>
    </row>
    <row r="668" customFormat="false" ht="13.8" hidden="false" customHeight="false" outlineLevel="0" collapsed="false">
      <c r="A668" s="4"/>
      <c r="B668" s="4"/>
      <c r="C668" s="4"/>
      <c r="D668" s="4"/>
      <c r="E668" s="8" t="str">
        <f aca="false">IF(ISBLANK(A668), "", (A668-MIN(A2:A1001))/(MAX(A2:A1001)-MIN(A2:A1001)))</f>
        <v/>
      </c>
      <c r="F668" s="8" t="str">
        <f aca="false">IF(ISBLANK(B668), "", (B668-MIN(B2:B1001))/(MAX(B2:B1001)-MIN(B2:B1001)))</f>
        <v/>
      </c>
      <c r="G668" s="8" t="str">
        <f aca="false">IF(ISBLANK(C668), "", (C668-MIN(C2:C1001))/(MAX(C2:C1001)-MIN(C2:C1001)))</f>
        <v/>
      </c>
      <c r="H668" s="6" t="str">
        <f aca="false">IF(ISBLANK(D668), "", (D668-MIN(D1:D1000))/(MAX(D1:D1000)-MIN(D1:D1000)))</f>
        <v/>
      </c>
      <c r="I668" s="0" t="str">
        <f aca="false">IF(ISBLANK(A668), "",SQRT((A668-$K$2)^2+(B668-$L$2)^2+(C668-$M$2)^2+(D668-$N$2)^2+(#REF!-#REF!)^2))</f>
        <v/>
      </c>
      <c r="J668" s="8" t="str">
        <f aca="false">IF(AND(G668 = "", G667 &lt;&gt; ""),"&lt;- New exp", "")</f>
        <v/>
      </c>
      <c r="X668" s="0" t="n">
        <v>667</v>
      </c>
    </row>
    <row r="669" customFormat="false" ht="13.8" hidden="false" customHeight="false" outlineLevel="0" collapsed="false">
      <c r="A669" s="4"/>
      <c r="B669" s="4"/>
      <c r="C669" s="4"/>
      <c r="D669" s="4"/>
      <c r="E669" s="8" t="str">
        <f aca="false">IF(ISBLANK(A669), "", (A669-MIN(A2:A1001))/(MAX(A2:A1001)-MIN(A2:A1001)))</f>
        <v/>
      </c>
      <c r="F669" s="8" t="str">
        <f aca="false">IF(ISBLANK(B669), "", (B669-MIN(B2:B1001))/(MAX(B2:B1001)-MIN(B2:B1001)))</f>
        <v/>
      </c>
      <c r="G669" s="8" t="str">
        <f aca="false">IF(ISBLANK(C669), "", (C669-MIN(C2:C1001))/(MAX(C2:C1001)-MIN(C2:C1001)))</f>
        <v/>
      </c>
      <c r="H669" s="6" t="str">
        <f aca="false">IF(ISBLANK(D669), "", (D669-MIN(D1:D1000))/(MAX(D1:D1000)-MIN(D1:D1000)))</f>
        <v/>
      </c>
      <c r="I669" s="0" t="str">
        <f aca="false">IF(ISBLANK(A669), "",SQRT((A669-$K$2)^2+(B669-$L$2)^2+(C669-$M$2)^2+(D669-$N$2)^2+(#REF!-#REF!)^2))</f>
        <v/>
      </c>
      <c r="J669" s="8" t="str">
        <f aca="false">IF(AND(G669 = "", G668 &lt;&gt; ""),"&lt;- New exp", "")</f>
        <v/>
      </c>
      <c r="X669" s="0" t="n">
        <v>668</v>
      </c>
    </row>
    <row r="670" customFormat="false" ht="13.8" hidden="false" customHeight="false" outlineLevel="0" collapsed="false">
      <c r="A670" s="4"/>
      <c r="B670" s="4"/>
      <c r="C670" s="4"/>
      <c r="D670" s="4"/>
      <c r="E670" s="8" t="str">
        <f aca="false">IF(ISBLANK(A670), "", (A670-MIN(A2:A1001))/(MAX(A2:A1001)-MIN(A2:A1001)))</f>
        <v/>
      </c>
      <c r="F670" s="8" t="str">
        <f aca="false">IF(ISBLANK(B670), "", (B670-MIN(B2:B1001))/(MAX(B2:B1001)-MIN(B2:B1001)))</f>
        <v/>
      </c>
      <c r="G670" s="8" t="str">
        <f aca="false">IF(ISBLANK(C670), "", (C670-MIN(C2:C1001))/(MAX(C2:C1001)-MIN(C2:C1001)))</f>
        <v/>
      </c>
      <c r="H670" s="6" t="str">
        <f aca="false">IF(ISBLANK(D670), "", (D670-MIN(D1:D1000))/(MAX(D1:D1000)-MIN(D1:D1000)))</f>
        <v/>
      </c>
      <c r="I670" s="0" t="str">
        <f aca="false">IF(ISBLANK(A670), "",SQRT((A670-$K$2)^2+(B670-$L$2)^2+(C670-$M$2)^2+(D670-$N$2)^2+(#REF!-#REF!)^2))</f>
        <v/>
      </c>
      <c r="J670" s="8" t="str">
        <f aca="false">IF(AND(G670 = "", G669 &lt;&gt; ""),"&lt;- New exp", "")</f>
        <v/>
      </c>
      <c r="X670" s="0" t="n">
        <v>669</v>
      </c>
    </row>
    <row r="671" customFormat="false" ht="13.8" hidden="false" customHeight="false" outlineLevel="0" collapsed="false">
      <c r="A671" s="4"/>
      <c r="B671" s="4"/>
      <c r="C671" s="4"/>
      <c r="D671" s="4"/>
      <c r="E671" s="8" t="str">
        <f aca="false">IF(ISBLANK(A671), "", (A671-MIN(A2:A1001))/(MAX(A2:A1001)-MIN(A2:A1001)))</f>
        <v/>
      </c>
      <c r="F671" s="8" t="str">
        <f aca="false">IF(ISBLANK(B671), "", (B671-MIN(B2:B1001))/(MAX(B2:B1001)-MIN(B2:B1001)))</f>
        <v/>
      </c>
      <c r="G671" s="8" t="str">
        <f aca="false">IF(ISBLANK(C671), "", (C671-MIN(C2:C1001))/(MAX(C2:C1001)-MIN(C2:C1001)))</f>
        <v/>
      </c>
      <c r="H671" s="6" t="str">
        <f aca="false">IF(ISBLANK(D671), "", (D671-MIN(D1:D1000))/(MAX(D1:D1000)-MIN(D1:D1000)))</f>
        <v/>
      </c>
      <c r="I671" s="0" t="str">
        <f aca="false">IF(ISBLANK(A671), "",SQRT((A671-$K$2)^2+(B671-$L$2)^2+(C671-$M$2)^2+(D671-$N$2)^2+(#REF!-#REF!)^2))</f>
        <v/>
      </c>
      <c r="J671" s="8" t="str">
        <f aca="false">IF(AND(G671 = "", G670 &lt;&gt; ""),"&lt;- New exp", "")</f>
        <v/>
      </c>
      <c r="X671" s="0" t="n">
        <v>670</v>
      </c>
    </row>
    <row r="672" customFormat="false" ht="13.8" hidden="false" customHeight="false" outlineLevel="0" collapsed="false">
      <c r="A672" s="4"/>
      <c r="B672" s="4"/>
      <c r="C672" s="4"/>
      <c r="D672" s="4"/>
      <c r="E672" s="8" t="str">
        <f aca="false">IF(ISBLANK(A672), "", (A672-MIN(A2:A1001))/(MAX(A2:A1001)-MIN(A2:A1001)))</f>
        <v/>
      </c>
      <c r="F672" s="8" t="str">
        <f aca="false">IF(ISBLANK(B672), "", (B672-MIN(B2:B1001))/(MAX(B2:B1001)-MIN(B2:B1001)))</f>
        <v/>
      </c>
      <c r="G672" s="8" t="str">
        <f aca="false">IF(ISBLANK(C672), "", (C672-MIN(C2:C1001))/(MAX(C2:C1001)-MIN(C2:C1001)))</f>
        <v/>
      </c>
      <c r="H672" s="6" t="str">
        <f aca="false">IF(ISBLANK(D672), "", (D672-MIN(D1:D1000))/(MAX(D1:D1000)-MIN(D1:D1000)))</f>
        <v/>
      </c>
      <c r="I672" s="0" t="str">
        <f aca="false">IF(ISBLANK(A672), "",SQRT((A672-$K$2)^2+(B672-$L$2)^2+(C672-$M$2)^2+(D672-$N$2)^2+(#REF!-#REF!)^2))</f>
        <v/>
      </c>
      <c r="J672" s="8" t="str">
        <f aca="false">IF(AND(G672 = "", G671 &lt;&gt; ""),"&lt;- New exp", "")</f>
        <v/>
      </c>
      <c r="X672" s="0" t="n">
        <v>671</v>
      </c>
    </row>
    <row r="673" customFormat="false" ht="13.8" hidden="false" customHeight="false" outlineLevel="0" collapsed="false">
      <c r="A673" s="4"/>
      <c r="B673" s="4"/>
      <c r="C673" s="4"/>
      <c r="D673" s="4"/>
      <c r="E673" s="8" t="str">
        <f aca="false">IF(ISBLANK(A673), "", (A673-MIN(A2:A1001))/(MAX(A2:A1001)-MIN(A2:A1001)))</f>
        <v/>
      </c>
      <c r="F673" s="8" t="str">
        <f aca="false">IF(ISBLANK(B673), "", (B673-MIN(B2:B1001))/(MAX(B2:B1001)-MIN(B2:B1001)))</f>
        <v/>
      </c>
      <c r="G673" s="8" t="str">
        <f aca="false">IF(ISBLANK(C673), "", (C673-MIN(C2:C1001))/(MAX(C2:C1001)-MIN(C2:C1001)))</f>
        <v/>
      </c>
      <c r="H673" s="6" t="str">
        <f aca="false">IF(ISBLANK(D673), "", (D673-MIN(D1:D1000))/(MAX(D1:D1000)-MIN(D1:D1000)))</f>
        <v/>
      </c>
      <c r="I673" s="0" t="str">
        <f aca="false">IF(ISBLANK(A673), "",SQRT((A673-$K$2)^2+(B673-$L$2)^2+(C673-$M$2)^2+(D673-$N$2)^2+(#REF!-#REF!)^2))</f>
        <v/>
      </c>
      <c r="J673" s="8" t="str">
        <f aca="false">IF(AND(G673 = "", G672 &lt;&gt; ""),"&lt;- New exp", "")</f>
        <v/>
      </c>
      <c r="X673" s="0" t="n">
        <v>672</v>
      </c>
    </row>
    <row r="674" customFormat="false" ht="13.8" hidden="false" customHeight="false" outlineLevel="0" collapsed="false">
      <c r="A674" s="4"/>
      <c r="B674" s="4"/>
      <c r="C674" s="4"/>
      <c r="D674" s="4"/>
      <c r="E674" s="8" t="str">
        <f aca="false">IF(ISBLANK(A674), "", (A674-MIN(A2:A1001))/(MAX(A2:A1001)-MIN(A2:A1001)))</f>
        <v/>
      </c>
      <c r="F674" s="8" t="str">
        <f aca="false">IF(ISBLANK(B674), "", (B674-MIN(B2:B1001))/(MAX(B2:B1001)-MIN(B2:B1001)))</f>
        <v/>
      </c>
      <c r="G674" s="8" t="str">
        <f aca="false">IF(ISBLANK(C674), "", (C674-MIN(C2:C1001))/(MAX(C2:C1001)-MIN(C2:C1001)))</f>
        <v/>
      </c>
      <c r="H674" s="6" t="str">
        <f aca="false">IF(ISBLANK(D674), "", (D674-MIN(D1:D1000))/(MAX(D1:D1000)-MIN(D1:D1000)))</f>
        <v/>
      </c>
      <c r="I674" s="0" t="str">
        <f aca="false">IF(ISBLANK(A674), "",SQRT((A674-$K$2)^2+(B674-$L$2)^2+(C674-$M$2)^2+(D674-$N$2)^2+(#REF!-#REF!)^2))</f>
        <v/>
      </c>
      <c r="J674" s="8" t="str">
        <f aca="false">IF(AND(G674 = "", G673 &lt;&gt; ""),"&lt;- New exp", "")</f>
        <v/>
      </c>
      <c r="X674" s="0" t="n">
        <v>673</v>
      </c>
    </row>
    <row r="675" customFormat="false" ht="13.8" hidden="false" customHeight="false" outlineLevel="0" collapsed="false">
      <c r="A675" s="4"/>
      <c r="B675" s="4"/>
      <c r="C675" s="4"/>
      <c r="D675" s="4"/>
      <c r="E675" s="8" t="str">
        <f aca="false">IF(ISBLANK(A675), "", (A675-MIN(A2:A1001))/(MAX(A2:A1001)-MIN(A2:A1001)))</f>
        <v/>
      </c>
      <c r="F675" s="8" t="str">
        <f aca="false">IF(ISBLANK(B675), "", (B675-MIN(B2:B1001))/(MAX(B2:B1001)-MIN(B2:B1001)))</f>
        <v/>
      </c>
      <c r="G675" s="8" t="str">
        <f aca="false">IF(ISBLANK(C675), "", (C675-MIN(C2:C1001))/(MAX(C2:C1001)-MIN(C2:C1001)))</f>
        <v/>
      </c>
      <c r="H675" s="6" t="str">
        <f aca="false">IF(ISBLANK(D675), "", (D675-MIN(D1:D1000))/(MAX(D1:D1000)-MIN(D1:D1000)))</f>
        <v/>
      </c>
      <c r="I675" s="0" t="str">
        <f aca="false">IF(ISBLANK(A675), "",SQRT((A675-$K$2)^2+(B675-$L$2)^2+(C675-$M$2)^2+(D675-$N$2)^2+(#REF!-#REF!)^2))</f>
        <v/>
      </c>
      <c r="J675" s="8" t="str">
        <f aca="false">IF(AND(G675 = "", G674 &lt;&gt; ""),"&lt;- New exp", "")</f>
        <v/>
      </c>
      <c r="X675" s="0" t="n">
        <v>674</v>
      </c>
    </row>
    <row r="676" customFormat="false" ht="13.8" hidden="false" customHeight="false" outlineLevel="0" collapsed="false">
      <c r="A676" s="4"/>
      <c r="B676" s="4"/>
      <c r="C676" s="4"/>
      <c r="D676" s="4"/>
      <c r="E676" s="8" t="str">
        <f aca="false">IF(ISBLANK(A676), "", (A676-MIN(A2:A1001))/(MAX(A2:A1001)-MIN(A2:A1001)))</f>
        <v/>
      </c>
      <c r="F676" s="8" t="str">
        <f aca="false">IF(ISBLANK(B676), "", (B676-MIN(B2:B1001))/(MAX(B2:B1001)-MIN(B2:B1001)))</f>
        <v/>
      </c>
      <c r="G676" s="8" t="str">
        <f aca="false">IF(ISBLANK(C676), "", (C676-MIN(C2:C1001))/(MAX(C2:C1001)-MIN(C2:C1001)))</f>
        <v/>
      </c>
      <c r="H676" s="6" t="str">
        <f aca="false">IF(ISBLANK(D676), "", (D676-MIN(D1:D1000))/(MAX(D1:D1000)-MIN(D1:D1000)))</f>
        <v/>
      </c>
      <c r="I676" s="0" t="str">
        <f aca="false">IF(ISBLANK(A676), "",SQRT((A676-$K$2)^2+(B676-$L$2)^2+(C676-$M$2)^2+(D676-$N$2)^2+(#REF!-#REF!)^2))</f>
        <v/>
      </c>
      <c r="J676" s="8" t="str">
        <f aca="false">IF(AND(G676 = "", G675 &lt;&gt; ""),"&lt;- New exp", "")</f>
        <v/>
      </c>
      <c r="X676" s="0" t="n">
        <v>675</v>
      </c>
    </row>
    <row r="677" customFormat="false" ht="13.8" hidden="false" customHeight="false" outlineLevel="0" collapsed="false">
      <c r="A677" s="4"/>
      <c r="B677" s="4"/>
      <c r="C677" s="4"/>
      <c r="D677" s="4"/>
      <c r="E677" s="8" t="str">
        <f aca="false">IF(ISBLANK(A677), "", (A677-MIN(A2:A1001))/(MAX(A2:A1001)-MIN(A2:A1001)))</f>
        <v/>
      </c>
      <c r="F677" s="8" t="str">
        <f aca="false">IF(ISBLANK(B677), "", (B677-MIN(B2:B1001))/(MAX(B2:B1001)-MIN(B2:B1001)))</f>
        <v/>
      </c>
      <c r="G677" s="8" t="str">
        <f aca="false">IF(ISBLANK(C677), "", (C677-MIN(C2:C1001))/(MAX(C2:C1001)-MIN(C2:C1001)))</f>
        <v/>
      </c>
      <c r="H677" s="6" t="str">
        <f aca="false">IF(ISBLANK(D677), "", (D677-MIN(D1:D1000))/(MAX(D1:D1000)-MIN(D1:D1000)))</f>
        <v/>
      </c>
      <c r="I677" s="0" t="str">
        <f aca="false">IF(ISBLANK(A677), "",SQRT((A677-$K$2)^2+(B677-$L$2)^2+(C677-$M$2)^2+(D677-$N$2)^2+(#REF!-#REF!)^2))</f>
        <v/>
      </c>
      <c r="J677" s="8" t="str">
        <f aca="false">IF(AND(G677 = "", G676 &lt;&gt; ""),"&lt;- New exp", "")</f>
        <v/>
      </c>
      <c r="X677" s="0" t="n">
        <v>676</v>
      </c>
    </row>
    <row r="678" customFormat="false" ht="13.8" hidden="false" customHeight="false" outlineLevel="0" collapsed="false">
      <c r="A678" s="4"/>
      <c r="B678" s="4"/>
      <c r="C678" s="4"/>
      <c r="D678" s="4"/>
      <c r="E678" s="8" t="str">
        <f aca="false">IF(ISBLANK(A678), "", (A678-MIN(A2:A1001))/(MAX(A2:A1001)-MIN(A2:A1001)))</f>
        <v/>
      </c>
      <c r="F678" s="8" t="str">
        <f aca="false">IF(ISBLANK(B678), "", (B678-MIN(B2:B1001))/(MAX(B2:B1001)-MIN(B2:B1001)))</f>
        <v/>
      </c>
      <c r="G678" s="8" t="str">
        <f aca="false">IF(ISBLANK(C678), "", (C678-MIN(C2:C1001))/(MAX(C2:C1001)-MIN(C2:C1001)))</f>
        <v/>
      </c>
      <c r="H678" s="6" t="str">
        <f aca="false">IF(ISBLANK(D678), "", (D678-MIN(D1:D1000))/(MAX(D1:D1000)-MIN(D1:D1000)))</f>
        <v/>
      </c>
      <c r="I678" s="0" t="str">
        <f aca="false">IF(ISBLANK(A678), "",SQRT((A678-$K$2)^2+(B678-$L$2)^2+(C678-$M$2)^2+(D678-$N$2)^2+(#REF!-#REF!)^2))</f>
        <v/>
      </c>
      <c r="J678" s="8" t="str">
        <f aca="false">IF(AND(G678 = "", G677 &lt;&gt; ""),"&lt;- New exp", "")</f>
        <v/>
      </c>
      <c r="X678" s="0" t="n">
        <v>677</v>
      </c>
    </row>
    <row r="679" customFormat="false" ht="13.8" hidden="false" customHeight="false" outlineLevel="0" collapsed="false">
      <c r="A679" s="4"/>
      <c r="B679" s="4"/>
      <c r="C679" s="4"/>
      <c r="D679" s="4"/>
      <c r="E679" s="8" t="str">
        <f aca="false">IF(ISBLANK(A679), "", (A679-MIN(A2:A1001))/(MAX(A2:A1001)-MIN(A2:A1001)))</f>
        <v/>
      </c>
      <c r="F679" s="8" t="str">
        <f aca="false">IF(ISBLANK(B679), "", (B679-MIN(B2:B1001))/(MAX(B2:B1001)-MIN(B2:B1001)))</f>
        <v/>
      </c>
      <c r="G679" s="8" t="str">
        <f aca="false">IF(ISBLANK(C679), "", (C679-MIN(C2:C1001))/(MAX(C2:C1001)-MIN(C2:C1001)))</f>
        <v/>
      </c>
      <c r="H679" s="6" t="str">
        <f aca="false">IF(ISBLANK(D679), "", (D679-MIN(D1:D1000))/(MAX(D1:D1000)-MIN(D1:D1000)))</f>
        <v/>
      </c>
      <c r="I679" s="0" t="str">
        <f aca="false">IF(ISBLANK(A679), "",SQRT((A679-$K$2)^2+(B679-$L$2)^2+(C679-$M$2)^2+(D679-$N$2)^2+(#REF!-#REF!)^2))</f>
        <v/>
      </c>
      <c r="J679" s="8" t="str">
        <f aca="false">IF(AND(G679 = "", G678 &lt;&gt; ""),"&lt;- New exp", "")</f>
        <v/>
      </c>
      <c r="X679" s="0" t="n">
        <v>678</v>
      </c>
    </row>
    <row r="680" customFormat="false" ht="13.8" hidden="false" customHeight="false" outlineLevel="0" collapsed="false">
      <c r="A680" s="4"/>
      <c r="B680" s="4"/>
      <c r="C680" s="4"/>
      <c r="D680" s="4"/>
      <c r="E680" s="8" t="str">
        <f aca="false">IF(ISBLANK(A680), "", (A680-MIN(A2:A1001))/(MAX(A2:A1001)-MIN(A2:A1001)))</f>
        <v/>
      </c>
      <c r="F680" s="8" t="str">
        <f aca="false">IF(ISBLANK(B680), "", (B680-MIN(B2:B1001))/(MAX(B2:B1001)-MIN(B2:B1001)))</f>
        <v/>
      </c>
      <c r="G680" s="8" t="str">
        <f aca="false">IF(ISBLANK(C680), "", (C680-MIN(C2:C1001))/(MAX(C2:C1001)-MIN(C2:C1001)))</f>
        <v/>
      </c>
      <c r="H680" s="6" t="str">
        <f aca="false">IF(ISBLANK(D680), "", (D680-MIN(D1:D1000))/(MAX(D1:D1000)-MIN(D1:D1000)))</f>
        <v/>
      </c>
      <c r="I680" s="0" t="str">
        <f aca="false">IF(ISBLANK(A680), "",SQRT((A680-$K$2)^2+(B680-$L$2)^2+(C680-$M$2)^2+(D680-$N$2)^2+(#REF!-#REF!)^2))</f>
        <v/>
      </c>
      <c r="J680" s="8" t="str">
        <f aca="false">IF(AND(G680 = "", G679 &lt;&gt; ""),"&lt;- New exp", "")</f>
        <v/>
      </c>
      <c r="X680" s="0" t="n">
        <v>679</v>
      </c>
    </row>
    <row r="681" customFormat="false" ht="13.8" hidden="false" customHeight="false" outlineLevel="0" collapsed="false">
      <c r="A681" s="4"/>
      <c r="B681" s="4"/>
      <c r="C681" s="4"/>
      <c r="D681" s="4"/>
      <c r="E681" s="8" t="str">
        <f aca="false">IF(ISBLANK(A681), "", (A681-MIN(A2:A1001))/(MAX(A2:A1001)-MIN(A2:A1001)))</f>
        <v/>
      </c>
      <c r="F681" s="8" t="str">
        <f aca="false">IF(ISBLANK(B681), "", (B681-MIN(B2:B1001))/(MAX(B2:B1001)-MIN(B2:B1001)))</f>
        <v/>
      </c>
      <c r="G681" s="8" t="str">
        <f aca="false">IF(ISBLANK(C681), "", (C681-MIN(C2:C1001))/(MAX(C2:C1001)-MIN(C2:C1001)))</f>
        <v/>
      </c>
      <c r="H681" s="6" t="str">
        <f aca="false">IF(ISBLANK(D681), "", (D681-MIN(D1:D1000))/(MAX(D1:D1000)-MIN(D1:D1000)))</f>
        <v/>
      </c>
      <c r="I681" s="0" t="str">
        <f aca="false">IF(ISBLANK(A681), "",SQRT((A681-$K$2)^2+(B681-$L$2)^2+(C681-$M$2)^2+(D681-$N$2)^2+(#REF!-#REF!)^2))</f>
        <v/>
      </c>
      <c r="J681" s="8" t="str">
        <f aca="false">IF(AND(G681 = "", G680 &lt;&gt; ""),"&lt;- New exp", "")</f>
        <v/>
      </c>
      <c r="X681" s="0" t="n">
        <v>680</v>
      </c>
    </row>
    <row r="682" customFormat="false" ht="13.8" hidden="false" customHeight="false" outlineLevel="0" collapsed="false">
      <c r="A682" s="4"/>
      <c r="B682" s="4"/>
      <c r="C682" s="4"/>
      <c r="D682" s="4"/>
      <c r="E682" s="8" t="str">
        <f aca="false">IF(ISBLANK(A682), "", (A682-MIN(A2:A1001))/(MAX(A2:A1001)-MIN(A2:A1001)))</f>
        <v/>
      </c>
      <c r="F682" s="8" t="str">
        <f aca="false">IF(ISBLANK(B682), "", (B682-MIN(B2:B1001))/(MAX(B2:B1001)-MIN(B2:B1001)))</f>
        <v/>
      </c>
      <c r="G682" s="8" t="str">
        <f aca="false">IF(ISBLANK(C682), "", (C682-MIN(C2:C1001))/(MAX(C2:C1001)-MIN(C2:C1001)))</f>
        <v/>
      </c>
      <c r="H682" s="6" t="str">
        <f aca="false">IF(ISBLANK(D682), "", (D682-MIN(D1:D1000))/(MAX(D1:D1000)-MIN(D1:D1000)))</f>
        <v/>
      </c>
      <c r="I682" s="0" t="str">
        <f aca="false">IF(ISBLANK(A682), "",SQRT((A682-$K$2)^2+(B682-$L$2)^2+(C682-$M$2)^2+(D682-$N$2)^2+(#REF!-#REF!)^2))</f>
        <v/>
      </c>
      <c r="J682" s="8" t="str">
        <f aca="false">IF(AND(G682 = "", G681 &lt;&gt; ""),"&lt;- New exp", "")</f>
        <v/>
      </c>
      <c r="X682" s="0" t="n">
        <v>681</v>
      </c>
    </row>
    <row r="683" customFormat="false" ht="13.8" hidden="false" customHeight="false" outlineLevel="0" collapsed="false">
      <c r="A683" s="4"/>
      <c r="B683" s="4"/>
      <c r="C683" s="4"/>
      <c r="D683" s="4"/>
      <c r="E683" s="8" t="str">
        <f aca="false">IF(ISBLANK(A683), "", (A683-MIN(A2:A1001))/(MAX(A2:A1001)-MIN(A2:A1001)))</f>
        <v/>
      </c>
      <c r="F683" s="8" t="str">
        <f aca="false">IF(ISBLANK(B683), "", (B683-MIN(B2:B1001))/(MAX(B2:B1001)-MIN(B2:B1001)))</f>
        <v/>
      </c>
      <c r="G683" s="8" t="str">
        <f aca="false">IF(ISBLANK(C683), "", (C683-MIN(C2:C1001))/(MAX(C2:C1001)-MIN(C2:C1001)))</f>
        <v/>
      </c>
      <c r="H683" s="6" t="str">
        <f aca="false">IF(ISBLANK(D683), "", (D683-MIN(D1:D1000))/(MAX(D1:D1000)-MIN(D1:D1000)))</f>
        <v/>
      </c>
      <c r="I683" s="0" t="str">
        <f aca="false">IF(ISBLANK(A683), "",SQRT((A683-$K$2)^2+(B683-$L$2)^2+(C683-$M$2)^2+(D683-$N$2)^2+(#REF!-#REF!)^2))</f>
        <v/>
      </c>
      <c r="J683" s="8" t="str">
        <f aca="false">IF(AND(G683 = "", G682 &lt;&gt; ""),"&lt;- New exp", "")</f>
        <v/>
      </c>
      <c r="X683" s="0" t="n">
        <v>682</v>
      </c>
    </row>
    <row r="684" customFormat="false" ht="13.8" hidden="false" customHeight="false" outlineLevel="0" collapsed="false">
      <c r="A684" s="4"/>
      <c r="B684" s="4"/>
      <c r="C684" s="4"/>
      <c r="D684" s="4"/>
      <c r="E684" s="8" t="str">
        <f aca="false">IF(ISBLANK(A684), "", (A684-MIN(A2:A1001))/(MAX(A2:A1001)-MIN(A2:A1001)))</f>
        <v/>
      </c>
      <c r="F684" s="8" t="str">
        <f aca="false">IF(ISBLANK(B684), "", (B684-MIN(B2:B1001))/(MAX(B2:B1001)-MIN(B2:B1001)))</f>
        <v/>
      </c>
      <c r="G684" s="8" t="str">
        <f aca="false">IF(ISBLANK(C684), "", (C684-MIN(C2:C1001))/(MAX(C2:C1001)-MIN(C2:C1001)))</f>
        <v/>
      </c>
      <c r="H684" s="6" t="str">
        <f aca="false">IF(ISBLANK(D684), "", (D684-MIN(D1:D1000))/(MAX(D1:D1000)-MIN(D1:D1000)))</f>
        <v/>
      </c>
      <c r="I684" s="0" t="str">
        <f aca="false">IF(ISBLANK(A684), "",SQRT((A684-$K$2)^2+(B684-$L$2)^2+(C684-$M$2)^2+(D684-$N$2)^2+(#REF!-#REF!)^2))</f>
        <v/>
      </c>
      <c r="J684" s="8" t="str">
        <f aca="false">IF(AND(G684 = "", G683 &lt;&gt; ""),"&lt;- New exp", "")</f>
        <v/>
      </c>
      <c r="X684" s="0" t="n">
        <v>683</v>
      </c>
    </row>
    <row r="685" customFormat="false" ht="13.8" hidden="false" customHeight="false" outlineLevel="0" collapsed="false">
      <c r="A685" s="4"/>
      <c r="B685" s="4"/>
      <c r="C685" s="4"/>
      <c r="D685" s="4"/>
      <c r="E685" s="8" t="str">
        <f aca="false">IF(ISBLANK(A685), "", (A685-MIN(A2:A1001))/(MAX(A2:A1001)-MIN(A2:A1001)))</f>
        <v/>
      </c>
      <c r="F685" s="8" t="str">
        <f aca="false">IF(ISBLANK(B685), "", (B685-MIN(B2:B1001))/(MAX(B2:B1001)-MIN(B2:B1001)))</f>
        <v/>
      </c>
      <c r="G685" s="8" t="str">
        <f aca="false">IF(ISBLANK(C685), "", (C685-MIN(C2:C1001))/(MAX(C2:C1001)-MIN(C2:C1001)))</f>
        <v/>
      </c>
      <c r="H685" s="6" t="str">
        <f aca="false">IF(ISBLANK(D685), "", (D685-MIN(D1:D1000))/(MAX(D1:D1000)-MIN(D1:D1000)))</f>
        <v/>
      </c>
      <c r="I685" s="0" t="str">
        <f aca="false">IF(ISBLANK(A685), "",SQRT((A685-$K$2)^2+(B685-$L$2)^2+(C685-$M$2)^2+(D685-$N$2)^2+(#REF!-#REF!)^2))</f>
        <v/>
      </c>
      <c r="J685" s="8" t="str">
        <f aca="false">IF(AND(G685 = "", G684 &lt;&gt; ""),"&lt;- New exp", "")</f>
        <v/>
      </c>
      <c r="X685" s="0" t="n">
        <v>684</v>
      </c>
    </row>
    <row r="686" customFormat="false" ht="13.8" hidden="false" customHeight="false" outlineLevel="0" collapsed="false">
      <c r="A686" s="4"/>
      <c r="B686" s="4"/>
      <c r="C686" s="4"/>
      <c r="D686" s="4"/>
      <c r="E686" s="8" t="str">
        <f aca="false">IF(ISBLANK(A686), "", (A686-MIN(A2:A1001))/(MAX(A2:A1001)-MIN(A2:A1001)))</f>
        <v/>
      </c>
      <c r="F686" s="8" t="str">
        <f aca="false">IF(ISBLANK(B686), "", (B686-MIN(B2:B1001))/(MAX(B2:B1001)-MIN(B2:B1001)))</f>
        <v/>
      </c>
      <c r="G686" s="8" t="str">
        <f aca="false">IF(ISBLANK(C686), "", (C686-MIN(C2:C1001))/(MAX(C2:C1001)-MIN(C2:C1001)))</f>
        <v/>
      </c>
      <c r="H686" s="6" t="str">
        <f aca="false">IF(ISBLANK(D686), "", (D686-MIN(D1:D1000))/(MAX(D1:D1000)-MIN(D1:D1000)))</f>
        <v/>
      </c>
      <c r="I686" s="0" t="str">
        <f aca="false">IF(ISBLANK(A686), "",SQRT((A686-$K$2)^2+(B686-$L$2)^2+(C686-$M$2)^2+(D686-$N$2)^2+(#REF!-#REF!)^2))</f>
        <v/>
      </c>
      <c r="J686" s="8" t="str">
        <f aca="false">IF(AND(G686 = "", G685 &lt;&gt; ""),"&lt;- New exp", "")</f>
        <v/>
      </c>
      <c r="X686" s="0" t="n">
        <v>685</v>
      </c>
    </row>
    <row r="687" customFormat="false" ht="13.8" hidden="false" customHeight="false" outlineLevel="0" collapsed="false">
      <c r="A687" s="4"/>
      <c r="B687" s="4"/>
      <c r="C687" s="4"/>
      <c r="D687" s="4"/>
      <c r="E687" s="8" t="str">
        <f aca="false">IF(ISBLANK(A687), "", (A687-MIN(A2:A1001))/(MAX(A2:A1001)-MIN(A2:A1001)))</f>
        <v/>
      </c>
      <c r="F687" s="8" t="str">
        <f aca="false">IF(ISBLANK(B687), "", (B687-MIN(B2:B1001))/(MAX(B2:B1001)-MIN(B2:B1001)))</f>
        <v/>
      </c>
      <c r="G687" s="8" t="str">
        <f aca="false">IF(ISBLANK(C687), "", (C687-MIN(C2:C1001))/(MAX(C2:C1001)-MIN(C2:C1001)))</f>
        <v/>
      </c>
      <c r="H687" s="6" t="str">
        <f aca="false">IF(ISBLANK(D687), "", (D687-MIN(D1:D1000))/(MAX(D1:D1000)-MIN(D1:D1000)))</f>
        <v/>
      </c>
      <c r="I687" s="0" t="str">
        <f aca="false">IF(ISBLANK(A687), "",SQRT((A687-$K$2)^2+(B687-$L$2)^2+(C687-$M$2)^2+(D687-$N$2)^2+(#REF!-#REF!)^2))</f>
        <v/>
      </c>
      <c r="J687" s="8" t="str">
        <f aca="false">IF(AND(G687 = "", G686 &lt;&gt; ""),"&lt;- New exp", "")</f>
        <v/>
      </c>
      <c r="X687" s="0" t="n">
        <v>686</v>
      </c>
    </row>
    <row r="688" customFormat="false" ht="13.8" hidden="false" customHeight="false" outlineLevel="0" collapsed="false">
      <c r="A688" s="4"/>
      <c r="B688" s="4"/>
      <c r="C688" s="4"/>
      <c r="D688" s="4"/>
      <c r="E688" s="8" t="str">
        <f aca="false">IF(ISBLANK(A688), "", (A688-MIN(A2:A1001))/(MAX(A2:A1001)-MIN(A2:A1001)))</f>
        <v/>
      </c>
      <c r="F688" s="8" t="str">
        <f aca="false">IF(ISBLANK(B688), "", (B688-MIN(B2:B1001))/(MAX(B2:B1001)-MIN(B2:B1001)))</f>
        <v/>
      </c>
      <c r="G688" s="8" t="str">
        <f aca="false">IF(ISBLANK(C688), "", (C688-MIN(C2:C1001))/(MAX(C2:C1001)-MIN(C2:C1001)))</f>
        <v/>
      </c>
      <c r="H688" s="6" t="str">
        <f aca="false">IF(ISBLANK(D688), "", (D688-MIN(D1:D1000))/(MAX(D1:D1000)-MIN(D1:D1000)))</f>
        <v/>
      </c>
      <c r="I688" s="0" t="str">
        <f aca="false">IF(ISBLANK(A688), "",SQRT((A688-$K$2)^2+(B688-$L$2)^2+(C688-$M$2)^2+(D688-$N$2)^2+(#REF!-#REF!)^2))</f>
        <v/>
      </c>
      <c r="J688" s="8" t="str">
        <f aca="false">IF(AND(G688 = "", G687 &lt;&gt; ""),"&lt;- New exp", "")</f>
        <v/>
      </c>
      <c r="X688" s="0" t="n">
        <v>687</v>
      </c>
    </row>
    <row r="689" customFormat="false" ht="13.8" hidden="false" customHeight="false" outlineLevel="0" collapsed="false">
      <c r="A689" s="4"/>
      <c r="B689" s="4"/>
      <c r="C689" s="4"/>
      <c r="D689" s="4"/>
      <c r="E689" s="8" t="str">
        <f aca="false">IF(ISBLANK(A689), "", (A689-MIN(A2:A1001))/(MAX(A2:A1001)-MIN(A2:A1001)))</f>
        <v/>
      </c>
      <c r="F689" s="8" t="str">
        <f aca="false">IF(ISBLANK(B689), "", (B689-MIN(B2:B1001))/(MAX(B2:B1001)-MIN(B2:B1001)))</f>
        <v/>
      </c>
      <c r="G689" s="8" t="str">
        <f aca="false">IF(ISBLANK(C689), "", (C689-MIN(C2:C1001))/(MAX(C2:C1001)-MIN(C2:C1001)))</f>
        <v/>
      </c>
      <c r="H689" s="6" t="str">
        <f aca="false">IF(ISBLANK(D689), "", (D689-MIN(D1:D1000))/(MAX(D1:D1000)-MIN(D1:D1000)))</f>
        <v/>
      </c>
      <c r="I689" s="0" t="str">
        <f aca="false">IF(ISBLANK(A689), "",SQRT((A689-$K$2)^2+(B689-$L$2)^2+(C689-$M$2)^2+(D689-$N$2)^2+(#REF!-#REF!)^2))</f>
        <v/>
      </c>
      <c r="J689" s="8" t="str">
        <f aca="false">IF(AND(G689 = "", G688 &lt;&gt; ""),"&lt;- New exp", "")</f>
        <v/>
      </c>
      <c r="X689" s="0" t="n">
        <v>688</v>
      </c>
    </row>
    <row r="690" customFormat="false" ht="13.8" hidden="false" customHeight="false" outlineLevel="0" collapsed="false">
      <c r="A690" s="4"/>
      <c r="B690" s="4"/>
      <c r="C690" s="4"/>
      <c r="D690" s="4"/>
      <c r="E690" s="8" t="str">
        <f aca="false">IF(ISBLANK(A690), "", (A690-MIN(A2:A1001))/(MAX(A2:A1001)-MIN(A2:A1001)))</f>
        <v/>
      </c>
      <c r="F690" s="8" t="str">
        <f aca="false">IF(ISBLANK(B690), "", (B690-MIN(B2:B1001))/(MAX(B2:B1001)-MIN(B2:B1001)))</f>
        <v/>
      </c>
      <c r="G690" s="8" t="str">
        <f aca="false">IF(ISBLANK(C690), "", (C690-MIN(C2:C1001))/(MAX(C2:C1001)-MIN(C2:C1001)))</f>
        <v/>
      </c>
      <c r="H690" s="6" t="str">
        <f aca="false">IF(ISBLANK(D690), "", (D690-MIN(D1:D1000))/(MAX(D1:D1000)-MIN(D1:D1000)))</f>
        <v/>
      </c>
      <c r="I690" s="0" t="str">
        <f aca="false">IF(ISBLANK(A690), "",SQRT((A690-$K$2)^2+(B690-$L$2)^2+(C690-$M$2)^2+(D690-$N$2)^2+(#REF!-#REF!)^2))</f>
        <v/>
      </c>
      <c r="J690" s="8" t="str">
        <f aca="false">IF(AND(G690 = "", G689 &lt;&gt; ""),"&lt;- New exp", "")</f>
        <v/>
      </c>
      <c r="X690" s="0" t="n">
        <v>689</v>
      </c>
    </row>
    <row r="691" customFormat="false" ht="13.8" hidden="false" customHeight="false" outlineLevel="0" collapsed="false">
      <c r="A691" s="4"/>
      <c r="B691" s="4"/>
      <c r="C691" s="4"/>
      <c r="D691" s="4"/>
      <c r="E691" s="8" t="str">
        <f aca="false">IF(ISBLANK(A691), "", (A691-MIN(A2:A1001))/(MAX(A2:A1001)-MIN(A2:A1001)))</f>
        <v/>
      </c>
      <c r="F691" s="8" t="str">
        <f aca="false">IF(ISBLANK(B691), "", (B691-MIN(B2:B1001))/(MAX(B2:B1001)-MIN(B2:B1001)))</f>
        <v/>
      </c>
      <c r="G691" s="8" t="str">
        <f aca="false">IF(ISBLANK(C691), "", (C691-MIN(C2:C1001))/(MAX(C2:C1001)-MIN(C2:C1001)))</f>
        <v/>
      </c>
      <c r="H691" s="6" t="str">
        <f aca="false">IF(ISBLANK(D691), "", (D691-MIN(D1:D1000))/(MAX(D1:D1000)-MIN(D1:D1000)))</f>
        <v/>
      </c>
      <c r="I691" s="0" t="str">
        <f aca="false">IF(ISBLANK(A691), "",SQRT((A691-$K$2)^2+(B691-$L$2)^2+(C691-$M$2)^2+(D691-$N$2)^2+(#REF!-#REF!)^2))</f>
        <v/>
      </c>
      <c r="J691" s="8" t="str">
        <f aca="false">IF(AND(G691 = "", G690 &lt;&gt; ""),"&lt;- New exp", "")</f>
        <v/>
      </c>
      <c r="X691" s="0" t="n">
        <v>690</v>
      </c>
    </row>
    <row r="692" customFormat="false" ht="13.8" hidden="false" customHeight="false" outlineLevel="0" collapsed="false">
      <c r="A692" s="4"/>
      <c r="B692" s="4"/>
      <c r="C692" s="4"/>
      <c r="D692" s="4"/>
      <c r="E692" s="8" t="str">
        <f aca="false">IF(ISBLANK(A692), "", (A692-MIN(A2:A1001))/(MAX(A2:A1001)-MIN(A2:A1001)))</f>
        <v/>
      </c>
      <c r="F692" s="8" t="str">
        <f aca="false">IF(ISBLANK(B692), "", (B692-MIN(B2:B1001))/(MAX(B2:B1001)-MIN(B2:B1001)))</f>
        <v/>
      </c>
      <c r="G692" s="8" t="str">
        <f aca="false">IF(ISBLANK(C692), "", (C692-MIN(C2:C1001))/(MAX(C2:C1001)-MIN(C2:C1001)))</f>
        <v/>
      </c>
      <c r="H692" s="6" t="str">
        <f aca="false">IF(ISBLANK(D692), "", (D692-MIN(D1:D1000))/(MAX(D1:D1000)-MIN(D1:D1000)))</f>
        <v/>
      </c>
      <c r="I692" s="0" t="str">
        <f aca="false">IF(ISBLANK(A692), "",SQRT((A692-$K$2)^2+(B692-$L$2)^2+(C692-$M$2)^2+(D692-$N$2)^2+(#REF!-#REF!)^2))</f>
        <v/>
      </c>
      <c r="J692" s="8" t="str">
        <f aca="false">IF(AND(G692 = "", G691 &lt;&gt; ""),"&lt;- New exp", "")</f>
        <v/>
      </c>
      <c r="X692" s="0" t="n">
        <v>691</v>
      </c>
    </row>
    <row r="693" customFormat="false" ht="13.8" hidden="false" customHeight="false" outlineLevel="0" collapsed="false">
      <c r="A693" s="4"/>
      <c r="B693" s="4"/>
      <c r="C693" s="4"/>
      <c r="D693" s="4"/>
      <c r="E693" s="8" t="str">
        <f aca="false">IF(ISBLANK(A693), "", (A693-MIN(A2:A1001))/(MAX(A2:A1001)-MIN(A2:A1001)))</f>
        <v/>
      </c>
      <c r="F693" s="8" t="str">
        <f aca="false">IF(ISBLANK(B693), "", (B693-MIN(B2:B1001))/(MAX(B2:B1001)-MIN(B2:B1001)))</f>
        <v/>
      </c>
      <c r="G693" s="8" t="str">
        <f aca="false">IF(ISBLANK(C693), "", (C693-MIN(C2:C1001))/(MAX(C2:C1001)-MIN(C2:C1001)))</f>
        <v/>
      </c>
      <c r="H693" s="6" t="str">
        <f aca="false">IF(ISBLANK(D693), "", (D693-MIN(D1:D1000))/(MAX(D1:D1000)-MIN(D1:D1000)))</f>
        <v/>
      </c>
      <c r="I693" s="0" t="str">
        <f aca="false">IF(ISBLANK(A693), "",SQRT((A693-$K$2)^2+(B693-$L$2)^2+(C693-$M$2)^2+(D693-$N$2)^2+(#REF!-#REF!)^2))</f>
        <v/>
      </c>
      <c r="J693" s="8" t="str">
        <f aca="false">IF(AND(G693 = "", G692 &lt;&gt; ""),"&lt;- New exp", "")</f>
        <v/>
      </c>
      <c r="X693" s="0" t="n">
        <v>692</v>
      </c>
    </row>
    <row r="694" customFormat="false" ht="13.8" hidden="false" customHeight="false" outlineLevel="0" collapsed="false">
      <c r="A694" s="4"/>
      <c r="B694" s="4"/>
      <c r="C694" s="4"/>
      <c r="D694" s="4"/>
      <c r="E694" s="8" t="str">
        <f aca="false">IF(ISBLANK(A694), "", (A694-MIN(A2:A1001))/(MAX(A2:A1001)-MIN(A2:A1001)))</f>
        <v/>
      </c>
      <c r="F694" s="8" t="str">
        <f aca="false">IF(ISBLANK(B694), "", (B694-MIN(B2:B1001))/(MAX(B2:B1001)-MIN(B2:B1001)))</f>
        <v/>
      </c>
      <c r="G694" s="8" t="str">
        <f aca="false">IF(ISBLANK(C694), "", (C694-MIN(C2:C1001))/(MAX(C2:C1001)-MIN(C2:C1001)))</f>
        <v/>
      </c>
      <c r="H694" s="6" t="str">
        <f aca="false">IF(ISBLANK(D694), "", (D694-MIN(D1:D1000))/(MAX(D1:D1000)-MIN(D1:D1000)))</f>
        <v/>
      </c>
      <c r="I694" s="0" t="str">
        <f aca="false">IF(ISBLANK(A694), "",SQRT((A694-$K$2)^2+(B694-$L$2)^2+(C694-$M$2)^2+(D694-$N$2)^2+(#REF!-#REF!)^2))</f>
        <v/>
      </c>
      <c r="J694" s="8" t="str">
        <f aca="false">IF(AND(G694 = "", G693 &lt;&gt; ""),"&lt;- New exp", "")</f>
        <v/>
      </c>
      <c r="X694" s="0" t="n">
        <v>693</v>
      </c>
    </row>
    <row r="695" customFormat="false" ht="13.8" hidden="false" customHeight="false" outlineLevel="0" collapsed="false">
      <c r="A695" s="4"/>
      <c r="B695" s="4"/>
      <c r="C695" s="4"/>
      <c r="D695" s="4"/>
      <c r="E695" s="8" t="str">
        <f aca="false">IF(ISBLANK(A695), "", (A695-MIN(A2:A1001))/(MAX(A2:A1001)-MIN(A2:A1001)))</f>
        <v/>
      </c>
      <c r="F695" s="8" t="str">
        <f aca="false">IF(ISBLANK(B695), "", (B695-MIN(B2:B1001))/(MAX(B2:B1001)-MIN(B2:B1001)))</f>
        <v/>
      </c>
      <c r="G695" s="8" t="str">
        <f aca="false">IF(ISBLANK(C695), "", (C695-MIN(C2:C1001))/(MAX(C2:C1001)-MIN(C2:C1001)))</f>
        <v/>
      </c>
      <c r="H695" s="6" t="str">
        <f aca="false">IF(ISBLANK(D695), "", (D695-MIN(D1:D1000))/(MAX(D1:D1000)-MIN(D1:D1000)))</f>
        <v/>
      </c>
      <c r="I695" s="0" t="str">
        <f aca="false">IF(ISBLANK(A695), "",SQRT((A695-$K$2)^2+(B695-$L$2)^2+(C695-$M$2)^2+(D695-$N$2)^2+(#REF!-#REF!)^2))</f>
        <v/>
      </c>
      <c r="J695" s="8" t="str">
        <f aca="false">IF(AND(G695 = "", G694 &lt;&gt; ""),"&lt;- New exp", "")</f>
        <v/>
      </c>
      <c r="X695" s="0" t="n">
        <v>694</v>
      </c>
    </row>
    <row r="696" customFormat="false" ht="13.8" hidden="false" customHeight="false" outlineLevel="0" collapsed="false">
      <c r="A696" s="4"/>
      <c r="B696" s="4"/>
      <c r="C696" s="4"/>
      <c r="D696" s="4"/>
      <c r="E696" s="8" t="str">
        <f aca="false">IF(ISBLANK(A696), "", (A696-MIN(A2:A1001))/(MAX(A2:A1001)-MIN(A2:A1001)))</f>
        <v/>
      </c>
      <c r="F696" s="8" t="str">
        <f aca="false">IF(ISBLANK(B696), "", (B696-MIN(B2:B1001))/(MAX(B2:B1001)-MIN(B2:B1001)))</f>
        <v/>
      </c>
      <c r="G696" s="8" t="str">
        <f aca="false">IF(ISBLANK(C696), "", (C696-MIN(C2:C1001))/(MAX(C2:C1001)-MIN(C2:C1001)))</f>
        <v/>
      </c>
      <c r="H696" s="6" t="str">
        <f aca="false">IF(ISBLANK(D696), "", (D696-MIN(D1:D1000))/(MAX(D1:D1000)-MIN(D1:D1000)))</f>
        <v/>
      </c>
      <c r="I696" s="0" t="str">
        <f aca="false">IF(ISBLANK(A696), "",SQRT((A696-$K$2)^2+(B696-$L$2)^2+(C696-$M$2)^2+(D696-$N$2)^2+(#REF!-#REF!)^2))</f>
        <v/>
      </c>
      <c r="J696" s="8" t="str">
        <f aca="false">IF(AND(G696 = "", G695 &lt;&gt; ""),"&lt;- New exp", "")</f>
        <v/>
      </c>
      <c r="X696" s="0" t="n">
        <v>695</v>
      </c>
    </row>
    <row r="697" customFormat="false" ht="13.8" hidden="false" customHeight="false" outlineLevel="0" collapsed="false">
      <c r="A697" s="4"/>
      <c r="B697" s="4"/>
      <c r="C697" s="4"/>
      <c r="D697" s="4"/>
      <c r="E697" s="8" t="str">
        <f aca="false">IF(ISBLANK(A697), "", (A697-MIN(A2:A1001))/(MAX(A2:A1001)-MIN(A2:A1001)))</f>
        <v/>
      </c>
      <c r="F697" s="8" t="str">
        <f aca="false">IF(ISBLANK(B697), "", (B697-MIN(B2:B1001))/(MAX(B2:B1001)-MIN(B2:B1001)))</f>
        <v/>
      </c>
      <c r="G697" s="8" t="str">
        <f aca="false">IF(ISBLANK(C697), "", (C697-MIN(C2:C1001))/(MAX(C2:C1001)-MIN(C2:C1001)))</f>
        <v/>
      </c>
      <c r="H697" s="6" t="str">
        <f aca="false">IF(ISBLANK(D697), "", (D697-MIN(D1:D1000))/(MAX(D1:D1000)-MIN(D1:D1000)))</f>
        <v/>
      </c>
      <c r="I697" s="0" t="str">
        <f aca="false">IF(ISBLANK(A697), "",SQRT((A697-$K$2)^2+(B697-$L$2)^2+(C697-$M$2)^2+(D697-$N$2)^2+(#REF!-#REF!)^2))</f>
        <v/>
      </c>
      <c r="J697" s="8" t="str">
        <f aca="false">IF(AND(G697 = "", G696 &lt;&gt; ""),"&lt;- New exp", "")</f>
        <v/>
      </c>
      <c r="X697" s="0" t="n">
        <v>696</v>
      </c>
    </row>
    <row r="698" customFormat="false" ht="13.8" hidden="false" customHeight="false" outlineLevel="0" collapsed="false">
      <c r="A698" s="4"/>
      <c r="B698" s="4"/>
      <c r="C698" s="4"/>
      <c r="D698" s="4"/>
      <c r="E698" s="8" t="str">
        <f aca="false">IF(ISBLANK(A698), "", (A698-MIN(A2:A1001))/(MAX(A2:A1001)-MIN(A2:A1001)))</f>
        <v/>
      </c>
      <c r="F698" s="8" t="str">
        <f aca="false">IF(ISBLANK(B698), "", (B698-MIN(B2:B1001))/(MAX(B2:B1001)-MIN(B2:B1001)))</f>
        <v/>
      </c>
      <c r="G698" s="8" t="str">
        <f aca="false">IF(ISBLANK(C698), "", (C698-MIN(C2:C1001))/(MAX(C2:C1001)-MIN(C2:C1001)))</f>
        <v/>
      </c>
      <c r="H698" s="6" t="str">
        <f aca="false">IF(ISBLANK(D698), "", (D698-MIN(D1:D1000))/(MAX(D1:D1000)-MIN(D1:D1000)))</f>
        <v/>
      </c>
      <c r="I698" s="0" t="str">
        <f aca="false">IF(ISBLANK(A698), "",SQRT((A698-$K$2)^2+(B698-$L$2)^2+(C698-$M$2)^2+(D698-$N$2)^2+(#REF!-#REF!)^2))</f>
        <v/>
      </c>
      <c r="J698" s="8" t="str">
        <f aca="false">IF(AND(G698 = "", G697 &lt;&gt; ""),"&lt;- New exp", "")</f>
        <v/>
      </c>
      <c r="X698" s="0" t="n">
        <v>697</v>
      </c>
    </row>
    <row r="699" customFormat="false" ht="13.8" hidden="false" customHeight="false" outlineLevel="0" collapsed="false">
      <c r="A699" s="4"/>
      <c r="B699" s="4"/>
      <c r="C699" s="4"/>
      <c r="D699" s="4"/>
      <c r="E699" s="8" t="str">
        <f aca="false">IF(ISBLANK(A699), "", (A699-MIN(A2:A1001))/(MAX(A2:A1001)-MIN(A2:A1001)))</f>
        <v/>
      </c>
      <c r="F699" s="8" t="str">
        <f aca="false">IF(ISBLANK(B699), "", (B699-MIN(B2:B1001))/(MAX(B2:B1001)-MIN(B2:B1001)))</f>
        <v/>
      </c>
      <c r="G699" s="8" t="str">
        <f aca="false">IF(ISBLANK(C699), "", (C699-MIN(C2:C1001))/(MAX(C2:C1001)-MIN(C2:C1001)))</f>
        <v/>
      </c>
      <c r="H699" s="6" t="str">
        <f aca="false">IF(ISBLANK(D699), "", (D699-MIN(D1:D1000))/(MAX(D1:D1000)-MIN(D1:D1000)))</f>
        <v/>
      </c>
      <c r="I699" s="0" t="str">
        <f aca="false">IF(ISBLANK(A699), "",SQRT((A699-$K$2)^2+(B699-$L$2)^2+(C699-$M$2)^2+(D699-$N$2)^2+(#REF!-#REF!)^2))</f>
        <v/>
      </c>
      <c r="J699" s="8" t="str">
        <f aca="false">IF(AND(G699 = "", G698 &lt;&gt; ""),"&lt;- New exp", "")</f>
        <v/>
      </c>
      <c r="X699" s="0" t="n">
        <v>698</v>
      </c>
    </row>
    <row r="700" customFormat="false" ht="13.8" hidden="false" customHeight="false" outlineLevel="0" collapsed="false">
      <c r="A700" s="4"/>
      <c r="B700" s="4"/>
      <c r="C700" s="4"/>
      <c r="D700" s="4"/>
      <c r="E700" s="8" t="str">
        <f aca="false">IF(ISBLANK(A700), "", (A700-MIN(A2:A1001))/(MAX(A2:A1001)-MIN(A2:A1001)))</f>
        <v/>
      </c>
      <c r="F700" s="8" t="str">
        <f aca="false">IF(ISBLANK(B700), "", (B700-MIN(B2:B1001))/(MAX(B2:B1001)-MIN(B2:B1001)))</f>
        <v/>
      </c>
      <c r="G700" s="8" t="str">
        <f aca="false">IF(ISBLANK(C700), "", (C700-MIN(C2:C1001))/(MAX(C2:C1001)-MIN(C2:C1001)))</f>
        <v/>
      </c>
      <c r="H700" s="6" t="str">
        <f aca="false">IF(ISBLANK(D700), "", (D700-MIN(D1:D1000))/(MAX(D1:D1000)-MIN(D1:D1000)))</f>
        <v/>
      </c>
      <c r="I700" s="0" t="str">
        <f aca="false">IF(ISBLANK(A700), "",SQRT((A700-$K$2)^2+(B700-$L$2)^2+(C700-$M$2)^2+(D700-$N$2)^2+(#REF!-#REF!)^2))</f>
        <v/>
      </c>
      <c r="J700" s="8" t="str">
        <f aca="false">IF(AND(G700 = "", G699 &lt;&gt; ""),"&lt;- New exp", "")</f>
        <v/>
      </c>
      <c r="X700" s="0" t="n">
        <v>699</v>
      </c>
    </row>
    <row r="701" customFormat="false" ht="13.8" hidden="false" customHeight="false" outlineLevel="0" collapsed="false">
      <c r="A701" s="4"/>
      <c r="B701" s="4"/>
      <c r="C701" s="4"/>
      <c r="D701" s="4"/>
      <c r="E701" s="8" t="str">
        <f aca="false">IF(ISBLANK(A701), "", (A701-MIN(A2:A1001))/(MAX(A2:A1001)-MIN(A2:A1001)))</f>
        <v/>
      </c>
      <c r="F701" s="8" t="str">
        <f aca="false">IF(ISBLANK(B701), "", (B701-MIN(B2:B1001))/(MAX(B2:B1001)-MIN(B2:B1001)))</f>
        <v/>
      </c>
      <c r="G701" s="8" t="str">
        <f aca="false">IF(ISBLANK(C701), "", (C701-MIN(C2:C1001))/(MAX(C2:C1001)-MIN(C2:C1001)))</f>
        <v/>
      </c>
      <c r="H701" s="6" t="str">
        <f aca="false">IF(ISBLANK(D701), "", (D701-MIN(D1:D1000))/(MAX(D1:D1000)-MIN(D1:D1000)))</f>
        <v/>
      </c>
      <c r="I701" s="0" t="str">
        <f aca="false">IF(ISBLANK(A701), "",SQRT((A701-$K$2)^2+(B701-$L$2)^2+(C701-$M$2)^2+(D701-$N$2)^2+(#REF!-#REF!)^2))</f>
        <v/>
      </c>
      <c r="J701" s="8" t="str">
        <f aca="false">IF(AND(G701 = "", G700 &lt;&gt; ""),"&lt;- New exp", "")</f>
        <v/>
      </c>
      <c r="X701" s="0" t="n">
        <v>700</v>
      </c>
    </row>
    <row r="702" customFormat="false" ht="13.8" hidden="false" customHeight="false" outlineLevel="0" collapsed="false">
      <c r="A702" s="4"/>
      <c r="B702" s="4"/>
      <c r="C702" s="4"/>
      <c r="D702" s="4"/>
      <c r="E702" s="8" t="str">
        <f aca="false">IF(ISBLANK(A702), "", (A702-MIN(A2:A1001))/(MAX(A2:A1001)-MIN(A2:A1001)))</f>
        <v/>
      </c>
      <c r="F702" s="8" t="str">
        <f aca="false">IF(ISBLANK(B702), "", (B702-MIN(B2:B1001))/(MAX(B2:B1001)-MIN(B2:B1001)))</f>
        <v/>
      </c>
      <c r="G702" s="8" t="str">
        <f aca="false">IF(ISBLANK(C702), "", (C702-MIN(C2:C1001))/(MAX(C2:C1001)-MIN(C2:C1001)))</f>
        <v/>
      </c>
      <c r="H702" s="6" t="str">
        <f aca="false">IF(ISBLANK(D702), "", (D702-MIN(D1:D1000))/(MAX(D1:D1000)-MIN(D1:D1000)))</f>
        <v/>
      </c>
      <c r="I702" s="0" t="str">
        <f aca="false">IF(ISBLANK(A702), "",SQRT((A702-$K$2)^2+(B702-$L$2)^2+(C702-$M$2)^2+(D702-$N$2)^2+(#REF!-#REF!)^2))</f>
        <v/>
      </c>
      <c r="J702" s="8" t="str">
        <f aca="false">IF(AND(G702 = "", G701 &lt;&gt; ""),"&lt;- New exp", "")</f>
        <v/>
      </c>
      <c r="X702" s="0" t="n">
        <v>701</v>
      </c>
    </row>
    <row r="703" customFormat="false" ht="13.8" hidden="false" customHeight="false" outlineLevel="0" collapsed="false">
      <c r="A703" s="4"/>
      <c r="B703" s="4"/>
      <c r="C703" s="4"/>
      <c r="D703" s="4"/>
      <c r="E703" s="8" t="str">
        <f aca="false">IF(ISBLANK(A703), "", (A703-MIN(A2:A1001))/(MAX(A2:A1001)-MIN(A2:A1001)))</f>
        <v/>
      </c>
      <c r="F703" s="8" t="str">
        <f aca="false">IF(ISBLANK(B703), "", (B703-MIN(B2:B1001))/(MAX(B2:B1001)-MIN(B2:B1001)))</f>
        <v/>
      </c>
      <c r="G703" s="8" t="str">
        <f aca="false">IF(ISBLANK(C703), "", (C703-MIN(C2:C1001))/(MAX(C2:C1001)-MIN(C2:C1001)))</f>
        <v/>
      </c>
      <c r="H703" s="6" t="str">
        <f aca="false">IF(ISBLANK(D703), "", (D703-MIN(D1:D1000))/(MAX(D1:D1000)-MIN(D1:D1000)))</f>
        <v/>
      </c>
      <c r="I703" s="0" t="str">
        <f aca="false">IF(ISBLANK(A703), "",SQRT((A703-$K$2)^2+(B703-$L$2)^2+(C703-$M$2)^2+(D703-$N$2)^2+(#REF!-#REF!)^2))</f>
        <v/>
      </c>
      <c r="J703" s="8" t="str">
        <f aca="false">IF(AND(G703 = "", G702 &lt;&gt; ""),"&lt;- New exp", "")</f>
        <v/>
      </c>
      <c r="X703" s="0" t="n">
        <v>702</v>
      </c>
    </row>
    <row r="704" customFormat="false" ht="13.8" hidden="false" customHeight="false" outlineLevel="0" collapsed="false">
      <c r="A704" s="4"/>
      <c r="B704" s="4"/>
      <c r="C704" s="4"/>
      <c r="D704" s="4"/>
      <c r="E704" s="8" t="str">
        <f aca="false">IF(ISBLANK(A704), "", (A704-MIN(A2:A1001))/(MAX(A2:A1001)-MIN(A2:A1001)))</f>
        <v/>
      </c>
      <c r="F704" s="8" t="str">
        <f aca="false">IF(ISBLANK(B704), "", (B704-MIN(B2:B1001))/(MAX(B2:B1001)-MIN(B2:B1001)))</f>
        <v/>
      </c>
      <c r="G704" s="8" t="str">
        <f aca="false">IF(ISBLANK(C704), "", (C704-MIN(C2:C1001))/(MAX(C2:C1001)-MIN(C2:C1001)))</f>
        <v/>
      </c>
      <c r="H704" s="6" t="str">
        <f aca="false">IF(ISBLANK(D704), "", (D704-MIN(D1:D1000))/(MAX(D1:D1000)-MIN(D1:D1000)))</f>
        <v/>
      </c>
      <c r="I704" s="0" t="str">
        <f aca="false">IF(ISBLANK(A704), "",SQRT((A704-$K$2)^2+(B704-$L$2)^2+(C704-$M$2)^2+(D704-$N$2)^2+(#REF!-#REF!)^2))</f>
        <v/>
      </c>
      <c r="J704" s="8" t="str">
        <f aca="false">IF(AND(G704 = "", G703 &lt;&gt; ""),"&lt;- New exp", "")</f>
        <v/>
      </c>
      <c r="X704" s="0" t="n">
        <v>703</v>
      </c>
    </row>
    <row r="705" customFormat="false" ht="13.8" hidden="false" customHeight="false" outlineLevel="0" collapsed="false">
      <c r="A705" s="4"/>
      <c r="B705" s="4"/>
      <c r="C705" s="4"/>
      <c r="D705" s="4"/>
      <c r="E705" s="8" t="str">
        <f aca="false">IF(ISBLANK(A705), "", (A705-MIN(A2:A1001))/(MAX(A2:A1001)-MIN(A2:A1001)))</f>
        <v/>
      </c>
      <c r="F705" s="8" t="str">
        <f aca="false">IF(ISBLANK(B705), "", (B705-MIN(B2:B1001))/(MAX(B2:B1001)-MIN(B2:B1001)))</f>
        <v/>
      </c>
      <c r="G705" s="8" t="str">
        <f aca="false">IF(ISBLANK(C705), "", (C705-MIN(C2:C1001))/(MAX(C2:C1001)-MIN(C2:C1001)))</f>
        <v/>
      </c>
      <c r="H705" s="6" t="str">
        <f aca="false">IF(ISBLANK(D705), "", (D705-MIN(D1:D1000))/(MAX(D1:D1000)-MIN(D1:D1000)))</f>
        <v/>
      </c>
      <c r="I705" s="0" t="str">
        <f aca="false">IF(ISBLANK(A705), "",SQRT((A705-$K$2)^2+(B705-$L$2)^2+(C705-$M$2)^2+(D705-$N$2)^2+(#REF!-#REF!)^2))</f>
        <v/>
      </c>
      <c r="J705" s="8" t="str">
        <f aca="false">IF(AND(G705 = "", G704 &lt;&gt; ""),"&lt;- New exp", "")</f>
        <v/>
      </c>
      <c r="X705" s="0" t="n">
        <v>704</v>
      </c>
    </row>
    <row r="706" customFormat="false" ht="13.8" hidden="false" customHeight="false" outlineLevel="0" collapsed="false">
      <c r="A706" s="4"/>
      <c r="B706" s="4"/>
      <c r="C706" s="4"/>
      <c r="D706" s="4"/>
      <c r="E706" s="8" t="str">
        <f aca="false">IF(ISBLANK(A706), "", (A706-MIN(A2:A1001))/(MAX(A2:A1001)-MIN(A2:A1001)))</f>
        <v/>
      </c>
      <c r="F706" s="8" t="str">
        <f aca="false">IF(ISBLANK(B706), "", (B706-MIN(B2:B1001))/(MAX(B2:B1001)-MIN(B2:B1001)))</f>
        <v/>
      </c>
      <c r="G706" s="8" t="str">
        <f aca="false">IF(ISBLANK(C706), "", (C706-MIN(C2:C1001))/(MAX(C2:C1001)-MIN(C2:C1001)))</f>
        <v/>
      </c>
      <c r="H706" s="6" t="str">
        <f aca="false">IF(ISBLANK(D706), "", (D706-MIN(D1:D1000))/(MAX(D1:D1000)-MIN(D1:D1000)))</f>
        <v/>
      </c>
      <c r="I706" s="0" t="str">
        <f aca="false">IF(ISBLANK(A706), "",SQRT((A706-$K$2)^2+(B706-$L$2)^2+(C706-$M$2)^2+(D706-$N$2)^2+(#REF!-#REF!)^2))</f>
        <v/>
      </c>
      <c r="J706" s="8" t="str">
        <f aca="false">IF(AND(G706 = "", G705 &lt;&gt; ""),"&lt;- New exp", "")</f>
        <v/>
      </c>
      <c r="X706" s="0" t="n">
        <v>705</v>
      </c>
    </row>
    <row r="707" customFormat="false" ht="13.8" hidden="false" customHeight="false" outlineLevel="0" collapsed="false">
      <c r="A707" s="4"/>
      <c r="B707" s="4"/>
      <c r="C707" s="4"/>
      <c r="D707" s="4"/>
      <c r="E707" s="8" t="str">
        <f aca="false">IF(ISBLANK(A707), "", (A707-MIN(A2:A1001))/(MAX(A2:A1001)-MIN(A2:A1001)))</f>
        <v/>
      </c>
      <c r="F707" s="8" t="str">
        <f aca="false">IF(ISBLANK(B707), "", (B707-MIN(B2:B1001))/(MAX(B2:B1001)-MIN(B2:B1001)))</f>
        <v/>
      </c>
      <c r="G707" s="8" t="str">
        <f aca="false">IF(ISBLANK(C707), "", (C707-MIN(C2:C1001))/(MAX(C2:C1001)-MIN(C2:C1001)))</f>
        <v/>
      </c>
      <c r="H707" s="6" t="str">
        <f aca="false">IF(ISBLANK(D707), "", (D707-MIN(D1:D1000))/(MAX(D1:D1000)-MIN(D1:D1000)))</f>
        <v/>
      </c>
      <c r="I707" s="0" t="str">
        <f aca="false">IF(ISBLANK(A707), "",SQRT((A707-$K$2)^2+(B707-$L$2)^2+(C707-$M$2)^2+(D707-$N$2)^2+(#REF!-#REF!)^2))</f>
        <v/>
      </c>
      <c r="J707" s="8" t="str">
        <f aca="false">IF(AND(G707 = "", G706 &lt;&gt; ""),"&lt;- New exp", "")</f>
        <v/>
      </c>
      <c r="X707" s="0" t="n">
        <v>706</v>
      </c>
    </row>
    <row r="708" customFormat="false" ht="13.8" hidden="false" customHeight="false" outlineLevel="0" collapsed="false">
      <c r="A708" s="4"/>
      <c r="B708" s="4"/>
      <c r="C708" s="4"/>
      <c r="D708" s="4"/>
      <c r="E708" s="8" t="str">
        <f aca="false">IF(ISBLANK(A708), "", (A708-MIN(A2:A1001))/(MAX(A2:A1001)-MIN(A2:A1001)))</f>
        <v/>
      </c>
      <c r="F708" s="8" t="str">
        <f aca="false">IF(ISBLANK(B708), "", (B708-MIN(B2:B1001))/(MAX(B2:B1001)-MIN(B2:B1001)))</f>
        <v/>
      </c>
      <c r="G708" s="8" t="str">
        <f aca="false">IF(ISBLANK(C708), "", (C708-MIN(C2:C1001))/(MAX(C2:C1001)-MIN(C2:C1001)))</f>
        <v/>
      </c>
      <c r="H708" s="6" t="str">
        <f aca="false">IF(ISBLANK(D708), "", (D708-MIN(D1:D1000))/(MAX(D1:D1000)-MIN(D1:D1000)))</f>
        <v/>
      </c>
      <c r="I708" s="0" t="str">
        <f aca="false">IF(ISBLANK(A708), "",SQRT((A708-$K$2)^2+(B708-$L$2)^2+(C708-$M$2)^2+(D708-$N$2)^2+(#REF!-#REF!)^2))</f>
        <v/>
      </c>
      <c r="J708" s="8" t="str">
        <f aca="false">IF(AND(G708 = "", G707 &lt;&gt; ""),"&lt;- New exp", "")</f>
        <v/>
      </c>
      <c r="X708" s="0" t="n">
        <v>707</v>
      </c>
    </row>
    <row r="709" customFormat="false" ht="13.8" hidden="false" customHeight="false" outlineLevel="0" collapsed="false">
      <c r="A709" s="4"/>
      <c r="B709" s="4"/>
      <c r="C709" s="4"/>
      <c r="D709" s="4"/>
      <c r="E709" s="8" t="str">
        <f aca="false">IF(ISBLANK(A709), "", (A709-MIN(A2:A1001))/(MAX(A2:A1001)-MIN(A2:A1001)))</f>
        <v/>
      </c>
      <c r="F709" s="8" t="str">
        <f aca="false">IF(ISBLANK(B709), "", (B709-MIN(B2:B1001))/(MAX(B2:B1001)-MIN(B2:B1001)))</f>
        <v/>
      </c>
      <c r="G709" s="8" t="str">
        <f aca="false">IF(ISBLANK(C709), "", (C709-MIN(C2:C1001))/(MAX(C2:C1001)-MIN(C2:C1001)))</f>
        <v/>
      </c>
      <c r="H709" s="6" t="str">
        <f aca="false">IF(ISBLANK(D709), "", (D709-MIN(D1:D1000))/(MAX(D1:D1000)-MIN(D1:D1000)))</f>
        <v/>
      </c>
      <c r="I709" s="0" t="str">
        <f aca="false">IF(ISBLANK(A709), "",SQRT((A709-$K$2)^2+(B709-$L$2)^2+(C709-$M$2)^2+(D709-$N$2)^2+(#REF!-#REF!)^2))</f>
        <v/>
      </c>
      <c r="J709" s="8" t="str">
        <f aca="false">IF(AND(G709 = "", G708 &lt;&gt; ""),"&lt;- New exp", "")</f>
        <v/>
      </c>
      <c r="X709" s="0" t="n">
        <v>708</v>
      </c>
    </row>
    <row r="710" customFormat="false" ht="13.8" hidden="false" customHeight="false" outlineLevel="0" collapsed="false">
      <c r="A710" s="4"/>
      <c r="B710" s="4"/>
      <c r="C710" s="4"/>
      <c r="D710" s="4"/>
      <c r="E710" s="8" t="str">
        <f aca="false">IF(ISBLANK(A710), "", (A710-MIN(A2:A1001))/(MAX(A2:A1001)-MIN(A2:A1001)))</f>
        <v/>
      </c>
      <c r="F710" s="8" t="str">
        <f aca="false">IF(ISBLANK(B710), "", (B710-MIN(B2:B1001))/(MAX(B2:B1001)-MIN(B2:B1001)))</f>
        <v/>
      </c>
      <c r="G710" s="8" t="str">
        <f aca="false">IF(ISBLANK(C710), "", (C710-MIN(C2:C1001))/(MAX(C2:C1001)-MIN(C2:C1001)))</f>
        <v/>
      </c>
      <c r="H710" s="6" t="str">
        <f aca="false">IF(ISBLANK(D710), "", (D710-MIN(D1:D1000))/(MAX(D1:D1000)-MIN(D1:D1000)))</f>
        <v/>
      </c>
      <c r="I710" s="0" t="str">
        <f aca="false">IF(ISBLANK(A710), "",SQRT((A710-$K$2)^2+(B710-$L$2)^2+(C710-$M$2)^2+(D710-$N$2)^2+(#REF!-#REF!)^2))</f>
        <v/>
      </c>
      <c r="J710" s="8" t="str">
        <f aca="false">IF(AND(G710 = "", G709 &lt;&gt; ""),"&lt;- New exp", "")</f>
        <v/>
      </c>
      <c r="X710" s="0" t="n">
        <v>709</v>
      </c>
    </row>
    <row r="711" customFormat="false" ht="13.8" hidden="false" customHeight="false" outlineLevel="0" collapsed="false">
      <c r="A711" s="4"/>
      <c r="B711" s="4"/>
      <c r="C711" s="4"/>
      <c r="D711" s="4"/>
      <c r="E711" s="8" t="str">
        <f aca="false">IF(ISBLANK(A711), "", (A711-MIN(A2:A1001))/(MAX(A2:A1001)-MIN(A2:A1001)))</f>
        <v/>
      </c>
      <c r="F711" s="8" t="str">
        <f aca="false">IF(ISBLANK(B711), "", (B711-MIN(B2:B1001))/(MAX(B2:B1001)-MIN(B2:B1001)))</f>
        <v/>
      </c>
      <c r="G711" s="8" t="str">
        <f aca="false">IF(ISBLANK(C711), "", (C711-MIN(C2:C1001))/(MAX(C2:C1001)-MIN(C2:C1001)))</f>
        <v/>
      </c>
      <c r="H711" s="6" t="str">
        <f aca="false">IF(ISBLANK(D711), "", (D711-MIN(D1:D1000))/(MAX(D1:D1000)-MIN(D1:D1000)))</f>
        <v/>
      </c>
      <c r="I711" s="0" t="str">
        <f aca="false">IF(ISBLANK(A711), "",SQRT((A711-$K$2)^2+(B711-$L$2)^2+(C711-$M$2)^2+(D711-$N$2)^2+(#REF!-#REF!)^2))</f>
        <v/>
      </c>
      <c r="J711" s="8" t="str">
        <f aca="false">IF(AND(G711 = "", G710 &lt;&gt; ""),"&lt;- New exp", "")</f>
        <v/>
      </c>
      <c r="X711" s="0" t="n">
        <v>710</v>
      </c>
    </row>
    <row r="712" customFormat="false" ht="13.8" hidden="false" customHeight="false" outlineLevel="0" collapsed="false">
      <c r="A712" s="4"/>
      <c r="B712" s="4"/>
      <c r="C712" s="4"/>
      <c r="D712" s="4"/>
      <c r="E712" s="8" t="str">
        <f aca="false">IF(ISBLANK(A712), "", (A712-MIN(A2:A1001))/(MAX(A2:A1001)-MIN(A2:A1001)))</f>
        <v/>
      </c>
      <c r="F712" s="8" t="str">
        <f aca="false">IF(ISBLANK(B712), "", (B712-MIN(B2:B1001))/(MAX(B2:B1001)-MIN(B2:B1001)))</f>
        <v/>
      </c>
      <c r="G712" s="8" t="str">
        <f aca="false">IF(ISBLANK(C712), "", (C712-MIN(C2:C1001))/(MAX(C2:C1001)-MIN(C2:C1001)))</f>
        <v/>
      </c>
      <c r="H712" s="6" t="str">
        <f aca="false">IF(ISBLANK(D712), "", (D712-MIN(D1:D1000))/(MAX(D1:D1000)-MIN(D1:D1000)))</f>
        <v/>
      </c>
      <c r="I712" s="0" t="str">
        <f aca="false">IF(ISBLANK(A712), "",SQRT((A712-$K$2)^2+(B712-$L$2)^2+(C712-$M$2)^2+(D712-$N$2)^2+(#REF!-#REF!)^2))</f>
        <v/>
      </c>
      <c r="J712" s="8" t="str">
        <f aca="false">IF(AND(G712 = "", G711 &lt;&gt; ""),"&lt;- New exp", "")</f>
        <v/>
      </c>
      <c r="X712" s="0" t="n">
        <v>711</v>
      </c>
    </row>
    <row r="713" customFormat="false" ht="13.8" hidden="false" customHeight="false" outlineLevel="0" collapsed="false">
      <c r="A713" s="4"/>
      <c r="B713" s="4"/>
      <c r="C713" s="4"/>
      <c r="D713" s="4"/>
      <c r="E713" s="8" t="str">
        <f aca="false">IF(ISBLANK(A713), "", (A713-MIN(A2:A1001))/(MAX(A2:A1001)-MIN(A2:A1001)))</f>
        <v/>
      </c>
      <c r="F713" s="8" t="str">
        <f aca="false">IF(ISBLANK(B713), "", (B713-MIN(B2:B1001))/(MAX(B2:B1001)-MIN(B2:B1001)))</f>
        <v/>
      </c>
      <c r="G713" s="8" t="str">
        <f aca="false">IF(ISBLANK(C713), "", (C713-MIN(C2:C1001))/(MAX(C2:C1001)-MIN(C2:C1001)))</f>
        <v/>
      </c>
      <c r="H713" s="6" t="str">
        <f aca="false">IF(ISBLANK(D713), "", (D713-MIN(D1:D1000))/(MAX(D1:D1000)-MIN(D1:D1000)))</f>
        <v/>
      </c>
      <c r="I713" s="0" t="str">
        <f aca="false">IF(ISBLANK(A713), "",SQRT((A713-$K$2)^2+(B713-$L$2)^2+(C713-$M$2)^2+(D713-$N$2)^2+(#REF!-#REF!)^2))</f>
        <v/>
      </c>
      <c r="J713" s="8" t="str">
        <f aca="false">IF(AND(G713 = "", G712 &lt;&gt; ""),"&lt;- New exp", "")</f>
        <v/>
      </c>
      <c r="X713" s="0" t="n">
        <v>712</v>
      </c>
    </row>
    <row r="714" customFormat="false" ht="13.8" hidden="false" customHeight="false" outlineLevel="0" collapsed="false">
      <c r="A714" s="4"/>
      <c r="B714" s="4"/>
      <c r="C714" s="4"/>
      <c r="D714" s="4"/>
      <c r="E714" s="8" t="str">
        <f aca="false">IF(ISBLANK(A714), "", (A714-MIN(A2:A1001))/(MAX(A2:A1001)-MIN(A2:A1001)))</f>
        <v/>
      </c>
      <c r="F714" s="8" t="str">
        <f aca="false">IF(ISBLANK(B714), "", (B714-MIN(B2:B1001))/(MAX(B2:B1001)-MIN(B2:B1001)))</f>
        <v/>
      </c>
      <c r="G714" s="8" t="str">
        <f aca="false">IF(ISBLANK(C714), "", (C714-MIN(C2:C1001))/(MAX(C2:C1001)-MIN(C2:C1001)))</f>
        <v/>
      </c>
      <c r="H714" s="6" t="str">
        <f aca="false">IF(ISBLANK(D714), "", (D714-MIN(D1:D1000))/(MAX(D1:D1000)-MIN(D1:D1000)))</f>
        <v/>
      </c>
      <c r="I714" s="0" t="str">
        <f aca="false">IF(ISBLANK(A714), "",SQRT((A714-$K$2)^2+(B714-$L$2)^2+(C714-$M$2)^2+(D714-$N$2)^2+(#REF!-#REF!)^2))</f>
        <v/>
      </c>
      <c r="J714" s="8" t="str">
        <f aca="false">IF(AND(G714 = "", G713 &lt;&gt; ""),"&lt;- New exp", "")</f>
        <v/>
      </c>
      <c r="X714" s="0" t="n">
        <v>713</v>
      </c>
    </row>
    <row r="715" customFormat="false" ht="13.8" hidden="false" customHeight="false" outlineLevel="0" collapsed="false">
      <c r="A715" s="4"/>
      <c r="B715" s="4"/>
      <c r="C715" s="4"/>
      <c r="D715" s="4"/>
      <c r="E715" s="8" t="str">
        <f aca="false">IF(ISBLANK(A715), "", (A715-MIN(A2:A1001))/(MAX(A2:A1001)-MIN(A2:A1001)))</f>
        <v/>
      </c>
      <c r="F715" s="8" t="str">
        <f aca="false">IF(ISBLANK(B715), "", (B715-MIN(B2:B1001))/(MAX(B2:B1001)-MIN(B2:B1001)))</f>
        <v/>
      </c>
      <c r="G715" s="8" t="str">
        <f aca="false">IF(ISBLANK(C715), "", (C715-MIN(C2:C1001))/(MAX(C2:C1001)-MIN(C2:C1001)))</f>
        <v/>
      </c>
      <c r="H715" s="6" t="str">
        <f aca="false">IF(ISBLANK(D715), "", (D715-MIN(D1:D1000))/(MAX(D1:D1000)-MIN(D1:D1000)))</f>
        <v/>
      </c>
      <c r="I715" s="0" t="str">
        <f aca="false">IF(ISBLANK(A715), "",SQRT((A715-$K$2)^2+(B715-$L$2)^2+(C715-$M$2)^2+(D715-$N$2)^2+(#REF!-#REF!)^2))</f>
        <v/>
      </c>
      <c r="J715" s="8" t="str">
        <f aca="false">IF(AND(G715 = "", G714 &lt;&gt; ""),"&lt;- New exp", "")</f>
        <v/>
      </c>
      <c r="X715" s="0" t="n">
        <v>714</v>
      </c>
    </row>
    <row r="716" customFormat="false" ht="13.8" hidden="false" customHeight="false" outlineLevel="0" collapsed="false">
      <c r="A716" s="4"/>
      <c r="B716" s="4"/>
      <c r="C716" s="4"/>
      <c r="D716" s="4"/>
      <c r="E716" s="8" t="str">
        <f aca="false">IF(ISBLANK(A716), "", (A716-MIN(A2:A1001))/(MAX(A2:A1001)-MIN(A2:A1001)))</f>
        <v/>
      </c>
      <c r="F716" s="8" t="str">
        <f aca="false">IF(ISBLANK(B716), "", (B716-MIN(B2:B1001))/(MAX(B2:B1001)-MIN(B2:B1001)))</f>
        <v/>
      </c>
      <c r="G716" s="8" t="str">
        <f aca="false">IF(ISBLANK(C716), "", (C716-MIN(C2:C1001))/(MAX(C2:C1001)-MIN(C2:C1001)))</f>
        <v/>
      </c>
      <c r="H716" s="6" t="str">
        <f aca="false">IF(ISBLANK(D716), "", (D716-MIN(D1:D1000))/(MAX(D1:D1000)-MIN(D1:D1000)))</f>
        <v/>
      </c>
      <c r="I716" s="0" t="str">
        <f aca="false">IF(ISBLANK(A716), "",SQRT((A716-$K$2)^2+(B716-$L$2)^2+(C716-$M$2)^2+(D716-$N$2)^2+(#REF!-#REF!)^2))</f>
        <v/>
      </c>
      <c r="J716" s="8" t="str">
        <f aca="false">IF(AND(G716 = "", G715 &lt;&gt; ""),"&lt;- New exp", "")</f>
        <v/>
      </c>
      <c r="X716" s="0" t="n">
        <v>715</v>
      </c>
    </row>
    <row r="717" customFormat="false" ht="13.8" hidden="false" customHeight="false" outlineLevel="0" collapsed="false">
      <c r="A717" s="4"/>
      <c r="B717" s="4"/>
      <c r="C717" s="4"/>
      <c r="D717" s="4"/>
      <c r="E717" s="8" t="str">
        <f aca="false">IF(ISBLANK(A717), "", (A717-MIN(A2:A1001))/(MAX(A2:A1001)-MIN(A2:A1001)))</f>
        <v/>
      </c>
      <c r="F717" s="8" t="str">
        <f aca="false">IF(ISBLANK(B717), "", (B717-MIN(B2:B1001))/(MAX(B2:B1001)-MIN(B2:B1001)))</f>
        <v/>
      </c>
      <c r="G717" s="8" t="str">
        <f aca="false">IF(ISBLANK(C717), "", (C717-MIN(C2:C1001))/(MAX(C2:C1001)-MIN(C2:C1001)))</f>
        <v/>
      </c>
      <c r="H717" s="6" t="str">
        <f aca="false">IF(ISBLANK(D717), "", (D717-MIN(D1:D1000))/(MAX(D1:D1000)-MIN(D1:D1000)))</f>
        <v/>
      </c>
      <c r="I717" s="0" t="str">
        <f aca="false">IF(ISBLANK(A717), "",SQRT((A717-$K$2)^2+(B717-$L$2)^2+(C717-$M$2)^2+(D717-$N$2)^2+(#REF!-#REF!)^2))</f>
        <v/>
      </c>
      <c r="J717" s="8" t="str">
        <f aca="false">IF(AND(G717 = "", G716 &lt;&gt; ""),"&lt;- New exp", "")</f>
        <v/>
      </c>
      <c r="X717" s="0" t="n">
        <v>716</v>
      </c>
    </row>
    <row r="718" customFormat="false" ht="13.8" hidden="false" customHeight="false" outlineLevel="0" collapsed="false">
      <c r="A718" s="4"/>
      <c r="B718" s="4"/>
      <c r="C718" s="4"/>
      <c r="D718" s="4"/>
      <c r="E718" s="8" t="str">
        <f aca="false">IF(ISBLANK(A718), "", (A718-MIN(A2:A1001))/(MAX(A2:A1001)-MIN(A2:A1001)))</f>
        <v/>
      </c>
      <c r="F718" s="8" t="str">
        <f aca="false">IF(ISBLANK(B718), "", (B718-MIN(B2:B1001))/(MAX(B2:B1001)-MIN(B2:B1001)))</f>
        <v/>
      </c>
      <c r="G718" s="8" t="str">
        <f aca="false">IF(ISBLANK(C718), "", (C718-MIN(C2:C1001))/(MAX(C2:C1001)-MIN(C2:C1001)))</f>
        <v/>
      </c>
      <c r="H718" s="6" t="str">
        <f aca="false">IF(ISBLANK(D718), "", (D718-MIN(D1:D1000))/(MAX(D1:D1000)-MIN(D1:D1000)))</f>
        <v/>
      </c>
      <c r="I718" s="0" t="str">
        <f aca="false">IF(ISBLANK(A718), "",SQRT((A718-$K$2)^2+(B718-$L$2)^2+(C718-$M$2)^2+(D718-$N$2)^2+(#REF!-#REF!)^2))</f>
        <v/>
      </c>
      <c r="J718" s="8" t="str">
        <f aca="false">IF(AND(G718 = "", G717 &lt;&gt; ""),"&lt;- New exp", "")</f>
        <v/>
      </c>
      <c r="X718" s="0" t="n">
        <v>717</v>
      </c>
    </row>
    <row r="719" customFormat="false" ht="13.8" hidden="false" customHeight="false" outlineLevel="0" collapsed="false">
      <c r="A719" s="4"/>
      <c r="B719" s="4"/>
      <c r="C719" s="4"/>
      <c r="D719" s="4"/>
      <c r="E719" s="8" t="str">
        <f aca="false">IF(ISBLANK(A719), "", (A719-MIN(A2:A1001))/(MAX(A2:A1001)-MIN(A2:A1001)))</f>
        <v/>
      </c>
      <c r="F719" s="8" t="str">
        <f aca="false">IF(ISBLANK(B719), "", (B719-MIN(B2:B1001))/(MAX(B2:B1001)-MIN(B2:B1001)))</f>
        <v/>
      </c>
      <c r="G719" s="8" t="str">
        <f aca="false">IF(ISBLANK(C719), "", (C719-MIN(C2:C1001))/(MAX(C2:C1001)-MIN(C2:C1001)))</f>
        <v/>
      </c>
      <c r="H719" s="6" t="str">
        <f aca="false">IF(ISBLANK(D719), "", (D719-MIN(D1:D1000))/(MAX(D1:D1000)-MIN(D1:D1000)))</f>
        <v/>
      </c>
      <c r="I719" s="0" t="str">
        <f aca="false">IF(ISBLANK(A719), "",SQRT((A719-$K$2)^2+(B719-$L$2)^2+(C719-$M$2)^2+(D719-$N$2)^2+(#REF!-#REF!)^2))</f>
        <v/>
      </c>
      <c r="J719" s="8" t="str">
        <f aca="false">IF(AND(G719 = "", G718 &lt;&gt; ""),"&lt;- New exp", "")</f>
        <v/>
      </c>
      <c r="X719" s="0" t="n">
        <v>718</v>
      </c>
    </row>
    <row r="720" customFormat="false" ht="13.8" hidden="false" customHeight="false" outlineLevel="0" collapsed="false">
      <c r="A720" s="4"/>
      <c r="B720" s="4"/>
      <c r="C720" s="4"/>
      <c r="D720" s="4"/>
      <c r="E720" s="8" t="str">
        <f aca="false">IF(ISBLANK(A720), "", (A720-MIN(A2:A1001))/(MAX(A2:A1001)-MIN(A2:A1001)))</f>
        <v/>
      </c>
      <c r="F720" s="8" t="str">
        <f aca="false">IF(ISBLANK(B720), "", (B720-MIN(B2:B1001))/(MAX(B2:B1001)-MIN(B2:B1001)))</f>
        <v/>
      </c>
      <c r="G720" s="8" t="str">
        <f aca="false">IF(ISBLANK(C720), "", (C720-MIN(C2:C1001))/(MAX(C2:C1001)-MIN(C2:C1001)))</f>
        <v/>
      </c>
      <c r="H720" s="6" t="str">
        <f aca="false">IF(ISBLANK(D720), "", (D720-MIN(D1:D1000))/(MAX(D1:D1000)-MIN(D1:D1000)))</f>
        <v/>
      </c>
      <c r="I720" s="0" t="str">
        <f aca="false">IF(ISBLANK(A720), "",SQRT((A720-$K$2)^2+(B720-$L$2)^2+(C720-$M$2)^2+(D720-$N$2)^2+(#REF!-#REF!)^2))</f>
        <v/>
      </c>
      <c r="J720" s="8" t="str">
        <f aca="false">IF(AND(G720 = "", G719 &lt;&gt; ""),"&lt;- New exp", "")</f>
        <v/>
      </c>
      <c r="X720" s="0" t="n">
        <v>719</v>
      </c>
    </row>
    <row r="721" customFormat="false" ht="13.8" hidden="false" customHeight="false" outlineLevel="0" collapsed="false">
      <c r="A721" s="4"/>
      <c r="B721" s="4"/>
      <c r="C721" s="4"/>
      <c r="D721" s="4"/>
      <c r="E721" s="8" t="str">
        <f aca="false">IF(ISBLANK(A721), "", (A721-MIN(A2:A1001))/(MAX(A2:A1001)-MIN(A2:A1001)))</f>
        <v/>
      </c>
      <c r="F721" s="8" t="str">
        <f aca="false">IF(ISBLANK(B721), "", (B721-MIN(B2:B1001))/(MAX(B2:B1001)-MIN(B2:B1001)))</f>
        <v/>
      </c>
      <c r="G721" s="8" t="str">
        <f aca="false">IF(ISBLANK(C721), "", (C721-MIN(C2:C1001))/(MAX(C2:C1001)-MIN(C2:C1001)))</f>
        <v/>
      </c>
      <c r="H721" s="6" t="str">
        <f aca="false">IF(ISBLANK(D721), "", (D721-MIN(D1:D1000))/(MAX(D1:D1000)-MIN(D1:D1000)))</f>
        <v/>
      </c>
      <c r="I721" s="0" t="str">
        <f aca="false">IF(ISBLANK(A721), "",SQRT((A721-$K$2)^2+(B721-$L$2)^2+(C721-$M$2)^2+(D721-$N$2)^2+(#REF!-#REF!)^2))</f>
        <v/>
      </c>
      <c r="J721" s="8" t="str">
        <f aca="false">IF(AND(G721 = "", G720 &lt;&gt; ""),"&lt;- New exp", "")</f>
        <v/>
      </c>
      <c r="X721" s="0" t="n">
        <v>720</v>
      </c>
    </row>
    <row r="722" customFormat="false" ht="13.8" hidden="false" customHeight="false" outlineLevel="0" collapsed="false">
      <c r="A722" s="4"/>
      <c r="B722" s="4"/>
      <c r="C722" s="4"/>
      <c r="D722" s="4"/>
      <c r="E722" s="8" t="str">
        <f aca="false">IF(ISBLANK(A722), "", (A722-MIN(A2:A1001))/(MAX(A2:A1001)-MIN(A2:A1001)))</f>
        <v/>
      </c>
      <c r="F722" s="8" t="str">
        <f aca="false">IF(ISBLANK(B722), "", (B722-MIN(B2:B1001))/(MAX(B2:B1001)-MIN(B2:B1001)))</f>
        <v/>
      </c>
      <c r="G722" s="8" t="str">
        <f aca="false">IF(ISBLANK(C722), "", (C722-MIN(C2:C1001))/(MAX(C2:C1001)-MIN(C2:C1001)))</f>
        <v/>
      </c>
      <c r="H722" s="6" t="str">
        <f aca="false">IF(ISBLANK(D722), "", (D722-MIN(D1:D1000))/(MAX(D1:D1000)-MIN(D1:D1000)))</f>
        <v/>
      </c>
      <c r="I722" s="0" t="str">
        <f aca="false">IF(ISBLANK(A722), "",SQRT((A722-$K$2)^2+(B722-$L$2)^2+(C722-$M$2)^2+(D722-$N$2)^2+(#REF!-#REF!)^2))</f>
        <v/>
      </c>
      <c r="J722" s="8" t="str">
        <f aca="false">IF(AND(G722 = "", G721 &lt;&gt; ""),"&lt;- New exp", "")</f>
        <v/>
      </c>
      <c r="X722" s="0" t="n">
        <v>721</v>
      </c>
    </row>
    <row r="723" customFormat="false" ht="13.8" hidden="false" customHeight="false" outlineLevel="0" collapsed="false">
      <c r="A723" s="4"/>
      <c r="B723" s="4"/>
      <c r="C723" s="4"/>
      <c r="D723" s="4"/>
      <c r="E723" s="8" t="str">
        <f aca="false">IF(ISBLANK(A723), "", (A723-MIN(A2:A1001))/(MAX(A2:A1001)-MIN(A2:A1001)))</f>
        <v/>
      </c>
      <c r="F723" s="8" t="str">
        <f aca="false">IF(ISBLANK(B723), "", (B723-MIN(B2:B1001))/(MAX(B2:B1001)-MIN(B2:B1001)))</f>
        <v/>
      </c>
      <c r="G723" s="8" t="str">
        <f aca="false">IF(ISBLANK(C723), "", (C723-MIN(C2:C1001))/(MAX(C2:C1001)-MIN(C2:C1001)))</f>
        <v/>
      </c>
      <c r="H723" s="6" t="str">
        <f aca="false">IF(ISBLANK(D723), "", (D723-MIN(D1:D1000))/(MAX(D1:D1000)-MIN(D1:D1000)))</f>
        <v/>
      </c>
      <c r="I723" s="0" t="str">
        <f aca="false">IF(ISBLANK(A723), "",SQRT((A723-$K$2)^2+(B723-$L$2)^2+(C723-$M$2)^2+(D723-$N$2)^2+(#REF!-#REF!)^2))</f>
        <v/>
      </c>
      <c r="J723" s="8" t="str">
        <f aca="false">IF(AND(G723 = "", G722 &lt;&gt; ""),"&lt;- New exp", "")</f>
        <v/>
      </c>
      <c r="X723" s="0" t="n">
        <v>722</v>
      </c>
    </row>
    <row r="724" customFormat="false" ht="13.8" hidden="false" customHeight="false" outlineLevel="0" collapsed="false">
      <c r="A724" s="4"/>
      <c r="B724" s="4"/>
      <c r="C724" s="4"/>
      <c r="D724" s="4"/>
      <c r="E724" s="8" t="str">
        <f aca="false">IF(ISBLANK(A724), "", (A724-MIN(A2:A1001))/(MAX(A2:A1001)-MIN(A2:A1001)))</f>
        <v/>
      </c>
      <c r="F724" s="8" t="str">
        <f aca="false">IF(ISBLANK(B724), "", (B724-MIN(B2:B1001))/(MAX(B2:B1001)-MIN(B2:B1001)))</f>
        <v/>
      </c>
      <c r="G724" s="8" t="str">
        <f aca="false">IF(ISBLANK(C724), "", (C724-MIN(C2:C1001))/(MAX(C2:C1001)-MIN(C2:C1001)))</f>
        <v/>
      </c>
      <c r="H724" s="6" t="str">
        <f aca="false">IF(ISBLANK(D724), "", (D724-MIN(D1:D1000))/(MAX(D1:D1000)-MIN(D1:D1000)))</f>
        <v/>
      </c>
      <c r="I724" s="0" t="str">
        <f aca="false">IF(ISBLANK(A724), "",SQRT((A724-$K$2)^2+(B724-$L$2)^2+(C724-$M$2)^2+(D724-$N$2)^2+(#REF!-#REF!)^2))</f>
        <v/>
      </c>
      <c r="J724" s="8" t="str">
        <f aca="false">IF(AND(G724 = "", G723 &lt;&gt; ""),"&lt;- New exp", "")</f>
        <v/>
      </c>
      <c r="X724" s="0" t="n">
        <v>723</v>
      </c>
    </row>
    <row r="725" customFormat="false" ht="13.8" hidden="false" customHeight="false" outlineLevel="0" collapsed="false">
      <c r="A725" s="4"/>
      <c r="B725" s="4"/>
      <c r="C725" s="4"/>
      <c r="D725" s="4"/>
      <c r="E725" s="8" t="str">
        <f aca="false">IF(ISBLANK(A725), "", (A725-MIN(A2:A1001))/(MAX(A2:A1001)-MIN(A2:A1001)))</f>
        <v/>
      </c>
      <c r="F725" s="8" t="str">
        <f aca="false">IF(ISBLANK(B725), "", (B725-MIN(B2:B1001))/(MAX(B2:B1001)-MIN(B2:B1001)))</f>
        <v/>
      </c>
      <c r="G725" s="8" t="str">
        <f aca="false">IF(ISBLANK(C725), "", (C725-MIN(C2:C1001))/(MAX(C2:C1001)-MIN(C2:C1001)))</f>
        <v/>
      </c>
      <c r="H725" s="6" t="str">
        <f aca="false">IF(ISBLANK(D725), "", (D725-MIN(D1:D1000))/(MAX(D1:D1000)-MIN(D1:D1000)))</f>
        <v/>
      </c>
      <c r="I725" s="0" t="str">
        <f aca="false">IF(ISBLANK(A725), "",SQRT((A725-$K$2)^2+(B725-$L$2)^2+(C725-$M$2)^2+(D725-$N$2)^2+(#REF!-#REF!)^2))</f>
        <v/>
      </c>
      <c r="J725" s="8" t="str">
        <f aca="false">IF(AND(G725 = "", G724 &lt;&gt; ""),"&lt;- New exp", "")</f>
        <v/>
      </c>
      <c r="X725" s="0" t="n">
        <v>724</v>
      </c>
    </row>
    <row r="726" customFormat="false" ht="13.8" hidden="false" customHeight="false" outlineLevel="0" collapsed="false">
      <c r="A726" s="4"/>
      <c r="B726" s="4"/>
      <c r="C726" s="4"/>
      <c r="D726" s="4"/>
      <c r="E726" s="8" t="str">
        <f aca="false">IF(ISBLANK(A726), "", (A726-MIN(A2:A1001))/(MAX(A2:A1001)-MIN(A2:A1001)))</f>
        <v/>
      </c>
      <c r="F726" s="8" t="str">
        <f aca="false">IF(ISBLANK(B726), "", (B726-MIN(B2:B1001))/(MAX(B2:B1001)-MIN(B2:B1001)))</f>
        <v/>
      </c>
      <c r="G726" s="8" t="str">
        <f aca="false">IF(ISBLANK(C726), "", (C726-MIN(C2:C1001))/(MAX(C2:C1001)-MIN(C2:C1001)))</f>
        <v/>
      </c>
      <c r="H726" s="6" t="str">
        <f aca="false">IF(ISBLANK(D726), "", (D726-MIN(D1:D1000))/(MAX(D1:D1000)-MIN(D1:D1000)))</f>
        <v/>
      </c>
      <c r="I726" s="0" t="str">
        <f aca="false">IF(ISBLANK(A726), "",SQRT((A726-$K$2)^2+(B726-$L$2)^2+(C726-$M$2)^2+(D726-$N$2)^2+(#REF!-#REF!)^2))</f>
        <v/>
      </c>
      <c r="J726" s="8" t="str">
        <f aca="false">IF(AND(G726 = "", G725 &lt;&gt; ""),"&lt;- New exp", "")</f>
        <v/>
      </c>
      <c r="X726" s="0" t="n">
        <v>725</v>
      </c>
    </row>
    <row r="727" customFormat="false" ht="13.8" hidden="false" customHeight="false" outlineLevel="0" collapsed="false">
      <c r="A727" s="4"/>
      <c r="B727" s="4"/>
      <c r="C727" s="4"/>
      <c r="D727" s="4"/>
      <c r="E727" s="8" t="str">
        <f aca="false">IF(ISBLANK(A727), "", (A727-MIN(A2:A1001))/(MAX(A2:A1001)-MIN(A2:A1001)))</f>
        <v/>
      </c>
      <c r="F727" s="8" t="str">
        <f aca="false">IF(ISBLANK(B727), "", (B727-MIN(B2:B1001))/(MAX(B2:B1001)-MIN(B2:B1001)))</f>
        <v/>
      </c>
      <c r="G727" s="8" t="str">
        <f aca="false">IF(ISBLANK(C727), "", (C727-MIN(C2:C1001))/(MAX(C2:C1001)-MIN(C2:C1001)))</f>
        <v/>
      </c>
      <c r="H727" s="6" t="str">
        <f aca="false">IF(ISBLANK(D727), "", (D727-MIN(D1:D1000))/(MAX(D1:D1000)-MIN(D1:D1000)))</f>
        <v/>
      </c>
      <c r="I727" s="0" t="str">
        <f aca="false">IF(ISBLANK(A727), "",SQRT((A727-$K$2)^2+(B727-$L$2)^2+(C727-$M$2)^2+(D727-$N$2)^2+(#REF!-#REF!)^2))</f>
        <v/>
      </c>
      <c r="J727" s="8" t="str">
        <f aca="false">IF(AND(G727 = "", G726 &lt;&gt; ""),"&lt;- New exp", "")</f>
        <v/>
      </c>
      <c r="X727" s="0" t="n">
        <v>726</v>
      </c>
    </row>
    <row r="728" customFormat="false" ht="13.8" hidden="false" customHeight="false" outlineLevel="0" collapsed="false">
      <c r="A728" s="4"/>
      <c r="B728" s="4"/>
      <c r="C728" s="4"/>
      <c r="D728" s="4"/>
      <c r="E728" s="8" t="str">
        <f aca="false">IF(ISBLANK(A728), "", (A728-MIN(A2:A1001))/(MAX(A2:A1001)-MIN(A2:A1001)))</f>
        <v/>
      </c>
      <c r="F728" s="8" t="str">
        <f aca="false">IF(ISBLANK(B728), "", (B728-MIN(B2:B1001))/(MAX(B2:B1001)-MIN(B2:B1001)))</f>
        <v/>
      </c>
      <c r="G728" s="8" t="str">
        <f aca="false">IF(ISBLANK(C728), "", (C728-MIN(C2:C1001))/(MAX(C2:C1001)-MIN(C2:C1001)))</f>
        <v/>
      </c>
      <c r="H728" s="6" t="str">
        <f aca="false">IF(ISBLANK(D728), "", (D728-MIN(D1:D1000))/(MAX(D1:D1000)-MIN(D1:D1000)))</f>
        <v/>
      </c>
      <c r="I728" s="0" t="str">
        <f aca="false">IF(ISBLANK(A728), "",SQRT((A728-$K$2)^2+(B728-$L$2)^2+(C728-$M$2)^2+(D728-$N$2)^2+(#REF!-#REF!)^2))</f>
        <v/>
      </c>
      <c r="J728" s="8" t="str">
        <f aca="false">IF(AND(G728 = "", G727 &lt;&gt; ""),"&lt;- New exp", "")</f>
        <v/>
      </c>
      <c r="X728" s="0" t="n">
        <v>727</v>
      </c>
    </row>
    <row r="729" customFormat="false" ht="13.8" hidden="false" customHeight="false" outlineLevel="0" collapsed="false">
      <c r="A729" s="4"/>
      <c r="B729" s="4"/>
      <c r="C729" s="4"/>
      <c r="D729" s="4"/>
      <c r="E729" s="8" t="str">
        <f aca="false">IF(ISBLANK(A729), "", (A729-MIN(A2:A1001))/(MAX(A2:A1001)-MIN(A2:A1001)))</f>
        <v/>
      </c>
      <c r="F729" s="8" t="str">
        <f aca="false">IF(ISBLANK(B729), "", (B729-MIN(B2:B1001))/(MAX(B2:B1001)-MIN(B2:B1001)))</f>
        <v/>
      </c>
      <c r="G729" s="8" t="str">
        <f aca="false">IF(ISBLANK(C729), "", (C729-MIN(C2:C1001))/(MAX(C2:C1001)-MIN(C2:C1001)))</f>
        <v/>
      </c>
      <c r="H729" s="6" t="str">
        <f aca="false">IF(ISBLANK(D729), "", (D729-MIN(D1:D1000))/(MAX(D1:D1000)-MIN(D1:D1000)))</f>
        <v/>
      </c>
      <c r="I729" s="0" t="str">
        <f aca="false">IF(ISBLANK(A729), "",SQRT((A729-$K$2)^2+(B729-$L$2)^2+(C729-$M$2)^2+(D729-$N$2)^2+(#REF!-#REF!)^2))</f>
        <v/>
      </c>
      <c r="J729" s="8" t="str">
        <f aca="false">IF(AND(G729 = "", G728 &lt;&gt; ""),"&lt;- New exp", "")</f>
        <v/>
      </c>
      <c r="X729" s="0" t="n">
        <v>728</v>
      </c>
    </row>
    <row r="730" customFormat="false" ht="13.8" hidden="false" customHeight="false" outlineLevel="0" collapsed="false">
      <c r="A730" s="4"/>
      <c r="B730" s="4"/>
      <c r="C730" s="4"/>
      <c r="D730" s="4"/>
      <c r="E730" s="8" t="str">
        <f aca="false">IF(ISBLANK(A730), "", (A730-MIN(A2:A1001))/(MAX(A2:A1001)-MIN(A2:A1001)))</f>
        <v/>
      </c>
      <c r="F730" s="8" t="str">
        <f aca="false">IF(ISBLANK(B730), "", (B730-MIN(B2:B1001))/(MAX(B2:B1001)-MIN(B2:B1001)))</f>
        <v/>
      </c>
      <c r="G730" s="8" t="str">
        <f aca="false">IF(ISBLANK(C730), "", (C730-MIN(C2:C1001))/(MAX(C2:C1001)-MIN(C2:C1001)))</f>
        <v/>
      </c>
      <c r="H730" s="6" t="str">
        <f aca="false">IF(ISBLANK(D730), "", (D730-MIN(D1:D1000))/(MAX(D1:D1000)-MIN(D1:D1000)))</f>
        <v/>
      </c>
      <c r="I730" s="0" t="str">
        <f aca="false">IF(ISBLANK(A730), "",SQRT((A730-$K$2)^2+(B730-$L$2)^2+(C730-$M$2)^2+(D730-$N$2)^2+(#REF!-#REF!)^2))</f>
        <v/>
      </c>
      <c r="J730" s="8" t="str">
        <f aca="false">IF(AND(G730 = "", G729 &lt;&gt; ""),"&lt;- New exp", "")</f>
        <v/>
      </c>
      <c r="X730" s="0" t="n">
        <v>729</v>
      </c>
    </row>
    <row r="731" customFormat="false" ht="13.8" hidden="false" customHeight="false" outlineLevel="0" collapsed="false">
      <c r="A731" s="4"/>
      <c r="B731" s="4"/>
      <c r="C731" s="4"/>
      <c r="D731" s="4"/>
      <c r="E731" s="8" t="str">
        <f aca="false">IF(ISBLANK(A731), "", (A731-MIN(A2:A1001))/(MAX(A2:A1001)-MIN(A2:A1001)))</f>
        <v/>
      </c>
      <c r="F731" s="8" t="str">
        <f aca="false">IF(ISBLANK(B731), "", (B731-MIN(B2:B1001))/(MAX(B2:B1001)-MIN(B2:B1001)))</f>
        <v/>
      </c>
      <c r="G731" s="8" t="str">
        <f aca="false">IF(ISBLANK(C731), "", (C731-MIN(C2:C1001))/(MAX(C2:C1001)-MIN(C2:C1001)))</f>
        <v/>
      </c>
      <c r="H731" s="6" t="str">
        <f aca="false">IF(ISBLANK(D731), "", (D731-MIN(D1:D1000))/(MAX(D1:D1000)-MIN(D1:D1000)))</f>
        <v/>
      </c>
      <c r="I731" s="0" t="str">
        <f aca="false">IF(ISBLANK(A731), "",SQRT((A731-$K$2)^2+(B731-$L$2)^2+(C731-$M$2)^2+(D731-$N$2)^2+(#REF!-#REF!)^2))</f>
        <v/>
      </c>
      <c r="J731" s="8" t="str">
        <f aca="false">IF(AND(G731 = "", G730 &lt;&gt; ""),"&lt;- New exp", "")</f>
        <v/>
      </c>
      <c r="X731" s="0" t="n">
        <v>730</v>
      </c>
    </row>
    <row r="732" customFormat="false" ht="13.8" hidden="false" customHeight="false" outlineLevel="0" collapsed="false">
      <c r="A732" s="4"/>
      <c r="B732" s="4"/>
      <c r="C732" s="4"/>
      <c r="D732" s="4"/>
      <c r="E732" s="8" t="str">
        <f aca="false">IF(ISBLANK(A732), "", (A732-MIN(A2:A1001))/(MAX(A2:A1001)-MIN(A2:A1001)))</f>
        <v/>
      </c>
      <c r="F732" s="8" t="str">
        <f aca="false">IF(ISBLANK(B732), "", (B732-MIN(B2:B1001))/(MAX(B2:B1001)-MIN(B2:B1001)))</f>
        <v/>
      </c>
      <c r="G732" s="8" t="str">
        <f aca="false">IF(ISBLANK(C732), "", (C732-MIN(C2:C1001))/(MAX(C2:C1001)-MIN(C2:C1001)))</f>
        <v/>
      </c>
      <c r="H732" s="6" t="str">
        <f aca="false">IF(ISBLANK(D732), "", (D732-MIN(D1:D1000))/(MAX(D1:D1000)-MIN(D1:D1000)))</f>
        <v/>
      </c>
      <c r="I732" s="0" t="str">
        <f aca="false">IF(ISBLANK(A732), "",SQRT((A732-$K$2)^2+(B732-$L$2)^2+(C732-$M$2)^2+(D732-$N$2)^2+(#REF!-#REF!)^2))</f>
        <v/>
      </c>
      <c r="J732" s="8" t="str">
        <f aca="false">IF(AND(G732 = "", G731 &lt;&gt; ""),"&lt;- New exp", "")</f>
        <v/>
      </c>
      <c r="X732" s="0" t="n">
        <v>731</v>
      </c>
    </row>
    <row r="733" customFormat="false" ht="13.8" hidden="false" customHeight="false" outlineLevel="0" collapsed="false">
      <c r="A733" s="4"/>
      <c r="B733" s="4"/>
      <c r="C733" s="4"/>
      <c r="D733" s="4"/>
      <c r="E733" s="8" t="str">
        <f aca="false">IF(ISBLANK(A733), "", (A733-MIN(A2:A1001))/(MAX(A2:A1001)-MIN(A2:A1001)))</f>
        <v/>
      </c>
      <c r="F733" s="8" t="str">
        <f aca="false">IF(ISBLANK(B733), "", (B733-MIN(B2:B1001))/(MAX(B2:B1001)-MIN(B2:B1001)))</f>
        <v/>
      </c>
      <c r="G733" s="8" t="str">
        <f aca="false">IF(ISBLANK(C733), "", (C733-MIN(C2:C1001))/(MAX(C2:C1001)-MIN(C2:C1001)))</f>
        <v/>
      </c>
      <c r="H733" s="6" t="str">
        <f aca="false">IF(ISBLANK(D733), "", (D733-MIN(D1:D1000))/(MAX(D1:D1000)-MIN(D1:D1000)))</f>
        <v/>
      </c>
      <c r="I733" s="0" t="str">
        <f aca="false">IF(ISBLANK(A733), "",SQRT((A733-$K$2)^2+(B733-$L$2)^2+(C733-$M$2)^2+(D733-$N$2)^2+(#REF!-#REF!)^2))</f>
        <v/>
      </c>
      <c r="J733" s="8" t="str">
        <f aca="false">IF(AND(G733 = "", G732 &lt;&gt; ""),"&lt;- New exp", "")</f>
        <v/>
      </c>
      <c r="X733" s="0" t="n">
        <v>732</v>
      </c>
    </row>
    <row r="734" customFormat="false" ht="13.8" hidden="false" customHeight="false" outlineLevel="0" collapsed="false">
      <c r="A734" s="4"/>
      <c r="B734" s="4"/>
      <c r="C734" s="4"/>
      <c r="D734" s="4"/>
      <c r="E734" s="8" t="str">
        <f aca="false">IF(ISBLANK(A734), "", (A734-MIN(A2:A1001))/(MAX(A2:A1001)-MIN(A2:A1001)))</f>
        <v/>
      </c>
      <c r="F734" s="8" t="str">
        <f aca="false">IF(ISBLANK(B734), "", (B734-MIN(B2:B1001))/(MAX(B2:B1001)-MIN(B2:B1001)))</f>
        <v/>
      </c>
      <c r="G734" s="8" t="str">
        <f aca="false">IF(ISBLANK(C734), "", (C734-MIN(C2:C1001))/(MAX(C2:C1001)-MIN(C2:C1001)))</f>
        <v/>
      </c>
      <c r="H734" s="6" t="str">
        <f aca="false">IF(ISBLANK(D734), "", (D734-MIN(D1:D1000))/(MAX(D1:D1000)-MIN(D1:D1000)))</f>
        <v/>
      </c>
      <c r="I734" s="0" t="str">
        <f aca="false">IF(ISBLANK(A734), "",SQRT((A734-$K$2)^2+(B734-$L$2)^2+(C734-$M$2)^2+(D734-$N$2)^2+(#REF!-#REF!)^2))</f>
        <v/>
      </c>
      <c r="J734" s="8" t="str">
        <f aca="false">IF(AND(G734 = "", G733 &lt;&gt; ""),"&lt;- New exp", "")</f>
        <v/>
      </c>
      <c r="X734" s="0" t="n">
        <v>733</v>
      </c>
    </row>
    <row r="735" customFormat="false" ht="13.8" hidden="false" customHeight="false" outlineLevel="0" collapsed="false">
      <c r="A735" s="4"/>
      <c r="B735" s="4"/>
      <c r="C735" s="4"/>
      <c r="D735" s="4"/>
      <c r="E735" s="8" t="str">
        <f aca="false">IF(ISBLANK(A735), "", (A735-MIN(A2:A1001))/(MAX(A2:A1001)-MIN(A2:A1001)))</f>
        <v/>
      </c>
      <c r="F735" s="8" t="str">
        <f aca="false">IF(ISBLANK(B735), "", (B735-MIN(B2:B1001))/(MAX(B2:B1001)-MIN(B2:B1001)))</f>
        <v/>
      </c>
      <c r="G735" s="8" t="str">
        <f aca="false">IF(ISBLANK(C735), "", (C735-MIN(C2:C1001))/(MAX(C2:C1001)-MIN(C2:C1001)))</f>
        <v/>
      </c>
      <c r="H735" s="6" t="str">
        <f aca="false">IF(ISBLANK(D735), "", (D735-MIN(D1:D1000))/(MAX(D1:D1000)-MIN(D1:D1000)))</f>
        <v/>
      </c>
      <c r="I735" s="0" t="str">
        <f aca="false">IF(ISBLANK(A735), "",SQRT((A735-$K$2)^2+(B735-$L$2)^2+(C735-$M$2)^2+(D735-$N$2)^2+(#REF!-#REF!)^2))</f>
        <v/>
      </c>
      <c r="J735" s="8" t="str">
        <f aca="false">IF(AND(G735 = "", G734 &lt;&gt; ""),"&lt;- New exp", "")</f>
        <v/>
      </c>
      <c r="X735" s="0" t="n">
        <v>734</v>
      </c>
    </row>
    <row r="736" customFormat="false" ht="13.8" hidden="false" customHeight="false" outlineLevel="0" collapsed="false">
      <c r="A736" s="4"/>
      <c r="B736" s="4"/>
      <c r="C736" s="4"/>
      <c r="D736" s="4"/>
      <c r="E736" s="8" t="str">
        <f aca="false">IF(ISBLANK(A736), "", (A736-MIN(A2:A1001))/(MAX(A2:A1001)-MIN(A2:A1001)))</f>
        <v/>
      </c>
      <c r="F736" s="8" t="str">
        <f aca="false">IF(ISBLANK(B736), "", (B736-MIN(B2:B1001))/(MAX(B2:B1001)-MIN(B2:B1001)))</f>
        <v/>
      </c>
      <c r="G736" s="8" t="str">
        <f aca="false">IF(ISBLANK(C736), "", (C736-MIN(C2:C1001))/(MAX(C2:C1001)-MIN(C2:C1001)))</f>
        <v/>
      </c>
      <c r="H736" s="6" t="str">
        <f aca="false">IF(ISBLANK(D736), "", (D736-MIN(D1:D1000))/(MAX(D1:D1000)-MIN(D1:D1000)))</f>
        <v/>
      </c>
      <c r="I736" s="0" t="str">
        <f aca="false">IF(ISBLANK(A736), "",SQRT((A736-$K$2)^2+(B736-$L$2)^2+(C736-$M$2)^2+(D736-$N$2)^2+(#REF!-#REF!)^2))</f>
        <v/>
      </c>
      <c r="J736" s="8" t="str">
        <f aca="false">IF(AND(G736 = "", G735 &lt;&gt; ""),"&lt;- New exp", "")</f>
        <v/>
      </c>
      <c r="X736" s="0" t="n">
        <v>735</v>
      </c>
    </row>
    <row r="737" customFormat="false" ht="13.8" hidden="false" customHeight="false" outlineLevel="0" collapsed="false">
      <c r="A737" s="4"/>
      <c r="B737" s="4"/>
      <c r="C737" s="4"/>
      <c r="D737" s="4"/>
      <c r="E737" s="8" t="str">
        <f aca="false">IF(ISBLANK(A737), "", (A737-MIN(A2:A1001))/(MAX(A2:A1001)-MIN(A2:A1001)))</f>
        <v/>
      </c>
      <c r="F737" s="8" t="str">
        <f aca="false">IF(ISBLANK(B737), "", (B737-MIN(B2:B1001))/(MAX(B2:B1001)-MIN(B2:B1001)))</f>
        <v/>
      </c>
      <c r="G737" s="8" t="str">
        <f aca="false">IF(ISBLANK(C737), "", (C737-MIN(C2:C1001))/(MAX(C2:C1001)-MIN(C2:C1001)))</f>
        <v/>
      </c>
      <c r="H737" s="6" t="str">
        <f aca="false">IF(ISBLANK(D737), "", (D737-MIN(D1:D1000))/(MAX(D1:D1000)-MIN(D1:D1000)))</f>
        <v/>
      </c>
      <c r="I737" s="0" t="str">
        <f aca="false">IF(ISBLANK(A737), "",SQRT((A737-$K$2)^2+(B737-$L$2)^2+(C737-$M$2)^2+(D737-$N$2)^2+(#REF!-#REF!)^2))</f>
        <v/>
      </c>
      <c r="J737" s="8" t="str">
        <f aca="false">IF(AND(G737 = "", G736 &lt;&gt; ""),"&lt;- New exp", "")</f>
        <v/>
      </c>
      <c r="X737" s="0" t="n">
        <v>736</v>
      </c>
    </row>
    <row r="738" customFormat="false" ht="13.8" hidden="false" customHeight="false" outlineLevel="0" collapsed="false">
      <c r="A738" s="4"/>
      <c r="B738" s="4"/>
      <c r="C738" s="4"/>
      <c r="D738" s="4"/>
      <c r="E738" s="8" t="str">
        <f aca="false">IF(ISBLANK(A738), "", (A738-MIN(A2:A1001))/(MAX(A2:A1001)-MIN(A2:A1001)))</f>
        <v/>
      </c>
      <c r="F738" s="8" t="str">
        <f aca="false">IF(ISBLANK(B738), "", (B738-MIN(B2:B1001))/(MAX(B2:B1001)-MIN(B2:B1001)))</f>
        <v/>
      </c>
      <c r="G738" s="8" t="str">
        <f aca="false">IF(ISBLANK(C738), "", (C738-MIN(C2:C1001))/(MAX(C2:C1001)-MIN(C2:C1001)))</f>
        <v/>
      </c>
      <c r="H738" s="6" t="str">
        <f aca="false">IF(ISBLANK(D738), "", (D738-MIN(D1:D1000))/(MAX(D1:D1000)-MIN(D1:D1000)))</f>
        <v/>
      </c>
      <c r="I738" s="0" t="str">
        <f aca="false">IF(ISBLANK(A738), "",SQRT((A738-$K$2)^2+(B738-$L$2)^2+(C738-$M$2)^2+(D738-$N$2)^2+(#REF!-#REF!)^2))</f>
        <v/>
      </c>
      <c r="J738" s="8" t="str">
        <f aca="false">IF(AND(G738 = "", G737 &lt;&gt; ""),"&lt;- New exp", "")</f>
        <v/>
      </c>
      <c r="X738" s="0" t="n">
        <v>737</v>
      </c>
    </row>
    <row r="739" customFormat="false" ht="13.8" hidden="false" customHeight="false" outlineLevel="0" collapsed="false">
      <c r="A739" s="4"/>
      <c r="B739" s="4"/>
      <c r="C739" s="4"/>
      <c r="D739" s="4"/>
      <c r="E739" s="8" t="str">
        <f aca="false">IF(ISBLANK(A739), "", (A739-MIN(A2:A1001))/(MAX(A2:A1001)-MIN(A2:A1001)))</f>
        <v/>
      </c>
      <c r="F739" s="8" t="str">
        <f aca="false">IF(ISBLANK(B739), "", (B739-MIN(B2:B1001))/(MAX(B2:B1001)-MIN(B2:B1001)))</f>
        <v/>
      </c>
      <c r="G739" s="8" t="str">
        <f aca="false">IF(ISBLANK(C739), "", (C739-MIN(C2:C1001))/(MAX(C2:C1001)-MIN(C2:C1001)))</f>
        <v/>
      </c>
      <c r="H739" s="6" t="str">
        <f aca="false">IF(ISBLANK(D739), "", (D739-MIN(D1:D1000))/(MAX(D1:D1000)-MIN(D1:D1000)))</f>
        <v/>
      </c>
      <c r="I739" s="0" t="str">
        <f aca="false">IF(ISBLANK(A739), "",SQRT((A739-$K$2)^2+(B739-$L$2)^2+(C739-$M$2)^2+(D739-$N$2)^2+(#REF!-#REF!)^2))</f>
        <v/>
      </c>
      <c r="J739" s="8" t="str">
        <f aca="false">IF(AND(G739 = "", G738 &lt;&gt; ""),"&lt;- New exp", "")</f>
        <v/>
      </c>
      <c r="X739" s="0" t="n">
        <v>738</v>
      </c>
    </row>
    <row r="740" customFormat="false" ht="13.8" hidden="false" customHeight="false" outlineLevel="0" collapsed="false">
      <c r="A740" s="4"/>
      <c r="B740" s="4"/>
      <c r="C740" s="4"/>
      <c r="D740" s="4"/>
      <c r="E740" s="8" t="str">
        <f aca="false">IF(ISBLANK(A740), "", (A740-MIN(A2:A1001))/(MAX(A2:A1001)-MIN(A2:A1001)))</f>
        <v/>
      </c>
      <c r="F740" s="8" t="str">
        <f aca="false">IF(ISBLANK(B740), "", (B740-MIN(B2:B1001))/(MAX(B2:B1001)-MIN(B2:B1001)))</f>
        <v/>
      </c>
      <c r="G740" s="8" t="str">
        <f aca="false">IF(ISBLANK(C740), "", (C740-MIN(C2:C1001))/(MAX(C2:C1001)-MIN(C2:C1001)))</f>
        <v/>
      </c>
      <c r="H740" s="6" t="str">
        <f aca="false">IF(ISBLANK(D740), "", (D740-MIN(D1:D1000))/(MAX(D1:D1000)-MIN(D1:D1000)))</f>
        <v/>
      </c>
      <c r="I740" s="0" t="str">
        <f aca="false">IF(ISBLANK(A740), "",SQRT((A740-$K$2)^2+(B740-$L$2)^2+(C740-$M$2)^2+(D740-$N$2)^2+(#REF!-#REF!)^2))</f>
        <v/>
      </c>
      <c r="J740" s="8" t="str">
        <f aca="false">IF(AND(G740 = "", G739 &lt;&gt; ""),"&lt;- New exp", "")</f>
        <v/>
      </c>
      <c r="X740" s="0" t="n">
        <v>739</v>
      </c>
    </row>
    <row r="741" customFormat="false" ht="13.8" hidden="false" customHeight="false" outlineLevel="0" collapsed="false">
      <c r="A741" s="4"/>
      <c r="B741" s="4"/>
      <c r="C741" s="4"/>
      <c r="D741" s="4"/>
      <c r="E741" s="8" t="str">
        <f aca="false">IF(ISBLANK(A741), "", (A741-MIN(A2:A1001))/(MAX(A2:A1001)-MIN(A2:A1001)))</f>
        <v/>
      </c>
      <c r="F741" s="8" t="str">
        <f aca="false">IF(ISBLANK(B741), "", (B741-MIN(B2:B1001))/(MAX(B2:B1001)-MIN(B2:B1001)))</f>
        <v/>
      </c>
      <c r="G741" s="8" t="str">
        <f aca="false">IF(ISBLANK(C741), "", (C741-MIN(C2:C1001))/(MAX(C2:C1001)-MIN(C2:C1001)))</f>
        <v/>
      </c>
      <c r="H741" s="6" t="str">
        <f aca="false">IF(ISBLANK(D741), "", (D741-MIN(D1:D1000))/(MAX(D1:D1000)-MIN(D1:D1000)))</f>
        <v/>
      </c>
      <c r="I741" s="0" t="str">
        <f aca="false">IF(ISBLANK(A741), "",SQRT((A741-$K$2)^2+(B741-$L$2)^2+(C741-$M$2)^2+(D741-$N$2)^2+(#REF!-#REF!)^2))</f>
        <v/>
      </c>
      <c r="J741" s="8" t="str">
        <f aca="false">IF(AND(G741 = "", G740 &lt;&gt; ""),"&lt;- New exp", "")</f>
        <v/>
      </c>
      <c r="X741" s="0" t="n">
        <v>740</v>
      </c>
    </row>
    <row r="742" customFormat="false" ht="13.8" hidden="false" customHeight="false" outlineLevel="0" collapsed="false">
      <c r="A742" s="4"/>
      <c r="B742" s="4"/>
      <c r="C742" s="4"/>
      <c r="D742" s="4"/>
      <c r="E742" s="8" t="str">
        <f aca="false">IF(ISBLANK(A742), "", (A742-MIN(A2:A1001))/(MAX(A2:A1001)-MIN(A2:A1001)))</f>
        <v/>
      </c>
      <c r="F742" s="8" t="str">
        <f aca="false">IF(ISBLANK(B742), "", (B742-MIN(B2:B1001))/(MAX(B2:B1001)-MIN(B2:B1001)))</f>
        <v/>
      </c>
      <c r="G742" s="8" t="str">
        <f aca="false">IF(ISBLANK(C742), "", (C742-MIN(C2:C1001))/(MAX(C2:C1001)-MIN(C2:C1001)))</f>
        <v/>
      </c>
      <c r="H742" s="6" t="str">
        <f aca="false">IF(ISBLANK(D742), "", (D742-MIN(D1:D1000))/(MAX(D1:D1000)-MIN(D1:D1000)))</f>
        <v/>
      </c>
      <c r="I742" s="0" t="str">
        <f aca="false">IF(ISBLANK(A742), "",SQRT((A742-$K$2)^2+(B742-$L$2)^2+(C742-$M$2)^2+(D742-$N$2)^2+(#REF!-#REF!)^2))</f>
        <v/>
      </c>
      <c r="J742" s="8" t="str">
        <f aca="false">IF(AND(G742 = "", G741 &lt;&gt; ""),"&lt;- New exp", "")</f>
        <v/>
      </c>
      <c r="X742" s="0" t="n">
        <v>741</v>
      </c>
    </row>
    <row r="743" customFormat="false" ht="13.8" hidden="false" customHeight="false" outlineLevel="0" collapsed="false">
      <c r="A743" s="4"/>
      <c r="B743" s="4"/>
      <c r="C743" s="4"/>
      <c r="D743" s="4"/>
      <c r="E743" s="8" t="str">
        <f aca="false">IF(ISBLANK(A743), "", (A743-MIN(A2:A1001))/(MAX(A2:A1001)-MIN(A2:A1001)))</f>
        <v/>
      </c>
      <c r="F743" s="8" t="str">
        <f aca="false">IF(ISBLANK(B743), "", (B743-MIN(B2:B1001))/(MAX(B2:B1001)-MIN(B2:B1001)))</f>
        <v/>
      </c>
      <c r="G743" s="8" t="str">
        <f aca="false">IF(ISBLANK(C743), "", (C743-MIN(C2:C1001))/(MAX(C2:C1001)-MIN(C2:C1001)))</f>
        <v/>
      </c>
      <c r="H743" s="6" t="str">
        <f aca="false">IF(ISBLANK(D743), "", (D743-MIN(D1:D1000))/(MAX(D1:D1000)-MIN(D1:D1000)))</f>
        <v/>
      </c>
      <c r="I743" s="0" t="str">
        <f aca="false">IF(ISBLANK(A743), "",SQRT((A743-$K$2)^2+(B743-$L$2)^2+(C743-$M$2)^2+(D743-$N$2)^2+(#REF!-#REF!)^2))</f>
        <v/>
      </c>
      <c r="J743" s="8" t="str">
        <f aca="false">IF(AND(G743 = "", G742 &lt;&gt; ""),"&lt;- New exp", "")</f>
        <v/>
      </c>
      <c r="X743" s="0" t="n">
        <v>742</v>
      </c>
    </row>
    <row r="744" customFormat="false" ht="13.8" hidden="false" customHeight="false" outlineLevel="0" collapsed="false">
      <c r="A744" s="4"/>
      <c r="B744" s="4"/>
      <c r="C744" s="4"/>
      <c r="D744" s="4"/>
      <c r="E744" s="8" t="str">
        <f aca="false">IF(ISBLANK(A744), "", (A744-MIN(A2:A1001))/(MAX(A2:A1001)-MIN(A2:A1001)))</f>
        <v/>
      </c>
      <c r="F744" s="8" t="str">
        <f aca="false">IF(ISBLANK(B744), "", (B744-MIN(B2:B1001))/(MAX(B2:B1001)-MIN(B2:B1001)))</f>
        <v/>
      </c>
      <c r="G744" s="8" t="str">
        <f aca="false">IF(ISBLANK(C744), "", (C744-MIN(C2:C1001))/(MAX(C2:C1001)-MIN(C2:C1001)))</f>
        <v/>
      </c>
      <c r="H744" s="6" t="str">
        <f aca="false">IF(ISBLANK(D744), "", (D744-MIN(D1:D1000))/(MAX(D1:D1000)-MIN(D1:D1000)))</f>
        <v/>
      </c>
      <c r="I744" s="0" t="str">
        <f aca="false">IF(ISBLANK(A744), "",SQRT((A744-$K$2)^2+(B744-$L$2)^2+(C744-$M$2)^2+(D744-$N$2)^2+(#REF!-#REF!)^2))</f>
        <v/>
      </c>
      <c r="J744" s="8" t="str">
        <f aca="false">IF(AND(G744 = "", G743 &lt;&gt; ""),"&lt;- New exp", "")</f>
        <v/>
      </c>
      <c r="X744" s="0" t="n">
        <v>743</v>
      </c>
    </row>
    <row r="745" customFormat="false" ht="13.8" hidden="false" customHeight="false" outlineLevel="0" collapsed="false">
      <c r="A745" s="4"/>
      <c r="B745" s="4"/>
      <c r="C745" s="4"/>
      <c r="D745" s="4"/>
      <c r="E745" s="8" t="str">
        <f aca="false">IF(ISBLANK(A745), "", (A745-MIN(A2:A1001))/(MAX(A2:A1001)-MIN(A2:A1001)))</f>
        <v/>
      </c>
      <c r="F745" s="8" t="str">
        <f aca="false">IF(ISBLANK(B745), "", (B745-MIN(B2:B1001))/(MAX(B2:B1001)-MIN(B2:B1001)))</f>
        <v/>
      </c>
      <c r="G745" s="8" t="str">
        <f aca="false">IF(ISBLANK(C745), "", (C745-MIN(C2:C1001))/(MAX(C2:C1001)-MIN(C2:C1001)))</f>
        <v/>
      </c>
      <c r="H745" s="6" t="str">
        <f aca="false">IF(ISBLANK(D745), "", (D745-MIN(D1:D1000))/(MAX(D1:D1000)-MIN(D1:D1000)))</f>
        <v/>
      </c>
      <c r="I745" s="0" t="str">
        <f aca="false">IF(ISBLANK(A745), "",SQRT((A745-$K$2)^2+(B745-$L$2)^2+(C745-$M$2)^2+(D745-$N$2)^2+(#REF!-#REF!)^2))</f>
        <v/>
      </c>
      <c r="J745" s="8" t="str">
        <f aca="false">IF(AND(G745 = "", G744 &lt;&gt; ""),"&lt;- New exp", "")</f>
        <v/>
      </c>
      <c r="X745" s="0" t="n">
        <v>744</v>
      </c>
    </row>
    <row r="746" customFormat="false" ht="13.8" hidden="false" customHeight="false" outlineLevel="0" collapsed="false">
      <c r="A746" s="4"/>
      <c r="B746" s="4"/>
      <c r="C746" s="4"/>
      <c r="D746" s="4"/>
      <c r="E746" s="8" t="str">
        <f aca="false">IF(ISBLANK(A746), "", (A746-MIN(A2:A1001))/(MAX(A2:A1001)-MIN(A2:A1001)))</f>
        <v/>
      </c>
      <c r="F746" s="8" t="str">
        <f aca="false">IF(ISBLANK(B746), "", (B746-MIN(B2:B1001))/(MAX(B2:B1001)-MIN(B2:B1001)))</f>
        <v/>
      </c>
      <c r="G746" s="8" t="str">
        <f aca="false">IF(ISBLANK(C746), "", (C746-MIN(C2:C1001))/(MAX(C2:C1001)-MIN(C2:C1001)))</f>
        <v/>
      </c>
      <c r="H746" s="6" t="str">
        <f aca="false">IF(ISBLANK(D746), "", (D746-MIN(D1:D1000))/(MAX(D1:D1000)-MIN(D1:D1000)))</f>
        <v/>
      </c>
      <c r="I746" s="0" t="str">
        <f aca="false">IF(ISBLANK(A746), "",SQRT((A746-$K$2)^2+(B746-$L$2)^2+(C746-$M$2)^2+(D746-$N$2)^2+(#REF!-#REF!)^2))</f>
        <v/>
      </c>
      <c r="J746" s="8" t="str">
        <f aca="false">IF(AND(G746 = "", G745 &lt;&gt; ""),"&lt;- New exp", "")</f>
        <v/>
      </c>
      <c r="X746" s="0" t="n">
        <v>745</v>
      </c>
    </row>
    <row r="747" customFormat="false" ht="13.8" hidden="false" customHeight="false" outlineLevel="0" collapsed="false">
      <c r="A747" s="4"/>
      <c r="B747" s="4"/>
      <c r="C747" s="4"/>
      <c r="D747" s="4"/>
      <c r="E747" s="8" t="str">
        <f aca="false">IF(ISBLANK(A747), "", (A747-MIN(A2:A1001))/(MAX(A2:A1001)-MIN(A2:A1001)))</f>
        <v/>
      </c>
      <c r="F747" s="8" t="str">
        <f aca="false">IF(ISBLANK(B747), "", (B747-MIN(B2:B1001))/(MAX(B2:B1001)-MIN(B2:B1001)))</f>
        <v/>
      </c>
      <c r="G747" s="8" t="str">
        <f aca="false">IF(ISBLANK(C747), "", (C747-MIN(C2:C1001))/(MAX(C2:C1001)-MIN(C2:C1001)))</f>
        <v/>
      </c>
      <c r="H747" s="6" t="str">
        <f aca="false">IF(ISBLANK(D747), "", (D747-MIN(D1:D1000))/(MAX(D1:D1000)-MIN(D1:D1000)))</f>
        <v/>
      </c>
      <c r="I747" s="0" t="str">
        <f aca="false">IF(ISBLANK(A747), "",SQRT((A747-$K$2)^2+(B747-$L$2)^2+(C747-$M$2)^2+(D747-$N$2)^2+(#REF!-#REF!)^2))</f>
        <v/>
      </c>
      <c r="J747" s="8" t="str">
        <f aca="false">IF(AND(G747 = "", G746 &lt;&gt; ""),"&lt;- New exp", "")</f>
        <v/>
      </c>
      <c r="X747" s="0" t="n">
        <v>746</v>
      </c>
    </row>
    <row r="748" customFormat="false" ht="13.8" hidden="false" customHeight="false" outlineLevel="0" collapsed="false">
      <c r="A748" s="4"/>
      <c r="B748" s="4"/>
      <c r="C748" s="4"/>
      <c r="D748" s="4"/>
      <c r="E748" s="8" t="str">
        <f aca="false">IF(ISBLANK(A748), "", (A748-MIN(A2:A1001))/(MAX(A2:A1001)-MIN(A2:A1001)))</f>
        <v/>
      </c>
      <c r="F748" s="8" t="str">
        <f aca="false">IF(ISBLANK(B748), "", (B748-MIN(B2:B1001))/(MAX(B2:B1001)-MIN(B2:B1001)))</f>
        <v/>
      </c>
      <c r="G748" s="8" t="str">
        <f aca="false">IF(ISBLANK(C748), "", (C748-MIN(C2:C1001))/(MAX(C2:C1001)-MIN(C2:C1001)))</f>
        <v/>
      </c>
      <c r="H748" s="6" t="str">
        <f aca="false">IF(ISBLANK(D748), "", (D748-MIN(D1:D1000))/(MAX(D1:D1000)-MIN(D1:D1000)))</f>
        <v/>
      </c>
      <c r="I748" s="0" t="str">
        <f aca="false">IF(ISBLANK(A748), "",SQRT((A748-$K$2)^2+(B748-$L$2)^2+(C748-$M$2)^2+(D748-$N$2)^2+(#REF!-#REF!)^2))</f>
        <v/>
      </c>
      <c r="J748" s="8" t="str">
        <f aca="false">IF(AND(G748 = "", G747 &lt;&gt; ""),"&lt;- New exp", "")</f>
        <v/>
      </c>
      <c r="X748" s="0" t="n">
        <v>747</v>
      </c>
    </row>
    <row r="749" customFormat="false" ht="13.8" hidden="false" customHeight="false" outlineLevel="0" collapsed="false">
      <c r="A749" s="4"/>
      <c r="B749" s="4"/>
      <c r="C749" s="4"/>
      <c r="D749" s="4"/>
      <c r="E749" s="8" t="str">
        <f aca="false">IF(ISBLANK(A749), "", (A749-MIN(A2:A1001))/(MAX(A2:A1001)-MIN(A2:A1001)))</f>
        <v/>
      </c>
      <c r="F749" s="8" t="str">
        <f aca="false">IF(ISBLANK(B749), "", (B749-MIN(B2:B1001))/(MAX(B2:B1001)-MIN(B2:B1001)))</f>
        <v/>
      </c>
      <c r="G749" s="8" t="str">
        <f aca="false">IF(ISBLANK(C749), "", (C749-MIN(C2:C1001))/(MAX(C2:C1001)-MIN(C2:C1001)))</f>
        <v/>
      </c>
      <c r="H749" s="6" t="str">
        <f aca="false">IF(ISBLANK(D749), "", (D749-MIN(D1:D1000))/(MAX(D1:D1000)-MIN(D1:D1000)))</f>
        <v/>
      </c>
      <c r="I749" s="0" t="str">
        <f aca="false">IF(ISBLANK(A749), "",SQRT((A749-$K$2)^2+(B749-$L$2)^2+(C749-$M$2)^2+(D749-$N$2)^2+(#REF!-#REF!)^2))</f>
        <v/>
      </c>
      <c r="J749" s="8" t="str">
        <f aca="false">IF(AND(G749 = "", G748 &lt;&gt; ""),"&lt;- New exp", "")</f>
        <v/>
      </c>
      <c r="X749" s="0" t="n">
        <v>748</v>
      </c>
    </row>
    <row r="750" customFormat="false" ht="13.8" hidden="false" customHeight="false" outlineLevel="0" collapsed="false">
      <c r="A750" s="4"/>
      <c r="B750" s="4"/>
      <c r="C750" s="4"/>
      <c r="D750" s="4"/>
      <c r="E750" s="8" t="str">
        <f aca="false">IF(ISBLANK(A750), "", (A750-MIN(A2:A1001))/(MAX(A2:A1001)-MIN(A2:A1001)))</f>
        <v/>
      </c>
      <c r="F750" s="8" t="str">
        <f aca="false">IF(ISBLANK(B750), "", (B750-MIN(B2:B1001))/(MAX(B2:B1001)-MIN(B2:B1001)))</f>
        <v/>
      </c>
      <c r="G750" s="8" t="str">
        <f aca="false">IF(ISBLANK(C750), "", (C750-MIN(C2:C1001))/(MAX(C2:C1001)-MIN(C2:C1001)))</f>
        <v/>
      </c>
      <c r="H750" s="6" t="str">
        <f aca="false">IF(ISBLANK(D750), "", (D750-MIN(D1:D1000))/(MAX(D1:D1000)-MIN(D1:D1000)))</f>
        <v/>
      </c>
      <c r="I750" s="0" t="str">
        <f aca="false">IF(ISBLANK(A750), "",SQRT((A750-$K$2)^2+(B750-$L$2)^2+(C750-$M$2)^2+(D750-$N$2)^2+(#REF!-#REF!)^2))</f>
        <v/>
      </c>
      <c r="J750" s="8" t="str">
        <f aca="false">IF(AND(G750 = "", G749 &lt;&gt; ""),"&lt;- New exp", "")</f>
        <v/>
      </c>
      <c r="X750" s="0" t="n">
        <v>749</v>
      </c>
    </row>
    <row r="751" customFormat="false" ht="13.8" hidden="false" customHeight="false" outlineLevel="0" collapsed="false">
      <c r="A751" s="4"/>
      <c r="B751" s="4"/>
      <c r="C751" s="4"/>
      <c r="D751" s="4"/>
      <c r="E751" s="8" t="str">
        <f aca="false">IF(ISBLANK(A751), "", (A751-MIN(A2:A1001))/(MAX(A2:A1001)-MIN(A2:A1001)))</f>
        <v/>
      </c>
      <c r="F751" s="8" t="str">
        <f aca="false">IF(ISBLANK(B751), "", (B751-MIN(B2:B1001))/(MAX(B2:B1001)-MIN(B2:B1001)))</f>
        <v/>
      </c>
      <c r="G751" s="8" t="str">
        <f aca="false">IF(ISBLANK(C751), "", (C751-MIN(C2:C1001))/(MAX(C2:C1001)-MIN(C2:C1001)))</f>
        <v/>
      </c>
      <c r="H751" s="6" t="str">
        <f aca="false">IF(ISBLANK(D751), "", (D751-MIN(D1:D1000))/(MAX(D1:D1000)-MIN(D1:D1000)))</f>
        <v/>
      </c>
      <c r="I751" s="0" t="str">
        <f aca="false">IF(ISBLANK(A751), "",SQRT((A751-$K$2)^2+(B751-$L$2)^2+(C751-$M$2)^2+(D751-$N$2)^2+(#REF!-#REF!)^2))</f>
        <v/>
      </c>
      <c r="J751" s="8" t="str">
        <f aca="false">IF(AND(G751 = "", G750 &lt;&gt; ""),"&lt;- New exp", "")</f>
        <v/>
      </c>
      <c r="X751" s="0" t="n">
        <v>750</v>
      </c>
    </row>
    <row r="752" customFormat="false" ht="13.8" hidden="false" customHeight="false" outlineLevel="0" collapsed="false">
      <c r="A752" s="4"/>
      <c r="B752" s="4"/>
      <c r="C752" s="4"/>
      <c r="D752" s="4"/>
      <c r="E752" s="8" t="str">
        <f aca="false">IF(ISBLANK(A752), "", (A752-MIN(A2:A1001))/(MAX(A2:A1001)-MIN(A2:A1001)))</f>
        <v/>
      </c>
      <c r="F752" s="8" t="str">
        <f aca="false">IF(ISBLANK(B752), "", (B752-MIN(B2:B1001))/(MAX(B2:B1001)-MIN(B2:B1001)))</f>
        <v/>
      </c>
      <c r="G752" s="8" t="str">
        <f aca="false">IF(ISBLANK(C752), "", (C752-MIN(C2:C1001))/(MAX(C2:C1001)-MIN(C2:C1001)))</f>
        <v/>
      </c>
      <c r="H752" s="6" t="str">
        <f aca="false">IF(ISBLANK(D752), "", (D752-MIN(D1:D1000))/(MAX(D1:D1000)-MIN(D1:D1000)))</f>
        <v/>
      </c>
      <c r="I752" s="0" t="str">
        <f aca="false">IF(ISBLANK(A752), "",SQRT((A752-$K$2)^2+(B752-$L$2)^2+(C752-$M$2)^2+(D752-$N$2)^2+(#REF!-#REF!)^2))</f>
        <v/>
      </c>
      <c r="J752" s="8" t="str">
        <f aca="false">IF(AND(G752 = "", G751 &lt;&gt; ""),"&lt;- New exp", "")</f>
        <v/>
      </c>
      <c r="X752" s="0" t="n">
        <v>751</v>
      </c>
    </row>
    <row r="753" customFormat="false" ht="13.8" hidden="false" customHeight="false" outlineLevel="0" collapsed="false">
      <c r="A753" s="4"/>
      <c r="B753" s="4"/>
      <c r="C753" s="4"/>
      <c r="D753" s="4"/>
      <c r="E753" s="8" t="str">
        <f aca="false">IF(ISBLANK(A753), "", (A753-MIN(A2:A1001))/(MAX(A2:A1001)-MIN(A2:A1001)))</f>
        <v/>
      </c>
      <c r="F753" s="8" t="str">
        <f aca="false">IF(ISBLANK(B753), "", (B753-MIN(B2:B1001))/(MAX(B2:B1001)-MIN(B2:B1001)))</f>
        <v/>
      </c>
      <c r="G753" s="8" t="str">
        <f aca="false">IF(ISBLANK(C753), "", (C753-MIN(C2:C1001))/(MAX(C2:C1001)-MIN(C2:C1001)))</f>
        <v/>
      </c>
      <c r="H753" s="6" t="str">
        <f aca="false">IF(ISBLANK(D753), "", (D753-MIN(D1:D1000))/(MAX(D1:D1000)-MIN(D1:D1000)))</f>
        <v/>
      </c>
      <c r="I753" s="0" t="str">
        <f aca="false">IF(ISBLANK(A753), "",SQRT((A753-$K$2)^2+(B753-$L$2)^2+(C753-$M$2)^2+(D753-$N$2)^2+(#REF!-#REF!)^2))</f>
        <v/>
      </c>
      <c r="J753" s="8" t="str">
        <f aca="false">IF(AND(G753 = "", G752 &lt;&gt; ""),"&lt;- New exp", "")</f>
        <v/>
      </c>
      <c r="X753" s="0" t="n">
        <v>752</v>
      </c>
    </row>
    <row r="754" customFormat="false" ht="13.8" hidden="false" customHeight="false" outlineLevel="0" collapsed="false">
      <c r="A754" s="4"/>
      <c r="B754" s="4"/>
      <c r="C754" s="4"/>
      <c r="D754" s="4"/>
      <c r="E754" s="8" t="str">
        <f aca="false">IF(ISBLANK(A754), "", (A754-MIN(A2:A1001))/(MAX(A2:A1001)-MIN(A2:A1001)))</f>
        <v/>
      </c>
      <c r="F754" s="8" t="str">
        <f aca="false">IF(ISBLANK(B754), "", (B754-MIN(B2:B1001))/(MAX(B2:B1001)-MIN(B2:B1001)))</f>
        <v/>
      </c>
      <c r="G754" s="8" t="str">
        <f aca="false">IF(ISBLANK(C754), "", (C754-MIN(C2:C1001))/(MAX(C2:C1001)-MIN(C2:C1001)))</f>
        <v/>
      </c>
      <c r="H754" s="6" t="str">
        <f aca="false">IF(ISBLANK(D754), "", (D754-MIN(D1:D1000))/(MAX(D1:D1000)-MIN(D1:D1000)))</f>
        <v/>
      </c>
      <c r="I754" s="0" t="str">
        <f aca="false">IF(ISBLANK(A754), "",SQRT((A754-$K$2)^2+(B754-$L$2)^2+(C754-$M$2)^2+(D754-$N$2)^2+(#REF!-#REF!)^2))</f>
        <v/>
      </c>
      <c r="J754" s="8" t="str">
        <f aca="false">IF(AND(G754 = "", G753 &lt;&gt; ""),"&lt;- New exp", "")</f>
        <v/>
      </c>
      <c r="X754" s="0" t="n">
        <v>753</v>
      </c>
    </row>
    <row r="755" customFormat="false" ht="13.8" hidden="false" customHeight="false" outlineLevel="0" collapsed="false">
      <c r="A755" s="4"/>
      <c r="B755" s="4"/>
      <c r="C755" s="4"/>
      <c r="D755" s="4"/>
      <c r="E755" s="8" t="str">
        <f aca="false">IF(ISBLANK(A755), "", (A755-MIN(A2:A1001))/(MAX(A2:A1001)-MIN(A2:A1001)))</f>
        <v/>
      </c>
      <c r="F755" s="8" t="str">
        <f aca="false">IF(ISBLANK(B755), "", (B755-MIN(B2:B1001))/(MAX(B2:B1001)-MIN(B2:B1001)))</f>
        <v/>
      </c>
      <c r="G755" s="8" t="str">
        <f aca="false">IF(ISBLANK(C755), "", (C755-MIN(C2:C1001))/(MAX(C2:C1001)-MIN(C2:C1001)))</f>
        <v/>
      </c>
      <c r="H755" s="6" t="str">
        <f aca="false">IF(ISBLANK(D755), "", (D755-MIN(D1:D1000))/(MAX(D1:D1000)-MIN(D1:D1000)))</f>
        <v/>
      </c>
      <c r="I755" s="0" t="str">
        <f aca="false">IF(ISBLANK(A755), "",SQRT((A755-$K$2)^2+(B755-$L$2)^2+(C755-$M$2)^2+(D755-$N$2)^2+(#REF!-#REF!)^2))</f>
        <v/>
      </c>
      <c r="J755" s="8" t="str">
        <f aca="false">IF(AND(G755 = "", G754 &lt;&gt; ""),"&lt;- New exp", "")</f>
        <v/>
      </c>
      <c r="X755" s="0" t="n">
        <v>754</v>
      </c>
    </row>
    <row r="756" customFormat="false" ht="13.8" hidden="false" customHeight="false" outlineLevel="0" collapsed="false">
      <c r="A756" s="4"/>
      <c r="B756" s="4"/>
      <c r="C756" s="4"/>
      <c r="D756" s="4"/>
      <c r="E756" s="8" t="str">
        <f aca="false">IF(ISBLANK(A756), "", (A756-MIN(A2:A1001))/(MAX(A2:A1001)-MIN(A2:A1001)))</f>
        <v/>
      </c>
      <c r="F756" s="8" t="str">
        <f aca="false">IF(ISBLANK(B756), "", (B756-MIN(B2:B1001))/(MAX(B2:B1001)-MIN(B2:B1001)))</f>
        <v/>
      </c>
      <c r="G756" s="8" t="str">
        <f aca="false">IF(ISBLANK(C756), "", (C756-MIN(C2:C1001))/(MAX(C2:C1001)-MIN(C2:C1001)))</f>
        <v/>
      </c>
      <c r="H756" s="6" t="str">
        <f aca="false">IF(ISBLANK(D756), "", (D756-MIN(D1:D1000))/(MAX(D1:D1000)-MIN(D1:D1000)))</f>
        <v/>
      </c>
      <c r="I756" s="0" t="str">
        <f aca="false">IF(ISBLANK(A756), "",SQRT((A756-$K$2)^2+(B756-$L$2)^2+(C756-$M$2)^2+(D756-$N$2)^2+(#REF!-#REF!)^2))</f>
        <v/>
      </c>
      <c r="J756" s="8" t="str">
        <f aca="false">IF(AND(G756 = "", G755 &lt;&gt; ""),"&lt;- New exp", "")</f>
        <v/>
      </c>
      <c r="X756" s="0" t="n">
        <v>755</v>
      </c>
    </row>
    <row r="757" customFormat="false" ht="13.8" hidden="false" customHeight="false" outlineLevel="0" collapsed="false">
      <c r="A757" s="4"/>
      <c r="B757" s="4"/>
      <c r="C757" s="4"/>
      <c r="D757" s="4"/>
      <c r="E757" s="8" t="str">
        <f aca="false">IF(ISBLANK(A757), "", (A757-MIN(A2:A1001))/(MAX(A2:A1001)-MIN(A2:A1001)))</f>
        <v/>
      </c>
      <c r="F757" s="8" t="str">
        <f aca="false">IF(ISBLANK(B757), "", (B757-MIN(B2:B1001))/(MAX(B2:B1001)-MIN(B2:B1001)))</f>
        <v/>
      </c>
      <c r="G757" s="8" t="str">
        <f aca="false">IF(ISBLANK(C757), "", (C757-MIN(C2:C1001))/(MAX(C2:C1001)-MIN(C2:C1001)))</f>
        <v/>
      </c>
      <c r="H757" s="6" t="str">
        <f aca="false">IF(ISBLANK(D757), "", (D757-MIN(D1:D1000))/(MAX(D1:D1000)-MIN(D1:D1000)))</f>
        <v/>
      </c>
      <c r="I757" s="0" t="str">
        <f aca="false">IF(ISBLANK(A757), "",SQRT((A757-$K$2)^2+(B757-$L$2)^2+(C757-$M$2)^2+(D757-$N$2)^2+(#REF!-#REF!)^2))</f>
        <v/>
      </c>
      <c r="J757" s="8" t="str">
        <f aca="false">IF(AND(G757 = "", G756 &lt;&gt; ""),"&lt;- New exp", "")</f>
        <v/>
      </c>
      <c r="X757" s="0" t="n">
        <v>756</v>
      </c>
    </row>
    <row r="758" customFormat="false" ht="13.8" hidden="false" customHeight="false" outlineLevel="0" collapsed="false">
      <c r="A758" s="4"/>
      <c r="B758" s="4"/>
      <c r="C758" s="4"/>
      <c r="D758" s="4"/>
      <c r="E758" s="8" t="str">
        <f aca="false">IF(ISBLANK(A758), "", (A758-MIN(A2:A1001))/(MAX(A2:A1001)-MIN(A2:A1001)))</f>
        <v/>
      </c>
      <c r="F758" s="8" t="str">
        <f aca="false">IF(ISBLANK(B758), "", (B758-MIN(B2:B1001))/(MAX(B2:B1001)-MIN(B2:B1001)))</f>
        <v/>
      </c>
      <c r="G758" s="8" t="str">
        <f aca="false">IF(ISBLANK(C758), "", (C758-MIN(C2:C1001))/(MAX(C2:C1001)-MIN(C2:C1001)))</f>
        <v/>
      </c>
      <c r="H758" s="6" t="str">
        <f aca="false">IF(ISBLANK(D758), "", (D758-MIN(D1:D1000))/(MAX(D1:D1000)-MIN(D1:D1000)))</f>
        <v/>
      </c>
      <c r="I758" s="0" t="str">
        <f aca="false">IF(ISBLANK(A758), "",SQRT((A758-$K$2)^2+(B758-$L$2)^2+(C758-$M$2)^2+(D758-$N$2)^2+(#REF!-#REF!)^2))</f>
        <v/>
      </c>
      <c r="J758" s="8" t="str">
        <f aca="false">IF(AND(G758 = "", G757 &lt;&gt; ""),"&lt;- New exp", "")</f>
        <v/>
      </c>
      <c r="X758" s="0" t="n">
        <v>757</v>
      </c>
    </row>
    <row r="759" customFormat="false" ht="13.8" hidden="false" customHeight="false" outlineLevel="0" collapsed="false">
      <c r="A759" s="4"/>
      <c r="B759" s="4"/>
      <c r="C759" s="4"/>
      <c r="D759" s="4"/>
      <c r="E759" s="8" t="str">
        <f aca="false">IF(ISBLANK(A759), "", (A759-MIN(A2:A1001))/(MAX(A2:A1001)-MIN(A2:A1001)))</f>
        <v/>
      </c>
      <c r="F759" s="8" t="str">
        <f aca="false">IF(ISBLANK(B759), "", (B759-MIN(B2:B1001))/(MAX(B2:B1001)-MIN(B2:B1001)))</f>
        <v/>
      </c>
      <c r="G759" s="8" t="str">
        <f aca="false">IF(ISBLANK(C759), "", (C759-MIN(C2:C1001))/(MAX(C2:C1001)-MIN(C2:C1001)))</f>
        <v/>
      </c>
      <c r="H759" s="6" t="str">
        <f aca="false">IF(ISBLANK(D759), "", (D759-MIN(D1:D1000))/(MAX(D1:D1000)-MIN(D1:D1000)))</f>
        <v/>
      </c>
      <c r="I759" s="0" t="str">
        <f aca="false">IF(ISBLANK(A759), "",SQRT((A759-$K$2)^2+(B759-$L$2)^2+(C759-$M$2)^2+(D759-$N$2)^2+(#REF!-#REF!)^2))</f>
        <v/>
      </c>
      <c r="J759" s="8" t="str">
        <f aca="false">IF(AND(G759 = "", G758 &lt;&gt; ""),"&lt;- New exp", "")</f>
        <v/>
      </c>
      <c r="X759" s="0" t="n">
        <v>758</v>
      </c>
    </row>
    <row r="760" customFormat="false" ht="13.8" hidden="false" customHeight="false" outlineLevel="0" collapsed="false">
      <c r="A760" s="4"/>
      <c r="B760" s="4"/>
      <c r="C760" s="4"/>
      <c r="D760" s="4"/>
      <c r="E760" s="8" t="str">
        <f aca="false">IF(ISBLANK(A760), "", (A760-MIN(A2:A1001))/(MAX(A2:A1001)-MIN(A2:A1001)))</f>
        <v/>
      </c>
      <c r="F760" s="8" t="str">
        <f aca="false">IF(ISBLANK(B760), "", (B760-MIN(B2:B1001))/(MAX(B2:B1001)-MIN(B2:B1001)))</f>
        <v/>
      </c>
      <c r="G760" s="8" t="str">
        <f aca="false">IF(ISBLANK(C760), "", (C760-MIN(C2:C1001))/(MAX(C2:C1001)-MIN(C2:C1001)))</f>
        <v/>
      </c>
      <c r="H760" s="6" t="str">
        <f aca="false">IF(ISBLANK(D760), "", (D760-MIN(D1:D1000))/(MAX(D1:D1000)-MIN(D1:D1000)))</f>
        <v/>
      </c>
      <c r="I760" s="0" t="str">
        <f aca="false">IF(ISBLANK(A760), "",SQRT((A760-$K$2)^2+(B760-$L$2)^2+(C760-$M$2)^2+(D760-$N$2)^2+(#REF!-#REF!)^2))</f>
        <v/>
      </c>
      <c r="J760" s="8" t="str">
        <f aca="false">IF(AND(G760 = "", G759 &lt;&gt; ""),"&lt;- New exp", "")</f>
        <v/>
      </c>
      <c r="X760" s="0" t="n">
        <v>759</v>
      </c>
    </row>
    <row r="761" customFormat="false" ht="13.8" hidden="false" customHeight="false" outlineLevel="0" collapsed="false">
      <c r="A761" s="4"/>
      <c r="B761" s="4"/>
      <c r="C761" s="4"/>
      <c r="D761" s="4"/>
      <c r="E761" s="8" t="str">
        <f aca="false">IF(ISBLANK(A761), "", (A761-MIN(A2:A1001))/(MAX(A2:A1001)-MIN(A2:A1001)))</f>
        <v/>
      </c>
      <c r="F761" s="8" t="str">
        <f aca="false">IF(ISBLANK(B761), "", (B761-MIN(B2:B1001))/(MAX(B2:B1001)-MIN(B2:B1001)))</f>
        <v/>
      </c>
      <c r="G761" s="8" t="str">
        <f aca="false">IF(ISBLANK(C761), "", (C761-MIN(C2:C1001))/(MAX(C2:C1001)-MIN(C2:C1001)))</f>
        <v/>
      </c>
      <c r="H761" s="6" t="str">
        <f aca="false">IF(ISBLANK(D761), "", (D761-MIN(D1:D1000))/(MAX(D1:D1000)-MIN(D1:D1000)))</f>
        <v/>
      </c>
      <c r="I761" s="0" t="str">
        <f aca="false">IF(ISBLANK(A761), "",SQRT((A761-$K$2)^2+(B761-$L$2)^2+(C761-$M$2)^2+(D761-$N$2)^2+(#REF!-#REF!)^2))</f>
        <v/>
      </c>
      <c r="J761" s="8" t="str">
        <f aca="false">IF(AND(G761 = "", G760 &lt;&gt; ""),"&lt;- New exp", "")</f>
        <v/>
      </c>
      <c r="X761" s="0" t="n">
        <v>760</v>
      </c>
    </row>
    <row r="762" customFormat="false" ht="13.8" hidden="false" customHeight="false" outlineLevel="0" collapsed="false">
      <c r="A762" s="4"/>
      <c r="B762" s="4"/>
      <c r="C762" s="4"/>
      <c r="D762" s="4"/>
      <c r="E762" s="8" t="str">
        <f aca="false">IF(ISBLANK(A762), "", (A762-MIN(A2:A1001))/(MAX(A2:A1001)-MIN(A2:A1001)))</f>
        <v/>
      </c>
      <c r="F762" s="8" t="str">
        <f aca="false">IF(ISBLANK(B762), "", (B762-MIN(B2:B1001))/(MAX(B2:B1001)-MIN(B2:B1001)))</f>
        <v/>
      </c>
      <c r="G762" s="8" t="str">
        <f aca="false">IF(ISBLANK(C762), "", (C762-MIN(C2:C1001))/(MAX(C2:C1001)-MIN(C2:C1001)))</f>
        <v/>
      </c>
      <c r="H762" s="6" t="str">
        <f aca="false">IF(ISBLANK(D762), "", (D762-MIN(D1:D1000))/(MAX(D1:D1000)-MIN(D1:D1000)))</f>
        <v/>
      </c>
      <c r="I762" s="0" t="str">
        <f aca="false">IF(ISBLANK(A762), "",SQRT((A762-$K$2)^2+(B762-$L$2)^2+(C762-$M$2)^2+(D762-$N$2)^2+(#REF!-#REF!)^2))</f>
        <v/>
      </c>
      <c r="J762" s="8" t="str">
        <f aca="false">IF(AND(G762 = "", G761 &lt;&gt; ""),"&lt;- New exp", "")</f>
        <v/>
      </c>
      <c r="X762" s="0" t="n">
        <v>761</v>
      </c>
    </row>
    <row r="763" customFormat="false" ht="13.8" hidden="false" customHeight="false" outlineLevel="0" collapsed="false">
      <c r="A763" s="4"/>
      <c r="B763" s="4"/>
      <c r="C763" s="4"/>
      <c r="D763" s="4"/>
      <c r="E763" s="8" t="str">
        <f aca="false">IF(ISBLANK(A763), "", (A763-MIN(A2:A1001))/(MAX(A2:A1001)-MIN(A2:A1001)))</f>
        <v/>
      </c>
      <c r="F763" s="8" t="str">
        <f aca="false">IF(ISBLANK(B763), "", (B763-MIN(B2:B1001))/(MAX(B2:B1001)-MIN(B2:B1001)))</f>
        <v/>
      </c>
      <c r="G763" s="8" t="str">
        <f aca="false">IF(ISBLANK(C763), "", (C763-MIN(C2:C1001))/(MAX(C2:C1001)-MIN(C2:C1001)))</f>
        <v/>
      </c>
      <c r="H763" s="6" t="str">
        <f aca="false">IF(ISBLANK(D763), "", (D763-MIN(D1:D1000))/(MAX(D1:D1000)-MIN(D1:D1000)))</f>
        <v/>
      </c>
      <c r="I763" s="0" t="str">
        <f aca="false">IF(ISBLANK(A763), "",SQRT((A763-$K$2)^2+(B763-$L$2)^2+(C763-$M$2)^2+(D763-$N$2)^2+(#REF!-#REF!)^2))</f>
        <v/>
      </c>
      <c r="J763" s="8" t="str">
        <f aca="false">IF(AND(G763 = "", G762 &lt;&gt; ""),"&lt;- New exp", "")</f>
        <v/>
      </c>
      <c r="X763" s="0" t="n">
        <v>762</v>
      </c>
    </row>
    <row r="764" customFormat="false" ht="13.8" hidden="false" customHeight="false" outlineLevel="0" collapsed="false">
      <c r="A764" s="4"/>
      <c r="B764" s="4"/>
      <c r="C764" s="4"/>
      <c r="D764" s="4"/>
      <c r="E764" s="8" t="str">
        <f aca="false">IF(ISBLANK(A764), "", (A764-MIN(A2:A1001))/(MAX(A2:A1001)-MIN(A2:A1001)))</f>
        <v/>
      </c>
      <c r="F764" s="8" t="str">
        <f aca="false">IF(ISBLANK(B764), "", (B764-MIN(B2:B1001))/(MAX(B2:B1001)-MIN(B2:B1001)))</f>
        <v/>
      </c>
      <c r="G764" s="8" t="str">
        <f aca="false">IF(ISBLANK(C764), "", (C764-MIN(C2:C1001))/(MAX(C2:C1001)-MIN(C2:C1001)))</f>
        <v/>
      </c>
      <c r="H764" s="6" t="str">
        <f aca="false">IF(ISBLANK(D764), "", (D764-MIN(D1:D1000))/(MAX(D1:D1000)-MIN(D1:D1000)))</f>
        <v/>
      </c>
      <c r="I764" s="0" t="str">
        <f aca="false">IF(ISBLANK(A764), "",SQRT((A764-$K$2)^2+(B764-$L$2)^2+(C764-$M$2)^2+(D764-$N$2)^2+(#REF!-#REF!)^2))</f>
        <v/>
      </c>
      <c r="J764" s="8" t="str">
        <f aca="false">IF(AND(G764 = "", G763 &lt;&gt; ""),"&lt;- New exp", "")</f>
        <v/>
      </c>
      <c r="X764" s="0" t="n">
        <v>763</v>
      </c>
    </row>
    <row r="765" customFormat="false" ht="13.8" hidden="false" customHeight="false" outlineLevel="0" collapsed="false">
      <c r="A765" s="4"/>
      <c r="B765" s="4"/>
      <c r="C765" s="4"/>
      <c r="D765" s="4"/>
      <c r="E765" s="8" t="str">
        <f aca="false">IF(ISBLANK(A765), "", (A765-MIN(A2:A1001))/(MAX(A2:A1001)-MIN(A2:A1001)))</f>
        <v/>
      </c>
      <c r="F765" s="8" t="str">
        <f aca="false">IF(ISBLANK(B765), "", (B765-MIN(B2:B1001))/(MAX(B2:B1001)-MIN(B2:B1001)))</f>
        <v/>
      </c>
      <c r="G765" s="8" t="str">
        <f aca="false">IF(ISBLANK(C765), "", (C765-MIN(C2:C1001))/(MAX(C2:C1001)-MIN(C2:C1001)))</f>
        <v/>
      </c>
      <c r="H765" s="6" t="str">
        <f aca="false">IF(ISBLANK(D765), "", (D765-MIN(D1:D1000))/(MAX(D1:D1000)-MIN(D1:D1000)))</f>
        <v/>
      </c>
      <c r="I765" s="0" t="str">
        <f aca="false">IF(ISBLANK(A765), "",SQRT((A765-$K$2)^2+(B765-$L$2)^2+(C765-$M$2)^2+(D765-$N$2)^2+(#REF!-#REF!)^2))</f>
        <v/>
      </c>
      <c r="J765" s="8" t="str">
        <f aca="false">IF(AND(G765 = "", G764 &lt;&gt; ""),"&lt;- New exp", "")</f>
        <v/>
      </c>
      <c r="X765" s="0" t="n">
        <v>764</v>
      </c>
    </row>
    <row r="766" customFormat="false" ht="13.8" hidden="false" customHeight="false" outlineLevel="0" collapsed="false">
      <c r="A766" s="4"/>
      <c r="B766" s="4"/>
      <c r="C766" s="4"/>
      <c r="D766" s="4"/>
      <c r="E766" s="8" t="str">
        <f aca="false">IF(ISBLANK(A766), "", (A766-MIN(A2:A1001))/(MAX(A2:A1001)-MIN(A2:A1001)))</f>
        <v/>
      </c>
      <c r="F766" s="8" t="str">
        <f aca="false">IF(ISBLANK(B766), "", (B766-MIN(B2:B1001))/(MAX(B2:B1001)-MIN(B2:B1001)))</f>
        <v/>
      </c>
      <c r="G766" s="8" t="str">
        <f aca="false">IF(ISBLANK(C766), "", (C766-MIN(C2:C1001))/(MAX(C2:C1001)-MIN(C2:C1001)))</f>
        <v/>
      </c>
      <c r="H766" s="6" t="str">
        <f aca="false">IF(ISBLANK(D766), "", (D766-MIN(D1:D1000))/(MAX(D1:D1000)-MIN(D1:D1000)))</f>
        <v/>
      </c>
      <c r="I766" s="0" t="str">
        <f aca="false">IF(ISBLANK(A766), "",SQRT((A766-$K$2)^2+(B766-$L$2)^2+(C766-$M$2)^2+(D766-$N$2)^2+(#REF!-#REF!)^2))</f>
        <v/>
      </c>
      <c r="J766" s="8" t="str">
        <f aca="false">IF(AND(G766 = "", G765 &lt;&gt; ""),"&lt;- New exp", "")</f>
        <v/>
      </c>
      <c r="X766" s="0" t="n">
        <v>765</v>
      </c>
    </row>
    <row r="767" customFormat="false" ht="13.8" hidden="false" customHeight="false" outlineLevel="0" collapsed="false">
      <c r="A767" s="4"/>
      <c r="B767" s="4"/>
      <c r="C767" s="4"/>
      <c r="D767" s="4"/>
      <c r="E767" s="8" t="str">
        <f aca="false">IF(ISBLANK(A767), "", (A767-MIN(A2:A1001))/(MAX(A2:A1001)-MIN(A2:A1001)))</f>
        <v/>
      </c>
      <c r="F767" s="8" t="str">
        <f aca="false">IF(ISBLANK(B767), "", (B767-MIN(B2:B1001))/(MAX(B2:B1001)-MIN(B2:B1001)))</f>
        <v/>
      </c>
      <c r="G767" s="8" t="str">
        <f aca="false">IF(ISBLANK(C767), "", (C767-MIN(C2:C1001))/(MAX(C2:C1001)-MIN(C2:C1001)))</f>
        <v/>
      </c>
      <c r="H767" s="6" t="str">
        <f aca="false">IF(ISBLANK(D767), "", (D767-MIN(D1:D1000))/(MAX(D1:D1000)-MIN(D1:D1000)))</f>
        <v/>
      </c>
      <c r="I767" s="0" t="str">
        <f aca="false">IF(ISBLANK(A767), "",SQRT((A767-$K$2)^2+(B767-$L$2)^2+(C767-$M$2)^2+(D767-$N$2)^2+(#REF!-#REF!)^2))</f>
        <v/>
      </c>
      <c r="J767" s="8" t="str">
        <f aca="false">IF(AND(G767 = "", G766 &lt;&gt; ""),"&lt;- New exp", "")</f>
        <v/>
      </c>
      <c r="X767" s="0" t="n">
        <v>766</v>
      </c>
    </row>
    <row r="768" customFormat="false" ht="13.8" hidden="false" customHeight="false" outlineLevel="0" collapsed="false">
      <c r="A768" s="4"/>
      <c r="B768" s="4"/>
      <c r="C768" s="4"/>
      <c r="D768" s="4"/>
      <c r="E768" s="8" t="str">
        <f aca="false">IF(ISBLANK(A768), "", (A768-MIN(A2:A1001))/(MAX(A2:A1001)-MIN(A2:A1001)))</f>
        <v/>
      </c>
      <c r="F768" s="8" t="str">
        <f aca="false">IF(ISBLANK(B768), "", (B768-MIN(B2:B1001))/(MAX(B2:B1001)-MIN(B2:B1001)))</f>
        <v/>
      </c>
      <c r="G768" s="8" t="str">
        <f aca="false">IF(ISBLANK(C768), "", (C768-MIN(C2:C1001))/(MAX(C2:C1001)-MIN(C2:C1001)))</f>
        <v/>
      </c>
      <c r="H768" s="6" t="str">
        <f aca="false">IF(ISBLANK(D768), "", (D768-MIN(D1:D1000))/(MAX(D1:D1000)-MIN(D1:D1000)))</f>
        <v/>
      </c>
      <c r="I768" s="0" t="str">
        <f aca="false">IF(ISBLANK(A768), "",SQRT((A768-$K$2)^2+(B768-$L$2)^2+(C768-$M$2)^2+(D768-$N$2)^2+(#REF!-#REF!)^2))</f>
        <v/>
      </c>
      <c r="J768" s="8" t="str">
        <f aca="false">IF(AND(G768 = "", G767 &lt;&gt; ""),"&lt;- New exp", "")</f>
        <v/>
      </c>
      <c r="X768" s="0" t="n">
        <v>767</v>
      </c>
    </row>
    <row r="769" customFormat="false" ht="13.8" hidden="false" customHeight="false" outlineLevel="0" collapsed="false">
      <c r="A769" s="4"/>
      <c r="B769" s="4"/>
      <c r="C769" s="4"/>
      <c r="D769" s="4"/>
      <c r="E769" s="8" t="str">
        <f aca="false">IF(ISBLANK(A769), "", (A769-MIN(A2:A1001))/(MAX(A2:A1001)-MIN(A2:A1001)))</f>
        <v/>
      </c>
      <c r="F769" s="8" t="str">
        <f aca="false">IF(ISBLANK(B769), "", (B769-MIN(B2:B1001))/(MAX(B2:B1001)-MIN(B2:B1001)))</f>
        <v/>
      </c>
      <c r="G769" s="8" t="str">
        <f aca="false">IF(ISBLANK(C769), "", (C769-MIN(C2:C1001))/(MAX(C2:C1001)-MIN(C2:C1001)))</f>
        <v/>
      </c>
      <c r="H769" s="6" t="str">
        <f aca="false">IF(ISBLANK(D769), "", (D769-MIN(D1:D1000))/(MAX(D1:D1000)-MIN(D1:D1000)))</f>
        <v/>
      </c>
      <c r="I769" s="0" t="str">
        <f aca="false">IF(ISBLANK(A769), "",SQRT((A769-$K$2)^2+(B769-$L$2)^2+(C769-$M$2)^2+(D769-$N$2)^2+(#REF!-#REF!)^2))</f>
        <v/>
      </c>
      <c r="J769" s="8" t="str">
        <f aca="false">IF(AND(G769 = "", G768 &lt;&gt; ""),"&lt;- New exp", "")</f>
        <v/>
      </c>
      <c r="X769" s="0" t="n">
        <v>768</v>
      </c>
    </row>
    <row r="770" customFormat="false" ht="13.8" hidden="false" customHeight="false" outlineLevel="0" collapsed="false">
      <c r="A770" s="4"/>
      <c r="B770" s="4"/>
      <c r="C770" s="4"/>
      <c r="D770" s="4"/>
      <c r="E770" s="8" t="str">
        <f aca="false">IF(ISBLANK(A770), "", (A770-MIN(A2:A1001))/(MAX(A2:A1001)-MIN(A2:A1001)))</f>
        <v/>
      </c>
      <c r="F770" s="8" t="str">
        <f aca="false">IF(ISBLANK(B770), "", (B770-MIN(B2:B1001))/(MAX(B2:B1001)-MIN(B2:B1001)))</f>
        <v/>
      </c>
      <c r="G770" s="8" t="str">
        <f aca="false">IF(ISBLANK(C770), "", (C770-MIN(C2:C1001))/(MAX(C2:C1001)-MIN(C2:C1001)))</f>
        <v/>
      </c>
      <c r="H770" s="6" t="str">
        <f aca="false">IF(ISBLANK(D770), "", (D770-MIN(D1:D1000))/(MAX(D1:D1000)-MIN(D1:D1000)))</f>
        <v/>
      </c>
      <c r="I770" s="0" t="str">
        <f aca="false">IF(ISBLANK(A770), "",SQRT((A770-$K$2)^2+(B770-$L$2)^2+(C770-$M$2)^2+(D770-$N$2)^2+(#REF!-#REF!)^2))</f>
        <v/>
      </c>
      <c r="J770" s="8" t="str">
        <f aca="false">IF(AND(G770 = "", G769 &lt;&gt; ""),"&lt;- New exp", "")</f>
        <v/>
      </c>
      <c r="X770" s="0" t="n">
        <v>769</v>
      </c>
    </row>
    <row r="771" customFormat="false" ht="13.8" hidden="false" customHeight="false" outlineLevel="0" collapsed="false">
      <c r="A771" s="4"/>
      <c r="B771" s="4"/>
      <c r="C771" s="4"/>
      <c r="D771" s="4"/>
      <c r="E771" s="8" t="str">
        <f aca="false">IF(ISBLANK(A771), "", (A771-MIN(A2:A1001))/(MAX(A2:A1001)-MIN(A2:A1001)))</f>
        <v/>
      </c>
      <c r="F771" s="8" t="str">
        <f aca="false">IF(ISBLANK(B771), "", (B771-MIN(B2:B1001))/(MAX(B2:B1001)-MIN(B2:B1001)))</f>
        <v/>
      </c>
      <c r="G771" s="8" t="str">
        <f aca="false">IF(ISBLANK(C771), "", (C771-MIN(C2:C1001))/(MAX(C2:C1001)-MIN(C2:C1001)))</f>
        <v/>
      </c>
      <c r="H771" s="6" t="str">
        <f aca="false">IF(ISBLANK(D771), "", (D771-MIN(D1:D1000))/(MAX(D1:D1000)-MIN(D1:D1000)))</f>
        <v/>
      </c>
      <c r="I771" s="0" t="str">
        <f aca="false">IF(ISBLANK(A771), "",SQRT((A771-$K$2)^2+(B771-$L$2)^2+(C771-$M$2)^2+(D771-$N$2)^2+(#REF!-#REF!)^2))</f>
        <v/>
      </c>
      <c r="J771" s="8" t="str">
        <f aca="false">IF(AND(G771 = "", G770 &lt;&gt; ""),"&lt;- New exp", "")</f>
        <v/>
      </c>
      <c r="X771" s="0" t="n">
        <v>770</v>
      </c>
    </row>
    <row r="772" customFormat="false" ht="13.8" hidden="false" customHeight="false" outlineLevel="0" collapsed="false">
      <c r="A772" s="4"/>
      <c r="B772" s="4"/>
      <c r="C772" s="4"/>
      <c r="D772" s="4"/>
      <c r="E772" s="8" t="str">
        <f aca="false">IF(ISBLANK(A772), "", (A772-MIN(A2:A1001))/(MAX(A2:A1001)-MIN(A2:A1001)))</f>
        <v/>
      </c>
      <c r="F772" s="8" t="str">
        <f aca="false">IF(ISBLANK(B772), "", (B772-MIN(B2:B1001))/(MAX(B2:B1001)-MIN(B2:B1001)))</f>
        <v/>
      </c>
      <c r="G772" s="8" t="str">
        <f aca="false">IF(ISBLANK(C772), "", (C772-MIN(C2:C1001))/(MAX(C2:C1001)-MIN(C2:C1001)))</f>
        <v/>
      </c>
      <c r="H772" s="6" t="str">
        <f aca="false">IF(ISBLANK(D772), "", (D772-MIN(D1:D1000))/(MAX(D1:D1000)-MIN(D1:D1000)))</f>
        <v/>
      </c>
      <c r="I772" s="0" t="str">
        <f aca="false">IF(ISBLANK(A772), "",SQRT((A772-$K$2)^2+(B772-$L$2)^2+(C772-$M$2)^2+(D772-$N$2)^2+(#REF!-#REF!)^2))</f>
        <v/>
      </c>
      <c r="J772" s="8" t="str">
        <f aca="false">IF(AND(G772 = "", G771 &lt;&gt; ""),"&lt;- New exp", "")</f>
        <v/>
      </c>
      <c r="X772" s="0" t="n">
        <v>771</v>
      </c>
    </row>
    <row r="773" customFormat="false" ht="13.8" hidden="false" customHeight="false" outlineLevel="0" collapsed="false">
      <c r="A773" s="4"/>
      <c r="B773" s="4"/>
      <c r="C773" s="4"/>
      <c r="D773" s="4"/>
      <c r="E773" s="8" t="str">
        <f aca="false">IF(ISBLANK(A773), "", (A773-MIN(A2:A1001))/(MAX(A2:A1001)-MIN(A2:A1001)))</f>
        <v/>
      </c>
      <c r="F773" s="8" t="str">
        <f aca="false">IF(ISBLANK(B773), "", (B773-MIN(B2:B1001))/(MAX(B2:B1001)-MIN(B2:B1001)))</f>
        <v/>
      </c>
      <c r="G773" s="8" t="str">
        <f aca="false">IF(ISBLANK(C773), "", (C773-MIN(C2:C1001))/(MAX(C2:C1001)-MIN(C2:C1001)))</f>
        <v/>
      </c>
      <c r="H773" s="6" t="str">
        <f aca="false">IF(ISBLANK(D773), "", (D773-MIN(D1:D1000))/(MAX(D1:D1000)-MIN(D1:D1000)))</f>
        <v/>
      </c>
      <c r="I773" s="0" t="str">
        <f aca="false">IF(ISBLANK(A773), "",SQRT((A773-$K$2)^2+(B773-$L$2)^2+(C773-$M$2)^2+(D773-$N$2)^2+(#REF!-#REF!)^2))</f>
        <v/>
      </c>
      <c r="J773" s="8" t="str">
        <f aca="false">IF(AND(G773 = "", G772 &lt;&gt; ""),"&lt;- New exp", "")</f>
        <v/>
      </c>
      <c r="X773" s="0" t="n">
        <v>772</v>
      </c>
    </row>
    <row r="774" customFormat="false" ht="13.8" hidden="false" customHeight="false" outlineLevel="0" collapsed="false">
      <c r="A774" s="4"/>
      <c r="B774" s="4"/>
      <c r="C774" s="4"/>
      <c r="D774" s="4"/>
      <c r="E774" s="8" t="str">
        <f aca="false">IF(ISBLANK(A774), "", (A774-MIN(A2:A1001))/(MAX(A2:A1001)-MIN(A2:A1001)))</f>
        <v/>
      </c>
      <c r="F774" s="8" t="str">
        <f aca="false">IF(ISBLANK(B774), "", (B774-MIN(B2:B1001))/(MAX(B2:B1001)-MIN(B2:B1001)))</f>
        <v/>
      </c>
      <c r="G774" s="8" t="str">
        <f aca="false">IF(ISBLANK(C774), "", (C774-MIN(C2:C1001))/(MAX(C2:C1001)-MIN(C2:C1001)))</f>
        <v/>
      </c>
      <c r="H774" s="6" t="str">
        <f aca="false">IF(ISBLANK(D774), "", (D774-MIN(D1:D1000))/(MAX(D1:D1000)-MIN(D1:D1000)))</f>
        <v/>
      </c>
      <c r="I774" s="0" t="str">
        <f aca="false">IF(ISBLANK(A774), "",SQRT((A774-$K$2)^2+(B774-$L$2)^2+(C774-$M$2)^2+(D774-$N$2)^2+(#REF!-#REF!)^2))</f>
        <v/>
      </c>
      <c r="J774" s="8" t="str">
        <f aca="false">IF(AND(G774 = "", G773 &lt;&gt; ""),"&lt;- New exp", "")</f>
        <v/>
      </c>
      <c r="X774" s="0" t="n">
        <v>773</v>
      </c>
    </row>
    <row r="775" customFormat="false" ht="13.8" hidden="false" customHeight="false" outlineLevel="0" collapsed="false">
      <c r="A775" s="4"/>
      <c r="B775" s="4"/>
      <c r="C775" s="4"/>
      <c r="D775" s="4"/>
      <c r="E775" s="8" t="str">
        <f aca="false">IF(ISBLANK(A775), "", (A775-MIN(A2:A1001))/(MAX(A2:A1001)-MIN(A2:A1001)))</f>
        <v/>
      </c>
      <c r="F775" s="8" t="str">
        <f aca="false">IF(ISBLANK(B775), "", (B775-MIN(B2:B1001))/(MAX(B2:B1001)-MIN(B2:B1001)))</f>
        <v/>
      </c>
      <c r="G775" s="8" t="str">
        <f aca="false">IF(ISBLANK(C775), "", (C775-MIN(C2:C1001))/(MAX(C2:C1001)-MIN(C2:C1001)))</f>
        <v/>
      </c>
      <c r="H775" s="6" t="str">
        <f aca="false">IF(ISBLANK(D775), "", (D775-MIN(D1:D1000))/(MAX(D1:D1000)-MIN(D1:D1000)))</f>
        <v/>
      </c>
      <c r="I775" s="0" t="str">
        <f aca="false">IF(ISBLANK(A775), "",SQRT((A775-$K$2)^2+(B775-$L$2)^2+(C775-$M$2)^2+(D775-$N$2)^2+(#REF!-#REF!)^2))</f>
        <v/>
      </c>
      <c r="J775" s="8" t="str">
        <f aca="false">IF(AND(G775 = "", G774 &lt;&gt; ""),"&lt;- New exp", "")</f>
        <v/>
      </c>
      <c r="X775" s="0" t="n">
        <v>774</v>
      </c>
    </row>
    <row r="776" customFormat="false" ht="13.8" hidden="false" customHeight="false" outlineLevel="0" collapsed="false">
      <c r="A776" s="4"/>
      <c r="B776" s="4"/>
      <c r="C776" s="4"/>
      <c r="D776" s="4"/>
      <c r="E776" s="8" t="str">
        <f aca="false">IF(ISBLANK(A776), "", (A776-MIN(A2:A1001))/(MAX(A2:A1001)-MIN(A2:A1001)))</f>
        <v/>
      </c>
      <c r="F776" s="8" t="str">
        <f aca="false">IF(ISBLANK(B776), "", (B776-MIN(B2:B1001))/(MAX(B2:B1001)-MIN(B2:B1001)))</f>
        <v/>
      </c>
      <c r="G776" s="8" t="str">
        <f aca="false">IF(ISBLANK(C776), "", (C776-MIN(C2:C1001))/(MAX(C2:C1001)-MIN(C2:C1001)))</f>
        <v/>
      </c>
      <c r="H776" s="6" t="str">
        <f aca="false">IF(ISBLANK(D776), "", (D776-MIN(D1:D1000))/(MAX(D1:D1000)-MIN(D1:D1000)))</f>
        <v/>
      </c>
      <c r="I776" s="0" t="str">
        <f aca="false">IF(ISBLANK(A776), "",SQRT((A776-$K$2)^2+(B776-$L$2)^2+(C776-$M$2)^2+(D776-$N$2)^2+(#REF!-#REF!)^2))</f>
        <v/>
      </c>
      <c r="J776" s="8" t="str">
        <f aca="false">IF(AND(G776 = "", G775 &lt;&gt; ""),"&lt;- New exp", "")</f>
        <v/>
      </c>
      <c r="X776" s="0" t="n">
        <v>775</v>
      </c>
    </row>
    <row r="777" customFormat="false" ht="13.8" hidden="false" customHeight="false" outlineLevel="0" collapsed="false">
      <c r="A777" s="4"/>
      <c r="B777" s="4"/>
      <c r="C777" s="4"/>
      <c r="D777" s="4"/>
      <c r="E777" s="8" t="str">
        <f aca="false">IF(ISBLANK(A777), "", (A777-MIN(A2:A1001))/(MAX(A2:A1001)-MIN(A2:A1001)))</f>
        <v/>
      </c>
      <c r="F777" s="8" t="str">
        <f aca="false">IF(ISBLANK(B777), "", (B777-MIN(B2:B1001))/(MAX(B2:B1001)-MIN(B2:B1001)))</f>
        <v/>
      </c>
      <c r="G777" s="8" t="str">
        <f aca="false">IF(ISBLANK(C777), "", (C777-MIN(C2:C1001))/(MAX(C2:C1001)-MIN(C2:C1001)))</f>
        <v/>
      </c>
      <c r="H777" s="6" t="str">
        <f aca="false">IF(ISBLANK(D777), "", (D777-MIN(D1:D1000))/(MAX(D1:D1000)-MIN(D1:D1000)))</f>
        <v/>
      </c>
      <c r="I777" s="0" t="str">
        <f aca="false">IF(ISBLANK(A777), "",SQRT((A777-$K$2)^2+(B777-$L$2)^2+(C777-$M$2)^2+(D777-$N$2)^2+(#REF!-#REF!)^2))</f>
        <v/>
      </c>
      <c r="J777" s="8" t="str">
        <f aca="false">IF(AND(G777 = "", G776 &lt;&gt; ""),"&lt;- New exp", "")</f>
        <v/>
      </c>
      <c r="X777" s="0" t="n">
        <v>776</v>
      </c>
    </row>
    <row r="778" customFormat="false" ht="13.8" hidden="false" customHeight="false" outlineLevel="0" collapsed="false">
      <c r="A778" s="4"/>
      <c r="B778" s="4"/>
      <c r="C778" s="4"/>
      <c r="D778" s="4"/>
      <c r="E778" s="8" t="str">
        <f aca="false">IF(ISBLANK(A778), "", (A778-MIN(A2:A1001))/(MAX(A2:A1001)-MIN(A2:A1001)))</f>
        <v/>
      </c>
      <c r="F778" s="8" t="str">
        <f aca="false">IF(ISBLANK(B778), "", (B778-MIN(B2:B1001))/(MAX(B2:B1001)-MIN(B2:B1001)))</f>
        <v/>
      </c>
      <c r="G778" s="8" t="str">
        <f aca="false">IF(ISBLANK(C778), "", (C778-MIN(C2:C1001))/(MAX(C2:C1001)-MIN(C2:C1001)))</f>
        <v/>
      </c>
      <c r="H778" s="6" t="str">
        <f aca="false">IF(ISBLANK(D778), "", (D778-MIN(D1:D1000))/(MAX(D1:D1000)-MIN(D1:D1000)))</f>
        <v/>
      </c>
      <c r="I778" s="0" t="str">
        <f aca="false">IF(ISBLANK(A778), "",SQRT((A778-$K$2)^2+(B778-$L$2)^2+(C778-$M$2)^2+(D778-$N$2)^2+(#REF!-#REF!)^2))</f>
        <v/>
      </c>
      <c r="J778" s="8" t="str">
        <f aca="false">IF(AND(G778 = "", G777 &lt;&gt; ""),"&lt;- New exp", "")</f>
        <v/>
      </c>
      <c r="X778" s="0" t="n">
        <v>777</v>
      </c>
    </row>
    <row r="779" customFormat="false" ht="13.8" hidden="false" customHeight="false" outlineLevel="0" collapsed="false">
      <c r="A779" s="4"/>
      <c r="B779" s="4"/>
      <c r="C779" s="4"/>
      <c r="D779" s="4"/>
      <c r="E779" s="8" t="str">
        <f aca="false">IF(ISBLANK(A779), "", (A779-MIN(A2:A1001))/(MAX(A2:A1001)-MIN(A2:A1001)))</f>
        <v/>
      </c>
      <c r="F779" s="8" t="str">
        <f aca="false">IF(ISBLANK(B779), "", (B779-MIN(B2:B1001))/(MAX(B2:B1001)-MIN(B2:B1001)))</f>
        <v/>
      </c>
      <c r="G779" s="8" t="str">
        <f aca="false">IF(ISBLANK(C779), "", (C779-MIN(C2:C1001))/(MAX(C2:C1001)-MIN(C2:C1001)))</f>
        <v/>
      </c>
      <c r="H779" s="6" t="str">
        <f aca="false">IF(ISBLANK(D779), "", (D779-MIN(D1:D1000))/(MAX(D1:D1000)-MIN(D1:D1000)))</f>
        <v/>
      </c>
      <c r="I779" s="0" t="str">
        <f aca="false">IF(ISBLANK(A779), "",SQRT((A779-$K$2)^2+(B779-$L$2)^2+(C779-$M$2)^2+(D779-$N$2)^2+(#REF!-#REF!)^2))</f>
        <v/>
      </c>
      <c r="J779" s="8" t="str">
        <f aca="false">IF(AND(G779 = "", G778 &lt;&gt; ""),"&lt;- New exp", "")</f>
        <v/>
      </c>
      <c r="X779" s="0" t="n">
        <v>778</v>
      </c>
    </row>
    <row r="780" customFormat="false" ht="13.8" hidden="false" customHeight="false" outlineLevel="0" collapsed="false">
      <c r="A780" s="4"/>
      <c r="B780" s="4"/>
      <c r="C780" s="4"/>
      <c r="D780" s="4"/>
      <c r="E780" s="8" t="str">
        <f aca="false">IF(ISBLANK(A780), "", (A780-MIN(A2:A1001))/(MAX(A2:A1001)-MIN(A2:A1001)))</f>
        <v/>
      </c>
      <c r="F780" s="8" t="str">
        <f aca="false">IF(ISBLANK(B780), "", (B780-MIN(B2:B1001))/(MAX(B2:B1001)-MIN(B2:B1001)))</f>
        <v/>
      </c>
      <c r="G780" s="8" t="str">
        <f aca="false">IF(ISBLANK(C780), "", (C780-MIN(C2:C1001))/(MAX(C2:C1001)-MIN(C2:C1001)))</f>
        <v/>
      </c>
      <c r="H780" s="6" t="str">
        <f aca="false">IF(ISBLANK(D780), "", (D780-MIN(D1:D1000))/(MAX(D1:D1000)-MIN(D1:D1000)))</f>
        <v/>
      </c>
      <c r="I780" s="0" t="str">
        <f aca="false">IF(ISBLANK(A780), "",SQRT((A780-$K$2)^2+(B780-$L$2)^2+(C780-$M$2)^2+(D780-$N$2)^2+(#REF!-#REF!)^2))</f>
        <v/>
      </c>
      <c r="J780" s="8" t="str">
        <f aca="false">IF(AND(G780 = "", G779 &lt;&gt; ""),"&lt;- New exp", "")</f>
        <v/>
      </c>
      <c r="X780" s="0" t="n">
        <v>779</v>
      </c>
    </row>
    <row r="781" customFormat="false" ht="13.8" hidden="false" customHeight="false" outlineLevel="0" collapsed="false">
      <c r="A781" s="4"/>
      <c r="B781" s="4"/>
      <c r="C781" s="4"/>
      <c r="D781" s="4"/>
      <c r="E781" s="8" t="str">
        <f aca="false">IF(ISBLANK(A781), "", (A781-MIN(A2:A1001))/(MAX(A2:A1001)-MIN(A2:A1001)))</f>
        <v/>
      </c>
      <c r="F781" s="8" t="str">
        <f aca="false">IF(ISBLANK(B781), "", (B781-MIN(B2:B1001))/(MAX(B2:B1001)-MIN(B2:B1001)))</f>
        <v/>
      </c>
      <c r="G781" s="8" t="str">
        <f aca="false">IF(ISBLANK(C781), "", (C781-MIN(C2:C1001))/(MAX(C2:C1001)-MIN(C2:C1001)))</f>
        <v/>
      </c>
      <c r="H781" s="6" t="str">
        <f aca="false">IF(ISBLANK(D781), "", (D781-MIN(D1:D1000))/(MAX(D1:D1000)-MIN(D1:D1000)))</f>
        <v/>
      </c>
      <c r="I781" s="0" t="str">
        <f aca="false">IF(ISBLANK(A781), "",SQRT((A781-$K$2)^2+(B781-$L$2)^2+(C781-$M$2)^2+(D781-$N$2)^2+(#REF!-#REF!)^2))</f>
        <v/>
      </c>
      <c r="J781" s="8" t="str">
        <f aca="false">IF(AND(G781 = "", G780 &lt;&gt; ""),"&lt;- New exp", "")</f>
        <v/>
      </c>
      <c r="X781" s="0" t="n">
        <v>780</v>
      </c>
    </row>
    <row r="782" customFormat="false" ht="13.8" hidden="false" customHeight="false" outlineLevel="0" collapsed="false">
      <c r="A782" s="4"/>
      <c r="B782" s="4"/>
      <c r="C782" s="4"/>
      <c r="D782" s="4"/>
      <c r="E782" s="8" t="str">
        <f aca="false">IF(ISBLANK(A782), "", (A782-MIN(A2:A1001))/(MAX(A2:A1001)-MIN(A2:A1001)))</f>
        <v/>
      </c>
      <c r="F782" s="8" t="str">
        <f aca="false">IF(ISBLANK(B782), "", (B782-MIN(B2:B1001))/(MAX(B2:B1001)-MIN(B2:B1001)))</f>
        <v/>
      </c>
      <c r="G782" s="8" t="str">
        <f aca="false">IF(ISBLANK(C782), "", (C782-MIN(C2:C1001))/(MAX(C2:C1001)-MIN(C2:C1001)))</f>
        <v/>
      </c>
      <c r="H782" s="6" t="str">
        <f aca="false">IF(ISBLANK(D782), "", (D782-MIN(D1:D1000))/(MAX(D1:D1000)-MIN(D1:D1000)))</f>
        <v/>
      </c>
      <c r="I782" s="0" t="str">
        <f aca="false">IF(ISBLANK(A782), "",SQRT((A782-$K$2)^2+(B782-$L$2)^2+(C782-$M$2)^2+(D782-$N$2)^2+(#REF!-#REF!)^2))</f>
        <v/>
      </c>
      <c r="J782" s="8" t="str">
        <f aca="false">IF(AND(G782 = "", G781 &lt;&gt; ""),"&lt;- New exp", "")</f>
        <v/>
      </c>
      <c r="X782" s="0" t="n">
        <v>781</v>
      </c>
    </row>
    <row r="783" customFormat="false" ht="13.8" hidden="false" customHeight="false" outlineLevel="0" collapsed="false">
      <c r="A783" s="4"/>
      <c r="B783" s="4"/>
      <c r="C783" s="4"/>
      <c r="D783" s="4"/>
      <c r="E783" s="8" t="str">
        <f aca="false">IF(ISBLANK(A783), "", (A783-MIN(A2:A1001))/(MAX(A2:A1001)-MIN(A2:A1001)))</f>
        <v/>
      </c>
      <c r="F783" s="8" t="str">
        <f aca="false">IF(ISBLANK(B783), "", (B783-MIN(B2:B1001))/(MAX(B2:B1001)-MIN(B2:B1001)))</f>
        <v/>
      </c>
      <c r="G783" s="8" t="str">
        <f aca="false">IF(ISBLANK(C783), "", (C783-MIN(C2:C1001))/(MAX(C2:C1001)-MIN(C2:C1001)))</f>
        <v/>
      </c>
      <c r="H783" s="6" t="str">
        <f aca="false">IF(ISBLANK(D783), "", (D783-MIN(D1:D1000))/(MAX(D1:D1000)-MIN(D1:D1000)))</f>
        <v/>
      </c>
      <c r="I783" s="0" t="str">
        <f aca="false">IF(ISBLANK(A783), "",SQRT((A783-$K$2)^2+(B783-$L$2)^2+(C783-$M$2)^2+(D783-$N$2)^2+(#REF!-#REF!)^2))</f>
        <v/>
      </c>
      <c r="J783" s="8" t="str">
        <f aca="false">IF(AND(G783 = "", G782 &lt;&gt; ""),"&lt;- New exp", "")</f>
        <v/>
      </c>
      <c r="X783" s="0" t="n">
        <v>782</v>
      </c>
    </row>
    <row r="784" customFormat="false" ht="13.8" hidden="false" customHeight="false" outlineLevel="0" collapsed="false">
      <c r="A784" s="4"/>
      <c r="B784" s="4"/>
      <c r="C784" s="4"/>
      <c r="D784" s="4"/>
      <c r="E784" s="8" t="str">
        <f aca="false">IF(ISBLANK(A784), "", (A784-MIN(A2:A1001))/(MAX(A2:A1001)-MIN(A2:A1001)))</f>
        <v/>
      </c>
      <c r="F784" s="8" t="str">
        <f aca="false">IF(ISBLANK(B784), "", (B784-MIN(B2:B1001))/(MAX(B2:B1001)-MIN(B2:B1001)))</f>
        <v/>
      </c>
      <c r="G784" s="8" t="str">
        <f aca="false">IF(ISBLANK(C784), "", (C784-MIN(C2:C1001))/(MAX(C2:C1001)-MIN(C2:C1001)))</f>
        <v/>
      </c>
      <c r="H784" s="6" t="str">
        <f aca="false">IF(ISBLANK(D784), "", (D784-MIN(D1:D1000))/(MAX(D1:D1000)-MIN(D1:D1000)))</f>
        <v/>
      </c>
      <c r="I784" s="0" t="str">
        <f aca="false">IF(ISBLANK(A784), "",SQRT((A784-$K$2)^2+(B784-$L$2)^2+(C784-$M$2)^2+(D784-$N$2)^2+(#REF!-#REF!)^2))</f>
        <v/>
      </c>
      <c r="J784" s="8" t="str">
        <f aca="false">IF(AND(G784 = "", G783 &lt;&gt; ""),"&lt;- New exp", "")</f>
        <v/>
      </c>
      <c r="X784" s="0" t="n">
        <v>783</v>
      </c>
    </row>
    <row r="785" customFormat="false" ht="13.8" hidden="false" customHeight="false" outlineLevel="0" collapsed="false">
      <c r="A785" s="4"/>
      <c r="B785" s="4"/>
      <c r="C785" s="4"/>
      <c r="D785" s="4"/>
      <c r="E785" s="8" t="str">
        <f aca="false">IF(ISBLANK(A785), "", (A785-MIN(A2:A1001))/(MAX(A2:A1001)-MIN(A2:A1001)))</f>
        <v/>
      </c>
      <c r="F785" s="8" t="str">
        <f aca="false">IF(ISBLANK(B785), "", (B785-MIN(B2:B1001))/(MAX(B2:B1001)-MIN(B2:B1001)))</f>
        <v/>
      </c>
      <c r="G785" s="8" t="str">
        <f aca="false">IF(ISBLANK(C785), "", (C785-MIN(C2:C1001))/(MAX(C2:C1001)-MIN(C2:C1001)))</f>
        <v/>
      </c>
      <c r="H785" s="6" t="str">
        <f aca="false">IF(ISBLANK(D785), "", (D785-MIN(D1:D1000))/(MAX(D1:D1000)-MIN(D1:D1000)))</f>
        <v/>
      </c>
      <c r="I785" s="0" t="str">
        <f aca="false">IF(ISBLANK(A785), "",SQRT((A785-$K$2)^2+(B785-$L$2)^2+(C785-$M$2)^2+(D785-$N$2)^2+(#REF!-#REF!)^2))</f>
        <v/>
      </c>
      <c r="J785" s="8" t="str">
        <f aca="false">IF(AND(G785 = "", G784 &lt;&gt; ""),"&lt;- New exp", "")</f>
        <v/>
      </c>
      <c r="X785" s="0" t="n">
        <v>784</v>
      </c>
    </row>
    <row r="786" customFormat="false" ht="13.8" hidden="false" customHeight="false" outlineLevel="0" collapsed="false">
      <c r="A786" s="4"/>
      <c r="B786" s="4"/>
      <c r="C786" s="4"/>
      <c r="D786" s="4"/>
      <c r="E786" s="8" t="str">
        <f aca="false">IF(ISBLANK(A786), "", (A786-MIN(A2:A1001))/(MAX(A2:A1001)-MIN(A2:A1001)))</f>
        <v/>
      </c>
      <c r="F786" s="8" t="str">
        <f aca="false">IF(ISBLANK(B786), "", (B786-MIN(B2:B1001))/(MAX(B2:B1001)-MIN(B2:B1001)))</f>
        <v/>
      </c>
      <c r="G786" s="8" t="str">
        <f aca="false">IF(ISBLANK(C786), "", (C786-MIN(C2:C1001))/(MAX(C2:C1001)-MIN(C2:C1001)))</f>
        <v/>
      </c>
      <c r="H786" s="6" t="str">
        <f aca="false">IF(ISBLANK(D786), "", (D786-MIN(D1:D1000))/(MAX(D1:D1000)-MIN(D1:D1000)))</f>
        <v/>
      </c>
      <c r="I786" s="0" t="str">
        <f aca="false">IF(ISBLANK(A786), "",SQRT((A786-$K$2)^2+(B786-$L$2)^2+(C786-$M$2)^2+(D786-$N$2)^2+(#REF!-#REF!)^2))</f>
        <v/>
      </c>
      <c r="J786" s="8" t="str">
        <f aca="false">IF(AND(G786 = "", G785 &lt;&gt; ""),"&lt;- New exp", "")</f>
        <v/>
      </c>
      <c r="X786" s="0" t="n">
        <v>785</v>
      </c>
    </row>
    <row r="787" customFormat="false" ht="13.8" hidden="false" customHeight="false" outlineLevel="0" collapsed="false">
      <c r="A787" s="4"/>
      <c r="B787" s="4"/>
      <c r="C787" s="4"/>
      <c r="D787" s="4"/>
      <c r="E787" s="8" t="str">
        <f aca="false">IF(ISBLANK(A787), "", (A787-MIN(A2:A1001))/(MAX(A2:A1001)-MIN(A2:A1001)))</f>
        <v/>
      </c>
      <c r="F787" s="8" t="str">
        <f aca="false">IF(ISBLANK(B787), "", (B787-MIN(B2:B1001))/(MAX(B2:B1001)-MIN(B2:B1001)))</f>
        <v/>
      </c>
      <c r="G787" s="8" t="str">
        <f aca="false">IF(ISBLANK(C787), "", (C787-MIN(C2:C1001))/(MAX(C2:C1001)-MIN(C2:C1001)))</f>
        <v/>
      </c>
      <c r="H787" s="6" t="str">
        <f aca="false">IF(ISBLANK(D787), "", (D787-MIN(D1:D1000))/(MAX(D1:D1000)-MIN(D1:D1000)))</f>
        <v/>
      </c>
      <c r="I787" s="0" t="str">
        <f aca="false">IF(ISBLANK(A787), "",SQRT((A787-$K$2)^2+(B787-$L$2)^2+(C787-$M$2)^2+(D787-$N$2)^2+(#REF!-#REF!)^2))</f>
        <v/>
      </c>
      <c r="J787" s="8" t="str">
        <f aca="false">IF(AND(G787 = "", G786 &lt;&gt; ""),"&lt;- New exp", "")</f>
        <v/>
      </c>
      <c r="X787" s="0" t="n">
        <v>786</v>
      </c>
    </row>
    <row r="788" customFormat="false" ht="13.8" hidden="false" customHeight="false" outlineLevel="0" collapsed="false">
      <c r="A788" s="4"/>
      <c r="B788" s="4"/>
      <c r="C788" s="4"/>
      <c r="D788" s="4"/>
      <c r="E788" s="8" t="str">
        <f aca="false">IF(ISBLANK(A788), "", (A788-MIN(A2:A1001))/(MAX(A2:A1001)-MIN(A2:A1001)))</f>
        <v/>
      </c>
      <c r="F788" s="8" t="str">
        <f aca="false">IF(ISBLANK(B788), "", (B788-MIN(B2:B1001))/(MAX(B2:B1001)-MIN(B2:B1001)))</f>
        <v/>
      </c>
      <c r="G788" s="8" t="str">
        <f aca="false">IF(ISBLANK(C788), "", (C788-MIN(C2:C1001))/(MAX(C2:C1001)-MIN(C2:C1001)))</f>
        <v/>
      </c>
      <c r="H788" s="6" t="str">
        <f aca="false">IF(ISBLANK(D788), "", (D788-MIN(D1:D1000))/(MAX(D1:D1000)-MIN(D1:D1000)))</f>
        <v/>
      </c>
      <c r="I788" s="0" t="str">
        <f aca="false">IF(ISBLANK(A788), "",SQRT((A788-$K$2)^2+(B788-$L$2)^2+(C788-$M$2)^2+(D788-$N$2)^2+(#REF!-#REF!)^2))</f>
        <v/>
      </c>
      <c r="J788" s="8" t="str">
        <f aca="false">IF(AND(G788 = "", G787 &lt;&gt; ""),"&lt;- New exp", "")</f>
        <v/>
      </c>
      <c r="X788" s="0" t="n">
        <v>787</v>
      </c>
    </row>
    <row r="789" customFormat="false" ht="13.8" hidden="false" customHeight="false" outlineLevel="0" collapsed="false">
      <c r="A789" s="4"/>
      <c r="B789" s="4"/>
      <c r="C789" s="4"/>
      <c r="D789" s="4"/>
      <c r="E789" s="8" t="str">
        <f aca="false">IF(ISBLANK(A789), "", (A789-MIN(A2:A1001))/(MAX(A2:A1001)-MIN(A2:A1001)))</f>
        <v/>
      </c>
      <c r="F789" s="8" t="str">
        <f aca="false">IF(ISBLANK(B789), "", (B789-MIN(B2:B1001))/(MAX(B2:B1001)-MIN(B2:B1001)))</f>
        <v/>
      </c>
      <c r="G789" s="8" t="str">
        <f aca="false">IF(ISBLANK(C789), "", (C789-MIN(C2:C1001))/(MAX(C2:C1001)-MIN(C2:C1001)))</f>
        <v/>
      </c>
      <c r="H789" s="6" t="str">
        <f aca="false">IF(ISBLANK(D789), "", (D789-MIN(D1:D1000))/(MAX(D1:D1000)-MIN(D1:D1000)))</f>
        <v/>
      </c>
      <c r="I789" s="0" t="str">
        <f aca="false">IF(ISBLANK(A789), "",SQRT((A789-$K$2)^2+(B789-$L$2)^2+(C789-$M$2)^2+(D789-$N$2)^2+(#REF!-#REF!)^2))</f>
        <v/>
      </c>
      <c r="J789" s="8" t="str">
        <f aca="false">IF(AND(G789 = "", G788 &lt;&gt; ""),"&lt;- New exp", "")</f>
        <v/>
      </c>
      <c r="X789" s="0" t="n">
        <v>788</v>
      </c>
    </row>
    <row r="790" customFormat="false" ht="13.8" hidden="false" customHeight="false" outlineLevel="0" collapsed="false">
      <c r="A790" s="4"/>
      <c r="B790" s="4"/>
      <c r="C790" s="4"/>
      <c r="D790" s="4"/>
      <c r="E790" s="8" t="str">
        <f aca="false">IF(ISBLANK(A790), "", (A790-MIN(A2:A1001))/(MAX(A2:A1001)-MIN(A2:A1001)))</f>
        <v/>
      </c>
      <c r="F790" s="8" t="str">
        <f aca="false">IF(ISBLANK(B790), "", (B790-MIN(B2:B1001))/(MAX(B2:B1001)-MIN(B2:B1001)))</f>
        <v/>
      </c>
      <c r="G790" s="8" t="str">
        <f aca="false">IF(ISBLANK(C790), "", (C790-MIN(C2:C1001))/(MAX(C2:C1001)-MIN(C2:C1001)))</f>
        <v/>
      </c>
      <c r="H790" s="6" t="str">
        <f aca="false">IF(ISBLANK(D790), "", (D790-MIN(D1:D1000))/(MAX(D1:D1000)-MIN(D1:D1000)))</f>
        <v/>
      </c>
      <c r="I790" s="0" t="str">
        <f aca="false">IF(ISBLANK(A790), "",SQRT((A790-$K$2)^2+(B790-$L$2)^2+(C790-$M$2)^2+(D790-$N$2)^2+(#REF!-#REF!)^2))</f>
        <v/>
      </c>
      <c r="J790" s="8" t="str">
        <f aca="false">IF(AND(G790 = "", G789 &lt;&gt; ""),"&lt;- New exp", "")</f>
        <v/>
      </c>
      <c r="X790" s="0" t="n">
        <v>789</v>
      </c>
    </row>
    <row r="791" customFormat="false" ht="13.8" hidden="false" customHeight="false" outlineLevel="0" collapsed="false">
      <c r="A791" s="4"/>
      <c r="B791" s="4"/>
      <c r="C791" s="4"/>
      <c r="D791" s="4"/>
      <c r="E791" s="8" t="str">
        <f aca="false">IF(ISBLANK(A791), "", (A791-MIN(A2:A1001))/(MAX(A2:A1001)-MIN(A2:A1001)))</f>
        <v/>
      </c>
      <c r="F791" s="8" t="str">
        <f aca="false">IF(ISBLANK(B791), "", (B791-MIN(B2:B1001))/(MAX(B2:B1001)-MIN(B2:B1001)))</f>
        <v/>
      </c>
      <c r="G791" s="8" t="str">
        <f aca="false">IF(ISBLANK(C791), "", (C791-MIN(C2:C1001))/(MAX(C2:C1001)-MIN(C2:C1001)))</f>
        <v/>
      </c>
      <c r="H791" s="6" t="str">
        <f aca="false">IF(ISBLANK(D791), "", (D791-MIN(D1:D1000))/(MAX(D1:D1000)-MIN(D1:D1000)))</f>
        <v/>
      </c>
      <c r="I791" s="0" t="str">
        <f aca="false">IF(ISBLANK(A791), "",SQRT((A791-$K$2)^2+(B791-$L$2)^2+(C791-$M$2)^2+(D791-$N$2)^2+(#REF!-#REF!)^2))</f>
        <v/>
      </c>
      <c r="J791" s="8" t="str">
        <f aca="false">IF(AND(G791 = "", G790 &lt;&gt; ""),"&lt;- New exp", "")</f>
        <v/>
      </c>
      <c r="X791" s="0" t="n">
        <v>790</v>
      </c>
    </row>
    <row r="792" customFormat="false" ht="13.8" hidden="false" customHeight="false" outlineLevel="0" collapsed="false">
      <c r="A792" s="4"/>
      <c r="B792" s="4"/>
      <c r="C792" s="4"/>
      <c r="D792" s="4"/>
      <c r="E792" s="8" t="str">
        <f aca="false">IF(ISBLANK(A792), "", (A792-MIN(A2:A1001))/(MAX(A2:A1001)-MIN(A2:A1001)))</f>
        <v/>
      </c>
      <c r="F792" s="8" t="str">
        <f aca="false">IF(ISBLANK(B792), "", (B792-MIN(B2:B1001))/(MAX(B2:B1001)-MIN(B2:B1001)))</f>
        <v/>
      </c>
      <c r="G792" s="8" t="str">
        <f aca="false">IF(ISBLANK(C792), "", (C792-MIN(C2:C1001))/(MAX(C2:C1001)-MIN(C2:C1001)))</f>
        <v/>
      </c>
      <c r="H792" s="6" t="str">
        <f aca="false">IF(ISBLANK(D792), "", (D792-MIN(D1:D1000))/(MAX(D1:D1000)-MIN(D1:D1000)))</f>
        <v/>
      </c>
      <c r="I792" s="0" t="str">
        <f aca="false">IF(ISBLANK(A792), "",SQRT((A792-$K$2)^2+(B792-$L$2)^2+(C792-$M$2)^2+(D792-$N$2)^2+(#REF!-#REF!)^2))</f>
        <v/>
      </c>
      <c r="J792" s="8" t="str">
        <f aca="false">IF(AND(G792 = "", G791 &lt;&gt; ""),"&lt;- New exp", "")</f>
        <v/>
      </c>
      <c r="X792" s="0" t="n">
        <v>791</v>
      </c>
    </row>
    <row r="793" customFormat="false" ht="13.8" hidden="false" customHeight="false" outlineLevel="0" collapsed="false">
      <c r="A793" s="4"/>
      <c r="B793" s="4"/>
      <c r="C793" s="4"/>
      <c r="D793" s="4"/>
      <c r="E793" s="8" t="str">
        <f aca="false">IF(ISBLANK(A793), "", (A793-MIN(A2:A1001))/(MAX(A2:A1001)-MIN(A2:A1001)))</f>
        <v/>
      </c>
      <c r="F793" s="8" t="str">
        <f aca="false">IF(ISBLANK(B793), "", (B793-MIN(B2:B1001))/(MAX(B2:B1001)-MIN(B2:B1001)))</f>
        <v/>
      </c>
      <c r="G793" s="8" t="str">
        <f aca="false">IF(ISBLANK(C793), "", (C793-MIN(C2:C1001))/(MAX(C2:C1001)-MIN(C2:C1001)))</f>
        <v/>
      </c>
      <c r="H793" s="6" t="str">
        <f aca="false">IF(ISBLANK(D793), "", (D793-MIN(D1:D1000))/(MAX(D1:D1000)-MIN(D1:D1000)))</f>
        <v/>
      </c>
      <c r="I793" s="0" t="str">
        <f aca="false">IF(ISBLANK(A793), "",SQRT((A793-$K$2)^2+(B793-$L$2)^2+(C793-$M$2)^2+(D793-$N$2)^2+(#REF!-#REF!)^2))</f>
        <v/>
      </c>
      <c r="J793" s="8" t="str">
        <f aca="false">IF(AND(G793 = "", G792 &lt;&gt; ""),"&lt;- New exp", "")</f>
        <v/>
      </c>
      <c r="X793" s="0" t="n">
        <v>792</v>
      </c>
    </row>
    <row r="794" customFormat="false" ht="13.8" hidden="false" customHeight="false" outlineLevel="0" collapsed="false">
      <c r="A794" s="4"/>
      <c r="B794" s="4"/>
      <c r="C794" s="4"/>
      <c r="D794" s="4"/>
      <c r="E794" s="8" t="str">
        <f aca="false">IF(ISBLANK(A794), "", (A794-MIN(A2:A1001))/(MAX(A2:A1001)-MIN(A2:A1001)))</f>
        <v/>
      </c>
      <c r="F794" s="8" t="str">
        <f aca="false">IF(ISBLANK(B794), "", (B794-MIN(B2:B1001))/(MAX(B2:B1001)-MIN(B2:B1001)))</f>
        <v/>
      </c>
      <c r="G794" s="8" t="str">
        <f aca="false">IF(ISBLANK(C794), "", (C794-MIN(C2:C1001))/(MAX(C2:C1001)-MIN(C2:C1001)))</f>
        <v/>
      </c>
      <c r="H794" s="6" t="str">
        <f aca="false">IF(ISBLANK(D794), "", (D794-MIN(D1:D1000))/(MAX(D1:D1000)-MIN(D1:D1000)))</f>
        <v/>
      </c>
      <c r="I794" s="0" t="str">
        <f aca="false">IF(ISBLANK(A794), "",SQRT((A794-$K$2)^2+(B794-$L$2)^2+(C794-$M$2)^2+(D794-$N$2)^2+(#REF!-#REF!)^2))</f>
        <v/>
      </c>
      <c r="J794" s="8" t="str">
        <f aca="false">IF(AND(G794 = "", G793 &lt;&gt; ""),"&lt;- New exp", "")</f>
        <v/>
      </c>
      <c r="X794" s="0" t="n">
        <v>793</v>
      </c>
    </row>
    <row r="795" customFormat="false" ht="13.8" hidden="false" customHeight="false" outlineLevel="0" collapsed="false">
      <c r="A795" s="4"/>
      <c r="B795" s="4"/>
      <c r="C795" s="4"/>
      <c r="D795" s="4"/>
      <c r="E795" s="8" t="str">
        <f aca="false">IF(ISBLANK(A795), "", (A795-MIN(A2:A1001))/(MAX(A2:A1001)-MIN(A2:A1001)))</f>
        <v/>
      </c>
      <c r="F795" s="8" t="str">
        <f aca="false">IF(ISBLANK(B795), "", (B795-MIN(B2:B1001))/(MAX(B2:B1001)-MIN(B2:B1001)))</f>
        <v/>
      </c>
      <c r="G795" s="8" t="str">
        <f aca="false">IF(ISBLANK(C795), "", (C795-MIN(C2:C1001))/(MAX(C2:C1001)-MIN(C2:C1001)))</f>
        <v/>
      </c>
      <c r="H795" s="6" t="str">
        <f aca="false">IF(ISBLANK(D795), "", (D795-MIN(D1:D1000))/(MAX(D1:D1000)-MIN(D1:D1000)))</f>
        <v/>
      </c>
      <c r="I795" s="0" t="str">
        <f aca="false">IF(ISBLANK(A795), "",SQRT((A795-$K$2)^2+(B795-$L$2)^2+(C795-$M$2)^2+(D795-$N$2)^2+(#REF!-#REF!)^2))</f>
        <v/>
      </c>
      <c r="J795" s="8" t="str">
        <f aca="false">IF(AND(G795 = "", G794 &lt;&gt; ""),"&lt;- New exp", "")</f>
        <v/>
      </c>
      <c r="X795" s="0" t="n">
        <v>794</v>
      </c>
    </row>
    <row r="796" customFormat="false" ht="13.8" hidden="false" customHeight="false" outlineLevel="0" collapsed="false">
      <c r="A796" s="4"/>
      <c r="B796" s="4"/>
      <c r="C796" s="4"/>
      <c r="D796" s="4"/>
      <c r="E796" s="8" t="str">
        <f aca="false">IF(ISBLANK(A796), "", (A796-MIN(A2:A1001))/(MAX(A2:A1001)-MIN(A2:A1001)))</f>
        <v/>
      </c>
      <c r="F796" s="8" t="str">
        <f aca="false">IF(ISBLANK(B796), "", (B796-MIN(B2:B1001))/(MAX(B2:B1001)-MIN(B2:B1001)))</f>
        <v/>
      </c>
      <c r="G796" s="8" t="str">
        <f aca="false">IF(ISBLANK(C796), "", (C796-MIN(C2:C1001))/(MAX(C2:C1001)-MIN(C2:C1001)))</f>
        <v/>
      </c>
      <c r="H796" s="6" t="str">
        <f aca="false">IF(ISBLANK(D796), "", (D796-MIN(D1:D1000))/(MAX(D1:D1000)-MIN(D1:D1000)))</f>
        <v/>
      </c>
      <c r="I796" s="0" t="str">
        <f aca="false">IF(ISBLANK(A796), "",SQRT((A796-$K$2)^2+(B796-$L$2)^2+(C796-$M$2)^2+(D796-$N$2)^2+(#REF!-#REF!)^2))</f>
        <v/>
      </c>
      <c r="J796" s="8" t="str">
        <f aca="false">IF(AND(G796 = "", G795 &lt;&gt; ""),"&lt;- New exp", "")</f>
        <v/>
      </c>
      <c r="X796" s="0" t="n">
        <v>795</v>
      </c>
    </row>
    <row r="797" customFormat="false" ht="13.8" hidden="false" customHeight="false" outlineLevel="0" collapsed="false">
      <c r="A797" s="4"/>
      <c r="B797" s="4"/>
      <c r="C797" s="4"/>
      <c r="D797" s="4"/>
      <c r="E797" s="8" t="str">
        <f aca="false">IF(ISBLANK(A797), "", (A797-MIN(A2:A1001))/(MAX(A2:A1001)-MIN(A2:A1001)))</f>
        <v/>
      </c>
      <c r="F797" s="8" t="str">
        <f aca="false">IF(ISBLANK(B797), "", (B797-MIN(B2:B1001))/(MAX(B2:B1001)-MIN(B2:B1001)))</f>
        <v/>
      </c>
      <c r="G797" s="8" t="str">
        <f aca="false">IF(ISBLANK(C797), "", (C797-MIN(C2:C1001))/(MAX(C2:C1001)-MIN(C2:C1001)))</f>
        <v/>
      </c>
      <c r="H797" s="6" t="str">
        <f aca="false">IF(ISBLANK(D797), "", (D797-MIN(D1:D1000))/(MAX(D1:D1000)-MIN(D1:D1000)))</f>
        <v/>
      </c>
      <c r="I797" s="0" t="str">
        <f aca="false">IF(ISBLANK(A797), "",SQRT((A797-$K$2)^2+(B797-$L$2)^2+(C797-$M$2)^2+(D797-$N$2)^2+(#REF!-#REF!)^2))</f>
        <v/>
      </c>
      <c r="J797" s="8" t="str">
        <f aca="false">IF(AND(G797 = "", G796 &lt;&gt; ""),"&lt;- New exp", "")</f>
        <v/>
      </c>
      <c r="X797" s="0" t="n">
        <v>796</v>
      </c>
    </row>
    <row r="798" customFormat="false" ht="13.8" hidden="false" customHeight="false" outlineLevel="0" collapsed="false">
      <c r="A798" s="4"/>
      <c r="B798" s="4"/>
      <c r="C798" s="4"/>
      <c r="D798" s="4"/>
      <c r="E798" s="8" t="str">
        <f aca="false">IF(ISBLANK(A798), "", (A798-MIN(A2:A1001))/(MAX(A2:A1001)-MIN(A2:A1001)))</f>
        <v/>
      </c>
      <c r="F798" s="8" t="str">
        <f aca="false">IF(ISBLANK(B798), "", (B798-MIN(B2:B1001))/(MAX(B2:B1001)-MIN(B2:B1001)))</f>
        <v/>
      </c>
      <c r="G798" s="8" t="str">
        <f aca="false">IF(ISBLANK(C798), "", (C798-MIN(C2:C1001))/(MAX(C2:C1001)-MIN(C2:C1001)))</f>
        <v/>
      </c>
      <c r="H798" s="6" t="str">
        <f aca="false">IF(ISBLANK(D798), "", (D798-MIN(D1:D1000))/(MAX(D1:D1000)-MIN(D1:D1000)))</f>
        <v/>
      </c>
      <c r="I798" s="0" t="str">
        <f aca="false">IF(ISBLANK(A798), "",SQRT((A798-$K$2)^2+(B798-$L$2)^2+(C798-$M$2)^2+(D798-$N$2)^2+(#REF!-#REF!)^2))</f>
        <v/>
      </c>
      <c r="J798" s="8" t="str">
        <f aca="false">IF(AND(G798 = "", G797 &lt;&gt; ""),"&lt;- New exp", "")</f>
        <v/>
      </c>
      <c r="X798" s="0" t="n">
        <v>797</v>
      </c>
    </row>
    <row r="799" customFormat="false" ht="13.8" hidden="false" customHeight="false" outlineLevel="0" collapsed="false">
      <c r="A799" s="4"/>
      <c r="B799" s="4"/>
      <c r="C799" s="4"/>
      <c r="D799" s="4"/>
      <c r="E799" s="8" t="str">
        <f aca="false">IF(ISBLANK(A799), "", (A799-MIN(A2:A1001))/(MAX(A2:A1001)-MIN(A2:A1001)))</f>
        <v/>
      </c>
      <c r="F799" s="8" t="str">
        <f aca="false">IF(ISBLANK(B799), "", (B799-MIN(B2:B1001))/(MAX(B2:B1001)-MIN(B2:B1001)))</f>
        <v/>
      </c>
      <c r="G799" s="8" t="str">
        <f aca="false">IF(ISBLANK(C799), "", (C799-MIN(C2:C1001))/(MAX(C2:C1001)-MIN(C2:C1001)))</f>
        <v/>
      </c>
      <c r="H799" s="6" t="str">
        <f aca="false">IF(ISBLANK(D799), "", (D799-MIN(D1:D1000))/(MAX(D1:D1000)-MIN(D1:D1000)))</f>
        <v/>
      </c>
      <c r="I799" s="0" t="str">
        <f aca="false">IF(ISBLANK(A799), "",SQRT((A799-$K$2)^2+(B799-$L$2)^2+(C799-$M$2)^2+(D799-$N$2)^2+(#REF!-#REF!)^2))</f>
        <v/>
      </c>
      <c r="J799" s="8" t="str">
        <f aca="false">IF(AND(G799 = "", G798 &lt;&gt; ""),"&lt;- New exp", "")</f>
        <v/>
      </c>
      <c r="X799" s="0" t="n">
        <v>798</v>
      </c>
    </row>
    <row r="800" customFormat="false" ht="13.8" hidden="false" customHeight="false" outlineLevel="0" collapsed="false">
      <c r="A800" s="4"/>
      <c r="B800" s="4"/>
      <c r="C800" s="4"/>
      <c r="D800" s="4"/>
      <c r="E800" s="8" t="str">
        <f aca="false">IF(ISBLANK(A800), "", (A800-MIN(A2:A1001))/(MAX(A2:A1001)-MIN(A2:A1001)))</f>
        <v/>
      </c>
      <c r="F800" s="8" t="str">
        <f aca="false">IF(ISBLANK(B800), "", (B800-MIN(B2:B1001))/(MAX(B2:B1001)-MIN(B2:B1001)))</f>
        <v/>
      </c>
      <c r="G800" s="8" t="str">
        <f aca="false">IF(ISBLANK(C800), "", (C800-MIN(C2:C1001))/(MAX(C2:C1001)-MIN(C2:C1001)))</f>
        <v/>
      </c>
      <c r="H800" s="6" t="str">
        <f aca="false">IF(ISBLANK(D800), "", (D800-MIN(D1:D1000))/(MAX(D1:D1000)-MIN(D1:D1000)))</f>
        <v/>
      </c>
      <c r="I800" s="0" t="str">
        <f aca="false">IF(ISBLANK(A800), "",SQRT((A800-$K$2)^2+(B800-$L$2)^2+(C800-$M$2)^2+(D800-$N$2)^2+(#REF!-#REF!)^2))</f>
        <v/>
      </c>
      <c r="J800" s="8" t="str">
        <f aca="false">IF(AND(G800 = "", G799 &lt;&gt; ""),"&lt;- New exp", "")</f>
        <v/>
      </c>
      <c r="X800" s="0" t="n">
        <v>799</v>
      </c>
    </row>
    <row r="801" customFormat="false" ht="13.8" hidden="false" customHeight="false" outlineLevel="0" collapsed="false">
      <c r="A801" s="4"/>
      <c r="B801" s="4"/>
      <c r="C801" s="4"/>
      <c r="D801" s="4"/>
      <c r="E801" s="8" t="str">
        <f aca="false">IF(ISBLANK(A801), "", (A801-MIN(A2:A1001))/(MAX(A2:A1001)-MIN(A2:A1001)))</f>
        <v/>
      </c>
      <c r="F801" s="8" t="str">
        <f aca="false">IF(ISBLANK(B801), "", (B801-MIN(B2:B1001))/(MAX(B2:B1001)-MIN(B2:B1001)))</f>
        <v/>
      </c>
      <c r="G801" s="8" t="str">
        <f aca="false">IF(ISBLANK(C801), "", (C801-MIN(C2:C1001))/(MAX(C2:C1001)-MIN(C2:C1001)))</f>
        <v/>
      </c>
      <c r="H801" s="6" t="str">
        <f aca="false">IF(ISBLANK(D801), "", (D801-MIN(D1:D1000))/(MAX(D1:D1000)-MIN(D1:D1000)))</f>
        <v/>
      </c>
      <c r="I801" s="0" t="str">
        <f aca="false">IF(ISBLANK(A801), "",SQRT((A801-$K$2)^2+(B801-$L$2)^2+(C801-$M$2)^2+(D801-$N$2)^2+(#REF!-#REF!)^2))</f>
        <v/>
      </c>
      <c r="J801" s="8" t="str">
        <f aca="false">IF(AND(G801 = "", G800 &lt;&gt; ""),"&lt;- New exp", "")</f>
        <v/>
      </c>
      <c r="X801" s="0" t="n">
        <v>800</v>
      </c>
    </row>
    <row r="802" customFormat="false" ht="13.8" hidden="false" customHeight="false" outlineLevel="0" collapsed="false">
      <c r="A802" s="4"/>
      <c r="B802" s="4"/>
      <c r="C802" s="4"/>
      <c r="D802" s="4"/>
      <c r="E802" s="8" t="str">
        <f aca="false">IF(ISBLANK(A802), "", (A802-MIN(A2:A1001))/(MAX(A2:A1001)-MIN(A2:A1001)))</f>
        <v/>
      </c>
      <c r="F802" s="8" t="str">
        <f aca="false">IF(ISBLANK(B802), "", (B802-MIN(B2:B1001))/(MAX(B2:B1001)-MIN(B2:B1001)))</f>
        <v/>
      </c>
      <c r="G802" s="8" t="str">
        <f aca="false">IF(ISBLANK(C802), "", (C802-MIN(C2:C1001))/(MAX(C2:C1001)-MIN(C2:C1001)))</f>
        <v/>
      </c>
      <c r="H802" s="6" t="str">
        <f aca="false">IF(ISBLANK(D802), "", (D802-MIN(D1:D1000))/(MAX(D1:D1000)-MIN(D1:D1000)))</f>
        <v/>
      </c>
      <c r="I802" s="0" t="str">
        <f aca="false">IF(ISBLANK(A802), "",SQRT((A802-$K$2)^2+(B802-$L$2)^2+(C802-$M$2)^2+(D802-$N$2)^2+(#REF!-#REF!)^2))</f>
        <v/>
      </c>
      <c r="J802" s="8" t="str">
        <f aca="false">IF(AND(G802 = "", G801 &lt;&gt; ""),"&lt;- New exp", "")</f>
        <v/>
      </c>
      <c r="X802" s="0" t="n">
        <v>801</v>
      </c>
    </row>
    <row r="803" customFormat="false" ht="13.8" hidden="false" customHeight="false" outlineLevel="0" collapsed="false">
      <c r="A803" s="4"/>
      <c r="B803" s="4"/>
      <c r="C803" s="4"/>
      <c r="D803" s="4"/>
      <c r="E803" s="8" t="str">
        <f aca="false">IF(ISBLANK(A803), "", (A803-MIN(A2:A1001))/(MAX(A2:A1001)-MIN(A2:A1001)))</f>
        <v/>
      </c>
      <c r="F803" s="8" t="str">
        <f aca="false">IF(ISBLANK(B803), "", (B803-MIN(B2:B1001))/(MAX(B2:B1001)-MIN(B2:B1001)))</f>
        <v/>
      </c>
      <c r="G803" s="8" t="str">
        <f aca="false">IF(ISBLANK(C803), "", (C803-MIN(C2:C1001))/(MAX(C2:C1001)-MIN(C2:C1001)))</f>
        <v/>
      </c>
      <c r="H803" s="6" t="str">
        <f aca="false">IF(ISBLANK(D803), "", (D803-MIN(D1:D1000))/(MAX(D1:D1000)-MIN(D1:D1000)))</f>
        <v/>
      </c>
      <c r="I803" s="0" t="str">
        <f aca="false">IF(ISBLANK(A803), "",SQRT((A803-$K$2)^2+(B803-$L$2)^2+(C803-$M$2)^2+(D803-$N$2)^2+(#REF!-#REF!)^2))</f>
        <v/>
      </c>
      <c r="J803" s="8" t="str">
        <f aca="false">IF(AND(G803 = "", G802 &lt;&gt; ""),"&lt;- New exp", "")</f>
        <v/>
      </c>
      <c r="X803" s="0" t="n">
        <v>802</v>
      </c>
    </row>
    <row r="804" customFormat="false" ht="13.8" hidden="false" customHeight="false" outlineLevel="0" collapsed="false">
      <c r="A804" s="4"/>
      <c r="B804" s="4"/>
      <c r="C804" s="4"/>
      <c r="D804" s="4"/>
      <c r="E804" s="8" t="str">
        <f aca="false">IF(ISBLANK(A804), "", (A804-MIN(A2:A1001))/(MAX(A2:A1001)-MIN(A2:A1001)))</f>
        <v/>
      </c>
      <c r="F804" s="8" t="str">
        <f aca="false">IF(ISBLANK(B804), "", (B804-MIN(B2:B1001))/(MAX(B2:B1001)-MIN(B2:B1001)))</f>
        <v/>
      </c>
      <c r="G804" s="8" t="str">
        <f aca="false">IF(ISBLANK(C804), "", (C804-MIN(C2:C1001))/(MAX(C2:C1001)-MIN(C2:C1001)))</f>
        <v/>
      </c>
      <c r="H804" s="6" t="str">
        <f aca="false">IF(ISBLANK(D804), "", (D804-MIN(D1:D1000))/(MAX(D1:D1000)-MIN(D1:D1000)))</f>
        <v/>
      </c>
      <c r="I804" s="0" t="str">
        <f aca="false">IF(ISBLANK(A804), "",SQRT((A804-$K$2)^2+(B804-$L$2)^2+(C804-$M$2)^2+(D804-$N$2)^2+(#REF!-#REF!)^2))</f>
        <v/>
      </c>
      <c r="J804" s="8" t="str">
        <f aca="false">IF(AND(G804 = "", G803 &lt;&gt; ""),"&lt;- New exp", "")</f>
        <v/>
      </c>
      <c r="X804" s="0" t="n">
        <v>803</v>
      </c>
    </row>
    <row r="805" customFormat="false" ht="13.8" hidden="false" customHeight="false" outlineLevel="0" collapsed="false">
      <c r="A805" s="4"/>
      <c r="B805" s="4"/>
      <c r="C805" s="4"/>
      <c r="D805" s="4"/>
      <c r="E805" s="8" t="str">
        <f aca="false">IF(ISBLANK(A805), "", (A805-MIN(A2:A1001))/(MAX(A2:A1001)-MIN(A2:A1001)))</f>
        <v/>
      </c>
      <c r="F805" s="8" t="str">
        <f aca="false">IF(ISBLANK(B805), "", (B805-MIN(B2:B1001))/(MAX(B2:B1001)-MIN(B2:B1001)))</f>
        <v/>
      </c>
      <c r="G805" s="8" t="str">
        <f aca="false">IF(ISBLANK(C805), "", (C805-MIN(C2:C1001))/(MAX(C2:C1001)-MIN(C2:C1001)))</f>
        <v/>
      </c>
      <c r="H805" s="6" t="str">
        <f aca="false">IF(ISBLANK(D805), "", (D805-MIN(D1:D1000))/(MAX(D1:D1000)-MIN(D1:D1000)))</f>
        <v/>
      </c>
      <c r="I805" s="0" t="str">
        <f aca="false">IF(ISBLANK(A805), "",SQRT((A805-$K$2)^2+(B805-$L$2)^2+(C805-$M$2)^2+(D805-$N$2)^2+(#REF!-#REF!)^2))</f>
        <v/>
      </c>
      <c r="J805" s="8" t="str">
        <f aca="false">IF(AND(G805 = "", G804 &lt;&gt; ""),"&lt;- New exp", "")</f>
        <v/>
      </c>
      <c r="X805" s="0" t="n">
        <v>804</v>
      </c>
    </row>
    <row r="806" customFormat="false" ht="13.8" hidden="false" customHeight="false" outlineLevel="0" collapsed="false">
      <c r="A806" s="4"/>
      <c r="B806" s="4"/>
      <c r="C806" s="4"/>
      <c r="D806" s="4"/>
      <c r="E806" s="8" t="str">
        <f aca="false">IF(ISBLANK(A806), "", (A806-MIN(A2:A1001))/(MAX(A2:A1001)-MIN(A2:A1001)))</f>
        <v/>
      </c>
      <c r="F806" s="8" t="str">
        <f aca="false">IF(ISBLANK(B806), "", (B806-MIN(B2:B1001))/(MAX(B2:B1001)-MIN(B2:B1001)))</f>
        <v/>
      </c>
      <c r="G806" s="8" t="str">
        <f aca="false">IF(ISBLANK(C806), "", (C806-MIN(C2:C1001))/(MAX(C2:C1001)-MIN(C2:C1001)))</f>
        <v/>
      </c>
      <c r="H806" s="6" t="str">
        <f aca="false">IF(ISBLANK(D806), "", (D806-MIN(D1:D1000))/(MAX(D1:D1000)-MIN(D1:D1000)))</f>
        <v/>
      </c>
      <c r="I806" s="0" t="str">
        <f aca="false">IF(ISBLANK(A806), "",SQRT((A806-$K$2)^2+(B806-$L$2)^2+(C806-$M$2)^2+(D806-$N$2)^2+(#REF!-#REF!)^2))</f>
        <v/>
      </c>
      <c r="J806" s="8" t="str">
        <f aca="false">IF(AND(G806 = "", G805 &lt;&gt; ""),"&lt;- New exp", "")</f>
        <v/>
      </c>
      <c r="X806" s="0" t="n">
        <v>805</v>
      </c>
    </row>
    <row r="807" customFormat="false" ht="13.8" hidden="false" customHeight="false" outlineLevel="0" collapsed="false">
      <c r="A807" s="4"/>
      <c r="B807" s="4"/>
      <c r="C807" s="4"/>
      <c r="D807" s="4"/>
      <c r="E807" s="8" t="str">
        <f aca="false">IF(ISBLANK(A807), "", (A807-MIN(A2:A1001))/(MAX(A2:A1001)-MIN(A2:A1001)))</f>
        <v/>
      </c>
      <c r="F807" s="8" t="str">
        <f aca="false">IF(ISBLANK(B807), "", (B807-MIN(B2:B1001))/(MAX(B2:B1001)-MIN(B2:B1001)))</f>
        <v/>
      </c>
      <c r="G807" s="8" t="str">
        <f aca="false">IF(ISBLANK(C807), "", (C807-MIN(C2:C1001))/(MAX(C2:C1001)-MIN(C2:C1001)))</f>
        <v/>
      </c>
      <c r="H807" s="6" t="str">
        <f aca="false">IF(ISBLANK(D807), "", (D807-MIN(D1:D1000))/(MAX(D1:D1000)-MIN(D1:D1000)))</f>
        <v/>
      </c>
      <c r="I807" s="0" t="str">
        <f aca="false">IF(ISBLANK(A807), "",SQRT((A807-$K$2)^2+(B807-$L$2)^2+(C807-$M$2)^2+(D807-$N$2)^2+(#REF!-#REF!)^2))</f>
        <v/>
      </c>
      <c r="J807" s="8" t="str">
        <f aca="false">IF(AND(G807 = "", G806 &lt;&gt; ""),"&lt;- New exp", "")</f>
        <v/>
      </c>
      <c r="X807" s="0" t="n">
        <v>806</v>
      </c>
    </row>
    <row r="808" customFormat="false" ht="13.8" hidden="false" customHeight="false" outlineLevel="0" collapsed="false">
      <c r="A808" s="4"/>
      <c r="B808" s="4"/>
      <c r="C808" s="4"/>
      <c r="D808" s="4"/>
      <c r="E808" s="8" t="str">
        <f aca="false">IF(ISBLANK(A808), "", (A808-MIN(A2:A1001))/(MAX(A2:A1001)-MIN(A2:A1001)))</f>
        <v/>
      </c>
      <c r="F808" s="8" t="str">
        <f aca="false">IF(ISBLANK(B808), "", (B808-MIN(B2:B1001))/(MAX(B2:B1001)-MIN(B2:B1001)))</f>
        <v/>
      </c>
      <c r="G808" s="8" t="str">
        <f aca="false">IF(ISBLANK(C808), "", (C808-MIN(C2:C1001))/(MAX(C2:C1001)-MIN(C2:C1001)))</f>
        <v/>
      </c>
      <c r="H808" s="6" t="str">
        <f aca="false">IF(ISBLANK(D808), "", (D808-MIN(D1:D1000))/(MAX(D1:D1000)-MIN(D1:D1000)))</f>
        <v/>
      </c>
      <c r="I808" s="0" t="str">
        <f aca="false">IF(ISBLANK(A808), "",SQRT((A808-$K$2)^2+(B808-$L$2)^2+(C808-$M$2)^2+(D808-$N$2)^2+(#REF!-#REF!)^2))</f>
        <v/>
      </c>
      <c r="J808" s="8" t="str">
        <f aca="false">IF(AND(G808 = "", G807 &lt;&gt; ""),"&lt;- New exp", "")</f>
        <v/>
      </c>
      <c r="X808" s="0" t="n">
        <v>807</v>
      </c>
    </row>
    <row r="809" customFormat="false" ht="13.8" hidden="false" customHeight="false" outlineLevel="0" collapsed="false">
      <c r="A809" s="4"/>
      <c r="B809" s="4"/>
      <c r="C809" s="4"/>
      <c r="D809" s="4"/>
      <c r="E809" s="8" t="str">
        <f aca="false">IF(ISBLANK(A809), "", (A809-MIN(A2:A1001))/(MAX(A2:A1001)-MIN(A2:A1001)))</f>
        <v/>
      </c>
      <c r="F809" s="8" t="str">
        <f aca="false">IF(ISBLANK(B809), "", (B809-MIN(B2:B1001))/(MAX(B2:B1001)-MIN(B2:B1001)))</f>
        <v/>
      </c>
      <c r="G809" s="8" t="str">
        <f aca="false">IF(ISBLANK(C809), "", (C809-MIN(C2:C1001))/(MAX(C2:C1001)-MIN(C2:C1001)))</f>
        <v/>
      </c>
      <c r="H809" s="6" t="str">
        <f aca="false">IF(ISBLANK(D809), "", (D809-MIN(D1:D1000))/(MAX(D1:D1000)-MIN(D1:D1000)))</f>
        <v/>
      </c>
      <c r="I809" s="0" t="str">
        <f aca="false">IF(ISBLANK(A809), "",SQRT((A809-$K$2)^2+(B809-$L$2)^2+(C809-$M$2)^2+(D809-$N$2)^2+(#REF!-#REF!)^2))</f>
        <v/>
      </c>
      <c r="J809" s="8" t="str">
        <f aca="false">IF(AND(G809 = "", G808 &lt;&gt; ""),"&lt;- New exp", "")</f>
        <v/>
      </c>
      <c r="X809" s="0" t="n">
        <v>808</v>
      </c>
    </row>
    <row r="810" customFormat="false" ht="13.8" hidden="false" customHeight="false" outlineLevel="0" collapsed="false">
      <c r="A810" s="4"/>
      <c r="B810" s="4"/>
      <c r="C810" s="4"/>
      <c r="D810" s="4"/>
      <c r="E810" s="8" t="str">
        <f aca="false">IF(ISBLANK(A810), "", (A810-MIN(A2:A1001))/(MAX(A2:A1001)-MIN(A2:A1001)))</f>
        <v/>
      </c>
      <c r="F810" s="8" t="str">
        <f aca="false">IF(ISBLANK(B810), "", (B810-MIN(B2:B1001))/(MAX(B2:B1001)-MIN(B2:B1001)))</f>
        <v/>
      </c>
      <c r="G810" s="8" t="str">
        <f aca="false">IF(ISBLANK(C810), "", (C810-MIN(C2:C1001))/(MAX(C2:C1001)-MIN(C2:C1001)))</f>
        <v/>
      </c>
      <c r="H810" s="6" t="str">
        <f aca="false">IF(ISBLANK(D810), "", (D810-MIN(D1:D1000))/(MAX(D1:D1000)-MIN(D1:D1000)))</f>
        <v/>
      </c>
      <c r="I810" s="0" t="str">
        <f aca="false">IF(ISBLANK(A810), "",SQRT((A810-$K$2)^2+(B810-$L$2)^2+(C810-$M$2)^2+(D810-$N$2)^2+(#REF!-#REF!)^2))</f>
        <v/>
      </c>
      <c r="J810" s="8" t="str">
        <f aca="false">IF(AND(G810 = "", G809 &lt;&gt; ""),"&lt;- New exp", "")</f>
        <v/>
      </c>
      <c r="X810" s="0" t="n">
        <v>809</v>
      </c>
    </row>
    <row r="811" customFormat="false" ht="13.8" hidden="false" customHeight="false" outlineLevel="0" collapsed="false">
      <c r="A811" s="4"/>
      <c r="B811" s="4"/>
      <c r="C811" s="4"/>
      <c r="D811" s="4"/>
      <c r="E811" s="8" t="str">
        <f aca="false">IF(ISBLANK(A811), "", (A811-MIN(A2:A1001))/(MAX(A2:A1001)-MIN(A2:A1001)))</f>
        <v/>
      </c>
      <c r="F811" s="8" t="str">
        <f aca="false">IF(ISBLANK(B811), "", (B811-MIN(B2:B1001))/(MAX(B2:B1001)-MIN(B2:B1001)))</f>
        <v/>
      </c>
      <c r="G811" s="8" t="str">
        <f aca="false">IF(ISBLANK(C811), "", (C811-MIN(C2:C1001))/(MAX(C2:C1001)-MIN(C2:C1001)))</f>
        <v/>
      </c>
      <c r="H811" s="6" t="str">
        <f aca="false">IF(ISBLANK(D811), "", (D811-MIN(D1:D1000))/(MAX(D1:D1000)-MIN(D1:D1000)))</f>
        <v/>
      </c>
      <c r="I811" s="0" t="str">
        <f aca="false">IF(ISBLANK(A811), "",SQRT((A811-$K$2)^2+(B811-$L$2)^2+(C811-$M$2)^2+(D811-$N$2)^2+(#REF!-#REF!)^2))</f>
        <v/>
      </c>
      <c r="J811" s="8" t="str">
        <f aca="false">IF(AND(G811 = "", G810 &lt;&gt; ""),"&lt;- New exp", "")</f>
        <v/>
      </c>
      <c r="X811" s="0" t="n">
        <v>810</v>
      </c>
    </row>
    <row r="812" customFormat="false" ht="13.8" hidden="false" customHeight="false" outlineLevel="0" collapsed="false">
      <c r="A812" s="4"/>
      <c r="B812" s="4"/>
      <c r="C812" s="4"/>
      <c r="D812" s="4"/>
      <c r="E812" s="8" t="str">
        <f aca="false">IF(ISBLANK(A812), "", (A812-MIN(A2:A1001))/(MAX(A2:A1001)-MIN(A2:A1001)))</f>
        <v/>
      </c>
      <c r="F812" s="8" t="str">
        <f aca="false">IF(ISBLANK(B812), "", (B812-MIN(B2:B1001))/(MAX(B2:B1001)-MIN(B2:B1001)))</f>
        <v/>
      </c>
      <c r="G812" s="8" t="str">
        <f aca="false">IF(ISBLANK(C812), "", (C812-MIN(C2:C1001))/(MAX(C2:C1001)-MIN(C2:C1001)))</f>
        <v/>
      </c>
      <c r="H812" s="6" t="str">
        <f aca="false">IF(ISBLANK(D812), "", (D812-MIN(D1:D1000))/(MAX(D1:D1000)-MIN(D1:D1000)))</f>
        <v/>
      </c>
      <c r="I812" s="0" t="str">
        <f aca="false">IF(ISBLANK(A812), "",SQRT((A812-$K$2)^2+(B812-$L$2)^2+(C812-$M$2)^2+(D812-$N$2)^2+(#REF!-#REF!)^2))</f>
        <v/>
      </c>
      <c r="J812" s="8" t="str">
        <f aca="false">IF(AND(G812 = "", G811 &lt;&gt; ""),"&lt;- New exp", "")</f>
        <v/>
      </c>
      <c r="X812" s="0" t="n">
        <v>811</v>
      </c>
    </row>
    <row r="813" customFormat="false" ht="13.8" hidden="false" customHeight="false" outlineLevel="0" collapsed="false">
      <c r="A813" s="4"/>
      <c r="B813" s="4"/>
      <c r="C813" s="4"/>
      <c r="D813" s="4"/>
      <c r="E813" s="8" t="str">
        <f aca="false">IF(ISBLANK(A813), "", (A813-MIN(A2:A1001))/(MAX(A2:A1001)-MIN(A2:A1001)))</f>
        <v/>
      </c>
      <c r="F813" s="8" t="str">
        <f aca="false">IF(ISBLANK(B813), "", (B813-MIN(B2:B1001))/(MAX(B2:B1001)-MIN(B2:B1001)))</f>
        <v/>
      </c>
      <c r="G813" s="8" t="str">
        <f aca="false">IF(ISBLANK(C813), "", (C813-MIN(C2:C1001))/(MAX(C2:C1001)-MIN(C2:C1001)))</f>
        <v/>
      </c>
      <c r="H813" s="6" t="str">
        <f aca="false">IF(ISBLANK(D813), "", (D813-MIN(D1:D1000))/(MAX(D1:D1000)-MIN(D1:D1000)))</f>
        <v/>
      </c>
      <c r="I813" s="0" t="str">
        <f aca="false">IF(ISBLANK(A813), "",SQRT((A813-$K$2)^2+(B813-$L$2)^2+(C813-$M$2)^2+(D813-$N$2)^2+(#REF!-#REF!)^2))</f>
        <v/>
      </c>
      <c r="J813" s="8" t="str">
        <f aca="false">IF(AND(G813 = "", G812 &lt;&gt; ""),"&lt;- New exp", "")</f>
        <v/>
      </c>
      <c r="X813" s="0" t="n">
        <v>812</v>
      </c>
    </row>
    <row r="814" customFormat="false" ht="13.8" hidden="false" customHeight="false" outlineLevel="0" collapsed="false">
      <c r="A814" s="4"/>
      <c r="B814" s="4"/>
      <c r="C814" s="4"/>
      <c r="D814" s="4"/>
      <c r="E814" s="8" t="str">
        <f aca="false">IF(ISBLANK(A814), "", (A814-MIN(A2:A1001))/(MAX(A2:A1001)-MIN(A2:A1001)))</f>
        <v/>
      </c>
      <c r="F814" s="8" t="str">
        <f aca="false">IF(ISBLANK(B814), "", (B814-MIN(B2:B1001))/(MAX(B2:B1001)-MIN(B2:B1001)))</f>
        <v/>
      </c>
      <c r="G814" s="8" t="str">
        <f aca="false">IF(ISBLANK(C814), "", (C814-MIN(C2:C1001))/(MAX(C2:C1001)-MIN(C2:C1001)))</f>
        <v/>
      </c>
      <c r="H814" s="6" t="str">
        <f aca="false">IF(ISBLANK(D814), "", (D814-MIN(D1:D1000))/(MAX(D1:D1000)-MIN(D1:D1000)))</f>
        <v/>
      </c>
      <c r="I814" s="0" t="str">
        <f aca="false">IF(ISBLANK(A814), "",SQRT((A814-$K$2)^2+(B814-$L$2)^2+(C814-$M$2)^2+(D814-$N$2)^2+(#REF!-#REF!)^2))</f>
        <v/>
      </c>
      <c r="J814" s="8" t="str">
        <f aca="false">IF(AND(G814 = "", G813 &lt;&gt; ""),"&lt;- New exp", "")</f>
        <v/>
      </c>
      <c r="X814" s="0" t="n">
        <v>813</v>
      </c>
    </row>
    <row r="815" customFormat="false" ht="13.8" hidden="false" customHeight="false" outlineLevel="0" collapsed="false">
      <c r="A815" s="4"/>
      <c r="B815" s="4"/>
      <c r="C815" s="4"/>
      <c r="D815" s="4"/>
      <c r="E815" s="8" t="str">
        <f aca="false">IF(ISBLANK(A815), "", (A815-MIN(A2:A1001))/(MAX(A2:A1001)-MIN(A2:A1001)))</f>
        <v/>
      </c>
      <c r="F815" s="8" t="str">
        <f aca="false">IF(ISBLANK(B815), "", (B815-MIN(B2:B1001))/(MAX(B2:B1001)-MIN(B2:B1001)))</f>
        <v/>
      </c>
      <c r="G815" s="8" t="str">
        <f aca="false">IF(ISBLANK(C815), "", (C815-MIN(C2:C1001))/(MAX(C2:C1001)-MIN(C2:C1001)))</f>
        <v/>
      </c>
      <c r="H815" s="6" t="str">
        <f aca="false">IF(ISBLANK(D815), "", (D815-MIN(D1:D1000))/(MAX(D1:D1000)-MIN(D1:D1000)))</f>
        <v/>
      </c>
      <c r="I815" s="0" t="str">
        <f aca="false">IF(ISBLANK(A815), "",SQRT((A815-$K$2)^2+(B815-$L$2)^2+(C815-$M$2)^2+(D815-$N$2)^2+(#REF!-#REF!)^2))</f>
        <v/>
      </c>
      <c r="J815" s="8" t="str">
        <f aca="false">IF(AND(G815 = "", G814 &lt;&gt; ""),"&lt;- New exp", "")</f>
        <v/>
      </c>
      <c r="X815" s="0" t="n">
        <v>814</v>
      </c>
    </row>
    <row r="816" customFormat="false" ht="13.8" hidden="false" customHeight="false" outlineLevel="0" collapsed="false">
      <c r="A816" s="4"/>
      <c r="B816" s="4"/>
      <c r="C816" s="4"/>
      <c r="D816" s="4"/>
      <c r="E816" s="8" t="str">
        <f aca="false">IF(ISBLANK(A816), "", (A816-MIN(A2:A1001))/(MAX(A2:A1001)-MIN(A2:A1001)))</f>
        <v/>
      </c>
      <c r="F816" s="8" t="str">
        <f aca="false">IF(ISBLANK(B816), "", (B816-MIN(B2:B1001))/(MAX(B2:B1001)-MIN(B2:B1001)))</f>
        <v/>
      </c>
      <c r="G816" s="8" t="str">
        <f aca="false">IF(ISBLANK(C816), "", (C816-MIN(C2:C1001))/(MAX(C2:C1001)-MIN(C2:C1001)))</f>
        <v/>
      </c>
      <c r="H816" s="6" t="str">
        <f aca="false">IF(ISBLANK(D816), "", (D816-MIN(D1:D1000))/(MAX(D1:D1000)-MIN(D1:D1000)))</f>
        <v/>
      </c>
      <c r="I816" s="0" t="str">
        <f aca="false">IF(ISBLANK(A816), "",SQRT((A816-$K$2)^2+(B816-$L$2)^2+(C816-$M$2)^2+(D816-$N$2)^2+(#REF!-#REF!)^2))</f>
        <v/>
      </c>
      <c r="J816" s="8" t="str">
        <f aca="false">IF(AND(G816 = "", G815 &lt;&gt; ""),"&lt;- New exp", "")</f>
        <v/>
      </c>
      <c r="X816" s="0" t="n">
        <v>815</v>
      </c>
    </row>
    <row r="817" customFormat="false" ht="13.8" hidden="false" customHeight="false" outlineLevel="0" collapsed="false">
      <c r="A817" s="4"/>
      <c r="B817" s="4"/>
      <c r="C817" s="4"/>
      <c r="D817" s="4"/>
      <c r="E817" s="8" t="str">
        <f aca="false">IF(ISBLANK(A817), "", (A817-MIN(A2:A1001))/(MAX(A2:A1001)-MIN(A2:A1001)))</f>
        <v/>
      </c>
      <c r="F817" s="8" t="str">
        <f aca="false">IF(ISBLANK(B817), "", (B817-MIN(B2:B1001))/(MAX(B2:B1001)-MIN(B2:B1001)))</f>
        <v/>
      </c>
      <c r="G817" s="8" t="str">
        <f aca="false">IF(ISBLANK(C817), "", (C817-MIN(C2:C1001))/(MAX(C2:C1001)-MIN(C2:C1001)))</f>
        <v/>
      </c>
      <c r="H817" s="6" t="str">
        <f aca="false">IF(ISBLANK(D817), "", (D817-MIN(D1:D1000))/(MAX(D1:D1000)-MIN(D1:D1000)))</f>
        <v/>
      </c>
      <c r="I817" s="0" t="str">
        <f aca="false">IF(ISBLANK(A817), "",SQRT((A817-$K$2)^2+(B817-$L$2)^2+(C817-$M$2)^2+(D817-$N$2)^2+(#REF!-#REF!)^2))</f>
        <v/>
      </c>
      <c r="J817" s="8" t="str">
        <f aca="false">IF(AND(G817 = "", G816 &lt;&gt; ""),"&lt;- New exp", "")</f>
        <v/>
      </c>
      <c r="X817" s="0" t="n">
        <v>816</v>
      </c>
    </row>
    <row r="818" customFormat="false" ht="13.8" hidden="false" customHeight="false" outlineLevel="0" collapsed="false">
      <c r="A818" s="4"/>
      <c r="B818" s="4"/>
      <c r="C818" s="4"/>
      <c r="D818" s="4"/>
      <c r="E818" s="8" t="str">
        <f aca="false">IF(ISBLANK(A818), "", (A818-MIN(A2:A1001))/(MAX(A2:A1001)-MIN(A2:A1001)))</f>
        <v/>
      </c>
      <c r="F818" s="8" t="str">
        <f aca="false">IF(ISBLANK(B818), "", (B818-MIN(B2:B1001))/(MAX(B2:B1001)-MIN(B2:B1001)))</f>
        <v/>
      </c>
      <c r="G818" s="8" t="str">
        <f aca="false">IF(ISBLANK(C818), "", (C818-MIN(C2:C1001))/(MAX(C2:C1001)-MIN(C2:C1001)))</f>
        <v/>
      </c>
      <c r="H818" s="6" t="str">
        <f aca="false">IF(ISBLANK(D818), "", (D818-MIN(D1:D1000))/(MAX(D1:D1000)-MIN(D1:D1000)))</f>
        <v/>
      </c>
      <c r="I818" s="0" t="str">
        <f aca="false">IF(ISBLANK(A818), "",SQRT((A818-$K$2)^2+(B818-$L$2)^2+(C818-$M$2)^2+(D818-$N$2)^2+(#REF!-#REF!)^2))</f>
        <v/>
      </c>
      <c r="J818" s="8" t="str">
        <f aca="false">IF(AND(G818 = "", G817 &lt;&gt; ""),"&lt;- New exp", "")</f>
        <v/>
      </c>
      <c r="X818" s="0" t="n">
        <v>817</v>
      </c>
    </row>
    <row r="819" customFormat="false" ht="13.8" hidden="false" customHeight="false" outlineLevel="0" collapsed="false">
      <c r="A819" s="4"/>
      <c r="B819" s="4"/>
      <c r="C819" s="4"/>
      <c r="D819" s="4"/>
      <c r="E819" s="8" t="str">
        <f aca="false">IF(ISBLANK(A819), "", (A819-MIN(A2:A1001))/(MAX(A2:A1001)-MIN(A2:A1001)))</f>
        <v/>
      </c>
      <c r="F819" s="8" t="str">
        <f aca="false">IF(ISBLANK(B819), "", (B819-MIN(B2:B1001))/(MAX(B2:B1001)-MIN(B2:B1001)))</f>
        <v/>
      </c>
      <c r="G819" s="8" t="str">
        <f aca="false">IF(ISBLANK(C819), "", (C819-MIN(C2:C1001))/(MAX(C2:C1001)-MIN(C2:C1001)))</f>
        <v/>
      </c>
      <c r="H819" s="6" t="str">
        <f aca="false">IF(ISBLANK(D819), "", (D819-MIN(D1:D1000))/(MAX(D1:D1000)-MIN(D1:D1000)))</f>
        <v/>
      </c>
      <c r="I819" s="0" t="str">
        <f aca="false">IF(ISBLANK(A819), "",SQRT((A819-$K$2)^2+(B819-$L$2)^2+(C819-$M$2)^2+(D819-$N$2)^2+(#REF!-#REF!)^2))</f>
        <v/>
      </c>
      <c r="J819" s="8" t="str">
        <f aca="false">IF(AND(G819 = "", G818 &lt;&gt; ""),"&lt;- New exp", "")</f>
        <v/>
      </c>
      <c r="X819" s="0" t="n">
        <v>818</v>
      </c>
    </row>
    <row r="820" customFormat="false" ht="13.8" hidden="false" customHeight="false" outlineLevel="0" collapsed="false">
      <c r="A820" s="4"/>
      <c r="B820" s="4"/>
      <c r="C820" s="4"/>
      <c r="D820" s="4"/>
      <c r="E820" s="8" t="str">
        <f aca="false">IF(ISBLANK(A820), "", (A820-MIN(A2:A1001))/(MAX(A2:A1001)-MIN(A2:A1001)))</f>
        <v/>
      </c>
      <c r="F820" s="8" t="str">
        <f aca="false">IF(ISBLANK(B820), "", (B820-MIN(B2:B1001))/(MAX(B2:B1001)-MIN(B2:B1001)))</f>
        <v/>
      </c>
      <c r="G820" s="8" t="str">
        <f aca="false">IF(ISBLANK(C820), "", (C820-MIN(C2:C1001))/(MAX(C2:C1001)-MIN(C2:C1001)))</f>
        <v/>
      </c>
      <c r="H820" s="6" t="str">
        <f aca="false">IF(ISBLANK(D820), "", (D820-MIN(D1:D1000))/(MAX(D1:D1000)-MIN(D1:D1000)))</f>
        <v/>
      </c>
      <c r="I820" s="0" t="str">
        <f aca="false">IF(ISBLANK(A820), "",SQRT((A820-$K$2)^2+(B820-$L$2)^2+(C820-$M$2)^2+(D820-$N$2)^2+(#REF!-#REF!)^2))</f>
        <v/>
      </c>
      <c r="J820" s="8" t="str">
        <f aca="false">IF(AND(G820 = "", G819 &lt;&gt; ""),"&lt;- New exp", "")</f>
        <v/>
      </c>
      <c r="X820" s="0" t="n">
        <v>819</v>
      </c>
    </row>
    <row r="821" customFormat="false" ht="13.8" hidden="false" customHeight="false" outlineLevel="0" collapsed="false">
      <c r="A821" s="4"/>
      <c r="B821" s="4"/>
      <c r="C821" s="4"/>
      <c r="D821" s="4"/>
      <c r="E821" s="8" t="str">
        <f aca="false">IF(ISBLANK(A821), "", (A821-MIN(A2:A1001))/(MAX(A2:A1001)-MIN(A2:A1001)))</f>
        <v/>
      </c>
      <c r="F821" s="8" t="str">
        <f aca="false">IF(ISBLANK(B821), "", (B821-MIN(B2:B1001))/(MAX(B2:B1001)-MIN(B2:B1001)))</f>
        <v/>
      </c>
      <c r="G821" s="8" t="str">
        <f aca="false">IF(ISBLANK(C821), "", (C821-MIN(C2:C1001))/(MAX(C2:C1001)-MIN(C2:C1001)))</f>
        <v/>
      </c>
      <c r="H821" s="6" t="str">
        <f aca="false">IF(ISBLANK(D821), "", (D821-MIN(D1:D1000))/(MAX(D1:D1000)-MIN(D1:D1000)))</f>
        <v/>
      </c>
      <c r="I821" s="0" t="str">
        <f aca="false">IF(ISBLANK(A821), "",SQRT((A821-$K$2)^2+(B821-$L$2)^2+(C821-$M$2)^2+(D821-$N$2)^2+(#REF!-#REF!)^2))</f>
        <v/>
      </c>
      <c r="J821" s="8" t="str">
        <f aca="false">IF(AND(G821 = "", G820 &lt;&gt; ""),"&lt;- New exp", "")</f>
        <v/>
      </c>
      <c r="X821" s="0" t="n">
        <v>820</v>
      </c>
    </row>
    <row r="822" customFormat="false" ht="13.8" hidden="false" customHeight="false" outlineLevel="0" collapsed="false">
      <c r="A822" s="4"/>
      <c r="B822" s="4"/>
      <c r="C822" s="4"/>
      <c r="D822" s="4"/>
      <c r="E822" s="8" t="str">
        <f aca="false">IF(ISBLANK(A822), "", (A822-MIN(A2:A1001))/(MAX(A2:A1001)-MIN(A2:A1001)))</f>
        <v/>
      </c>
      <c r="F822" s="8" t="str">
        <f aca="false">IF(ISBLANK(B822), "", (B822-MIN(B2:B1001))/(MAX(B2:B1001)-MIN(B2:B1001)))</f>
        <v/>
      </c>
      <c r="G822" s="8" t="str">
        <f aca="false">IF(ISBLANK(C822), "", (C822-MIN(C2:C1001))/(MAX(C2:C1001)-MIN(C2:C1001)))</f>
        <v/>
      </c>
      <c r="H822" s="6" t="str">
        <f aca="false">IF(ISBLANK(D822), "", (D822-MIN(D1:D1000))/(MAX(D1:D1000)-MIN(D1:D1000)))</f>
        <v/>
      </c>
      <c r="I822" s="0" t="str">
        <f aca="false">IF(ISBLANK(A822), "",SQRT((A822-$K$2)^2+(B822-$L$2)^2+(C822-$M$2)^2+(D822-$N$2)^2+(#REF!-#REF!)^2))</f>
        <v/>
      </c>
      <c r="J822" s="8" t="str">
        <f aca="false">IF(AND(G822 = "", G821 &lt;&gt; ""),"&lt;- New exp", "")</f>
        <v/>
      </c>
      <c r="X822" s="0" t="n">
        <v>821</v>
      </c>
    </row>
    <row r="823" customFormat="false" ht="13.8" hidden="false" customHeight="false" outlineLevel="0" collapsed="false">
      <c r="A823" s="4"/>
      <c r="B823" s="4"/>
      <c r="C823" s="4"/>
      <c r="D823" s="4"/>
      <c r="E823" s="8" t="str">
        <f aca="false">IF(ISBLANK(A823), "", (A823-MIN(A2:A1001))/(MAX(A2:A1001)-MIN(A2:A1001)))</f>
        <v/>
      </c>
      <c r="F823" s="8" t="str">
        <f aca="false">IF(ISBLANK(B823), "", (B823-MIN(B2:B1001))/(MAX(B2:B1001)-MIN(B2:B1001)))</f>
        <v/>
      </c>
      <c r="G823" s="8" t="str">
        <f aca="false">IF(ISBLANK(C823), "", (C823-MIN(C2:C1001))/(MAX(C2:C1001)-MIN(C2:C1001)))</f>
        <v/>
      </c>
      <c r="H823" s="6" t="str">
        <f aca="false">IF(ISBLANK(D823), "", (D823-MIN(D1:D1000))/(MAX(D1:D1000)-MIN(D1:D1000)))</f>
        <v/>
      </c>
      <c r="I823" s="0" t="str">
        <f aca="false">IF(ISBLANK(A823), "",SQRT((A823-$K$2)^2+(B823-$L$2)^2+(C823-$M$2)^2+(D823-$N$2)^2+(#REF!-#REF!)^2))</f>
        <v/>
      </c>
      <c r="J823" s="8" t="str">
        <f aca="false">IF(AND(G823 = "", G822 &lt;&gt; ""),"&lt;- New exp", "")</f>
        <v/>
      </c>
      <c r="X823" s="0" t="n">
        <v>822</v>
      </c>
    </row>
    <row r="824" customFormat="false" ht="13.8" hidden="false" customHeight="false" outlineLevel="0" collapsed="false">
      <c r="A824" s="4"/>
      <c r="B824" s="4"/>
      <c r="C824" s="4"/>
      <c r="D824" s="4"/>
      <c r="E824" s="8" t="str">
        <f aca="false">IF(ISBLANK(A824), "", (A824-MIN(A2:A1001))/(MAX(A2:A1001)-MIN(A2:A1001)))</f>
        <v/>
      </c>
      <c r="F824" s="8" t="str">
        <f aca="false">IF(ISBLANK(B824), "", (B824-MIN(B2:B1001))/(MAX(B2:B1001)-MIN(B2:B1001)))</f>
        <v/>
      </c>
      <c r="G824" s="8" t="str">
        <f aca="false">IF(ISBLANK(C824), "", (C824-MIN(C2:C1001))/(MAX(C2:C1001)-MIN(C2:C1001)))</f>
        <v/>
      </c>
      <c r="H824" s="6" t="str">
        <f aca="false">IF(ISBLANK(D824), "", (D824-MIN(D1:D1000))/(MAX(D1:D1000)-MIN(D1:D1000)))</f>
        <v/>
      </c>
      <c r="I824" s="0" t="str">
        <f aca="false">IF(ISBLANK(A824), "",SQRT((A824-$K$2)^2+(B824-$L$2)^2+(C824-$M$2)^2+(D824-$N$2)^2+(#REF!-#REF!)^2))</f>
        <v/>
      </c>
      <c r="J824" s="8" t="str">
        <f aca="false">IF(AND(G824 = "", G823 &lt;&gt; ""),"&lt;- New exp", "")</f>
        <v/>
      </c>
      <c r="X824" s="0" t="n">
        <v>823</v>
      </c>
    </row>
    <row r="825" customFormat="false" ht="13.8" hidden="false" customHeight="false" outlineLevel="0" collapsed="false">
      <c r="A825" s="4"/>
      <c r="B825" s="4"/>
      <c r="C825" s="4"/>
      <c r="D825" s="4"/>
      <c r="E825" s="8" t="str">
        <f aca="false">IF(ISBLANK(A825), "", (A825-MIN(A2:A1001))/(MAX(A2:A1001)-MIN(A2:A1001)))</f>
        <v/>
      </c>
      <c r="F825" s="8" t="str">
        <f aca="false">IF(ISBLANK(B825), "", (B825-MIN(B2:B1001))/(MAX(B2:B1001)-MIN(B2:B1001)))</f>
        <v/>
      </c>
      <c r="G825" s="8" t="str">
        <f aca="false">IF(ISBLANK(C825), "", (C825-MIN(C2:C1001))/(MAX(C2:C1001)-MIN(C2:C1001)))</f>
        <v/>
      </c>
      <c r="H825" s="6" t="str">
        <f aca="false">IF(ISBLANK(D825), "", (D825-MIN(D1:D1000))/(MAX(D1:D1000)-MIN(D1:D1000)))</f>
        <v/>
      </c>
      <c r="I825" s="0" t="str">
        <f aca="false">IF(ISBLANK(A825), "",SQRT((A825-$K$2)^2+(B825-$L$2)^2+(C825-$M$2)^2+(D825-$N$2)^2+(#REF!-#REF!)^2))</f>
        <v/>
      </c>
      <c r="J825" s="8" t="str">
        <f aca="false">IF(AND(G825 = "", G824 &lt;&gt; ""),"&lt;- New exp", "")</f>
        <v/>
      </c>
      <c r="X825" s="0" t="n">
        <v>824</v>
      </c>
    </row>
    <row r="826" customFormat="false" ht="13.8" hidden="false" customHeight="false" outlineLevel="0" collapsed="false">
      <c r="A826" s="4"/>
      <c r="B826" s="4"/>
      <c r="C826" s="4"/>
      <c r="D826" s="4"/>
      <c r="E826" s="8" t="str">
        <f aca="false">IF(ISBLANK(A826), "", (A826-MIN(A2:A1001))/(MAX(A2:A1001)-MIN(A2:A1001)))</f>
        <v/>
      </c>
      <c r="F826" s="8" t="str">
        <f aca="false">IF(ISBLANK(B826), "", (B826-MIN(B2:B1001))/(MAX(B2:B1001)-MIN(B2:B1001)))</f>
        <v/>
      </c>
      <c r="G826" s="8" t="str">
        <f aca="false">IF(ISBLANK(C826), "", (C826-MIN(C2:C1001))/(MAX(C2:C1001)-MIN(C2:C1001)))</f>
        <v/>
      </c>
      <c r="H826" s="6" t="str">
        <f aca="false">IF(ISBLANK(D826), "", (D826-MIN(D1:D1000))/(MAX(D1:D1000)-MIN(D1:D1000)))</f>
        <v/>
      </c>
      <c r="I826" s="0" t="str">
        <f aca="false">IF(ISBLANK(A826), "",SQRT((A826-$K$2)^2+(B826-$L$2)^2+(C826-$M$2)^2+(D826-$N$2)^2+(#REF!-#REF!)^2))</f>
        <v/>
      </c>
      <c r="J826" s="8" t="str">
        <f aca="false">IF(AND(G826 = "", G825 &lt;&gt; ""),"&lt;- New exp", "")</f>
        <v/>
      </c>
      <c r="X826" s="0" t="n">
        <v>825</v>
      </c>
    </row>
    <row r="827" customFormat="false" ht="13.8" hidden="false" customHeight="false" outlineLevel="0" collapsed="false">
      <c r="A827" s="4"/>
      <c r="B827" s="4"/>
      <c r="C827" s="4"/>
      <c r="D827" s="4"/>
      <c r="E827" s="8" t="str">
        <f aca="false">IF(ISBLANK(A827), "", (A827-MIN(A2:A1001))/(MAX(A2:A1001)-MIN(A2:A1001)))</f>
        <v/>
      </c>
      <c r="F827" s="8" t="str">
        <f aca="false">IF(ISBLANK(B827), "", (B827-MIN(B2:B1001))/(MAX(B2:B1001)-MIN(B2:B1001)))</f>
        <v/>
      </c>
      <c r="G827" s="8" t="str">
        <f aca="false">IF(ISBLANK(C827), "", (C827-MIN(C2:C1001))/(MAX(C2:C1001)-MIN(C2:C1001)))</f>
        <v/>
      </c>
      <c r="H827" s="6" t="str">
        <f aca="false">IF(ISBLANK(D827), "", (D827-MIN(D1:D1000))/(MAX(D1:D1000)-MIN(D1:D1000)))</f>
        <v/>
      </c>
      <c r="I827" s="0" t="str">
        <f aca="false">IF(ISBLANK(A827), "",SQRT((A827-$K$2)^2+(B827-$L$2)^2+(C827-$M$2)^2+(D827-$N$2)^2+(#REF!-#REF!)^2))</f>
        <v/>
      </c>
      <c r="J827" s="8" t="str">
        <f aca="false">IF(AND(G827 = "", G826 &lt;&gt; ""),"&lt;- New exp", "")</f>
        <v/>
      </c>
      <c r="X827" s="0" t="n">
        <v>826</v>
      </c>
    </row>
    <row r="828" customFormat="false" ht="13.8" hidden="false" customHeight="false" outlineLevel="0" collapsed="false">
      <c r="A828" s="4"/>
      <c r="B828" s="4"/>
      <c r="C828" s="4"/>
      <c r="D828" s="4"/>
      <c r="E828" s="8" t="str">
        <f aca="false">IF(ISBLANK(A828), "", (A828-MIN(A2:A1001))/(MAX(A2:A1001)-MIN(A2:A1001)))</f>
        <v/>
      </c>
      <c r="F828" s="8" t="str">
        <f aca="false">IF(ISBLANK(B828), "", (B828-MIN(B2:B1001))/(MAX(B2:B1001)-MIN(B2:B1001)))</f>
        <v/>
      </c>
      <c r="G828" s="8" t="str">
        <f aca="false">IF(ISBLANK(C828), "", (C828-MIN(C2:C1001))/(MAX(C2:C1001)-MIN(C2:C1001)))</f>
        <v/>
      </c>
      <c r="H828" s="6" t="str">
        <f aca="false">IF(ISBLANK(D828), "", (D828-MIN(D1:D1000))/(MAX(D1:D1000)-MIN(D1:D1000)))</f>
        <v/>
      </c>
      <c r="I828" s="0" t="str">
        <f aca="false">IF(ISBLANK(A828), "",SQRT((A828-$K$2)^2+(B828-$L$2)^2+(C828-$M$2)^2+(D828-$N$2)^2+(#REF!-#REF!)^2))</f>
        <v/>
      </c>
      <c r="J828" s="8" t="str">
        <f aca="false">IF(AND(G828 = "", G827 &lt;&gt; ""),"&lt;- New exp", "")</f>
        <v/>
      </c>
      <c r="X828" s="0" t="n">
        <v>827</v>
      </c>
    </row>
    <row r="829" customFormat="false" ht="13.8" hidden="false" customHeight="false" outlineLevel="0" collapsed="false">
      <c r="A829" s="4"/>
      <c r="B829" s="4"/>
      <c r="C829" s="4"/>
      <c r="D829" s="4"/>
      <c r="E829" s="8" t="str">
        <f aca="false">IF(ISBLANK(A829), "", (A829-MIN(A2:A1001))/(MAX(A2:A1001)-MIN(A2:A1001)))</f>
        <v/>
      </c>
      <c r="F829" s="8" t="str">
        <f aca="false">IF(ISBLANK(B829), "", (B829-MIN(B2:B1001))/(MAX(B2:B1001)-MIN(B2:B1001)))</f>
        <v/>
      </c>
      <c r="G829" s="8" t="str">
        <f aca="false">IF(ISBLANK(C829), "", (C829-MIN(C2:C1001))/(MAX(C2:C1001)-MIN(C2:C1001)))</f>
        <v/>
      </c>
      <c r="H829" s="6" t="str">
        <f aca="false">IF(ISBLANK(D829), "", (D829-MIN(D1:D1000))/(MAX(D1:D1000)-MIN(D1:D1000)))</f>
        <v/>
      </c>
      <c r="I829" s="0" t="str">
        <f aca="false">IF(ISBLANK(A829), "",SQRT((A829-$K$2)^2+(B829-$L$2)^2+(C829-$M$2)^2+(D829-$N$2)^2+(#REF!-#REF!)^2))</f>
        <v/>
      </c>
      <c r="J829" s="8" t="str">
        <f aca="false">IF(AND(G829 = "", G828 &lt;&gt; ""),"&lt;- New exp", "")</f>
        <v/>
      </c>
      <c r="X829" s="0" t="n">
        <v>828</v>
      </c>
    </row>
    <row r="830" customFormat="false" ht="13.8" hidden="false" customHeight="false" outlineLevel="0" collapsed="false">
      <c r="A830" s="4"/>
      <c r="B830" s="4"/>
      <c r="C830" s="4"/>
      <c r="D830" s="4"/>
      <c r="E830" s="8" t="str">
        <f aca="false">IF(ISBLANK(A830), "", (A830-MIN(A2:A1001))/(MAX(A2:A1001)-MIN(A2:A1001)))</f>
        <v/>
      </c>
      <c r="F830" s="8" t="str">
        <f aca="false">IF(ISBLANK(B830), "", (B830-MIN(B2:B1001))/(MAX(B2:B1001)-MIN(B2:B1001)))</f>
        <v/>
      </c>
      <c r="G830" s="8" t="str">
        <f aca="false">IF(ISBLANK(C830), "", (C830-MIN(C2:C1001))/(MAX(C2:C1001)-MIN(C2:C1001)))</f>
        <v/>
      </c>
      <c r="H830" s="6" t="str">
        <f aca="false">IF(ISBLANK(D830), "", (D830-MIN(D1:D1000))/(MAX(D1:D1000)-MIN(D1:D1000)))</f>
        <v/>
      </c>
      <c r="I830" s="0" t="str">
        <f aca="false">IF(ISBLANK(A830), "",SQRT((A830-$K$2)^2+(B830-$L$2)^2+(C830-$M$2)^2+(D830-$N$2)^2+(#REF!-#REF!)^2))</f>
        <v/>
      </c>
      <c r="J830" s="8" t="str">
        <f aca="false">IF(AND(G830 = "", G829 &lt;&gt; ""),"&lt;- New exp", "")</f>
        <v/>
      </c>
      <c r="X830" s="0" t="n">
        <v>829</v>
      </c>
    </row>
    <row r="831" customFormat="false" ht="13.8" hidden="false" customHeight="false" outlineLevel="0" collapsed="false">
      <c r="A831" s="4"/>
      <c r="B831" s="4"/>
      <c r="C831" s="4"/>
      <c r="D831" s="4"/>
      <c r="E831" s="8" t="str">
        <f aca="false">IF(ISBLANK(A831), "", (A831-MIN(A2:A1001))/(MAX(A2:A1001)-MIN(A2:A1001)))</f>
        <v/>
      </c>
      <c r="F831" s="8" t="str">
        <f aca="false">IF(ISBLANK(B831), "", (B831-MIN(B2:B1001))/(MAX(B2:B1001)-MIN(B2:B1001)))</f>
        <v/>
      </c>
      <c r="G831" s="8" t="str">
        <f aca="false">IF(ISBLANK(C831), "", (C831-MIN(C2:C1001))/(MAX(C2:C1001)-MIN(C2:C1001)))</f>
        <v/>
      </c>
      <c r="H831" s="6" t="str">
        <f aca="false">IF(ISBLANK(D831), "", (D831-MIN(D1:D1000))/(MAX(D1:D1000)-MIN(D1:D1000)))</f>
        <v/>
      </c>
      <c r="I831" s="0" t="str">
        <f aca="false">IF(ISBLANK(A831), "",SQRT((A831-$K$2)^2+(B831-$L$2)^2+(C831-$M$2)^2+(D831-$N$2)^2+(#REF!-#REF!)^2))</f>
        <v/>
      </c>
      <c r="J831" s="8" t="str">
        <f aca="false">IF(AND(G831 = "", G830 &lt;&gt; ""),"&lt;- New exp", "")</f>
        <v/>
      </c>
      <c r="X831" s="0" t="n">
        <v>830</v>
      </c>
    </row>
    <row r="832" customFormat="false" ht="13.8" hidden="false" customHeight="false" outlineLevel="0" collapsed="false">
      <c r="A832" s="4"/>
      <c r="B832" s="4"/>
      <c r="C832" s="4"/>
      <c r="D832" s="4"/>
      <c r="E832" s="8" t="str">
        <f aca="false">IF(ISBLANK(A832), "", (A832-MIN(A2:A1001))/(MAX(A2:A1001)-MIN(A2:A1001)))</f>
        <v/>
      </c>
      <c r="F832" s="8" t="str">
        <f aca="false">IF(ISBLANK(B832), "", (B832-MIN(B2:B1001))/(MAX(B2:B1001)-MIN(B2:B1001)))</f>
        <v/>
      </c>
      <c r="G832" s="8" t="str">
        <f aca="false">IF(ISBLANK(C832), "", (C832-MIN(C2:C1001))/(MAX(C2:C1001)-MIN(C2:C1001)))</f>
        <v/>
      </c>
      <c r="H832" s="6" t="str">
        <f aca="false">IF(ISBLANK(D832), "", (D832-MIN(D1:D1000))/(MAX(D1:D1000)-MIN(D1:D1000)))</f>
        <v/>
      </c>
      <c r="I832" s="0" t="str">
        <f aca="false">IF(ISBLANK(A832), "",SQRT((A832-$K$2)^2+(B832-$L$2)^2+(C832-$M$2)^2+(D832-$N$2)^2+(#REF!-#REF!)^2))</f>
        <v/>
      </c>
      <c r="J832" s="8" t="str">
        <f aca="false">IF(AND(G832 = "", G831 &lt;&gt; ""),"&lt;- New exp", "")</f>
        <v/>
      </c>
      <c r="X832" s="0" t="n">
        <v>831</v>
      </c>
    </row>
    <row r="833" customFormat="false" ht="13.8" hidden="false" customHeight="false" outlineLevel="0" collapsed="false">
      <c r="A833" s="4"/>
      <c r="B833" s="4"/>
      <c r="C833" s="4"/>
      <c r="D833" s="4"/>
      <c r="E833" s="8" t="str">
        <f aca="false">IF(ISBLANK(A833), "", (A833-MIN(A2:A1001))/(MAX(A2:A1001)-MIN(A2:A1001)))</f>
        <v/>
      </c>
      <c r="F833" s="8" t="str">
        <f aca="false">IF(ISBLANK(B833), "", (B833-MIN(B2:B1001))/(MAX(B2:B1001)-MIN(B2:B1001)))</f>
        <v/>
      </c>
      <c r="G833" s="8" t="str">
        <f aca="false">IF(ISBLANK(C833), "", (C833-MIN(C2:C1001))/(MAX(C2:C1001)-MIN(C2:C1001)))</f>
        <v/>
      </c>
      <c r="H833" s="6" t="str">
        <f aca="false">IF(ISBLANK(D833), "", (D833-MIN(D1:D1000))/(MAX(D1:D1000)-MIN(D1:D1000)))</f>
        <v/>
      </c>
      <c r="I833" s="0" t="str">
        <f aca="false">IF(ISBLANK(A833), "",SQRT((A833-$K$2)^2+(B833-$L$2)^2+(C833-$M$2)^2+(D833-$N$2)^2+(#REF!-#REF!)^2))</f>
        <v/>
      </c>
      <c r="J833" s="8" t="str">
        <f aca="false">IF(AND(G833 = "", G832 &lt;&gt; ""),"&lt;- New exp", "")</f>
        <v/>
      </c>
      <c r="X833" s="0" t="n">
        <v>832</v>
      </c>
    </row>
    <row r="834" customFormat="false" ht="13.8" hidden="false" customHeight="false" outlineLevel="0" collapsed="false">
      <c r="A834" s="4"/>
      <c r="B834" s="4"/>
      <c r="C834" s="4"/>
      <c r="D834" s="4"/>
      <c r="E834" s="8" t="str">
        <f aca="false">IF(ISBLANK(A834), "", (A834-MIN(A2:A1001))/(MAX(A2:A1001)-MIN(A2:A1001)))</f>
        <v/>
      </c>
      <c r="F834" s="8" t="str">
        <f aca="false">IF(ISBLANK(B834), "", (B834-MIN(B2:B1001))/(MAX(B2:B1001)-MIN(B2:B1001)))</f>
        <v/>
      </c>
      <c r="G834" s="8" t="str">
        <f aca="false">IF(ISBLANK(C834), "", (C834-MIN(C2:C1001))/(MAX(C2:C1001)-MIN(C2:C1001)))</f>
        <v/>
      </c>
      <c r="H834" s="6" t="str">
        <f aca="false">IF(ISBLANK(D834), "", (D834-MIN(D1:D1000))/(MAX(D1:D1000)-MIN(D1:D1000)))</f>
        <v/>
      </c>
      <c r="I834" s="0" t="str">
        <f aca="false">IF(ISBLANK(A834), "",SQRT((A834-$K$2)^2+(B834-$L$2)^2+(C834-$M$2)^2+(D834-$N$2)^2+(#REF!-#REF!)^2))</f>
        <v/>
      </c>
      <c r="J834" s="8" t="str">
        <f aca="false">IF(AND(G834 = "", G833 &lt;&gt; ""),"&lt;- New exp", "")</f>
        <v/>
      </c>
      <c r="X834" s="0" t="n">
        <v>833</v>
      </c>
    </row>
    <row r="835" customFormat="false" ht="13.8" hidden="false" customHeight="false" outlineLevel="0" collapsed="false">
      <c r="A835" s="4"/>
      <c r="B835" s="4"/>
      <c r="C835" s="4"/>
      <c r="D835" s="4"/>
      <c r="E835" s="8" t="str">
        <f aca="false">IF(ISBLANK(A835), "", (A835-MIN(A2:A1001))/(MAX(A2:A1001)-MIN(A2:A1001)))</f>
        <v/>
      </c>
      <c r="F835" s="8" t="str">
        <f aca="false">IF(ISBLANK(B835), "", (B835-MIN(B2:B1001))/(MAX(B2:B1001)-MIN(B2:B1001)))</f>
        <v/>
      </c>
      <c r="G835" s="8" t="str">
        <f aca="false">IF(ISBLANK(C835), "", (C835-MIN(C2:C1001))/(MAX(C2:C1001)-MIN(C2:C1001)))</f>
        <v/>
      </c>
      <c r="H835" s="6" t="str">
        <f aca="false">IF(ISBLANK(D835), "", (D835-MIN(D1:D1000))/(MAX(D1:D1000)-MIN(D1:D1000)))</f>
        <v/>
      </c>
      <c r="I835" s="0" t="str">
        <f aca="false">IF(ISBLANK(A835), "",SQRT((A835-$K$2)^2+(B835-$L$2)^2+(C835-$M$2)^2+(D835-$N$2)^2+(#REF!-#REF!)^2))</f>
        <v/>
      </c>
      <c r="J835" s="8" t="str">
        <f aca="false">IF(AND(G835 = "", G834 &lt;&gt; ""),"&lt;- New exp", "")</f>
        <v/>
      </c>
      <c r="X835" s="0" t="n">
        <v>834</v>
      </c>
    </row>
    <row r="836" customFormat="false" ht="13.8" hidden="false" customHeight="false" outlineLevel="0" collapsed="false">
      <c r="A836" s="4"/>
      <c r="B836" s="4"/>
      <c r="C836" s="4"/>
      <c r="D836" s="4"/>
      <c r="E836" s="8" t="str">
        <f aca="false">IF(ISBLANK(A836), "", (A836-MIN(A2:A1001))/(MAX(A2:A1001)-MIN(A2:A1001)))</f>
        <v/>
      </c>
      <c r="F836" s="8" t="str">
        <f aca="false">IF(ISBLANK(B836), "", (B836-MIN(B2:B1001))/(MAX(B2:B1001)-MIN(B2:B1001)))</f>
        <v/>
      </c>
      <c r="G836" s="8" t="str">
        <f aca="false">IF(ISBLANK(C836), "", (C836-MIN(C2:C1001))/(MAX(C2:C1001)-MIN(C2:C1001)))</f>
        <v/>
      </c>
      <c r="H836" s="6" t="str">
        <f aca="false">IF(ISBLANK(D836), "", (D836-MIN(D1:D1000))/(MAX(D1:D1000)-MIN(D1:D1000)))</f>
        <v/>
      </c>
      <c r="I836" s="0" t="str">
        <f aca="false">IF(ISBLANK(A836), "",SQRT((A836-$K$2)^2+(B836-$L$2)^2+(C836-$M$2)^2+(D836-$N$2)^2+(#REF!-#REF!)^2))</f>
        <v/>
      </c>
      <c r="J836" s="8" t="str">
        <f aca="false">IF(AND(G836 = "", G835 &lt;&gt; ""),"&lt;- New exp", "")</f>
        <v/>
      </c>
      <c r="X836" s="0" t="n">
        <v>835</v>
      </c>
    </row>
    <row r="837" customFormat="false" ht="13.8" hidden="false" customHeight="false" outlineLevel="0" collapsed="false">
      <c r="A837" s="4"/>
      <c r="B837" s="4"/>
      <c r="C837" s="4"/>
      <c r="D837" s="4"/>
      <c r="E837" s="8" t="str">
        <f aca="false">IF(ISBLANK(A837), "", (A837-MIN(A2:A1001))/(MAX(A2:A1001)-MIN(A2:A1001)))</f>
        <v/>
      </c>
      <c r="F837" s="8" t="str">
        <f aca="false">IF(ISBLANK(B837), "", (B837-MIN(B2:B1001))/(MAX(B2:B1001)-MIN(B2:B1001)))</f>
        <v/>
      </c>
      <c r="G837" s="8" t="str">
        <f aca="false">IF(ISBLANK(C837), "", (C837-MIN(C2:C1001))/(MAX(C2:C1001)-MIN(C2:C1001)))</f>
        <v/>
      </c>
      <c r="H837" s="6" t="str">
        <f aca="false">IF(ISBLANK(D837), "", (D837-MIN(D1:D1000))/(MAX(D1:D1000)-MIN(D1:D1000)))</f>
        <v/>
      </c>
      <c r="I837" s="0" t="str">
        <f aca="false">IF(ISBLANK(A837), "",SQRT((A837-$K$2)^2+(B837-$L$2)^2+(C837-$M$2)^2+(D837-$N$2)^2+(#REF!-#REF!)^2))</f>
        <v/>
      </c>
      <c r="J837" s="8" t="str">
        <f aca="false">IF(AND(G837 = "", G836 &lt;&gt; ""),"&lt;- New exp", "")</f>
        <v/>
      </c>
      <c r="X837" s="0" t="n">
        <v>836</v>
      </c>
    </row>
    <row r="838" customFormat="false" ht="13.8" hidden="false" customHeight="false" outlineLevel="0" collapsed="false">
      <c r="A838" s="4"/>
      <c r="B838" s="4"/>
      <c r="C838" s="4"/>
      <c r="D838" s="4"/>
      <c r="E838" s="8" t="str">
        <f aca="false">IF(ISBLANK(A838), "", (A838-MIN(A2:A1001))/(MAX(A2:A1001)-MIN(A2:A1001)))</f>
        <v/>
      </c>
      <c r="F838" s="8" t="str">
        <f aca="false">IF(ISBLANK(B838), "", (B838-MIN(B2:B1001))/(MAX(B2:B1001)-MIN(B2:B1001)))</f>
        <v/>
      </c>
      <c r="G838" s="8" t="str">
        <f aca="false">IF(ISBLANK(C838), "", (C838-MIN(C2:C1001))/(MAX(C2:C1001)-MIN(C2:C1001)))</f>
        <v/>
      </c>
      <c r="H838" s="6" t="str">
        <f aca="false">IF(ISBLANK(D838), "", (D838-MIN(D1:D1000))/(MAX(D1:D1000)-MIN(D1:D1000)))</f>
        <v/>
      </c>
      <c r="I838" s="0" t="str">
        <f aca="false">IF(ISBLANK(A838), "",SQRT((A838-$K$2)^2+(B838-$L$2)^2+(C838-$M$2)^2+(D838-$N$2)^2+(#REF!-#REF!)^2))</f>
        <v/>
      </c>
      <c r="J838" s="8" t="str">
        <f aca="false">IF(AND(G838 = "", G837 &lt;&gt; ""),"&lt;- New exp", "")</f>
        <v/>
      </c>
      <c r="X838" s="0" t="n">
        <v>837</v>
      </c>
    </row>
    <row r="839" customFormat="false" ht="13.8" hidden="false" customHeight="false" outlineLevel="0" collapsed="false">
      <c r="A839" s="4"/>
      <c r="B839" s="4"/>
      <c r="C839" s="4"/>
      <c r="D839" s="4"/>
      <c r="E839" s="8" t="str">
        <f aca="false">IF(ISBLANK(A839), "", (A839-MIN(A2:A1001))/(MAX(A2:A1001)-MIN(A2:A1001)))</f>
        <v/>
      </c>
      <c r="F839" s="8" t="str">
        <f aca="false">IF(ISBLANK(B839), "", (B839-MIN(B2:B1001))/(MAX(B2:B1001)-MIN(B2:B1001)))</f>
        <v/>
      </c>
      <c r="G839" s="8" t="str">
        <f aca="false">IF(ISBLANK(C839), "", (C839-MIN(C2:C1001))/(MAX(C2:C1001)-MIN(C2:C1001)))</f>
        <v/>
      </c>
      <c r="H839" s="6" t="str">
        <f aca="false">IF(ISBLANK(D839), "", (D839-MIN(D1:D1000))/(MAX(D1:D1000)-MIN(D1:D1000)))</f>
        <v/>
      </c>
      <c r="I839" s="0" t="str">
        <f aca="false">IF(ISBLANK(A839), "",SQRT((A839-$K$2)^2+(B839-$L$2)^2+(C839-$M$2)^2+(D839-$N$2)^2+(#REF!-#REF!)^2))</f>
        <v/>
      </c>
      <c r="J839" s="8" t="str">
        <f aca="false">IF(AND(G839 = "", G838 &lt;&gt; ""),"&lt;- New exp", "")</f>
        <v/>
      </c>
      <c r="X839" s="0" t="n">
        <v>838</v>
      </c>
    </row>
    <row r="840" customFormat="false" ht="13.8" hidden="false" customHeight="false" outlineLevel="0" collapsed="false">
      <c r="A840" s="4"/>
      <c r="B840" s="4"/>
      <c r="C840" s="4"/>
      <c r="D840" s="4"/>
      <c r="E840" s="8" t="str">
        <f aca="false">IF(ISBLANK(A840), "", (A840-MIN(A2:A1001))/(MAX(A2:A1001)-MIN(A2:A1001)))</f>
        <v/>
      </c>
      <c r="F840" s="8" t="str">
        <f aca="false">IF(ISBLANK(B840), "", (B840-MIN(B2:B1001))/(MAX(B2:B1001)-MIN(B2:B1001)))</f>
        <v/>
      </c>
      <c r="G840" s="8" t="str">
        <f aca="false">IF(ISBLANK(C840), "", (C840-MIN(C2:C1001))/(MAX(C2:C1001)-MIN(C2:C1001)))</f>
        <v/>
      </c>
      <c r="H840" s="6" t="str">
        <f aca="false">IF(ISBLANK(D840), "", (D840-MIN(D1:D1000))/(MAX(D1:D1000)-MIN(D1:D1000)))</f>
        <v/>
      </c>
      <c r="I840" s="0" t="str">
        <f aca="false">IF(ISBLANK(A840), "",SQRT((A840-$K$2)^2+(B840-$L$2)^2+(C840-$M$2)^2+(D840-$N$2)^2+(#REF!-#REF!)^2))</f>
        <v/>
      </c>
      <c r="J840" s="8" t="str">
        <f aca="false">IF(AND(G840 = "", G839 &lt;&gt; ""),"&lt;- New exp", "")</f>
        <v/>
      </c>
      <c r="X840" s="0" t="n">
        <v>839</v>
      </c>
    </row>
    <row r="841" customFormat="false" ht="13.8" hidden="false" customHeight="false" outlineLevel="0" collapsed="false">
      <c r="A841" s="4"/>
      <c r="B841" s="4"/>
      <c r="C841" s="4"/>
      <c r="D841" s="4"/>
      <c r="E841" s="8" t="str">
        <f aca="false">IF(ISBLANK(A841), "", (A841-MIN(A2:A1001))/(MAX(A2:A1001)-MIN(A2:A1001)))</f>
        <v/>
      </c>
      <c r="F841" s="8" t="str">
        <f aca="false">IF(ISBLANK(B841), "", (B841-MIN(B2:B1001))/(MAX(B2:B1001)-MIN(B2:B1001)))</f>
        <v/>
      </c>
      <c r="G841" s="8" t="str">
        <f aca="false">IF(ISBLANK(C841), "", (C841-MIN(C2:C1001))/(MAX(C2:C1001)-MIN(C2:C1001)))</f>
        <v/>
      </c>
      <c r="H841" s="6" t="str">
        <f aca="false">IF(ISBLANK(D841), "", (D841-MIN(D1:D1000))/(MAX(D1:D1000)-MIN(D1:D1000)))</f>
        <v/>
      </c>
      <c r="I841" s="0" t="str">
        <f aca="false">IF(ISBLANK(A841), "",SQRT((A841-$K$2)^2+(B841-$L$2)^2+(C841-$M$2)^2+(D841-$N$2)^2+(#REF!-#REF!)^2))</f>
        <v/>
      </c>
      <c r="J841" s="8" t="str">
        <f aca="false">IF(AND(G841 = "", G840 &lt;&gt; ""),"&lt;- New exp", "")</f>
        <v/>
      </c>
      <c r="X841" s="0" t="n">
        <v>840</v>
      </c>
    </row>
    <row r="842" customFormat="false" ht="13.8" hidden="false" customHeight="false" outlineLevel="0" collapsed="false">
      <c r="A842" s="4"/>
      <c r="B842" s="4"/>
      <c r="C842" s="4"/>
      <c r="D842" s="4"/>
      <c r="E842" s="8" t="str">
        <f aca="false">IF(ISBLANK(A842), "", (A842-MIN(A2:A1001))/(MAX(A2:A1001)-MIN(A2:A1001)))</f>
        <v/>
      </c>
      <c r="F842" s="8" t="str">
        <f aca="false">IF(ISBLANK(B842), "", (B842-MIN(B2:B1001))/(MAX(B2:B1001)-MIN(B2:B1001)))</f>
        <v/>
      </c>
      <c r="G842" s="8" t="str">
        <f aca="false">IF(ISBLANK(C842), "", (C842-MIN(C2:C1001))/(MAX(C2:C1001)-MIN(C2:C1001)))</f>
        <v/>
      </c>
      <c r="H842" s="6" t="str">
        <f aca="false">IF(ISBLANK(D842), "", (D842-MIN(D1:D1000))/(MAX(D1:D1000)-MIN(D1:D1000)))</f>
        <v/>
      </c>
      <c r="I842" s="0" t="str">
        <f aca="false">IF(ISBLANK(A842), "",SQRT((A842-$K$2)^2+(B842-$L$2)^2+(C842-$M$2)^2+(D842-$N$2)^2+(#REF!-#REF!)^2))</f>
        <v/>
      </c>
      <c r="J842" s="8" t="str">
        <f aca="false">IF(AND(G842 = "", G841 &lt;&gt; ""),"&lt;- New exp", "")</f>
        <v/>
      </c>
      <c r="X842" s="0" t="n">
        <v>841</v>
      </c>
    </row>
    <row r="843" customFormat="false" ht="13.8" hidden="false" customHeight="false" outlineLevel="0" collapsed="false">
      <c r="A843" s="4"/>
      <c r="B843" s="4"/>
      <c r="C843" s="4"/>
      <c r="D843" s="4"/>
      <c r="E843" s="8" t="str">
        <f aca="false">IF(ISBLANK(A843), "", (A843-MIN(A2:A1001))/(MAX(A2:A1001)-MIN(A2:A1001)))</f>
        <v/>
      </c>
      <c r="F843" s="8" t="str">
        <f aca="false">IF(ISBLANK(B843), "", (B843-MIN(B2:B1001))/(MAX(B2:B1001)-MIN(B2:B1001)))</f>
        <v/>
      </c>
      <c r="G843" s="8" t="str">
        <f aca="false">IF(ISBLANK(C843), "", (C843-MIN(C2:C1001))/(MAX(C2:C1001)-MIN(C2:C1001)))</f>
        <v/>
      </c>
      <c r="H843" s="6" t="str">
        <f aca="false">IF(ISBLANK(D843), "", (D843-MIN(D1:D1000))/(MAX(D1:D1000)-MIN(D1:D1000)))</f>
        <v/>
      </c>
      <c r="I843" s="0" t="str">
        <f aca="false">IF(ISBLANK(A843), "",SQRT((A843-$K$2)^2+(B843-$L$2)^2+(C843-$M$2)^2+(D843-$N$2)^2+(#REF!-#REF!)^2))</f>
        <v/>
      </c>
      <c r="J843" s="8" t="str">
        <f aca="false">IF(AND(G843 = "", G842 &lt;&gt; ""),"&lt;- New exp", "")</f>
        <v/>
      </c>
      <c r="X843" s="0" t="n">
        <v>842</v>
      </c>
    </row>
    <row r="844" customFormat="false" ht="13.8" hidden="false" customHeight="false" outlineLevel="0" collapsed="false">
      <c r="A844" s="4"/>
      <c r="B844" s="4"/>
      <c r="C844" s="4"/>
      <c r="D844" s="4"/>
      <c r="E844" s="8" t="str">
        <f aca="false">IF(ISBLANK(A844), "", (A844-MIN(A2:A1001))/(MAX(A2:A1001)-MIN(A2:A1001)))</f>
        <v/>
      </c>
      <c r="F844" s="8" t="str">
        <f aca="false">IF(ISBLANK(B844), "", (B844-MIN(B2:B1001))/(MAX(B2:B1001)-MIN(B2:B1001)))</f>
        <v/>
      </c>
      <c r="G844" s="8" t="str">
        <f aca="false">IF(ISBLANK(C844), "", (C844-MIN(C2:C1001))/(MAX(C2:C1001)-MIN(C2:C1001)))</f>
        <v/>
      </c>
      <c r="H844" s="6" t="str">
        <f aca="false">IF(ISBLANK(D844), "", (D844-MIN(D1:D1000))/(MAX(D1:D1000)-MIN(D1:D1000)))</f>
        <v/>
      </c>
      <c r="I844" s="0" t="str">
        <f aca="false">IF(ISBLANK(A844), "",SQRT((A844-$K$2)^2+(B844-$L$2)^2+(C844-$M$2)^2+(D844-$N$2)^2+(#REF!-#REF!)^2))</f>
        <v/>
      </c>
      <c r="J844" s="8" t="str">
        <f aca="false">IF(AND(G844 = "", G843 &lt;&gt; ""),"&lt;- New exp", "")</f>
        <v/>
      </c>
      <c r="X844" s="0" t="n">
        <v>843</v>
      </c>
    </row>
    <row r="845" customFormat="false" ht="13.8" hidden="false" customHeight="false" outlineLevel="0" collapsed="false">
      <c r="A845" s="4"/>
      <c r="B845" s="4"/>
      <c r="C845" s="4"/>
      <c r="D845" s="4"/>
      <c r="E845" s="8" t="str">
        <f aca="false">IF(ISBLANK(A845), "", (A845-MIN(A2:A1001))/(MAX(A2:A1001)-MIN(A2:A1001)))</f>
        <v/>
      </c>
      <c r="F845" s="8" t="str">
        <f aca="false">IF(ISBLANK(B845), "", (B845-MIN(B2:B1001))/(MAX(B2:B1001)-MIN(B2:B1001)))</f>
        <v/>
      </c>
      <c r="G845" s="8" t="str">
        <f aca="false">IF(ISBLANK(C845), "", (C845-MIN(C2:C1001))/(MAX(C2:C1001)-MIN(C2:C1001)))</f>
        <v/>
      </c>
      <c r="H845" s="6" t="str">
        <f aca="false">IF(ISBLANK(D845), "", (D845-MIN(D1:D1000))/(MAX(D1:D1000)-MIN(D1:D1000)))</f>
        <v/>
      </c>
      <c r="I845" s="0" t="str">
        <f aca="false">IF(ISBLANK(A845), "",SQRT((A845-$K$2)^2+(B845-$L$2)^2+(C845-$M$2)^2+(D845-$N$2)^2+(#REF!-#REF!)^2))</f>
        <v/>
      </c>
      <c r="J845" s="8" t="str">
        <f aca="false">IF(AND(G845 = "", G844 &lt;&gt; ""),"&lt;- New exp", "")</f>
        <v/>
      </c>
      <c r="X845" s="0" t="n">
        <v>844</v>
      </c>
    </row>
    <row r="846" customFormat="false" ht="13.8" hidden="false" customHeight="false" outlineLevel="0" collapsed="false">
      <c r="A846" s="4"/>
      <c r="B846" s="4"/>
      <c r="C846" s="4"/>
      <c r="D846" s="4"/>
      <c r="E846" s="8" t="str">
        <f aca="false">IF(ISBLANK(A846), "", (A846-MIN(A2:A1001))/(MAX(A2:A1001)-MIN(A2:A1001)))</f>
        <v/>
      </c>
      <c r="F846" s="8" t="str">
        <f aca="false">IF(ISBLANK(B846), "", (B846-MIN(B2:B1001))/(MAX(B2:B1001)-MIN(B2:B1001)))</f>
        <v/>
      </c>
      <c r="G846" s="8" t="str">
        <f aca="false">IF(ISBLANK(C846), "", (C846-MIN(C2:C1001))/(MAX(C2:C1001)-MIN(C2:C1001)))</f>
        <v/>
      </c>
      <c r="H846" s="6" t="str">
        <f aca="false">IF(ISBLANK(D846), "", (D846-MIN(D1:D1000))/(MAX(D1:D1000)-MIN(D1:D1000)))</f>
        <v/>
      </c>
      <c r="I846" s="0" t="str">
        <f aca="false">IF(ISBLANK(A846), "",SQRT((A846-$K$2)^2+(B846-$L$2)^2+(C846-$M$2)^2+(D846-$N$2)^2+(#REF!-#REF!)^2))</f>
        <v/>
      </c>
      <c r="J846" s="8" t="str">
        <f aca="false">IF(AND(G846 = "", G845 &lt;&gt; ""),"&lt;- New exp", "")</f>
        <v/>
      </c>
      <c r="X846" s="0" t="n">
        <v>845</v>
      </c>
    </row>
    <row r="847" customFormat="false" ht="13.8" hidden="false" customHeight="false" outlineLevel="0" collapsed="false">
      <c r="A847" s="4"/>
      <c r="B847" s="4"/>
      <c r="C847" s="4"/>
      <c r="D847" s="4"/>
      <c r="E847" s="8" t="str">
        <f aca="false">IF(ISBLANK(A847), "", (A847-MIN(A2:A1001))/(MAX(A2:A1001)-MIN(A2:A1001)))</f>
        <v/>
      </c>
      <c r="F847" s="8" t="str">
        <f aca="false">IF(ISBLANK(B847), "", (B847-MIN(B2:B1001))/(MAX(B2:B1001)-MIN(B2:B1001)))</f>
        <v/>
      </c>
      <c r="G847" s="8" t="str">
        <f aca="false">IF(ISBLANK(C847), "", (C847-MIN(C2:C1001))/(MAX(C2:C1001)-MIN(C2:C1001)))</f>
        <v/>
      </c>
      <c r="H847" s="6" t="str">
        <f aca="false">IF(ISBLANK(D847), "", (D847-MIN(D1:D1000))/(MAX(D1:D1000)-MIN(D1:D1000)))</f>
        <v/>
      </c>
      <c r="I847" s="0" t="str">
        <f aca="false">IF(ISBLANK(A847), "",SQRT((A847-$K$2)^2+(B847-$L$2)^2+(C847-$M$2)^2+(D847-$N$2)^2+(#REF!-#REF!)^2))</f>
        <v/>
      </c>
      <c r="J847" s="8" t="str">
        <f aca="false">IF(AND(G847 = "", G846 &lt;&gt; ""),"&lt;- New exp", "")</f>
        <v/>
      </c>
      <c r="X847" s="0" t="n">
        <v>846</v>
      </c>
    </row>
    <row r="848" customFormat="false" ht="13.8" hidden="false" customHeight="false" outlineLevel="0" collapsed="false">
      <c r="A848" s="4"/>
      <c r="B848" s="4"/>
      <c r="C848" s="4"/>
      <c r="D848" s="4"/>
      <c r="E848" s="8" t="str">
        <f aca="false">IF(ISBLANK(A848), "", (A848-MIN(A2:A1001))/(MAX(A2:A1001)-MIN(A2:A1001)))</f>
        <v/>
      </c>
      <c r="F848" s="8" t="str">
        <f aca="false">IF(ISBLANK(B848), "", (B848-MIN(B2:B1001))/(MAX(B2:B1001)-MIN(B2:B1001)))</f>
        <v/>
      </c>
      <c r="G848" s="8" t="str">
        <f aca="false">IF(ISBLANK(C848), "", (C848-MIN(C2:C1001))/(MAX(C2:C1001)-MIN(C2:C1001)))</f>
        <v/>
      </c>
      <c r="H848" s="6" t="str">
        <f aca="false">IF(ISBLANK(D848), "", (D848-MIN(D1:D1000))/(MAX(D1:D1000)-MIN(D1:D1000)))</f>
        <v/>
      </c>
      <c r="I848" s="0" t="str">
        <f aca="false">IF(ISBLANK(A848), "",SQRT((A848-$K$2)^2+(B848-$L$2)^2+(C848-$M$2)^2+(D848-$N$2)^2+(#REF!-#REF!)^2))</f>
        <v/>
      </c>
      <c r="J848" s="8" t="str">
        <f aca="false">IF(AND(G848 = "", G847 &lt;&gt; ""),"&lt;- New exp", "")</f>
        <v/>
      </c>
      <c r="X848" s="0" t="n">
        <v>847</v>
      </c>
    </row>
    <row r="849" customFormat="false" ht="13.8" hidden="false" customHeight="false" outlineLevel="0" collapsed="false">
      <c r="A849" s="4"/>
      <c r="B849" s="4"/>
      <c r="C849" s="4"/>
      <c r="D849" s="4"/>
      <c r="E849" s="8" t="str">
        <f aca="false">IF(ISBLANK(A849), "", (A849-MIN(A2:A1001))/(MAX(A2:A1001)-MIN(A2:A1001)))</f>
        <v/>
      </c>
      <c r="F849" s="8" t="str">
        <f aca="false">IF(ISBLANK(B849), "", (B849-MIN(B2:B1001))/(MAX(B2:B1001)-MIN(B2:B1001)))</f>
        <v/>
      </c>
      <c r="G849" s="8" t="str">
        <f aca="false">IF(ISBLANK(C849), "", (C849-MIN(C2:C1001))/(MAX(C2:C1001)-MIN(C2:C1001)))</f>
        <v/>
      </c>
      <c r="H849" s="6" t="str">
        <f aca="false">IF(ISBLANK(D849), "", (D849-MIN(D1:D1000))/(MAX(D1:D1000)-MIN(D1:D1000)))</f>
        <v/>
      </c>
      <c r="I849" s="0" t="str">
        <f aca="false">IF(ISBLANK(A849), "",SQRT((A849-$K$2)^2+(B849-$L$2)^2+(C849-$M$2)^2+(D849-$N$2)^2+(#REF!-#REF!)^2))</f>
        <v/>
      </c>
      <c r="J849" s="8" t="str">
        <f aca="false">IF(AND(G849 = "", G848 &lt;&gt; ""),"&lt;- New exp", "")</f>
        <v/>
      </c>
      <c r="X849" s="0" t="n">
        <v>848</v>
      </c>
    </row>
    <row r="850" customFormat="false" ht="13.8" hidden="false" customHeight="false" outlineLevel="0" collapsed="false">
      <c r="A850" s="4"/>
      <c r="B850" s="4"/>
      <c r="C850" s="4"/>
      <c r="D850" s="4"/>
      <c r="E850" s="8" t="str">
        <f aca="false">IF(ISBLANK(A850), "", (A850-MIN(A2:A1001))/(MAX(A2:A1001)-MIN(A2:A1001)))</f>
        <v/>
      </c>
      <c r="F850" s="8" t="str">
        <f aca="false">IF(ISBLANK(B850), "", (B850-MIN(B2:B1001))/(MAX(B2:B1001)-MIN(B2:B1001)))</f>
        <v/>
      </c>
      <c r="G850" s="8" t="str">
        <f aca="false">IF(ISBLANK(C850), "", (C850-MIN(C2:C1001))/(MAX(C2:C1001)-MIN(C2:C1001)))</f>
        <v/>
      </c>
      <c r="H850" s="6" t="str">
        <f aca="false">IF(ISBLANK(D850), "", (D850-MIN(D1:D1000))/(MAX(D1:D1000)-MIN(D1:D1000)))</f>
        <v/>
      </c>
      <c r="I850" s="0" t="str">
        <f aca="false">IF(ISBLANK(A850), "",SQRT((A850-$K$2)^2+(B850-$L$2)^2+(C850-$M$2)^2+(D850-$N$2)^2+(#REF!-#REF!)^2))</f>
        <v/>
      </c>
      <c r="J850" s="8" t="str">
        <f aca="false">IF(AND(G850 = "", G849 &lt;&gt; ""),"&lt;- New exp", "")</f>
        <v/>
      </c>
      <c r="X850" s="0" t="n">
        <v>849</v>
      </c>
    </row>
    <row r="851" customFormat="false" ht="13.8" hidden="false" customHeight="false" outlineLevel="0" collapsed="false">
      <c r="A851" s="4"/>
      <c r="B851" s="4"/>
      <c r="C851" s="4"/>
      <c r="D851" s="4"/>
      <c r="E851" s="8" t="str">
        <f aca="false">IF(ISBLANK(A851), "", (A851-MIN(A2:A1001))/(MAX(A2:A1001)-MIN(A2:A1001)))</f>
        <v/>
      </c>
      <c r="F851" s="8" t="str">
        <f aca="false">IF(ISBLANK(B851), "", (B851-MIN(B2:B1001))/(MAX(B2:B1001)-MIN(B2:B1001)))</f>
        <v/>
      </c>
      <c r="G851" s="8" t="str">
        <f aca="false">IF(ISBLANK(C851), "", (C851-MIN(C2:C1001))/(MAX(C2:C1001)-MIN(C2:C1001)))</f>
        <v/>
      </c>
      <c r="H851" s="6" t="str">
        <f aca="false">IF(ISBLANK(D851), "", (D851-MIN(D1:D1000))/(MAX(D1:D1000)-MIN(D1:D1000)))</f>
        <v/>
      </c>
      <c r="I851" s="0" t="str">
        <f aca="false">IF(ISBLANK(A851), "",SQRT((A851-$K$2)^2+(B851-$L$2)^2+(C851-$M$2)^2+(D851-$N$2)^2+(#REF!-#REF!)^2))</f>
        <v/>
      </c>
      <c r="J851" s="8" t="str">
        <f aca="false">IF(AND(G851 = "", G850 &lt;&gt; ""),"&lt;- New exp", "")</f>
        <v/>
      </c>
      <c r="X851" s="0" t="n">
        <v>850</v>
      </c>
    </row>
    <row r="852" customFormat="false" ht="13.8" hidden="false" customHeight="false" outlineLevel="0" collapsed="false">
      <c r="A852" s="4"/>
      <c r="B852" s="4"/>
      <c r="C852" s="4"/>
      <c r="D852" s="4"/>
      <c r="E852" s="8" t="str">
        <f aca="false">IF(ISBLANK(A852), "", (A852-MIN(A2:A1001))/(MAX(A2:A1001)-MIN(A2:A1001)))</f>
        <v/>
      </c>
      <c r="F852" s="8" t="str">
        <f aca="false">IF(ISBLANK(B852), "", (B852-MIN(B2:B1001))/(MAX(B2:B1001)-MIN(B2:B1001)))</f>
        <v/>
      </c>
      <c r="G852" s="8" t="str">
        <f aca="false">IF(ISBLANK(C852), "", (C852-MIN(C2:C1001))/(MAX(C2:C1001)-MIN(C2:C1001)))</f>
        <v/>
      </c>
      <c r="H852" s="6" t="str">
        <f aca="false">IF(ISBLANK(D852), "", (D852-MIN(D1:D1000))/(MAX(D1:D1000)-MIN(D1:D1000)))</f>
        <v/>
      </c>
      <c r="I852" s="0" t="str">
        <f aca="false">IF(ISBLANK(A852), "",SQRT((A852-$K$2)^2+(B852-$L$2)^2+(C852-$M$2)^2+(D852-$N$2)^2+(#REF!-#REF!)^2))</f>
        <v/>
      </c>
      <c r="J852" s="8" t="str">
        <f aca="false">IF(AND(G852 = "", G851 &lt;&gt; ""),"&lt;- New exp", "")</f>
        <v/>
      </c>
      <c r="X852" s="0" t="n">
        <v>851</v>
      </c>
    </row>
    <row r="853" customFormat="false" ht="13.8" hidden="false" customHeight="false" outlineLevel="0" collapsed="false">
      <c r="A853" s="4"/>
      <c r="B853" s="4"/>
      <c r="C853" s="4"/>
      <c r="D853" s="4"/>
      <c r="E853" s="8" t="str">
        <f aca="false">IF(ISBLANK(A853), "", (A853-MIN(A2:A1001))/(MAX(A2:A1001)-MIN(A2:A1001)))</f>
        <v/>
      </c>
      <c r="F853" s="8" t="str">
        <f aca="false">IF(ISBLANK(B853), "", (B853-MIN(B2:B1001))/(MAX(B2:B1001)-MIN(B2:B1001)))</f>
        <v/>
      </c>
      <c r="G853" s="8" t="str">
        <f aca="false">IF(ISBLANK(C853), "", (C853-MIN(C2:C1001))/(MAX(C2:C1001)-MIN(C2:C1001)))</f>
        <v/>
      </c>
      <c r="H853" s="6" t="str">
        <f aca="false">IF(ISBLANK(D853), "", (D853-MIN(D1:D1000))/(MAX(D1:D1000)-MIN(D1:D1000)))</f>
        <v/>
      </c>
      <c r="I853" s="0" t="str">
        <f aca="false">IF(ISBLANK(A853), "",SQRT((A853-$K$2)^2+(B853-$L$2)^2+(C853-$M$2)^2+(D853-$N$2)^2+(#REF!-#REF!)^2))</f>
        <v/>
      </c>
      <c r="J853" s="8" t="str">
        <f aca="false">IF(AND(G853 = "", G852 &lt;&gt; ""),"&lt;- New exp", "")</f>
        <v/>
      </c>
      <c r="X853" s="0" t="n">
        <v>852</v>
      </c>
    </row>
    <row r="854" customFormat="false" ht="13.8" hidden="false" customHeight="false" outlineLevel="0" collapsed="false">
      <c r="A854" s="4"/>
      <c r="B854" s="4"/>
      <c r="C854" s="4"/>
      <c r="D854" s="4"/>
      <c r="E854" s="8" t="str">
        <f aca="false">IF(ISBLANK(A854), "", (A854-MIN(A2:A1001))/(MAX(A2:A1001)-MIN(A2:A1001)))</f>
        <v/>
      </c>
      <c r="F854" s="8" t="str">
        <f aca="false">IF(ISBLANK(B854), "", (B854-MIN(B2:B1001))/(MAX(B2:B1001)-MIN(B2:B1001)))</f>
        <v/>
      </c>
      <c r="G854" s="8" t="str">
        <f aca="false">IF(ISBLANK(C854), "", (C854-MIN(C2:C1001))/(MAX(C2:C1001)-MIN(C2:C1001)))</f>
        <v/>
      </c>
      <c r="H854" s="6" t="str">
        <f aca="false">IF(ISBLANK(D854), "", (D854-MIN(D1:D1000))/(MAX(D1:D1000)-MIN(D1:D1000)))</f>
        <v/>
      </c>
      <c r="I854" s="0" t="str">
        <f aca="false">IF(ISBLANK(A854), "",SQRT((A854-$K$2)^2+(B854-$L$2)^2+(C854-$M$2)^2+(D854-$N$2)^2+(#REF!-#REF!)^2))</f>
        <v/>
      </c>
      <c r="J854" s="8" t="str">
        <f aca="false">IF(AND(G854 = "", G853 &lt;&gt; ""),"&lt;- New exp", "")</f>
        <v/>
      </c>
      <c r="X854" s="0" t="n">
        <v>853</v>
      </c>
    </row>
    <row r="855" customFormat="false" ht="13.8" hidden="false" customHeight="false" outlineLevel="0" collapsed="false">
      <c r="A855" s="4"/>
      <c r="B855" s="4"/>
      <c r="C855" s="4"/>
      <c r="D855" s="4"/>
      <c r="E855" s="8" t="str">
        <f aca="false">IF(ISBLANK(A855), "", (A855-MIN(A2:A1001))/(MAX(A2:A1001)-MIN(A2:A1001)))</f>
        <v/>
      </c>
      <c r="F855" s="8" t="str">
        <f aca="false">IF(ISBLANK(B855), "", (B855-MIN(B2:B1001))/(MAX(B2:B1001)-MIN(B2:B1001)))</f>
        <v/>
      </c>
      <c r="G855" s="8" t="str">
        <f aca="false">IF(ISBLANK(C855), "", (C855-MIN(C2:C1001))/(MAX(C2:C1001)-MIN(C2:C1001)))</f>
        <v/>
      </c>
      <c r="H855" s="6" t="str">
        <f aca="false">IF(ISBLANK(D855), "", (D855-MIN(D1:D1000))/(MAX(D1:D1000)-MIN(D1:D1000)))</f>
        <v/>
      </c>
      <c r="I855" s="0" t="str">
        <f aca="false">IF(ISBLANK(A855), "",SQRT((A855-$K$2)^2+(B855-$L$2)^2+(C855-$M$2)^2+(D855-$N$2)^2+(#REF!-#REF!)^2))</f>
        <v/>
      </c>
      <c r="J855" s="8" t="str">
        <f aca="false">IF(AND(G855 = "", G854 &lt;&gt; ""),"&lt;- New exp", "")</f>
        <v/>
      </c>
      <c r="X855" s="0" t="n">
        <v>854</v>
      </c>
    </row>
    <row r="856" customFormat="false" ht="13.8" hidden="false" customHeight="false" outlineLevel="0" collapsed="false">
      <c r="A856" s="4"/>
      <c r="B856" s="4"/>
      <c r="C856" s="4"/>
      <c r="D856" s="4"/>
      <c r="E856" s="8" t="str">
        <f aca="false">IF(ISBLANK(A856), "", (A856-MIN(A2:A1001))/(MAX(A2:A1001)-MIN(A2:A1001)))</f>
        <v/>
      </c>
      <c r="F856" s="8" t="str">
        <f aca="false">IF(ISBLANK(B856), "", (B856-MIN(B2:B1001))/(MAX(B2:B1001)-MIN(B2:B1001)))</f>
        <v/>
      </c>
      <c r="G856" s="8" t="str">
        <f aca="false">IF(ISBLANK(C856), "", (C856-MIN(C2:C1001))/(MAX(C2:C1001)-MIN(C2:C1001)))</f>
        <v/>
      </c>
      <c r="H856" s="6" t="str">
        <f aca="false">IF(ISBLANK(D856), "", (D856-MIN(D1:D1000))/(MAX(D1:D1000)-MIN(D1:D1000)))</f>
        <v/>
      </c>
      <c r="I856" s="0" t="str">
        <f aca="false">IF(ISBLANK(A856), "",SQRT((A856-$K$2)^2+(B856-$L$2)^2+(C856-$M$2)^2+(D856-$N$2)^2+(#REF!-#REF!)^2))</f>
        <v/>
      </c>
      <c r="J856" s="8" t="str">
        <f aca="false">IF(AND(G856 = "", G855 &lt;&gt; ""),"&lt;- New exp", "")</f>
        <v/>
      </c>
      <c r="X856" s="0" t="n">
        <v>855</v>
      </c>
    </row>
    <row r="857" customFormat="false" ht="13.8" hidden="false" customHeight="false" outlineLevel="0" collapsed="false">
      <c r="A857" s="4"/>
      <c r="B857" s="4"/>
      <c r="C857" s="4"/>
      <c r="D857" s="4"/>
      <c r="E857" s="8" t="str">
        <f aca="false">IF(ISBLANK(A857), "", (A857-MIN(A2:A1001))/(MAX(A2:A1001)-MIN(A2:A1001)))</f>
        <v/>
      </c>
      <c r="F857" s="8" t="str">
        <f aca="false">IF(ISBLANK(B857), "", (B857-MIN(B2:B1001))/(MAX(B2:B1001)-MIN(B2:B1001)))</f>
        <v/>
      </c>
      <c r="G857" s="8" t="str">
        <f aca="false">IF(ISBLANK(C857), "", (C857-MIN(C2:C1001))/(MAX(C2:C1001)-MIN(C2:C1001)))</f>
        <v/>
      </c>
      <c r="H857" s="6" t="str">
        <f aca="false">IF(ISBLANK(D857), "", (D857-MIN(D1:D1000))/(MAX(D1:D1000)-MIN(D1:D1000)))</f>
        <v/>
      </c>
      <c r="I857" s="0" t="str">
        <f aca="false">IF(ISBLANK(A857), "",SQRT((A857-$K$2)^2+(B857-$L$2)^2+(C857-$M$2)^2+(D857-$N$2)^2+(#REF!-#REF!)^2))</f>
        <v/>
      </c>
      <c r="J857" s="8" t="str">
        <f aca="false">IF(AND(G857 = "", G856 &lt;&gt; ""),"&lt;- New exp", "")</f>
        <v/>
      </c>
      <c r="X857" s="0" t="n">
        <v>856</v>
      </c>
    </row>
    <row r="858" customFormat="false" ht="13.8" hidden="false" customHeight="false" outlineLevel="0" collapsed="false">
      <c r="A858" s="4"/>
      <c r="B858" s="4"/>
      <c r="C858" s="4"/>
      <c r="D858" s="4"/>
      <c r="E858" s="8" t="str">
        <f aca="false">IF(ISBLANK(A858), "", (A858-MIN(A2:A1001))/(MAX(A2:A1001)-MIN(A2:A1001)))</f>
        <v/>
      </c>
      <c r="F858" s="8" t="str">
        <f aca="false">IF(ISBLANK(B858), "", (B858-MIN(B2:B1001))/(MAX(B2:B1001)-MIN(B2:B1001)))</f>
        <v/>
      </c>
      <c r="G858" s="8" t="str">
        <f aca="false">IF(ISBLANK(C858), "", (C858-MIN(C2:C1001))/(MAX(C2:C1001)-MIN(C2:C1001)))</f>
        <v/>
      </c>
      <c r="H858" s="6" t="str">
        <f aca="false">IF(ISBLANK(D858), "", (D858-MIN(D1:D1000))/(MAX(D1:D1000)-MIN(D1:D1000)))</f>
        <v/>
      </c>
      <c r="I858" s="0" t="str">
        <f aca="false">IF(ISBLANK(A858), "",SQRT((A858-$K$2)^2+(B858-$L$2)^2+(C858-$M$2)^2+(D858-$N$2)^2+(#REF!-#REF!)^2))</f>
        <v/>
      </c>
      <c r="J858" s="8" t="str">
        <f aca="false">IF(AND(G858 = "", G857 &lt;&gt; ""),"&lt;- New exp", "")</f>
        <v/>
      </c>
      <c r="X858" s="0" t="n">
        <v>857</v>
      </c>
    </row>
    <row r="859" customFormat="false" ht="13.8" hidden="false" customHeight="false" outlineLevel="0" collapsed="false">
      <c r="A859" s="4"/>
      <c r="B859" s="4"/>
      <c r="C859" s="4"/>
      <c r="D859" s="4"/>
      <c r="E859" s="8" t="str">
        <f aca="false">IF(ISBLANK(A859), "", (A859-MIN(A2:A1001))/(MAX(A2:A1001)-MIN(A2:A1001)))</f>
        <v/>
      </c>
      <c r="F859" s="8" t="str">
        <f aca="false">IF(ISBLANK(B859), "", (B859-MIN(B2:B1001))/(MAX(B2:B1001)-MIN(B2:B1001)))</f>
        <v/>
      </c>
      <c r="G859" s="8" t="str">
        <f aca="false">IF(ISBLANK(C859), "", (C859-MIN(C2:C1001))/(MAX(C2:C1001)-MIN(C2:C1001)))</f>
        <v/>
      </c>
      <c r="H859" s="6" t="str">
        <f aca="false">IF(ISBLANK(D859), "", (D859-MIN(D1:D1000))/(MAX(D1:D1000)-MIN(D1:D1000)))</f>
        <v/>
      </c>
      <c r="I859" s="0" t="str">
        <f aca="false">IF(ISBLANK(A859), "",SQRT((A859-$K$2)^2+(B859-$L$2)^2+(C859-$M$2)^2+(D859-$N$2)^2+(#REF!-#REF!)^2))</f>
        <v/>
      </c>
      <c r="J859" s="8" t="str">
        <f aca="false">IF(AND(G859 = "", G858 &lt;&gt; ""),"&lt;- New exp", "")</f>
        <v/>
      </c>
      <c r="X859" s="0" t="n">
        <v>858</v>
      </c>
    </row>
    <row r="860" customFormat="false" ht="13.8" hidden="false" customHeight="false" outlineLevel="0" collapsed="false">
      <c r="A860" s="4"/>
      <c r="B860" s="4"/>
      <c r="C860" s="4"/>
      <c r="D860" s="4"/>
      <c r="E860" s="8" t="str">
        <f aca="false">IF(ISBLANK(A860), "", (A860-MIN(A2:A1001))/(MAX(A2:A1001)-MIN(A2:A1001)))</f>
        <v/>
      </c>
      <c r="F860" s="8" t="str">
        <f aca="false">IF(ISBLANK(B860), "", (B860-MIN(B2:B1001))/(MAX(B2:B1001)-MIN(B2:B1001)))</f>
        <v/>
      </c>
      <c r="G860" s="8" t="str">
        <f aca="false">IF(ISBLANK(C860), "", (C860-MIN(C2:C1001))/(MAX(C2:C1001)-MIN(C2:C1001)))</f>
        <v/>
      </c>
      <c r="H860" s="6" t="str">
        <f aca="false">IF(ISBLANK(D860), "", (D860-MIN(D1:D1000))/(MAX(D1:D1000)-MIN(D1:D1000)))</f>
        <v/>
      </c>
      <c r="I860" s="0" t="str">
        <f aca="false">IF(ISBLANK(A860), "",SQRT((A860-$K$2)^2+(B860-$L$2)^2+(C860-$M$2)^2+(D860-$N$2)^2+(#REF!-#REF!)^2))</f>
        <v/>
      </c>
      <c r="J860" s="8" t="str">
        <f aca="false">IF(AND(G860 = "", G859 &lt;&gt; ""),"&lt;- New exp", "")</f>
        <v/>
      </c>
      <c r="X860" s="0" t="n">
        <v>859</v>
      </c>
    </row>
    <row r="861" customFormat="false" ht="13.8" hidden="false" customHeight="false" outlineLevel="0" collapsed="false">
      <c r="A861" s="4"/>
      <c r="B861" s="4"/>
      <c r="C861" s="4"/>
      <c r="D861" s="4"/>
      <c r="E861" s="8" t="str">
        <f aca="false">IF(ISBLANK(A861), "", (A861-MIN(A2:A1001))/(MAX(A2:A1001)-MIN(A2:A1001)))</f>
        <v/>
      </c>
      <c r="F861" s="8" t="str">
        <f aca="false">IF(ISBLANK(B861), "", (B861-MIN(B2:B1001))/(MAX(B2:B1001)-MIN(B2:B1001)))</f>
        <v/>
      </c>
      <c r="G861" s="8" t="str">
        <f aca="false">IF(ISBLANK(C861), "", (C861-MIN(C2:C1001))/(MAX(C2:C1001)-MIN(C2:C1001)))</f>
        <v/>
      </c>
      <c r="H861" s="6" t="str">
        <f aca="false">IF(ISBLANK(D861), "", (D861-MIN(D1:D1000))/(MAX(D1:D1000)-MIN(D1:D1000)))</f>
        <v/>
      </c>
      <c r="I861" s="0" t="str">
        <f aca="false">IF(ISBLANK(A861), "",SQRT((A861-$K$2)^2+(B861-$L$2)^2+(C861-$M$2)^2+(D861-$N$2)^2+(#REF!-#REF!)^2))</f>
        <v/>
      </c>
      <c r="J861" s="8" t="str">
        <f aca="false">IF(AND(G861 = "", G860 &lt;&gt; ""),"&lt;- New exp", "")</f>
        <v/>
      </c>
      <c r="X861" s="0" t="n">
        <v>860</v>
      </c>
    </row>
    <row r="862" customFormat="false" ht="13.8" hidden="false" customHeight="false" outlineLevel="0" collapsed="false">
      <c r="A862" s="4"/>
      <c r="B862" s="4"/>
      <c r="C862" s="4"/>
      <c r="D862" s="4"/>
      <c r="E862" s="8" t="str">
        <f aca="false">IF(ISBLANK(A862), "", (A862-MIN(A2:A1001))/(MAX(A2:A1001)-MIN(A2:A1001)))</f>
        <v/>
      </c>
      <c r="F862" s="8" t="str">
        <f aca="false">IF(ISBLANK(B862), "", (B862-MIN(B2:B1001))/(MAX(B2:B1001)-MIN(B2:B1001)))</f>
        <v/>
      </c>
      <c r="G862" s="8" t="str">
        <f aca="false">IF(ISBLANK(C862), "", (C862-MIN(C2:C1001))/(MAX(C2:C1001)-MIN(C2:C1001)))</f>
        <v/>
      </c>
      <c r="H862" s="6" t="str">
        <f aca="false">IF(ISBLANK(D862), "", (D862-MIN(D1:D1000))/(MAX(D1:D1000)-MIN(D1:D1000)))</f>
        <v/>
      </c>
      <c r="I862" s="0" t="str">
        <f aca="false">IF(ISBLANK(A862), "",SQRT((A862-$K$2)^2+(B862-$L$2)^2+(C862-$M$2)^2+(D862-$N$2)^2+(#REF!-#REF!)^2))</f>
        <v/>
      </c>
      <c r="J862" s="8" t="str">
        <f aca="false">IF(AND(G862 = "", G861 &lt;&gt; ""),"&lt;- New exp", "")</f>
        <v/>
      </c>
      <c r="X862" s="0" t="n">
        <v>861</v>
      </c>
    </row>
    <row r="863" customFormat="false" ht="13.8" hidden="false" customHeight="false" outlineLevel="0" collapsed="false">
      <c r="A863" s="14"/>
      <c r="B863" s="14"/>
      <c r="C863" s="14"/>
      <c r="D863" s="14"/>
      <c r="E863" s="8" t="str">
        <f aca="false">IF(ISBLANK(A863), "", (A863-MIN(A2:A1001))/(MAX(A2:A1001)-MIN(A2:A1001)))</f>
        <v/>
      </c>
      <c r="F863" s="8" t="str">
        <f aca="false">IF(ISBLANK(B863), "", (B863-MIN(B2:B1001))/(MAX(B2:B1001)-MIN(B2:B1001)))</f>
        <v/>
      </c>
      <c r="G863" s="8" t="str">
        <f aca="false">IF(ISBLANK(C863), "", (C863-MIN(C2:C1001))/(MAX(C2:C1001)-MIN(C2:C1001)))</f>
        <v/>
      </c>
      <c r="H863" s="6" t="str">
        <f aca="false">IF(ISBLANK(D863), "", (D863-MIN(D1:D1000))/(MAX(D1:D1000)-MIN(D1:D1000)))</f>
        <v/>
      </c>
      <c r="I863" s="0" t="str">
        <f aca="false">IF(ISBLANK(A863), "",SQRT((A863-$K$2)^2+(B863-$L$2)^2+(C863-$M$2)^2+(D863-$N$2)^2+(#REF!-#REF!)^2))</f>
        <v/>
      </c>
      <c r="J863" s="8" t="str">
        <f aca="false">IF(AND(G863 = "", G862 &lt;&gt; ""),"&lt;- New exp", "")</f>
        <v/>
      </c>
      <c r="X863" s="0" t="n">
        <v>862</v>
      </c>
    </row>
    <row r="864" customFormat="false" ht="13.8" hidden="false" customHeight="false" outlineLevel="0" collapsed="false">
      <c r="A864" s="14"/>
      <c r="B864" s="14"/>
      <c r="C864" s="14"/>
      <c r="D864" s="14"/>
      <c r="E864" s="8" t="str">
        <f aca="false">IF(ISBLANK(A864), "", (A864-MIN(A2:A1001))/(MAX(A2:A1001)-MIN(A2:A1001)))</f>
        <v/>
      </c>
      <c r="F864" s="8" t="str">
        <f aca="false">IF(ISBLANK(B864), "", (B864-MIN(B2:B1001))/(MAX(B2:B1001)-MIN(B2:B1001)))</f>
        <v/>
      </c>
      <c r="G864" s="8" t="str">
        <f aca="false">IF(ISBLANK(C864), "", (C864-MIN(C2:C1001))/(MAX(C2:C1001)-MIN(C2:C1001)))</f>
        <v/>
      </c>
      <c r="H864" s="6" t="str">
        <f aca="false">IF(ISBLANK(D864), "", (D864-MIN(D1:D1000))/(MAX(D1:D1000)-MIN(D1:D1000)))</f>
        <v/>
      </c>
      <c r="I864" s="0" t="str">
        <f aca="false">IF(ISBLANK(A864), "",SQRT((A864-$K$2)^2+(B864-$L$2)^2+(C864-$M$2)^2+(D864-$N$2)^2+(#REF!-#REF!)^2))</f>
        <v/>
      </c>
      <c r="J864" s="8" t="str">
        <f aca="false">IF(AND(G864 = "", G863 &lt;&gt; ""),"&lt;- New exp", "")</f>
        <v/>
      </c>
      <c r="X864" s="0" t="n">
        <v>863</v>
      </c>
    </row>
    <row r="865" customFormat="false" ht="13.8" hidden="false" customHeight="false" outlineLevel="0" collapsed="false">
      <c r="A865" s="14"/>
      <c r="B865" s="14"/>
      <c r="C865" s="14"/>
      <c r="D865" s="14"/>
      <c r="E865" s="8" t="str">
        <f aca="false">IF(ISBLANK(A865), "", (A865-MIN(A2:A1001))/(MAX(A2:A1001)-MIN(A2:A1001)))</f>
        <v/>
      </c>
      <c r="F865" s="8" t="str">
        <f aca="false">IF(ISBLANK(B865), "", (B865-MIN(B2:B1001))/(MAX(B2:B1001)-MIN(B2:B1001)))</f>
        <v/>
      </c>
      <c r="G865" s="8" t="str">
        <f aca="false">IF(ISBLANK(C865), "", (C865-MIN(C2:C1001))/(MAX(C2:C1001)-MIN(C2:C1001)))</f>
        <v/>
      </c>
      <c r="H865" s="6" t="str">
        <f aca="false">IF(ISBLANK(D865), "", (D865-MIN(D1:D1000))/(MAX(D1:D1000)-MIN(D1:D1000)))</f>
        <v/>
      </c>
      <c r="I865" s="0" t="str">
        <f aca="false">IF(ISBLANK(A865), "",SQRT((A865-$K$2)^2+(B865-$L$2)^2+(C865-$M$2)^2+(D865-$N$2)^2+(#REF!-#REF!)^2))</f>
        <v/>
      </c>
      <c r="J865" s="8" t="str">
        <f aca="false">IF(AND(G865 = "", G864 &lt;&gt; ""),"&lt;- New exp", "")</f>
        <v/>
      </c>
      <c r="X865" s="0" t="n">
        <v>864</v>
      </c>
    </row>
    <row r="866" customFormat="false" ht="13.8" hidden="false" customHeight="false" outlineLevel="0" collapsed="false">
      <c r="A866" s="14"/>
      <c r="B866" s="14"/>
      <c r="C866" s="14"/>
      <c r="D866" s="14"/>
      <c r="E866" s="8" t="str">
        <f aca="false">IF(ISBLANK(A866), "", (A866-MIN(A2:A1001))/(MAX(A2:A1001)-MIN(A2:A1001)))</f>
        <v/>
      </c>
      <c r="F866" s="8" t="str">
        <f aca="false">IF(ISBLANK(B866), "", (B866-MIN(B2:B1001))/(MAX(B2:B1001)-MIN(B2:B1001)))</f>
        <v/>
      </c>
      <c r="G866" s="8" t="str">
        <f aca="false">IF(ISBLANK(C866), "", (C866-MIN(C2:C1001))/(MAX(C2:C1001)-MIN(C2:C1001)))</f>
        <v/>
      </c>
      <c r="H866" s="6" t="str">
        <f aca="false">IF(ISBLANK(D866), "", (D866-MIN(D1:D1000))/(MAX(D1:D1000)-MIN(D1:D1000)))</f>
        <v/>
      </c>
      <c r="I866" s="0" t="str">
        <f aca="false">IF(ISBLANK(A866), "",SQRT((A866-$K$2)^2+(B866-$L$2)^2+(C866-$M$2)^2+(D866-$N$2)^2+(#REF!-#REF!)^2))</f>
        <v/>
      </c>
      <c r="J866" s="8" t="str">
        <f aca="false">IF(AND(G866 = "", G865 &lt;&gt; ""),"&lt;- New exp", "")</f>
        <v/>
      </c>
      <c r="X866" s="0" t="n">
        <v>865</v>
      </c>
    </row>
    <row r="867" customFormat="false" ht="13.8" hidden="false" customHeight="false" outlineLevel="0" collapsed="false">
      <c r="A867" s="14"/>
      <c r="B867" s="14"/>
      <c r="C867" s="14"/>
      <c r="D867" s="14"/>
      <c r="E867" s="8" t="str">
        <f aca="false">IF(ISBLANK(A867), "", (A867-MIN(A2:A1001))/(MAX(A2:A1001)-MIN(A2:A1001)))</f>
        <v/>
      </c>
      <c r="F867" s="8" t="str">
        <f aca="false">IF(ISBLANK(B867), "", (B867-MIN(B2:B1001))/(MAX(B2:B1001)-MIN(B2:B1001)))</f>
        <v/>
      </c>
      <c r="G867" s="8" t="str">
        <f aca="false">IF(ISBLANK(C867), "", (C867-MIN(C2:C1001))/(MAX(C2:C1001)-MIN(C2:C1001)))</f>
        <v/>
      </c>
      <c r="H867" s="6" t="str">
        <f aca="false">IF(ISBLANK(D867), "", (D867-MIN(D1:D1000))/(MAX(D1:D1000)-MIN(D1:D1000)))</f>
        <v/>
      </c>
      <c r="I867" s="0" t="str">
        <f aca="false">IF(ISBLANK(A867), "",SQRT((A867-$K$2)^2+(B867-$L$2)^2+(C867-$M$2)^2+(D867-$N$2)^2+(#REF!-#REF!)^2))</f>
        <v/>
      </c>
      <c r="J867" s="8" t="str">
        <f aca="false">IF(AND(G867 = "", G866 &lt;&gt; ""),"&lt;- New exp", "")</f>
        <v/>
      </c>
      <c r="X867" s="0" t="n">
        <v>866</v>
      </c>
    </row>
    <row r="868" customFormat="false" ht="13.8" hidden="false" customHeight="false" outlineLevel="0" collapsed="false">
      <c r="A868" s="14"/>
      <c r="B868" s="14"/>
      <c r="C868" s="14"/>
      <c r="D868" s="14"/>
      <c r="E868" s="8" t="str">
        <f aca="false">IF(ISBLANK(A868), "", (A868-MIN(A2:A1001))/(MAX(A2:A1001)-MIN(A2:A1001)))</f>
        <v/>
      </c>
      <c r="F868" s="8" t="str">
        <f aca="false">IF(ISBLANK(B868), "", (B868-MIN(B2:B1001))/(MAX(B2:B1001)-MIN(B2:B1001)))</f>
        <v/>
      </c>
      <c r="G868" s="8" t="str">
        <f aca="false">IF(ISBLANK(C868), "", (C868-MIN(C2:C1001))/(MAX(C2:C1001)-MIN(C2:C1001)))</f>
        <v/>
      </c>
      <c r="H868" s="6" t="str">
        <f aca="false">IF(ISBLANK(D868), "", (D868-MIN(D1:D1000))/(MAX(D1:D1000)-MIN(D1:D1000)))</f>
        <v/>
      </c>
      <c r="I868" s="0" t="str">
        <f aca="false">IF(ISBLANK(A868), "",SQRT((A868-$K$2)^2+(B868-$L$2)^2+(C868-$M$2)^2+(D868-$N$2)^2+(#REF!-#REF!)^2))</f>
        <v/>
      </c>
      <c r="J868" s="8" t="str">
        <f aca="false">IF(AND(G868 = "", G867 &lt;&gt; ""),"&lt;- New exp", "")</f>
        <v/>
      </c>
      <c r="X868" s="0" t="n">
        <v>867</v>
      </c>
    </row>
    <row r="869" customFormat="false" ht="13.8" hidden="false" customHeight="false" outlineLevel="0" collapsed="false">
      <c r="A869" s="14"/>
      <c r="B869" s="14"/>
      <c r="C869" s="14"/>
      <c r="D869" s="14"/>
      <c r="E869" s="8" t="str">
        <f aca="false">IF(ISBLANK(A869), "", (A869-MIN(A2:A1001))/(MAX(A2:A1001)-MIN(A2:A1001)))</f>
        <v/>
      </c>
      <c r="F869" s="8" t="str">
        <f aca="false">IF(ISBLANK(B869), "", (B869-MIN(B2:B1001))/(MAX(B2:B1001)-MIN(B2:B1001)))</f>
        <v/>
      </c>
      <c r="G869" s="8" t="str">
        <f aca="false">IF(ISBLANK(C869), "", (C869-MIN(C2:C1001))/(MAX(C2:C1001)-MIN(C2:C1001)))</f>
        <v/>
      </c>
      <c r="H869" s="6" t="str">
        <f aca="false">IF(ISBLANK(D869), "", (D869-MIN(D1:D1000))/(MAX(D1:D1000)-MIN(D1:D1000)))</f>
        <v/>
      </c>
      <c r="I869" s="0" t="str">
        <f aca="false">IF(ISBLANK(A869), "",SQRT((A869-$K$2)^2+(B869-$L$2)^2+(C869-$M$2)^2+(D869-$N$2)^2+(#REF!-#REF!)^2))</f>
        <v/>
      </c>
      <c r="J869" s="8" t="str">
        <f aca="false">IF(AND(G869 = "", G868 &lt;&gt; ""),"&lt;- New exp", "")</f>
        <v/>
      </c>
      <c r="X869" s="0" t="n">
        <v>868</v>
      </c>
    </row>
    <row r="870" customFormat="false" ht="13.8" hidden="false" customHeight="false" outlineLevel="0" collapsed="false">
      <c r="A870" s="14"/>
      <c r="B870" s="14"/>
      <c r="C870" s="14"/>
      <c r="D870" s="14"/>
      <c r="E870" s="8" t="str">
        <f aca="false">IF(ISBLANK(A870), "", (A870-MIN(A2:A1001))/(MAX(A2:A1001)-MIN(A2:A1001)))</f>
        <v/>
      </c>
      <c r="F870" s="8" t="str">
        <f aca="false">IF(ISBLANK(B870), "", (B870-MIN(B2:B1001))/(MAX(B2:B1001)-MIN(B2:B1001)))</f>
        <v/>
      </c>
      <c r="G870" s="8" t="str">
        <f aca="false">IF(ISBLANK(C870), "", (C870-MIN(C2:C1001))/(MAX(C2:C1001)-MIN(C2:C1001)))</f>
        <v/>
      </c>
      <c r="H870" s="6" t="str">
        <f aca="false">IF(ISBLANK(D870), "", (D870-MIN(D1:D1000))/(MAX(D1:D1000)-MIN(D1:D1000)))</f>
        <v/>
      </c>
      <c r="I870" s="0" t="str">
        <f aca="false">IF(ISBLANK(A870), "",SQRT((A870-$K$2)^2+(B870-$L$2)^2+(C870-$M$2)^2+(D870-$N$2)^2+(#REF!-#REF!)^2))</f>
        <v/>
      </c>
      <c r="J870" s="8" t="str">
        <f aca="false">IF(AND(G870 = "", G869 &lt;&gt; ""),"&lt;- New exp", "")</f>
        <v/>
      </c>
      <c r="X870" s="0" t="n">
        <v>869</v>
      </c>
    </row>
    <row r="871" customFormat="false" ht="13.8" hidden="false" customHeight="false" outlineLevel="0" collapsed="false">
      <c r="A871" s="14"/>
      <c r="B871" s="14"/>
      <c r="C871" s="14"/>
      <c r="D871" s="14"/>
      <c r="E871" s="8" t="str">
        <f aca="false">IF(ISBLANK(A871), "", (A871-MIN(A2:A1001))/(MAX(A2:A1001)-MIN(A2:A1001)))</f>
        <v/>
      </c>
      <c r="F871" s="8" t="str">
        <f aca="false">IF(ISBLANK(B871), "", (B871-MIN(B2:B1001))/(MAX(B2:B1001)-MIN(B2:B1001)))</f>
        <v/>
      </c>
      <c r="G871" s="8" t="str">
        <f aca="false">IF(ISBLANK(C871), "", (C871-MIN(C2:C1001))/(MAX(C2:C1001)-MIN(C2:C1001)))</f>
        <v/>
      </c>
      <c r="H871" s="6" t="str">
        <f aca="false">IF(ISBLANK(D871), "", (D871-MIN(D1:D1000))/(MAX(D1:D1000)-MIN(D1:D1000)))</f>
        <v/>
      </c>
      <c r="I871" s="0" t="str">
        <f aca="false">IF(ISBLANK(A871), "",SQRT((A871-$K$2)^2+(B871-$L$2)^2+(C871-$M$2)^2+(D871-$N$2)^2+(#REF!-#REF!)^2))</f>
        <v/>
      </c>
      <c r="J871" s="8" t="str">
        <f aca="false">IF(AND(G871 = "", G870 &lt;&gt; ""),"&lt;- New exp", "")</f>
        <v/>
      </c>
      <c r="X871" s="0" t="n">
        <v>870</v>
      </c>
    </row>
    <row r="872" customFormat="false" ht="13.8" hidden="false" customHeight="false" outlineLevel="0" collapsed="false">
      <c r="A872" s="14"/>
      <c r="B872" s="14"/>
      <c r="C872" s="14"/>
      <c r="D872" s="14"/>
      <c r="E872" s="8" t="str">
        <f aca="false">IF(ISBLANK(A872), "", (A872-MIN(A2:A1001))/(MAX(A2:A1001)-MIN(A2:A1001)))</f>
        <v/>
      </c>
      <c r="F872" s="8" t="str">
        <f aca="false">IF(ISBLANK(B872), "", (B872-MIN(B2:B1001))/(MAX(B2:B1001)-MIN(B2:B1001)))</f>
        <v/>
      </c>
      <c r="G872" s="8" t="str">
        <f aca="false">IF(ISBLANK(C872), "", (C872-MIN(C2:C1001))/(MAX(C2:C1001)-MIN(C2:C1001)))</f>
        <v/>
      </c>
      <c r="H872" s="6" t="str">
        <f aca="false">IF(ISBLANK(D872), "", (D872-MIN(D1:D1000))/(MAX(D1:D1000)-MIN(D1:D1000)))</f>
        <v/>
      </c>
      <c r="I872" s="0" t="str">
        <f aca="false">IF(ISBLANK(A872), "",SQRT((A872-$K$2)^2+(B872-$L$2)^2+(C872-$M$2)^2+(D872-$N$2)^2+(#REF!-#REF!)^2))</f>
        <v/>
      </c>
      <c r="J872" s="8" t="str">
        <f aca="false">IF(AND(G872 = "", G871 &lt;&gt; ""),"&lt;- New exp", "")</f>
        <v/>
      </c>
      <c r="X872" s="0" t="n">
        <v>871</v>
      </c>
    </row>
    <row r="873" customFormat="false" ht="13.8" hidden="false" customHeight="false" outlineLevel="0" collapsed="false">
      <c r="A873" s="14"/>
      <c r="B873" s="14"/>
      <c r="C873" s="14"/>
      <c r="D873" s="14"/>
      <c r="E873" s="8" t="str">
        <f aca="false">IF(ISBLANK(A873), "", (A873-MIN(A2:A1001))/(MAX(A2:A1001)-MIN(A2:A1001)))</f>
        <v/>
      </c>
      <c r="F873" s="8" t="str">
        <f aca="false">IF(ISBLANK(B873), "", (B873-MIN(B2:B1001))/(MAX(B2:B1001)-MIN(B2:B1001)))</f>
        <v/>
      </c>
      <c r="G873" s="8" t="str">
        <f aca="false">IF(ISBLANK(C873), "", (C873-MIN(C2:C1001))/(MAX(C2:C1001)-MIN(C2:C1001)))</f>
        <v/>
      </c>
      <c r="H873" s="6" t="str">
        <f aca="false">IF(ISBLANK(D873), "", (D873-MIN(D1:D1000))/(MAX(D1:D1000)-MIN(D1:D1000)))</f>
        <v/>
      </c>
      <c r="I873" s="0" t="str">
        <f aca="false">IF(ISBLANK(A873), "",SQRT((A873-$K$2)^2+(B873-$L$2)^2+(C873-$M$2)^2+(D873-$N$2)^2+(#REF!-#REF!)^2))</f>
        <v/>
      </c>
      <c r="J873" s="8" t="str">
        <f aca="false">IF(AND(G873 = "", G872 &lt;&gt; ""),"&lt;- New exp", "")</f>
        <v/>
      </c>
      <c r="X873" s="0" t="n">
        <v>872</v>
      </c>
    </row>
    <row r="874" customFormat="false" ht="13.8" hidden="false" customHeight="false" outlineLevel="0" collapsed="false">
      <c r="A874" s="14"/>
      <c r="B874" s="14"/>
      <c r="C874" s="14"/>
      <c r="D874" s="14"/>
      <c r="E874" s="8" t="str">
        <f aca="false">IF(ISBLANK(A874), "", (A874-MIN(A2:A1001))/(MAX(A2:A1001)-MIN(A2:A1001)))</f>
        <v/>
      </c>
      <c r="F874" s="8" t="str">
        <f aca="false">IF(ISBLANK(B874), "", (B874-MIN(B2:B1001))/(MAX(B2:B1001)-MIN(B2:B1001)))</f>
        <v/>
      </c>
      <c r="G874" s="8" t="str">
        <f aca="false">IF(ISBLANK(C874), "", (C874-MIN(C2:C1001))/(MAX(C2:C1001)-MIN(C2:C1001)))</f>
        <v/>
      </c>
      <c r="H874" s="6" t="str">
        <f aca="false">IF(ISBLANK(D874), "", (D874-MIN(D1:D1000))/(MAX(D1:D1000)-MIN(D1:D1000)))</f>
        <v/>
      </c>
      <c r="I874" s="0" t="str">
        <f aca="false">IF(ISBLANK(A874), "",SQRT((A874-$K$2)^2+(B874-$L$2)^2+(C874-$M$2)^2+(D874-$N$2)^2+(#REF!-#REF!)^2))</f>
        <v/>
      </c>
      <c r="J874" s="8" t="str">
        <f aca="false">IF(AND(G874 = "", G873 &lt;&gt; ""),"&lt;- New exp", "")</f>
        <v/>
      </c>
      <c r="X874" s="0" t="n">
        <v>873</v>
      </c>
    </row>
    <row r="875" customFormat="false" ht="13.8" hidden="false" customHeight="false" outlineLevel="0" collapsed="false">
      <c r="A875" s="14"/>
      <c r="B875" s="14"/>
      <c r="C875" s="14"/>
      <c r="D875" s="14"/>
      <c r="E875" s="8" t="str">
        <f aca="false">IF(ISBLANK(A875), "", (A875-MIN(A2:A1001))/(MAX(A2:A1001)-MIN(A2:A1001)))</f>
        <v/>
      </c>
      <c r="F875" s="8" t="str">
        <f aca="false">IF(ISBLANK(B875), "", (B875-MIN(B2:B1001))/(MAX(B2:B1001)-MIN(B2:B1001)))</f>
        <v/>
      </c>
      <c r="G875" s="8" t="str">
        <f aca="false">IF(ISBLANK(C875), "", (C875-MIN(C2:C1001))/(MAX(C2:C1001)-MIN(C2:C1001)))</f>
        <v/>
      </c>
      <c r="H875" s="6" t="str">
        <f aca="false">IF(ISBLANK(D875), "", (D875-MIN(D1:D1000))/(MAX(D1:D1000)-MIN(D1:D1000)))</f>
        <v/>
      </c>
      <c r="I875" s="0" t="str">
        <f aca="false">IF(ISBLANK(A875), "",SQRT((A875-$K$2)^2+(B875-$L$2)^2+(C875-$M$2)^2+(D875-$N$2)^2+(#REF!-#REF!)^2))</f>
        <v/>
      </c>
      <c r="J875" s="8" t="str">
        <f aca="false">IF(AND(G875 = "", G874 &lt;&gt; ""),"&lt;- New exp", "")</f>
        <v/>
      </c>
      <c r="X875" s="0" t="n">
        <v>874</v>
      </c>
    </row>
    <row r="876" customFormat="false" ht="13.8" hidden="false" customHeight="false" outlineLevel="0" collapsed="false">
      <c r="A876" s="14"/>
      <c r="B876" s="14"/>
      <c r="C876" s="14"/>
      <c r="D876" s="14"/>
      <c r="E876" s="8" t="str">
        <f aca="false">IF(ISBLANK(A876), "", (A876-MIN(A2:A1001))/(MAX(A2:A1001)-MIN(A2:A1001)))</f>
        <v/>
      </c>
      <c r="F876" s="8" t="str">
        <f aca="false">IF(ISBLANK(B876), "", (B876-MIN(B2:B1001))/(MAX(B2:B1001)-MIN(B2:B1001)))</f>
        <v/>
      </c>
      <c r="G876" s="8" t="str">
        <f aca="false">IF(ISBLANK(C876), "", (C876-MIN(C2:C1001))/(MAX(C2:C1001)-MIN(C2:C1001)))</f>
        <v/>
      </c>
      <c r="H876" s="6" t="str">
        <f aca="false">IF(ISBLANK(D876), "", (D876-MIN(D1:D1000))/(MAX(D1:D1000)-MIN(D1:D1000)))</f>
        <v/>
      </c>
      <c r="I876" s="0" t="str">
        <f aca="false">IF(ISBLANK(A876), "",SQRT((A876-$K$2)^2+(B876-$L$2)^2+(C876-$M$2)^2+(D876-$N$2)^2+(#REF!-#REF!)^2))</f>
        <v/>
      </c>
      <c r="J876" s="8" t="str">
        <f aca="false">IF(AND(G876 = "", G875 &lt;&gt; ""),"&lt;- New exp", "")</f>
        <v/>
      </c>
      <c r="X876" s="0" t="n">
        <v>875</v>
      </c>
    </row>
    <row r="877" customFormat="false" ht="13.8" hidden="false" customHeight="false" outlineLevel="0" collapsed="false">
      <c r="A877" s="14"/>
      <c r="B877" s="14"/>
      <c r="C877" s="14"/>
      <c r="D877" s="14"/>
      <c r="E877" s="8" t="str">
        <f aca="false">IF(ISBLANK(A877), "", (A877-MIN(A2:A1001))/(MAX(A2:A1001)-MIN(A2:A1001)))</f>
        <v/>
      </c>
      <c r="F877" s="8" t="str">
        <f aca="false">IF(ISBLANK(B877), "", (B877-MIN(B2:B1001))/(MAX(B2:B1001)-MIN(B2:B1001)))</f>
        <v/>
      </c>
      <c r="G877" s="8" t="str">
        <f aca="false">IF(ISBLANK(C877), "", (C877-MIN(C2:C1001))/(MAX(C2:C1001)-MIN(C2:C1001)))</f>
        <v/>
      </c>
      <c r="H877" s="6" t="str">
        <f aca="false">IF(ISBLANK(D877), "", (D877-MIN(D1:D1000))/(MAX(D1:D1000)-MIN(D1:D1000)))</f>
        <v/>
      </c>
      <c r="I877" s="0" t="str">
        <f aca="false">IF(ISBLANK(A877), "",SQRT((A877-$K$2)^2+(B877-$L$2)^2+(C877-$M$2)^2+(D877-$N$2)^2+(#REF!-#REF!)^2))</f>
        <v/>
      </c>
      <c r="J877" s="8" t="str">
        <f aca="false">IF(AND(G877 = "", G876 &lt;&gt; ""),"&lt;- New exp", "")</f>
        <v/>
      </c>
      <c r="X877" s="0" t="n">
        <v>876</v>
      </c>
    </row>
    <row r="878" customFormat="false" ht="13.8" hidden="false" customHeight="false" outlineLevel="0" collapsed="false">
      <c r="A878" s="14"/>
      <c r="B878" s="14"/>
      <c r="C878" s="14"/>
      <c r="D878" s="14"/>
      <c r="E878" s="8" t="str">
        <f aca="false">IF(ISBLANK(A878), "", (A878-MIN(A2:A1001))/(MAX(A2:A1001)-MIN(A2:A1001)))</f>
        <v/>
      </c>
      <c r="F878" s="8" t="str">
        <f aca="false">IF(ISBLANK(B878), "", (B878-MIN(B2:B1001))/(MAX(B2:B1001)-MIN(B2:B1001)))</f>
        <v/>
      </c>
      <c r="G878" s="8" t="str">
        <f aca="false">IF(ISBLANK(C878), "", (C878-MIN(C2:C1001))/(MAX(C2:C1001)-MIN(C2:C1001)))</f>
        <v/>
      </c>
      <c r="H878" s="6" t="str">
        <f aca="false">IF(ISBLANK(D878), "", (D878-MIN(D1:D1000))/(MAX(D1:D1000)-MIN(D1:D1000)))</f>
        <v/>
      </c>
      <c r="I878" s="0" t="str">
        <f aca="false">IF(ISBLANK(A878), "",SQRT((A878-$K$2)^2+(B878-$L$2)^2+(C878-$M$2)^2+(D878-$N$2)^2+(#REF!-#REF!)^2))</f>
        <v/>
      </c>
      <c r="J878" s="8" t="str">
        <f aca="false">IF(AND(G878 = "", G877 &lt;&gt; ""),"&lt;- New exp", "")</f>
        <v/>
      </c>
      <c r="X878" s="0" t="n">
        <v>877</v>
      </c>
    </row>
    <row r="879" customFormat="false" ht="13.8" hidden="false" customHeight="false" outlineLevel="0" collapsed="false">
      <c r="A879" s="14"/>
      <c r="B879" s="14"/>
      <c r="C879" s="14"/>
      <c r="D879" s="14"/>
      <c r="E879" s="8" t="str">
        <f aca="false">IF(ISBLANK(A879), "", (A879-MIN(A2:A1001))/(MAX(A2:A1001)-MIN(A2:A1001)))</f>
        <v/>
      </c>
      <c r="F879" s="8" t="str">
        <f aca="false">IF(ISBLANK(B879), "", (B879-MIN(B2:B1001))/(MAX(B2:B1001)-MIN(B2:B1001)))</f>
        <v/>
      </c>
      <c r="G879" s="8" t="str">
        <f aca="false">IF(ISBLANK(C879), "", (C879-MIN(C2:C1001))/(MAX(C2:C1001)-MIN(C2:C1001)))</f>
        <v/>
      </c>
      <c r="H879" s="6" t="str">
        <f aca="false">IF(ISBLANK(D879), "", (D879-MIN(D1:D1000))/(MAX(D1:D1000)-MIN(D1:D1000)))</f>
        <v/>
      </c>
      <c r="I879" s="0" t="str">
        <f aca="false">IF(ISBLANK(A879), "",SQRT((A879-$K$2)^2+(B879-$L$2)^2+(C879-$M$2)^2+(D879-$N$2)^2+(#REF!-#REF!)^2))</f>
        <v/>
      </c>
      <c r="J879" s="8" t="str">
        <f aca="false">IF(AND(G879 = "", G878 &lt;&gt; ""),"&lt;- New exp", "")</f>
        <v/>
      </c>
      <c r="X879" s="0" t="n">
        <v>878</v>
      </c>
    </row>
    <row r="880" customFormat="false" ht="13.8" hidden="false" customHeight="false" outlineLevel="0" collapsed="false">
      <c r="A880" s="14"/>
      <c r="B880" s="14"/>
      <c r="C880" s="14"/>
      <c r="D880" s="14"/>
      <c r="E880" s="8" t="str">
        <f aca="false">IF(ISBLANK(A880), "", (A880-MIN(A2:A1001))/(MAX(A2:A1001)-MIN(A2:A1001)))</f>
        <v/>
      </c>
      <c r="F880" s="8" t="str">
        <f aca="false">IF(ISBLANK(B880), "", (B880-MIN(B2:B1001))/(MAX(B2:B1001)-MIN(B2:B1001)))</f>
        <v/>
      </c>
      <c r="G880" s="8" t="str">
        <f aca="false">IF(ISBLANK(C880), "", (C880-MIN(C2:C1001))/(MAX(C2:C1001)-MIN(C2:C1001)))</f>
        <v/>
      </c>
      <c r="H880" s="6" t="str">
        <f aca="false">IF(ISBLANK(D880), "", (D880-MIN(D1:D1000))/(MAX(D1:D1000)-MIN(D1:D1000)))</f>
        <v/>
      </c>
      <c r="I880" s="0" t="str">
        <f aca="false">IF(ISBLANK(A880), "",SQRT((A880-$K$2)^2+(B880-$L$2)^2+(C880-$M$2)^2+(D880-$N$2)^2+(#REF!-#REF!)^2))</f>
        <v/>
      </c>
      <c r="J880" s="8" t="str">
        <f aca="false">IF(AND(G880 = "", G879 &lt;&gt; ""),"&lt;- New exp", "")</f>
        <v/>
      </c>
      <c r="X880" s="0" t="n">
        <v>879</v>
      </c>
    </row>
    <row r="881" customFormat="false" ht="13.8" hidden="false" customHeight="false" outlineLevel="0" collapsed="false">
      <c r="A881" s="14"/>
      <c r="B881" s="14"/>
      <c r="C881" s="14"/>
      <c r="D881" s="14"/>
      <c r="E881" s="8" t="str">
        <f aca="false">IF(ISBLANK(A881), "", (A881-MIN(A2:A1001))/(MAX(A2:A1001)-MIN(A2:A1001)))</f>
        <v/>
      </c>
      <c r="F881" s="8" t="str">
        <f aca="false">IF(ISBLANK(B881), "", (B881-MIN(B2:B1001))/(MAX(B2:B1001)-MIN(B2:B1001)))</f>
        <v/>
      </c>
      <c r="G881" s="8" t="str">
        <f aca="false">IF(ISBLANK(C881), "", (C881-MIN(C2:C1001))/(MAX(C2:C1001)-MIN(C2:C1001)))</f>
        <v/>
      </c>
      <c r="H881" s="6" t="str">
        <f aca="false">IF(ISBLANK(D881), "", (D881-MIN(D1:D1000))/(MAX(D1:D1000)-MIN(D1:D1000)))</f>
        <v/>
      </c>
      <c r="I881" s="0" t="str">
        <f aca="false">IF(ISBLANK(A881), "",SQRT((A881-$K$2)^2+(B881-$L$2)^2+(C881-$M$2)^2+(D881-$N$2)^2+(#REF!-#REF!)^2))</f>
        <v/>
      </c>
      <c r="J881" s="8" t="str">
        <f aca="false">IF(AND(G881 = "", G880 &lt;&gt; ""),"&lt;- New exp", "")</f>
        <v/>
      </c>
      <c r="X881" s="0" t="n">
        <v>880</v>
      </c>
    </row>
    <row r="882" customFormat="false" ht="13.8" hidden="false" customHeight="false" outlineLevel="0" collapsed="false">
      <c r="A882" s="14"/>
      <c r="B882" s="14"/>
      <c r="C882" s="14"/>
      <c r="D882" s="14"/>
      <c r="E882" s="8" t="str">
        <f aca="false">IF(ISBLANK(A882), "", (A882-MIN(A2:A1001))/(MAX(A2:A1001)-MIN(A2:A1001)))</f>
        <v/>
      </c>
      <c r="F882" s="8" t="str">
        <f aca="false">IF(ISBLANK(B882), "", (B882-MIN(B2:B1001))/(MAX(B2:B1001)-MIN(B2:B1001)))</f>
        <v/>
      </c>
      <c r="G882" s="8" t="str">
        <f aca="false">IF(ISBLANK(C882), "", (C882-MIN(C2:C1001))/(MAX(C2:C1001)-MIN(C2:C1001)))</f>
        <v/>
      </c>
      <c r="H882" s="6" t="str">
        <f aca="false">IF(ISBLANK(D882), "", (D882-MIN(D1:D1000))/(MAX(D1:D1000)-MIN(D1:D1000)))</f>
        <v/>
      </c>
      <c r="I882" s="0" t="str">
        <f aca="false">IF(ISBLANK(A882), "",SQRT((A882-$K$2)^2+(B882-$L$2)^2+(C882-$M$2)^2+(D882-$N$2)^2+(#REF!-#REF!)^2))</f>
        <v/>
      </c>
      <c r="J882" s="8" t="str">
        <f aca="false">IF(AND(G882 = "", G881 &lt;&gt; ""),"&lt;- New exp", "")</f>
        <v/>
      </c>
      <c r="X882" s="0" t="n">
        <v>881</v>
      </c>
    </row>
    <row r="883" customFormat="false" ht="13.8" hidden="false" customHeight="false" outlineLevel="0" collapsed="false">
      <c r="A883" s="14"/>
      <c r="B883" s="14"/>
      <c r="C883" s="14"/>
      <c r="D883" s="14"/>
      <c r="E883" s="8" t="str">
        <f aca="false">IF(ISBLANK(A883), "", (A883-MIN(A2:A1001))/(MAX(A2:A1001)-MIN(A2:A1001)))</f>
        <v/>
      </c>
      <c r="F883" s="8" t="str">
        <f aca="false">IF(ISBLANK(B883), "", (B883-MIN(B2:B1001))/(MAX(B2:B1001)-MIN(B2:B1001)))</f>
        <v/>
      </c>
      <c r="G883" s="8" t="str">
        <f aca="false">IF(ISBLANK(C883), "", (C883-MIN(C2:C1001))/(MAX(C2:C1001)-MIN(C2:C1001)))</f>
        <v/>
      </c>
      <c r="H883" s="6" t="str">
        <f aca="false">IF(ISBLANK(D883), "", (D883-MIN(D1:D1000))/(MAX(D1:D1000)-MIN(D1:D1000)))</f>
        <v/>
      </c>
      <c r="I883" s="0" t="str">
        <f aca="false">IF(ISBLANK(A883), "",SQRT((A883-$K$2)^2+(B883-$L$2)^2+(C883-$M$2)^2+(D883-$N$2)^2+(#REF!-#REF!)^2))</f>
        <v/>
      </c>
      <c r="J883" s="8" t="str">
        <f aca="false">IF(AND(G883 = "", G882 &lt;&gt; ""),"&lt;- New exp", "")</f>
        <v/>
      </c>
      <c r="X883" s="0" t="n">
        <v>882</v>
      </c>
    </row>
    <row r="884" customFormat="false" ht="13.8" hidden="false" customHeight="false" outlineLevel="0" collapsed="false">
      <c r="A884" s="4"/>
      <c r="B884" s="4"/>
      <c r="C884" s="4"/>
      <c r="D884" s="4"/>
      <c r="E884" s="8" t="str">
        <f aca="false">IF(ISBLANK(A884), "", (A884-MIN(A2:A1001))/(MAX(A2:A1001)-MIN(A2:A1001)))</f>
        <v/>
      </c>
      <c r="F884" s="8" t="str">
        <f aca="false">IF(ISBLANK(B884), "", (B884-MIN(B2:B1001))/(MAX(B2:B1001)-MIN(B2:B1001)))</f>
        <v/>
      </c>
      <c r="G884" s="8" t="str">
        <f aca="false">IF(ISBLANK(C884), "", (C884-MIN(C2:C1001))/(MAX(C2:C1001)-MIN(C2:C1001)))</f>
        <v/>
      </c>
      <c r="H884" s="6" t="str">
        <f aca="false">IF(ISBLANK(D884), "", (D884-MIN(D1:D1000))/(MAX(D1:D1000)-MIN(D1:D1000)))</f>
        <v/>
      </c>
      <c r="I884" s="0" t="str">
        <f aca="false">IF(ISBLANK(A884), "",SQRT((A884-$K$2)^2+(B884-$L$2)^2+(C884-$M$2)^2+(D884-$N$2)^2+(#REF!-#REF!)^2))</f>
        <v/>
      </c>
      <c r="J884" s="8" t="str">
        <f aca="false">IF(AND(G884 = "", G883 &lt;&gt; ""),"&lt;- New exp", "")</f>
        <v/>
      </c>
      <c r="X884" s="0" t="n">
        <v>883</v>
      </c>
    </row>
    <row r="885" customFormat="false" ht="13.8" hidden="false" customHeight="false" outlineLevel="0" collapsed="false">
      <c r="A885" s="14"/>
      <c r="B885" s="14"/>
      <c r="C885" s="14"/>
      <c r="D885" s="14"/>
      <c r="E885" s="8" t="str">
        <f aca="false">IF(ISBLANK(A885), "", (A885-MIN(A2:A1001))/(MAX(A2:A1001)-MIN(A2:A1001)))</f>
        <v/>
      </c>
      <c r="F885" s="8" t="str">
        <f aca="false">IF(ISBLANK(B885), "", (B885-MIN(B2:B1001))/(MAX(B2:B1001)-MIN(B2:B1001)))</f>
        <v/>
      </c>
      <c r="G885" s="8" t="str">
        <f aca="false">IF(ISBLANK(C885), "", (C885-MIN(C2:C1001))/(MAX(C2:C1001)-MIN(C2:C1001)))</f>
        <v/>
      </c>
      <c r="H885" s="6" t="str">
        <f aca="false">IF(ISBLANK(D885), "", (D885-MIN(D1:D1000))/(MAX(D1:D1000)-MIN(D1:D1000)))</f>
        <v/>
      </c>
      <c r="I885" s="0" t="str">
        <f aca="false">IF(ISBLANK(A885), "",SQRT((A885-$K$2)^2+(B885-$L$2)^2+(C885-$M$2)^2+(D885-$N$2)^2+(#REF!-#REF!)^2))</f>
        <v/>
      </c>
      <c r="J885" s="8" t="str">
        <f aca="false">IF(AND(G885 = "", G884 &lt;&gt; ""),"&lt;- New exp", "")</f>
        <v/>
      </c>
      <c r="X885" s="0" t="n">
        <v>884</v>
      </c>
    </row>
    <row r="886" customFormat="false" ht="13.8" hidden="false" customHeight="false" outlineLevel="0" collapsed="false">
      <c r="A886" s="14"/>
      <c r="B886" s="14"/>
      <c r="C886" s="14"/>
      <c r="D886" s="14"/>
      <c r="E886" s="8" t="str">
        <f aca="false">IF(ISBLANK(A886), "", (A886-MIN(A2:A1001))/(MAX(A2:A1001)-MIN(A2:A1001)))</f>
        <v/>
      </c>
      <c r="F886" s="8" t="str">
        <f aca="false">IF(ISBLANK(B886), "", (B886-MIN(B2:B1001))/(MAX(B2:B1001)-MIN(B2:B1001)))</f>
        <v/>
      </c>
      <c r="G886" s="8" t="str">
        <f aca="false">IF(ISBLANK(C886), "", (C886-MIN(C2:C1001))/(MAX(C2:C1001)-MIN(C2:C1001)))</f>
        <v/>
      </c>
      <c r="H886" s="6" t="str">
        <f aca="false">IF(ISBLANK(D886), "", (D886-MIN(D1:D1000))/(MAX(D1:D1000)-MIN(D1:D1000)))</f>
        <v/>
      </c>
      <c r="I886" s="0" t="str">
        <f aca="false">IF(ISBLANK(A886), "",SQRT((A886-$K$2)^2+(B886-$L$2)^2+(C886-$M$2)^2+(D886-$N$2)^2+(#REF!-#REF!)^2))</f>
        <v/>
      </c>
      <c r="J886" s="8" t="str">
        <f aca="false">IF(AND(G886 = "", G885 &lt;&gt; ""),"&lt;- New exp", "")</f>
        <v/>
      </c>
      <c r="X886" s="0" t="n">
        <v>885</v>
      </c>
    </row>
    <row r="887" customFormat="false" ht="13.8" hidden="false" customHeight="false" outlineLevel="0" collapsed="false">
      <c r="A887" s="14"/>
      <c r="B887" s="14"/>
      <c r="C887" s="14"/>
      <c r="D887" s="14"/>
      <c r="E887" s="8" t="str">
        <f aca="false">IF(ISBLANK(A887), "", (A887-MIN(A2:A1001))/(MAX(A2:A1001)-MIN(A2:A1001)))</f>
        <v/>
      </c>
      <c r="F887" s="8" t="str">
        <f aca="false">IF(ISBLANK(B887), "", (B887-MIN(B2:B1001))/(MAX(B2:B1001)-MIN(B2:B1001)))</f>
        <v/>
      </c>
      <c r="G887" s="8" t="str">
        <f aca="false">IF(ISBLANK(C887), "", (C887-MIN(C2:C1001))/(MAX(C2:C1001)-MIN(C2:C1001)))</f>
        <v/>
      </c>
      <c r="H887" s="6" t="str">
        <f aca="false">IF(ISBLANK(D887), "", (D887-MIN(D1:D1000))/(MAX(D1:D1000)-MIN(D1:D1000)))</f>
        <v/>
      </c>
      <c r="I887" s="0" t="str">
        <f aca="false">IF(ISBLANK(A887), "",SQRT((A887-$K$2)^2+(B887-$L$2)^2+(C887-$M$2)^2+(D887-$N$2)^2+(#REF!-#REF!)^2))</f>
        <v/>
      </c>
      <c r="J887" s="8" t="str">
        <f aca="false">IF(AND(G887 = "", G886 &lt;&gt; ""),"&lt;- New exp", "")</f>
        <v/>
      </c>
      <c r="X887" s="0" t="n">
        <v>886</v>
      </c>
    </row>
    <row r="888" customFormat="false" ht="13.8" hidden="false" customHeight="false" outlineLevel="0" collapsed="false">
      <c r="A888" s="14"/>
      <c r="B888" s="14"/>
      <c r="C888" s="14"/>
      <c r="D888" s="14"/>
      <c r="E888" s="8" t="str">
        <f aca="false">IF(ISBLANK(A888), "", (A888-MIN(A2:A1001))/(MAX(A2:A1001)-MIN(A2:A1001)))</f>
        <v/>
      </c>
      <c r="F888" s="8" t="str">
        <f aca="false">IF(ISBLANK(B888), "", (B888-MIN(B2:B1001))/(MAX(B2:B1001)-MIN(B2:B1001)))</f>
        <v/>
      </c>
      <c r="G888" s="8" t="str">
        <f aca="false">IF(ISBLANK(C888), "", (C888-MIN(C2:C1001))/(MAX(C2:C1001)-MIN(C2:C1001)))</f>
        <v/>
      </c>
      <c r="H888" s="6" t="str">
        <f aca="false">IF(ISBLANK(D888), "", (D888-MIN(D1:D1000))/(MAX(D1:D1000)-MIN(D1:D1000)))</f>
        <v/>
      </c>
      <c r="I888" s="0" t="str">
        <f aca="false">IF(ISBLANK(A888), "",SQRT((A888-$K$2)^2+(B888-$L$2)^2+(C888-$M$2)^2+(D888-$N$2)^2+(#REF!-#REF!)^2))</f>
        <v/>
      </c>
      <c r="J888" s="8" t="str">
        <f aca="false">IF(AND(G888 = "", G887 &lt;&gt; ""),"&lt;- New exp", "")</f>
        <v/>
      </c>
      <c r="X888" s="0" t="n">
        <v>887</v>
      </c>
    </row>
    <row r="889" customFormat="false" ht="13.8" hidden="false" customHeight="false" outlineLevel="0" collapsed="false">
      <c r="A889" s="14"/>
      <c r="B889" s="14"/>
      <c r="C889" s="14"/>
      <c r="D889" s="14"/>
      <c r="E889" s="8" t="str">
        <f aca="false">IF(ISBLANK(A889), "", (A889-MIN(A2:A1001))/(MAX(A2:A1001)-MIN(A2:A1001)))</f>
        <v/>
      </c>
      <c r="F889" s="8" t="str">
        <f aca="false">IF(ISBLANK(B889), "", (B889-MIN(B2:B1001))/(MAX(B2:B1001)-MIN(B2:B1001)))</f>
        <v/>
      </c>
      <c r="G889" s="8" t="str">
        <f aca="false">IF(ISBLANK(C889), "", (C889-MIN(C2:C1001))/(MAX(C2:C1001)-MIN(C2:C1001)))</f>
        <v/>
      </c>
      <c r="H889" s="6" t="str">
        <f aca="false">IF(ISBLANK(D889), "", (D889-MIN(D1:D1000))/(MAX(D1:D1000)-MIN(D1:D1000)))</f>
        <v/>
      </c>
      <c r="I889" s="0" t="str">
        <f aca="false">IF(ISBLANK(A889), "",SQRT((A889-$K$2)^2+(B889-$L$2)^2+(C889-$M$2)^2+(D889-$N$2)^2+(#REF!-#REF!)^2))</f>
        <v/>
      </c>
      <c r="J889" s="8" t="str">
        <f aca="false">IF(AND(G889 = "", G888 &lt;&gt; ""),"&lt;- New exp", "")</f>
        <v/>
      </c>
      <c r="X889" s="0" t="n">
        <v>888</v>
      </c>
    </row>
    <row r="890" customFormat="false" ht="13.8" hidden="false" customHeight="false" outlineLevel="0" collapsed="false">
      <c r="A890" s="14"/>
      <c r="B890" s="14"/>
      <c r="C890" s="14"/>
      <c r="D890" s="14"/>
      <c r="E890" s="8" t="str">
        <f aca="false">IF(ISBLANK(A890), "", (A890-MIN(A2:A1001))/(MAX(A2:A1001)-MIN(A2:A1001)))</f>
        <v/>
      </c>
      <c r="F890" s="8" t="str">
        <f aca="false">IF(ISBLANK(B890), "", (B890-MIN(B2:B1001))/(MAX(B2:B1001)-MIN(B2:B1001)))</f>
        <v/>
      </c>
      <c r="G890" s="8" t="str">
        <f aca="false">IF(ISBLANK(C890), "", (C890-MIN(C2:C1001))/(MAX(C2:C1001)-MIN(C2:C1001)))</f>
        <v/>
      </c>
      <c r="H890" s="6" t="str">
        <f aca="false">IF(ISBLANK(D890), "", (D890-MIN(D1:D1000))/(MAX(D1:D1000)-MIN(D1:D1000)))</f>
        <v/>
      </c>
      <c r="I890" s="0" t="str">
        <f aca="false">IF(ISBLANK(A890), "",SQRT((A890-$K$2)^2+(B890-$L$2)^2+(C890-$M$2)^2+(D890-$N$2)^2+(#REF!-#REF!)^2))</f>
        <v/>
      </c>
      <c r="J890" s="8" t="str">
        <f aca="false">IF(AND(G890 = "", G889 &lt;&gt; ""),"&lt;- New exp", "")</f>
        <v/>
      </c>
      <c r="X890" s="0" t="n">
        <v>889</v>
      </c>
    </row>
    <row r="891" customFormat="false" ht="13.8" hidden="false" customHeight="false" outlineLevel="0" collapsed="false">
      <c r="A891" s="14"/>
      <c r="B891" s="14"/>
      <c r="C891" s="14"/>
      <c r="D891" s="14"/>
      <c r="E891" s="8" t="str">
        <f aca="false">IF(ISBLANK(A891), "", (A891-MIN(A2:A1001))/(MAX(A2:A1001)-MIN(A2:A1001)))</f>
        <v/>
      </c>
      <c r="F891" s="8" t="str">
        <f aca="false">IF(ISBLANK(B891), "", (B891-MIN(B2:B1001))/(MAX(B2:B1001)-MIN(B2:B1001)))</f>
        <v/>
      </c>
      <c r="G891" s="8" t="str">
        <f aca="false">IF(ISBLANK(C891), "", (C891-MIN(C2:C1001))/(MAX(C2:C1001)-MIN(C2:C1001)))</f>
        <v/>
      </c>
      <c r="H891" s="6" t="str">
        <f aca="false">IF(ISBLANK(D891), "", (D891-MIN(D1:D1000))/(MAX(D1:D1000)-MIN(D1:D1000)))</f>
        <v/>
      </c>
      <c r="I891" s="0" t="str">
        <f aca="false">IF(ISBLANK(A891), "",SQRT((A891-$K$2)^2+(B891-$L$2)^2+(C891-$M$2)^2+(D891-$N$2)^2+(#REF!-#REF!)^2))</f>
        <v/>
      </c>
      <c r="J891" s="8" t="str">
        <f aca="false">IF(AND(G891 = "", G890 &lt;&gt; ""),"&lt;- New exp", "")</f>
        <v/>
      </c>
      <c r="X891" s="0" t="n">
        <v>890</v>
      </c>
    </row>
    <row r="892" customFormat="false" ht="13.8" hidden="false" customHeight="false" outlineLevel="0" collapsed="false">
      <c r="A892" s="14"/>
      <c r="B892" s="14"/>
      <c r="C892" s="14"/>
      <c r="D892" s="14"/>
      <c r="E892" s="8" t="str">
        <f aca="false">IF(ISBLANK(A892), "", (A892-MIN(A2:A1001))/(MAX(A2:A1001)-MIN(A2:A1001)))</f>
        <v/>
      </c>
      <c r="F892" s="8" t="str">
        <f aca="false">IF(ISBLANK(B892), "", (B892-MIN(B2:B1001))/(MAX(B2:B1001)-MIN(B2:B1001)))</f>
        <v/>
      </c>
      <c r="G892" s="8" t="str">
        <f aca="false">IF(ISBLANK(C892), "", (C892-MIN(C2:C1001))/(MAX(C2:C1001)-MIN(C2:C1001)))</f>
        <v/>
      </c>
      <c r="H892" s="6" t="str">
        <f aca="false">IF(ISBLANK(D892), "", (D892-MIN(D1:D1000))/(MAX(D1:D1000)-MIN(D1:D1000)))</f>
        <v/>
      </c>
      <c r="I892" s="0" t="str">
        <f aca="false">IF(ISBLANK(A892), "",SQRT((A892-$K$2)^2+(B892-$L$2)^2+(C892-$M$2)^2+(D892-$N$2)^2+(#REF!-#REF!)^2))</f>
        <v/>
      </c>
      <c r="J892" s="8" t="str">
        <f aca="false">IF(AND(G892 = "", G891 &lt;&gt; ""),"&lt;- New exp", "")</f>
        <v/>
      </c>
      <c r="X892" s="0" t="n">
        <v>891</v>
      </c>
    </row>
    <row r="893" customFormat="false" ht="13.8" hidden="false" customHeight="false" outlineLevel="0" collapsed="false">
      <c r="A893" s="14"/>
      <c r="B893" s="14"/>
      <c r="C893" s="14"/>
      <c r="D893" s="14"/>
      <c r="E893" s="8" t="str">
        <f aca="false">IF(ISBLANK(A893), "", (A893-MIN(A2:A1001))/(MAX(A2:A1001)-MIN(A2:A1001)))</f>
        <v/>
      </c>
      <c r="F893" s="8" t="str">
        <f aca="false">IF(ISBLANK(B893), "", (B893-MIN(B2:B1001))/(MAX(B2:B1001)-MIN(B2:B1001)))</f>
        <v/>
      </c>
      <c r="G893" s="8" t="str">
        <f aca="false">IF(ISBLANK(C893), "", (C893-MIN(C2:C1001))/(MAX(C2:C1001)-MIN(C2:C1001)))</f>
        <v/>
      </c>
      <c r="H893" s="6" t="str">
        <f aca="false">IF(ISBLANK(D893), "", (D893-MIN(D1:D1000))/(MAX(D1:D1000)-MIN(D1:D1000)))</f>
        <v/>
      </c>
      <c r="I893" s="0" t="str">
        <f aca="false">IF(ISBLANK(A893), "",SQRT((A893-$K$2)^2+(B893-$L$2)^2+(C893-$M$2)^2+(D893-$N$2)^2+(#REF!-#REF!)^2))</f>
        <v/>
      </c>
      <c r="J893" s="8" t="str">
        <f aca="false">IF(AND(G893 = "", G892 &lt;&gt; ""),"&lt;- New exp", "")</f>
        <v/>
      </c>
      <c r="X893" s="0" t="n">
        <v>892</v>
      </c>
    </row>
    <row r="894" customFormat="false" ht="13.8" hidden="false" customHeight="false" outlineLevel="0" collapsed="false">
      <c r="A894" s="14"/>
      <c r="B894" s="14"/>
      <c r="C894" s="14"/>
      <c r="D894" s="14"/>
      <c r="E894" s="8" t="str">
        <f aca="false">IF(ISBLANK(A894), "", (A894-MIN(A2:A1001))/(MAX(A2:A1001)-MIN(A2:A1001)))</f>
        <v/>
      </c>
      <c r="F894" s="8" t="str">
        <f aca="false">IF(ISBLANK(B894), "", (B894-MIN(B2:B1001))/(MAX(B2:B1001)-MIN(B2:B1001)))</f>
        <v/>
      </c>
      <c r="G894" s="8" t="str">
        <f aca="false">IF(ISBLANK(C894), "", (C894-MIN(C2:C1001))/(MAX(C2:C1001)-MIN(C2:C1001)))</f>
        <v/>
      </c>
      <c r="H894" s="6" t="str">
        <f aca="false">IF(ISBLANK(D894), "", (D894-MIN(D1:D1000))/(MAX(D1:D1000)-MIN(D1:D1000)))</f>
        <v/>
      </c>
      <c r="I894" s="0" t="str">
        <f aca="false">IF(ISBLANK(A894), "",SQRT((A894-$K$2)^2+(B894-$L$2)^2+(C894-$M$2)^2+(D894-$N$2)^2+(#REF!-#REF!)^2))</f>
        <v/>
      </c>
      <c r="J894" s="8" t="str">
        <f aca="false">IF(AND(G894 = "", G893 &lt;&gt; ""),"&lt;- New exp", "")</f>
        <v/>
      </c>
      <c r="X894" s="0" t="n">
        <v>893</v>
      </c>
    </row>
    <row r="895" customFormat="false" ht="13.8" hidden="false" customHeight="false" outlineLevel="0" collapsed="false">
      <c r="A895" s="14"/>
      <c r="B895" s="14"/>
      <c r="C895" s="14"/>
      <c r="D895" s="14"/>
      <c r="E895" s="8" t="str">
        <f aca="false">IF(ISBLANK(A895), "", (A895-MIN(A2:A1001))/(MAX(A2:A1001)-MIN(A2:A1001)))</f>
        <v/>
      </c>
      <c r="F895" s="8" t="str">
        <f aca="false">IF(ISBLANK(B895), "", (B895-MIN(B2:B1001))/(MAX(B2:B1001)-MIN(B2:B1001)))</f>
        <v/>
      </c>
      <c r="G895" s="8" t="str">
        <f aca="false">IF(ISBLANK(C895), "", (C895-MIN(C2:C1001))/(MAX(C2:C1001)-MIN(C2:C1001)))</f>
        <v/>
      </c>
      <c r="H895" s="6" t="str">
        <f aca="false">IF(ISBLANK(D895), "", (D895-MIN(D1:D1000))/(MAX(D1:D1000)-MIN(D1:D1000)))</f>
        <v/>
      </c>
      <c r="I895" s="0" t="str">
        <f aca="false">IF(ISBLANK(A895), "",SQRT((A895-$K$2)^2+(B895-$L$2)^2+(C895-$M$2)^2+(D895-$N$2)^2+(#REF!-#REF!)^2))</f>
        <v/>
      </c>
      <c r="J895" s="8" t="str">
        <f aca="false">IF(AND(G895 = "", G894 &lt;&gt; ""),"&lt;- New exp", "")</f>
        <v/>
      </c>
      <c r="X895" s="0" t="n">
        <v>894</v>
      </c>
    </row>
    <row r="896" customFormat="false" ht="13.8" hidden="false" customHeight="false" outlineLevel="0" collapsed="false">
      <c r="A896" s="14"/>
      <c r="B896" s="14"/>
      <c r="C896" s="14"/>
      <c r="D896" s="14"/>
      <c r="E896" s="8" t="str">
        <f aca="false">IF(ISBLANK(A896), "", (A896-MIN(A2:A1001))/(MAX(A2:A1001)-MIN(A2:A1001)))</f>
        <v/>
      </c>
      <c r="F896" s="8" t="str">
        <f aca="false">IF(ISBLANK(B896), "", (B896-MIN(B2:B1001))/(MAX(B2:B1001)-MIN(B2:B1001)))</f>
        <v/>
      </c>
      <c r="G896" s="8" t="str">
        <f aca="false">IF(ISBLANK(C896), "", (C896-MIN(C2:C1001))/(MAX(C2:C1001)-MIN(C2:C1001)))</f>
        <v/>
      </c>
      <c r="H896" s="6" t="str">
        <f aca="false">IF(ISBLANK(D896), "", (D896-MIN(D1:D1000))/(MAX(D1:D1000)-MIN(D1:D1000)))</f>
        <v/>
      </c>
      <c r="I896" s="0" t="str">
        <f aca="false">IF(ISBLANK(A896), "",SQRT((A896-$K$2)^2+(B896-$L$2)^2+(C896-$M$2)^2+(D896-$N$2)^2+(#REF!-#REF!)^2))</f>
        <v/>
      </c>
      <c r="J896" s="8" t="str">
        <f aca="false">IF(AND(G896 = "", G895 &lt;&gt; ""),"&lt;- New exp", "")</f>
        <v/>
      </c>
      <c r="X896" s="0" t="n">
        <v>895</v>
      </c>
    </row>
    <row r="897" customFormat="false" ht="13.8" hidden="false" customHeight="false" outlineLevel="0" collapsed="false">
      <c r="A897" s="14"/>
      <c r="B897" s="14"/>
      <c r="C897" s="14"/>
      <c r="D897" s="14"/>
      <c r="E897" s="8" t="str">
        <f aca="false">IF(ISBLANK(A897), "", (A897-MIN(A2:A1001))/(MAX(A2:A1001)-MIN(A2:A1001)))</f>
        <v/>
      </c>
      <c r="F897" s="8" t="str">
        <f aca="false">IF(ISBLANK(B897), "", (B897-MIN(B2:B1001))/(MAX(B2:B1001)-MIN(B2:B1001)))</f>
        <v/>
      </c>
      <c r="G897" s="8" t="str">
        <f aca="false">IF(ISBLANK(C897), "", (C897-MIN(C2:C1001))/(MAX(C2:C1001)-MIN(C2:C1001)))</f>
        <v/>
      </c>
      <c r="H897" s="6" t="str">
        <f aca="false">IF(ISBLANK(D897), "", (D897-MIN(D1:D1000))/(MAX(D1:D1000)-MIN(D1:D1000)))</f>
        <v/>
      </c>
      <c r="I897" s="0" t="str">
        <f aca="false">IF(ISBLANK(A897), "",SQRT((A897-$K$2)^2+(B897-$L$2)^2+(C897-$M$2)^2+(D897-$N$2)^2+(#REF!-#REF!)^2))</f>
        <v/>
      </c>
      <c r="J897" s="8" t="str">
        <f aca="false">IF(AND(G897 = "", G896 &lt;&gt; ""),"&lt;- New exp", "")</f>
        <v/>
      </c>
      <c r="X897" s="0" t="n">
        <v>896</v>
      </c>
    </row>
    <row r="898" customFormat="false" ht="13.8" hidden="false" customHeight="false" outlineLevel="0" collapsed="false">
      <c r="A898" s="14"/>
      <c r="B898" s="14"/>
      <c r="C898" s="14"/>
      <c r="D898" s="14"/>
      <c r="E898" s="8" t="str">
        <f aca="false">IF(ISBLANK(A898), "", (A898-MIN(A2:A1001))/(MAX(A2:A1001)-MIN(A2:A1001)))</f>
        <v/>
      </c>
      <c r="F898" s="8" t="str">
        <f aca="false">IF(ISBLANK(B898), "", (B898-MIN(B2:B1001))/(MAX(B2:B1001)-MIN(B2:B1001)))</f>
        <v/>
      </c>
      <c r="G898" s="8" t="str">
        <f aca="false">IF(ISBLANK(C898), "", (C898-MIN(C2:C1001))/(MAX(C2:C1001)-MIN(C2:C1001)))</f>
        <v/>
      </c>
      <c r="H898" s="6" t="str">
        <f aca="false">IF(ISBLANK(D898), "", (D898-MIN(D1:D1000))/(MAX(D1:D1000)-MIN(D1:D1000)))</f>
        <v/>
      </c>
      <c r="I898" s="0" t="str">
        <f aca="false">IF(ISBLANK(A898), "",SQRT((A898-$K$2)^2+(B898-$L$2)^2+(C898-$M$2)^2+(D898-$N$2)^2+(#REF!-#REF!)^2))</f>
        <v/>
      </c>
      <c r="J898" s="8" t="str">
        <f aca="false">IF(AND(G898 = "", G897 &lt;&gt; ""),"&lt;- New exp", "")</f>
        <v/>
      </c>
      <c r="X898" s="0" t="n">
        <v>897</v>
      </c>
    </row>
    <row r="899" customFormat="false" ht="13.8" hidden="false" customHeight="false" outlineLevel="0" collapsed="false">
      <c r="A899" s="14"/>
      <c r="B899" s="14"/>
      <c r="C899" s="14"/>
      <c r="D899" s="14"/>
      <c r="E899" s="8" t="str">
        <f aca="false">IF(ISBLANK(A899), "", (A899-MIN(A2:A1001))/(MAX(A2:A1001)-MIN(A2:A1001)))</f>
        <v/>
      </c>
      <c r="F899" s="8" t="str">
        <f aca="false">IF(ISBLANK(B899), "", (B899-MIN(B2:B1001))/(MAX(B2:B1001)-MIN(B2:B1001)))</f>
        <v/>
      </c>
      <c r="G899" s="8" t="str">
        <f aca="false">IF(ISBLANK(C899), "", (C899-MIN(C2:C1001))/(MAX(C2:C1001)-MIN(C2:C1001)))</f>
        <v/>
      </c>
      <c r="H899" s="6" t="str">
        <f aca="false">IF(ISBLANK(D899), "", (D899-MIN(D1:D1000))/(MAX(D1:D1000)-MIN(D1:D1000)))</f>
        <v/>
      </c>
      <c r="I899" s="0" t="str">
        <f aca="false">IF(ISBLANK(A899), "",SQRT((A899-$K$2)^2+(B899-$L$2)^2+(C899-$M$2)^2+(D899-$N$2)^2+(#REF!-#REF!)^2))</f>
        <v/>
      </c>
      <c r="J899" s="8" t="str">
        <f aca="false">IF(AND(G899 = "", G898 &lt;&gt; ""),"&lt;- New exp", "")</f>
        <v/>
      </c>
      <c r="X899" s="0" t="n">
        <v>898</v>
      </c>
    </row>
    <row r="900" customFormat="false" ht="13.8" hidden="false" customHeight="false" outlineLevel="0" collapsed="false">
      <c r="A900" s="14"/>
      <c r="B900" s="14"/>
      <c r="C900" s="14"/>
      <c r="D900" s="14"/>
      <c r="E900" s="8" t="str">
        <f aca="false">IF(ISBLANK(A900), "", (A900-MIN(A2:A1001))/(MAX(A2:A1001)-MIN(A2:A1001)))</f>
        <v/>
      </c>
      <c r="F900" s="8" t="str">
        <f aca="false">IF(ISBLANK(B900), "", (B900-MIN(B2:B1001))/(MAX(B2:B1001)-MIN(B2:B1001)))</f>
        <v/>
      </c>
      <c r="G900" s="8" t="str">
        <f aca="false">IF(ISBLANK(C900), "", (C900-MIN(C2:C1001))/(MAX(C2:C1001)-MIN(C2:C1001)))</f>
        <v/>
      </c>
      <c r="H900" s="6" t="str">
        <f aca="false">IF(ISBLANK(D900), "", (D900-MIN(D1:D1000))/(MAX(D1:D1000)-MIN(D1:D1000)))</f>
        <v/>
      </c>
      <c r="I900" s="0" t="str">
        <f aca="false">IF(ISBLANK(A900), "",SQRT((A900-$K$2)^2+(B900-$L$2)^2+(C900-$M$2)^2+(D900-$N$2)^2+(#REF!-#REF!)^2))</f>
        <v/>
      </c>
      <c r="J900" s="8" t="str">
        <f aca="false">IF(AND(G900 = "", G899 &lt;&gt; ""),"&lt;- New exp", "")</f>
        <v/>
      </c>
      <c r="X900" s="0" t="n">
        <v>899</v>
      </c>
    </row>
    <row r="901" customFormat="false" ht="13.8" hidden="false" customHeight="false" outlineLevel="0" collapsed="false">
      <c r="A901" s="14"/>
      <c r="B901" s="14"/>
      <c r="C901" s="14"/>
      <c r="D901" s="14"/>
      <c r="E901" s="8" t="str">
        <f aca="false">IF(ISBLANK(A901), "", (A901-MIN(A2:A1001))/(MAX(A2:A1001)-MIN(A2:A1001)))</f>
        <v/>
      </c>
      <c r="F901" s="8" t="str">
        <f aca="false">IF(ISBLANK(B901), "", (B901-MIN(B2:B1001))/(MAX(B2:B1001)-MIN(B2:B1001)))</f>
        <v/>
      </c>
      <c r="G901" s="8" t="str">
        <f aca="false">IF(ISBLANK(C901), "", (C901-MIN(C2:C1001))/(MAX(C2:C1001)-MIN(C2:C1001)))</f>
        <v/>
      </c>
      <c r="H901" s="6" t="str">
        <f aca="false">IF(ISBLANK(D901), "", (D901-MIN(D1:D1000))/(MAX(D1:D1000)-MIN(D1:D1000)))</f>
        <v/>
      </c>
      <c r="I901" s="0" t="str">
        <f aca="false">IF(ISBLANK(A901), "",SQRT((A901-$K$2)^2+(B901-$L$2)^2+(C901-$M$2)^2+(D901-$N$2)^2+(#REF!-#REF!)^2))</f>
        <v/>
      </c>
      <c r="J901" s="8" t="str">
        <f aca="false">IF(AND(G901 = "", G900 &lt;&gt; ""),"&lt;- New exp", "")</f>
        <v/>
      </c>
      <c r="X901" s="0" t="n">
        <v>900</v>
      </c>
    </row>
    <row r="902" customFormat="false" ht="13.8" hidden="false" customHeight="false" outlineLevel="0" collapsed="false">
      <c r="A902" s="14"/>
      <c r="B902" s="14"/>
      <c r="C902" s="14"/>
      <c r="D902" s="14"/>
      <c r="E902" s="8" t="str">
        <f aca="false">IF(ISBLANK(A902), "", (A902-MIN(A2:A1001))/(MAX(A2:A1001)-MIN(A2:A1001)))</f>
        <v/>
      </c>
      <c r="F902" s="8" t="str">
        <f aca="false">IF(ISBLANK(B902), "", (B902-MIN(B2:B1001))/(MAX(B2:B1001)-MIN(B2:B1001)))</f>
        <v/>
      </c>
      <c r="G902" s="8" t="str">
        <f aca="false">IF(ISBLANK(C902), "", (C902-MIN(C2:C1001))/(MAX(C2:C1001)-MIN(C2:C1001)))</f>
        <v/>
      </c>
      <c r="H902" s="6" t="str">
        <f aca="false">IF(ISBLANK(D902), "", (D902-MIN(D1:D1000))/(MAX(D1:D1000)-MIN(D1:D1000)))</f>
        <v/>
      </c>
      <c r="I902" s="0" t="str">
        <f aca="false">IF(ISBLANK(A902), "",SQRT((A902-$K$2)^2+(B902-$L$2)^2+(C902-$M$2)^2+(D902-$N$2)^2+(#REF!-#REF!)^2))</f>
        <v/>
      </c>
      <c r="J902" s="8" t="str">
        <f aca="false">IF(AND(G902 = "", G901 &lt;&gt; ""),"&lt;- New exp", "")</f>
        <v/>
      </c>
      <c r="X902" s="0" t="n">
        <v>901</v>
      </c>
    </row>
    <row r="903" customFormat="false" ht="13.8" hidden="false" customHeight="false" outlineLevel="0" collapsed="false">
      <c r="A903" s="14"/>
      <c r="B903" s="14"/>
      <c r="C903" s="14"/>
      <c r="D903" s="14"/>
      <c r="E903" s="8" t="str">
        <f aca="false">IF(ISBLANK(A903), "", (A903-MIN(A2:A1001))/(MAX(A2:A1001)-MIN(A2:A1001)))</f>
        <v/>
      </c>
      <c r="F903" s="8" t="str">
        <f aca="false">IF(ISBLANK(B903), "", (B903-MIN(B2:B1001))/(MAX(B2:B1001)-MIN(B2:B1001)))</f>
        <v/>
      </c>
      <c r="G903" s="8" t="str">
        <f aca="false">IF(ISBLANK(C903), "", (C903-MIN(C2:C1001))/(MAX(C2:C1001)-MIN(C2:C1001)))</f>
        <v/>
      </c>
      <c r="H903" s="6" t="str">
        <f aca="false">IF(ISBLANK(D903), "", (D903-MIN(D1:D1000))/(MAX(D1:D1000)-MIN(D1:D1000)))</f>
        <v/>
      </c>
      <c r="I903" s="0" t="str">
        <f aca="false">IF(ISBLANK(A903), "",SQRT((A903-$K$2)^2+(B903-$L$2)^2+(C903-$M$2)^2+(D903-$N$2)^2+(#REF!-#REF!)^2))</f>
        <v/>
      </c>
      <c r="J903" s="8" t="str">
        <f aca="false">IF(AND(G903 = "", G902 &lt;&gt; ""),"&lt;- New exp", "")</f>
        <v/>
      </c>
      <c r="X903" s="0" t="n">
        <v>902</v>
      </c>
    </row>
    <row r="904" customFormat="false" ht="13.8" hidden="false" customHeight="false" outlineLevel="0" collapsed="false">
      <c r="A904" s="14"/>
      <c r="B904" s="14"/>
      <c r="C904" s="14"/>
      <c r="D904" s="14"/>
      <c r="E904" s="8" t="str">
        <f aca="false">IF(ISBLANK(A904), "", (A904-MIN(A2:A1001))/(MAX(A2:A1001)-MIN(A2:A1001)))</f>
        <v/>
      </c>
      <c r="F904" s="8" t="str">
        <f aca="false">IF(ISBLANK(B904), "", (B904-MIN(B2:B1001))/(MAX(B2:B1001)-MIN(B2:B1001)))</f>
        <v/>
      </c>
      <c r="G904" s="8" t="str">
        <f aca="false">IF(ISBLANK(C904), "", (C904-MIN(C2:C1001))/(MAX(C2:C1001)-MIN(C2:C1001)))</f>
        <v/>
      </c>
      <c r="H904" s="6" t="str">
        <f aca="false">IF(ISBLANK(D904), "", (D904-MIN(D1:D1000))/(MAX(D1:D1000)-MIN(D1:D1000)))</f>
        <v/>
      </c>
      <c r="I904" s="0" t="str">
        <f aca="false">IF(ISBLANK(A904), "",SQRT((A904-$K$2)^2+(B904-$L$2)^2+(C904-$M$2)^2+(D904-$N$2)^2+(#REF!-#REF!)^2))</f>
        <v/>
      </c>
      <c r="J904" s="8" t="str">
        <f aca="false">IF(AND(G904 = "", G903 &lt;&gt; ""),"&lt;- New exp", "")</f>
        <v/>
      </c>
      <c r="X904" s="0" t="n">
        <v>903</v>
      </c>
    </row>
    <row r="905" customFormat="false" ht="13.8" hidden="false" customHeight="false" outlineLevel="0" collapsed="false">
      <c r="A905" s="14"/>
      <c r="B905" s="14"/>
      <c r="C905" s="14"/>
      <c r="D905" s="14"/>
      <c r="E905" s="8" t="str">
        <f aca="false">IF(ISBLANK(A905), "", (A905-MIN(A2:A1001))/(MAX(A2:A1001)-MIN(A2:A1001)))</f>
        <v/>
      </c>
      <c r="F905" s="8" t="str">
        <f aca="false">IF(ISBLANK(B905), "", (B905-MIN(B2:B1001))/(MAX(B2:B1001)-MIN(B2:B1001)))</f>
        <v/>
      </c>
      <c r="G905" s="8" t="str">
        <f aca="false">IF(ISBLANK(C905), "", (C905-MIN(C2:C1001))/(MAX(C2:C1001)-MIN(C2:C1001)))</f>
        <v/>
      </c>
      <c r="H905" s="6" t="str">
        <f aca="false">IF(ISBLANK(D905), "", (D905-MIN(D1:D1000))/(MAX(D1:D1000)-MIN(D1:D1000)))</f>
        <v/>
      </c>
      <c r="I905" s="0" t="str">
        <f aca="false">IF(ISBLANK(A905), "",SQRT((A905-$K$2)^2+(B905-$L$2)^2+(C905-$M$2)^2+(D905-$N$2)^2+(#REF!-#REF!)^2))</f>
        <v/>
      </c>
      <c r="J905" s="8" t="str">
        <f aca="false">IF(AND(G905 = "", G904 &lt;&gt; ""),"&lt;- New exp", "")</f>
        <v/>
      </c>
      <c r="X905" s="0" t="n">
        <v>904</v>
      </c>
    </row>
    <row r="906" customFormat="false" ht="13.8" hidden="false" customHeight="false" outlineLevel="0" collapsed="false">
      <c r="A906" s="14"/>
      <c r="B906" s="14"/>
      <c r="C906" s="14"/>
      <c r="D906" s="14"/>
      <c r="E906" s="8" t="str">
        <f aca="false">IF(ISBLANK(A906), "", (A906-MIN(A2:A1001))/(MAX(A2:A1001)-MIN(A2:A1001)))</f>
        <v/>
      </c>
      <c r="F906" s="8" t="str">
        <f aca="false">IF(ISBLANK(B906), "", (B906-MIN(B2:B1001))/(MAX(B2:B1001)-MIN(B2:B1001)))</f>
        <v/>
      </c>
      <c r="G906" s="8" t="str">
        <f aca="false">IF(ISBLANK(C906), "", (C906-MIN(C2:C1001))/(MAX(C2:C1001)-MIN(C2:C1001)))</f>
        <v/>
      </c>
      <c r="H906" s="6" t="str">
        <f aca="false">IF(ISBLANK(D906), "", (D906-MIN(D1:D1000))/(MAX(D1:D1000)-MIN(D1:D1000)))</f>
        <v/>
      </c>
      <c r="I906" s="0" t="str">
        <f aca="false">IF(ISBLANK(A906), "",SQRT((A906-$K$2)^2+(B906-$L$2)^2+(C906-$M$2)^2+(D906-$N$2)^2+(#REF!-#REF!)^2))</f>
        <v/>
      </c>
      <c r="J906" s="8" t="str">
        <f aca="false">IF(AND(G906 = "", G905 &lt;&gt; ""),"&lt;- New exp", "")</f>
        <v/>
      </c>
      <c r="X906" s="0" t="n">
        <v>905</v>
      </c>
    </row>
    <row r="907" customFormat="false" ht="13.8" hidden="false" customHeight="false" outlineLevel="0" collapsed="false">
      <c r="A907" s="14"/>
      <c r="B907" s="14"/>
      <c r="C907" s="14"/>
      <c r="D907" s="14"/>
      <c r="E907" s="8" t="str">
        <f aca="false">IF(ISBLANK(A907), "", (A907-MIN(A2:A1001))/(MAX(A2:A1001)-MIN(A2:A1001)))</f>
        <v/>
      </c>
      <c r="F907" s="8" t="str">
        <f aca="false">IF(ISBLANK(B907), "", (B907-MIN(B2:B1001))/(MAX(B2:B1001)-MIN(B2:B1001)))</f>
        <v/>
      </c>
      <c r="G907" s="8" t="str">
        <f aca="false">IF(ISBLANK(C907), "", (C907-MIN(C2:C1001))/(MAX(C2:C1001)-MIN(C2:C1001)))</f>
        <v/>
      </c>
      <c r="H907" s="6" t="str">
        <f aca="false">IF(ISBLANK(D907), "", (D907-MIN(D1:D1000))/(MAX(D1:D1000)-MIN(D1:D1000)))</f>
        <v/>
      </c>
      <c r="I907" s="0" t="str">
        <f aca="false">IF(ISBLANK(A907), "",SQRT((A907-$K$2)^2+(B907-$L$2)^2+(C907-$M$2)^2+(D907-$N$2)^2+(#REF!-#REF!)^2))</f>
        <v/>
      </c>
      <c r="J907" s="8" t="str">
        <f aca="false">IF(AND(G907 = "", G906 &lt;&gt; ""),"&lt;- New exp", "")</f>
        <v/>
      </c>
      <c r="X907" s="0" t="n">
        <v>906</v>
      </c>
    </row>
    <row r="908" customFormat="false" ht="13.8" hidden="false" customHeight="false" outlineLevel="0" collapsed="false">
      <c r="A908" s="14"/>
      <c r="B908" s="14"/>
      <c r="C908" s="14"/>
      <c r="D908" s="14"/>
      <c r="E908" s="8" t="str">
        <f aca="false">IF(ISBLANK(A908), "", (A908-MIN(A2:A1001))/(MAX(A2:A1001)-MIN(A2:A1001)))</f>
        <v/>
      </c>
      <c r="F908" s="8" t="str">
        <f aca="false">IF(ISBLANK(B908), "", (B908-MIN(B2:B1001))/(MAX(B2:B1001)-MIN(B2:B1001)))</f>
        <v/>
      </c>
      <c r="G908" s="8" t="str">
        <f aca="false">IF(ISBLANK(C908), "", (C908-MIN(C2:C1001))/(MAX(C2:C1001)-MIN(C2:C1001)))</f>
        <v/>
      </c>
      <c r="H908" s="6" t="str">
        <f aca="false">IF(ISBLANK(D908), "", (D908-MIN(D1:D1000))/(MAX(D1:D1000)-MIN(D1:D1000)))</f>
        <v/>
      </c>
      <c r="I908" s="0" t="str">
        <f aca="false">IF(ISBLANK(A908), "",SQRT((A908-$K$2)^2+(B908-$L$2)^2+(C908-$M$2)^2+(D908-$N$2)^2+(#REF!-#REF!)^2))</f>
        <v/>
      </c>
      <c r="J908" s="8" t="str">
        <f aca="false">IF(AND(G908 = "", G907 &lt;&gt; ""),"&lt;- New exp", "")</f>
        <v/>
      </c>
      <c r="X908" s="0" t="n">
        <v>907</v>
      </c>
    </row>
    <row r="909" customFormat="false" ht="13.8" hidden="false" customHeight="false" outlineLevel="0" collapsed="false">
      <c r="A909" s="14"/>
      <c r="B909" s="14"/>
      <c r="C909" s="14"/>
      <c r="D909" s="14"/>
      <c r="E909" s="8" t="str">
        <f aca="false">IF(ISBLANK(A909), "", (A909-MIN(A2:A1001))/(MAX(A2:A1001)-MIN(A2:A1001)))</f>
        <v/>
      </c>
      <c r="F909" s="8" t="str">
        <f aca="false">IF(ISBLANK(B909), "", (B909-MIN(B2:B1001))/(MAX(B2:B1001)-MIN(B2:B1001)))</f>
        <v/>
      </c>
      <c r="G909" s="8" t="str">
        <f aca="false">IF(ISBLANK(C909), "", (C909-MIN(C2:C1001))/(MAX(C2:C1001)-MIN(C2:C1001)))</f>
        <v/>
      </c>
      <c r="H909" s="6" t="str">
        <f aca="false">IF(ISBLANK(D909), "", (D909-MIN(D1:D1000))/(MAX(D1:D1000)-MIN(D1:D1000)))</f>
        <v/>
      </c>
      <c r="I909" s="0" t="str">
        <f aca="false">IF(ISBLANK(A909), "",SQRT((A909-$K$2)^2+(B909-$L$2)^2+(C909-$M$2)^2+(D909-$N$2)^2+(#REF!-#REF!)^2))</f>
        <v/>
      </c>
      <c r="J909" s="8" t="str">
        <f aca="false">IF(AND(G909 = "", G908 &lt;&gt; ""),"&lt;- New exp", "")</f>
        <v/>
      </c>
      <c r="X909" s="0" t="n">
        <v>908</v>
      </c>
    </row>
    <row r="910" customFormat="false" ht="13.8" hidden="false" customHeight="false" outlineLevel="0" collapsed="false">
      <c r="A910" s="14"/>
      <c r="B910" s="14"/>
      <c r="C910" s="14"/>
      <c r="D910" s="14"/>
      <c r="E910" s="8" t="str">
        <f aca="false">IF(ISBLANK(A910), "", (A910-MIN(A2:A1001))/(MAX(A2:A1001)-MIN(A2:A1001)))</f>
        <v/>
      </c>
      <c r="F910" s="8" t="str">
        <f aca="false">IF(ISBLANK(B910), "", (B910-MIN(B2:B1001))/(MAX(B2:B1001)-MIN(B2:B1001)))</f>
        <v/>
      </c>
      <c r="G910" s="8" t="str">
        <f aca="false">IF(ISBLANK(C910), "", (C910-MIN(C2:C1001))/(MAX(C2:C1001)-MIN(C2:C1001)))</f>
        <v/>
      </c>
      <c r="H910" s="6" t="str">
        <f aca="false">IF(ISBLANK(D910), "", (D910-MIN(D1:D1000))/(MAX(D1:D1000)-MIN(D1:D1000)))</f>
        <v/>
      </c>
      <c r="I910" s="0" t="str">
        <f aca="false">IF(ISBLANK(A910), "",SQRT((A910-$K$2)^2+(B910-$L$2)^2+(C910-$M$2)^2+(D910-$N$2)^2+(#REF!-#REF!)^2))</f>
        <v/>
      </c>
      <c r="J910" s="8" t="str">
        <f aca="false">IF(AND(G910 = "", G909 &lt;&gt; ""),"&lt;- New exp", "")</f>
        <v/>
      </c>
      <c r="X910" s="0" t="n">
        <v>909</v>
      </c>
    </row>
    <row r="911" customFormat="false" ht="13.8" hidden="false" customHeight="false" outlineLevel="0" collapsed="false">
      <c r="A911" s="14"/>
      <c r="B911" s="14"/>
      <c r="C911" s="14"/>
      <c r="D911" s="14"/>
      <c r="E911" s="8" t="str">
        <f aca="false">IF(ISBLANK(A911), "", (A911-MIN(A2:A1001))/(MAX(A2:A1001)-MIN(A2:A1001)))</f>
        <v/>
      </c>
      <c r="F911" s="8" t="str">
        <f aca="false">IF(ISBLANK(B911), "", (B911-MIN(B2:B1001))/(MAX(B2:B1001)-MIN(B2:B1001)))</f>
        <v/>
      </c>
      <c r="G911" s="8" t="str">
        <f aca="false">IF(ISBLANK(C911), "", (C911-MIN(C2:C1001))/(MAX(C2:C1001)-MIN(C2:C1001)))</f>
        <v/>
      </c>
      <c r="H911" s="6" t="str">
        <f aca="false">IF(ISBLANK(D911), "", (D911-MIN(D1:D1000))/(MAX(D1:D1000)-MIN(D1:D1000)))</f>
        <v/>
      </c>
      <c r="I911" s="0" t="str">
        <f aca="false">IF(ISBLANK(A911), "",SQRT((A911-$K$2)^2+(B911-$L$2)^2+(C911-$M$2)^2+(D911-$N$2)^2+(#REF!-#REF!)^2))</f>
        <v/>
      </c>
      <c r="J911" s="8" t="str">
        <f aca="false">IF(AND(G911 = "", G910 &lt;&gt; ""),"&lt;- New exp", "")</f>
        <v/>
      </c>
      <c r="X911" s="0" t="n">
        <v>910</v>
      </c>
    </row>
    <row r="912" customFormat="false" ht="13.8" hidden="false" customHeight="false" outlineLevel="0" collapsed="false">
      <c r="A912" s="14"/>
      <c r="B912" s="14"/>
      <c r="C912" s="14"/>
      <c r="D912" s="14"/>
      <c r="E912" s="8" t="str">
        <f aca="false">IF(ISBLANK(A912), "", (A912-MIN(A2:A1001))/(MAX(A2:A1001)-MIN(A2:A1001)))</f>
        <v/>
      </c>
      <c r="F912" s="8" t="str">
        <f aca="false">IF(ISBLANK(B912), "", (B912-MIN(B2:B1001))/(MAX(B2:B1001)-MIN(B2:B1001)))</f>
        <v/>
      </c>
      <c r="G912" s="8" t="str">
        <f aca="false">IF(ISBLANK(C912), "", (C912-MIN(C2:C1001))/(MAX(C2:C1001)-MIN(C2:C1001)))</f>
        <v/>
      </c>
      <c r="H912" s="6" t="str">
        <f aca="false">IF(ISBLANK(D912), "", (D912-MIN(D1:D1000))/(MAX(D1:D1000)-MIN(D1:D1000)))</f>
        <v/>
      </c>
      <c r="I912" s="0" t="str">
        <f aca="false">IF(ISBLANK(A912), "",SQRT((A912-$K$2)^2+(B912-$L$2)^2+(C912-$M$2)^2+(D912-$N$2)^2+(#REF!-#REF!)^2))</f>
        <v/>
      </c>
      <c r="J912" s="8" t="str">
        <f aca="false">IF(AND(G912 = "", G911 &lt;&gt; ""),"&lt;- New exp", "")</f>
        <v/>
      </c>
      <c r="X912" s="0" t="n">
        <v>911</v>
      </c>
    </row>
    <row r="913" customFormat="false" ht="13.8" hidden="false" customHeight="false" outlineLevel="0" collapsed="false">
      <c r="A913" s="14"/>
      <c r="B913" s="14"/>
      <c r="C913" s="14"/>
      <c r="D913" s="14"/>
      <c r="E913" s="8" t="str">
        <f aca="false">IF(ISBLANK(A913), "", (A913-MIN(A2:A1001))/(MAX(A2:A1001)-MIN(A2:A1001)))</f>
        <v/>
      </c>
      <c r="F913" s="8" t="str">
        <f aca="false">IF(ISBLANK(B913), "", (B913-MIN(B2:B1001))/(MAX(B2:B1001)-MIN(B2:B1001)))</f>
        <v/>
      </c>
      <c r="G913" s="8" t="str">
        <f aca="false">IF(ISBLANK(C913), "", (C913-MIN(C2:C1001))/(MAX(C2:C1001)-MIN(C2:C1001)))</f>
        <v/>
      </c>
      <c r="H913" s="6" t="str">
        <f aca="false">IF(ISBLANK(D913), "", (D913-MIN(D1:D1000))/(MAX(D1:D1000)-MIN(D1:D1000)))</f>
        <v/>
      </c>
      <c r="I913" s="0" t="str">
        <f aca="false">IF(ISBLANK(A913), "",SQRT((A913-$K$2)^2+(B913-$L$2)^2+(C913-$M$2)^2+(D913-$N$2)^2+(#REF!-#REF!)^2))</f>
        <v/>
      </c>
      <c r="J913" s="8" t="str">
        <f aca="false">IF(AND(G913 = "", G912 &lt;&gt; ""),"&lt;- New exp", "")</f>
        <v/>
      </c>
      <c r="X913" s="0" t="n">
        <v>912</v>
      </c>
    </row>
    <row r="914" customFormat="false" ht="13.8" hidden="false" customHeight="false" outlineLevel="0" collapsed="false">
      <c r="A914" s="14"/>
      <c r="B914" s="14"/>
      <c r="C914" s="14"/>
      <c r="D914" s="14"/>
      <c r="E914" s="8" t="str">
        <f aca="false">IF(ISBLANK(A914), "", (A914-MIN(A2:A1001))/(MAX(A2:A1001)-MIN(A2:A1001)))</f>
        <v/>
      </c>
      <c r="F914" s="8" t="str">
        <f aca="false">IF(ISBLANK(B914), "", (B914-MIN(B2:B1001))/(MAX(B2:B1001)-MIN(B2:B1001)))</f>
        <v/>
      </c>
      <c r="G914" s="8" t="str">
        <f aca="false">IF(ISBLANK(C914), "", (C914-MIN(C2:C1001))/(MAX(C2:C1001)-MIN(C2:C1001)))</f>
        <v/>
      </c>
      <c r="H914" s="6" t="str">
        <f aca="false">IF(ISBLANK(D914), "", (D914-MIN(D1:D1000))/(MAX(D1:D1000)-MIN(D1:D1000)))</f>
        <v/>
      </c>
      <c r="I914" s="0" t="str">
        <f aca="false">IF(ISBLANK(A914), "",SQRT((A914-$K$2)^2+(B914-$L$2)^2+(C914-$M$2)^2+(D914-$N$2)^2+(#REF!-#REF!)^2))</f>
        <v/>
      </c>
      <c r="J914" s="8" t="str">
        <f aca="false">IF(AND(G914 = "", G913 &lt;&gt; ""),"&lt;- New exp", "")</f>
        <v/>
      </c>
      <c r="X914" s="0" t="n">
        <v>913</v>
      </c>
    </row>
    <row r="915" customFormat="false" ht="13.8" hidden="false" customHeight="false" outlineLevel="0" collapsed="false">
      <c r="A915" s="4"/>
      <c r="B915" s="4"/>
      <c r="C915" s="4"/>
      <c r="D915" s="4"/>
      <c r="E915" s="8" t="str">
        <f aca="false">IF(ISBLANK(A915), "", (A915-MIN(A2:A1001))/(MAX(A2:A1001)-MIN(A2:A1001)))</f>
        <v/>
      </c>
      <c r="F915" s="8" t="str">
        <f aca="false">IF(ISBLANK(B915), "", (B915-MIN(B2:B1001))/(MAX(B2:B1001)-MIN(B2:B1001)))</f>
        <v/>
      </c>
      <c r="G915" s="8" t="str">
        <f aca="false">IF(ISBLANK(C915), "", (C915-MIN(C2:C1001))/(MAX(C2:C1001)-MIN(C2:C1001)))</f>
        <v/>
      </c>
      <c r="H915" s="6" t="str">
        <f aca="false">IF(ISBLANK(D915), "", (D915-MIN(D1:D1000))/(MAX(D1:D1000)-MIN(D1:D1000)))</f>
        <v/>
      </c>
      <c r="I915" s="0" t="str">
        <f aca="false">IF(ISBLANK(A915), "",SQRT((A915-$K$2)^2+(B915-$L$2)^2+(C915-$M$2)^2+(D915-$N$2)^2+(#REF!-#REF!)^2))</f>
        <v/>
      </c>
      <c r="J915" s="8" t="str">
        <f aca="false">IF(AND(G915 = "", G914 &lt;&gt; ""),"&lt;- New exp", "")</f>
        <v/>
      </c>
      <c r="X915" s="0" t="n">
        <v>914</v>
      </c>
    </row>
    <row r="916" customFormat="false" ht="13.8" hidden="false" customHeight="false" outlineLevel="0" collapsed="false">
      <c r="A916" s="14"/>
      <c r="B916" s="14"/>
      <c r="C916" s="14"/>
      <c r="D916" s="14"/>
      <c r="E916" s="8" t="str">
        <f aca="false">IF(ISBLANK(A916), "", (A916-MIN(A2:A1001))/(MAX(A2:A1001)-MIN(A2:A1001)))</f>
        <v/>
      </c>
      <c r="F916" s="8" t="str">
        <f aca="false">IF(ISBLANK(B916), "", (B916-MIN(B2:B1001))/(MAX(B2:B1001)-MIN(B2:B1001)))</f>
        <v/>
      </c>
      <c r="G916" s="8" t="str">
        <f aca="false">IF(ISBLANK(C916), "", (C916-MIN(C2:C1001))/(MAX(C2:C1001)-MIN(C2:C1001)))</f>
        <v/>
      </c>
      <c r="H916" s="6" t="str">
        <f aca="false">IF(ISBLANK(D916), "", (D916-MIN(D1:D1000))/(MAX(D1:D1000)-MIN(D1:D1000)))</f>
        <v/>
      </c>
      <c r="I916" s="0" t="str">
        <f aca="false">IF(ISBLANK(A916), "",SQRT((A916-$K$2)^2+(B916-$L$2)^2+(C916-$M$2)^2+(D916-$N$2)^2+(#REF!-#REF!)^2))</f>
        <v/>
      </c>
      <c r="J916" s="8" t="str">
        <f aca="false">IF(AND(G916 = "", G915 &lt;&gt; ""),"&lt;- New exp", "")</f>
        <v/>
      </c>
      <c r="X916" s="0" t="n">
        <v>915</v>
      </c>
    </row>
    <row r="917" customFormat="false" ht="13.8" hidden="false" customHeight="false" outlineLevel="0" collapsed="false">
      <c r="A917" s="14"/>
      <c r="B917" s="14"/>
      <c r="C917" s="14"/>
      <c r="D917" s="14"/>
      <c r="E917" s="8" t="str">
        <f aca="false">IF(ISBLANK(A917), "", (A917-MIN(A2:A1001))/(MAX(A2:A1001)-MIN(A2:A1001)))</f>
        <v/>
      </c>
      <c r="F917" s="8" t="str">
        <f aca="false">IF(ISBLANK(B917), "", (B917-MIN(B2:B1001))/(MAX(B2:B1001)-MIN(B2:B1001)))</f>
        <v/>
      </c>
      <c r="G917" s="8" t="str">
        <f aca="false">IF(ISBLANK(C917), "", (C917-MIN(C2:C1001))/(MAX(C2:C1001)-MIN(C2:C1001)))</f>
        <v/>
      </c>
      <c r="H917" s="6" t="str">
        <f aca="false">IF(ISBLANK(D917), "", (D917-MIN(D1:D1000))/(MAX(D1:D1000)-MIN(D1:D1000)))</f>
        <v/>
      </c>
      <c r="I917" s="0" t="str">
        <f aca="false">IF(ISBLANK(A917), "",SQRT((A917-$K$2)^2+(B917-$L$2)^2+(C917-$M$2)^2+(D917-$N$2)^2+(#REF!-#REF!)^2))</f>
        <v/>
      </c>
      <c r="J917" s="8" t="str">
        <f aca="false">IF(AND(G917 = "", G916 &lt;&gt; ""),"&lt;- New exp", "")</f>
        <v/>
      </c>
      <c r="X917" s="0" t="n">
        <v>916</v>
      </c>
    </row>
    <row r="918" customFormat="false" ht="13.8" hidden="false" customHeight="false" outlineLevel="0" collapsed="false">
      <c r="A918" s="14"/>
      <c r="B918" s="14"/>
      <c r="C918" s="14"/>
      <c r="D918" s="14"/>
      <c r="E918" s="8" t="str">
        <f aca="false">IF(ISBLANK(A918), "", (A918-MIN(A2:A1001))/(MAX(A2:A1001)-MIN(A2:A1001)))</f>
        <v/>
      </c>
      <c r="F918" s="8" t="str">
        <f aca="false">IF(ISBLANK(B918), "", (B918-MIN(B2:B1001))/(MAX(B2:B1001)-MIN(B2:B1001)))</f>
        <v/>
      </c>
      <c r="G918" s="8" t="str">
        <f aca="false">IF(ISBLANK(C918), "", (C918-MIN(C2:C1001))/(MAX(C2:C1001)-MIN(C2:C1001)))</f>
        <v/>
      </c>
      <c r="H918" s="6" t="str">
        <f aca="false">IF(ISBLANK(D918), "", (D918-MIN(D1:D1000))/(MAX(D1:D1000)-MIN(D1:D1000)))</f>
        <v/>
      </c>
      <c r="I918" s="0" t="str">
        <f aca="false">IF(ISBLANK(A918), "",SQRT((A918-$K$2)^2+(B918-$L$2)^2+(C918-$M$2)^2+(D918-$N$2)^2+(#REF!-#REF!)^2))</f>
        <v/>
      </c>
      <c r="J918" s="8" t="str">
        <f aca="false">IF(AND(G918 = "", G917 &lt;&gt; ""),"&lt;- New exp", "")</f>
        <v/>
      </c>
      <c r="X918" s="0" t="n">
        <v>917</v>
      </c>
    </row>
    <row r="919" customFormat="false" ht="13.8" hidden="false" customHeight="false" outlineLevel="0" collapsed="false">
      <c r="A919" s="14"/>
      <c r="B919" s="14"/>
      <c r="C919" s="14"/>
      <c r="D919" s="14"/>
      <c r="E919" s="8" t="str">
        <f aca="false">IF(ISBLANK(A919), "", (A919-MIN(A2:A1001))/(MAX(A2:A1001)-MIN(A2:A1001)))</f>
        <v/>
      </c>
      <c r="F919" s="8" t="str">
        <f aca="false">IF(ISBLANK(B919), "", (B919-MIN(B2:B1001))/(MAX(B2:B1001)-MIN(B2:B1001)))</f>
        <v/>
      </c>
      <c r="G919" s="8" t="str">
        <f aca="false">IF(ISBLANK(C919), "", (C919-MIN(C2:C1001))/(MAX(C2:C1001)-MIN(C2:C1001)))</f>
        <v/>
      </c>
      <c r="H919" s="6" t="str">
        <f aca="false">IF(ISBLANK(D919), "", (D919-MIN(D1:D1000))/(MAX(D1:D1000)-MIN(D1:D1000)))</f>
        <v/>
      </c>
      <c r="I919" s="0" t="str">
        <f aca="false">IF(ISBLANK(A919), "",SQRT((A919-$K$2)^2+(B919-$L$2)^2+(C919-$M$2)^2+(D919-$N$2)^2+(#REF!-#REF!)^2))</f>
        <v/>
      </c>
      <c r="J919" s="8" t="str">
        <f aca="false">IF(AND(G919 = "", G918 &lt;&gt; ""),"&lt;- New exp", "")</f>
        <v/>
      </c>
      <c r="X919" s="0" t="n">
        <v>918</v>
      </c>
    </row>
    <row r="920" customFormat="false" ht="13.8" hidden="false" customHeight="false" outlineLevel="0" collapsed="false">
      <c r="A920" s="14"/>
      <c r="B920" s="14"/>
      <c r="C920" s="14"/>
      <c r="D920" s="14"/>
      <c r="E920" s="8" t="str">
        <f aca="false">IF(ISBLANK(A920), "", (A920-MIN(A2:A1001))/(MAX(A2:A1001)-MIN(A2:A1001)))</f>
        <v/>
      </c>
      <c r="F920" s="8" t="str">
        <f aca="false">IF(ISBLANK(B920), "", (B920-MIN(B2:B1001))/(MAX(B2:B1001)-MIN(B2:B1001)))</f>
        <v/>
      </c>
      <c r="G920" s="8" t="str">
        <f aca="false">IF(ISBLANK(C920), "", (C920-MIN(C2:C1001))/(MAX(C2:C1001)-MIN(C2:C1001)))</f>
        <v/>
      </c>
      <c r="H920" s="6" t="str">
        <f aca="false">IF(ISBLANK(D920), "", (D920-MIN(D1:D1000))/(MAX(D1:D1000)-MIN(D1:D1000)))</f>
        <v/>
      </c>
      <c r="I920" s="0" t="str">
        <f aca="false">IF(ISBLANK(A920), "",SQRT((A920-$K$2)^2+(B920-$L$2)^2+(C920-$M$2)^2+(D920-$N$2)^2+(#REF!-#REF!)^2))</f>
        <v/>
      </c>
      <c r="J920" s="8" t="str">
        <f aca="false">IF(AND(G920 = "", G919 &lt;&gt; ""),"&lt;- New exp", "")</f>
        <v/>
      </c>
      <c r="X920" s="0" t="n">
        <v>919</v>
      </c>
    </row>
    <row r="921" customFormat="false" ht="13.8" hidden="false" customHeight="false" outlineLevel="0" collapsed="false">
      <c r="A921" s="14"/>
      <c r="B921" s="14"/>
      <c r="C921" s="14"/>
      <c r="D921" s="14"/>
      <c r="E921" s="8" t="str">
        <f aca="false">IF(ISBLANK(A921), "", (A921-MIN(A2:A1001))/(MAX(A2:A1001)-MIN(A2:A1001)))</f>
        <v/>
      </c>
      <c r="F921" s="8" t="str">
        <f aca="false">IF(ISBLANK(B921), "", (B921-MIN(B2:B1001))/(MAX(B2:B1001)-MIN(B2:B1001)))</f>
        <v/>
      </c>
      <c r="G921" s="8" t="str">
        <f aca="false">IF(ISBLANK(C921), "", (C921-MIN(C2:C1001))/(MAX(C2:C1001)-MIN(C2:C1001)))</f>
        <v/>
      </c>
      <c r="H921" s="6" t="str">
        <f aca="false">IF(ISBLANK(D921), "", (D921-MIN(D1:D1000))/(MAX(D1:D1000)-MIN(D1:D1000)))</f>
        <v/>
      </c>
      <c r="I921" s="0" t="str">
        <f aca="false">IF(ISBLANK(A921), "",SQRT((A921-$K$2)^2+(B921-$L$2)^2+(C921-$M$2)^2+(D921-$N$2)^2+(#REF!-#REF!)^2))</f>
        <v/>
      </c>
      <c r="J921" s="8" t="str">
        <f aca="false">IF(AND(G921 = "", G920 &lt;&gt; ""),"&lt;- New exp", "")</f>
        <v/>
      </c>
      <c r="X921" s="0" t="n">
        <v>920</v>
      </c>
    </row>
    <row r="922" customFormat="false" ht="13.8" hidden="false" customHeight="false" outlineLevel="0" collapsed="false">
      <c r="A922" s="14"/>
      <c r="B922" s="14"/>
      <c r="C922" s="14"/>
      <c r="D922" s="14"/>
      <c r="E922" s="8" t="str">
        <f aca="false">IF(ISBLANK(A922), "", (A922-MIN(A2:A1001))/(MAX(A2:A1001)-MIN(A2:A1001)))</f>
        <v/>
      </c>
      <c r="F922" s="8" t="str">
        <f aca="false">IF(ISBLANK(B922), "", (B922-MIN(B2:B1001))/(MAX(B2:B1001)-MIN(B2:B1001)))</f>
        <v/>
      </c>
      <c r="G922" s="8" t="str">
        <f aca="false">IF(ISBLANK(C922), "", (C922-MIN(C2:C1001))/(MAX(C2:C1001)-MIN(C2:C1001)))</f>
        <v/>
      </c>
      <c r="H922" s="6" t="str">
        <f aca="false">IF(ISBLANK(D922), "", (D922-MIN(D1:D1000))/(MAX(D1:D1000)-MIN(D1:D1000)))</f>
        <v/>
      </c>
      <c r="I922" s="0" t="str">
        <f aca="false">IF(ISBLANK(A922), "",SQRT((A922-$K$2)^2+(B922-$L$2)^2+(C922-$M$2)^2+(D922-$N$2)^2+(#REF!-#REF!)^2))</f>
        <v/>
      </c>
      <c r="J922" s="8" t="str">
        <f aca="false">IF(AND(G922 = "", G921 &lt;&gt; ""),"&lt;- New exp", "")</f>
        <v/>
      </c>
      <c r="X922" s="0" t="n">
        <v>921</v>
      </c>
    </row>
    <row r="923" customFormat="false" ht="13.8" hidden="false" customHeight="false" outlineLevel="0" collapsed="false">
      <c r="A923" s="14"/>
      <c r="B923" s="14"/>
      <c r="C923" s="14"/>
      <c r="D923" s="14"/>
      <c r="E923" s="8" t="str">
        <f aca="false">IF(ISBLANK(A923), "", (A923-MIN(A2:A1001))/(MAX(A2:A1001)-MIN(A2:A1001)))</f>
        <v/>
      </c>
      <c r="F923" s="8" t="str">
        <f aca="false">IF(ISBLANK(B923), "", (B923-MIN(B2:B1001))/(MAX(B2:B1001)-MIN(B2:B1001)))</f>
        <v/>
      </c>
      <c r="G923" s="8" t="str">
        <f aca="false">IF(ISBLANK(C923), "", (C923-MIN(C2:C1001))/(MAX(C2:C1001)-MIN(C2:C1001)))</f>
        <v/>
      </c>
      <c r="H923" s="6" t="str">
        <f aca="false">IF(ISBLANK(D923), "", (D923-MIN(D1:D1000))/(MAX(D1:D1000)-MIN(D1:D1000)))</f>
        <v/>
      </c>
      <c r="I923" s="0" t="str">
        <f aca="false">IF(ISBLANK(A923), "",SQRT((A923-$K$2)^2+(B923-$L$2)^2+(C923-$M$2)^2+(D923-$N$2)^2+(#REF!-#REF!)^2))</f>
        <v/>
      </c>
      <c r="J923" s="8" t="str">
        <f aca="false">IF(AND(G923 = "", G922 &lt;&gt; ""),"&lt;- New exp", "")</f>
        <v/>
      </c>
      <c r="X923" s="0" t="n">
        <v>922</v>
      </c>
    </row>
    <row r="924" customFormat="false" ht="13.8" hidden="false" customHeight="false" outlineLevel="0" collapsed="false">
      <c r="A924" s="14"/>
      <c r="B924" s="14"/>
      <c r="C924" s="14"/>
      <c r="D924" s="14"/>
      <c r="E924" s="8" t="str">
        <f aca="false">IF(ISBLANK(A924), "", (A924-MIN(A2:A1001))/(MAX(A2:A1001)-MIN(A2:A1001)))</f>
        <v/>
      </c>
      <c r="F924" s="8" t="str">
        <f aca="false">IF(ISBLANK(B924), "", (B924-MIN(B2:B1001))/(MAX(B2:B1001)-MIN(B2:B1001)))</f>
        <v/>
      </c>
      <c r="G924" s="8" t="str">
        <f aca="false">IF(ISBLANK(C924), "", (C924-MIN(C2:C1001))/(MAX(C2:C1001)-MIN(C2:C1001)))</f>
        <v/>
      </c>
      <c r="H924" s="6" t="str">
        <f aca="false">IF(ISBLANK(D924), "", (D924-MIN(D1:D1000))/(MAX(D1:D1000)-MIN(D1:D1000)))</f>
        <v/>
      </c>
      <c r="I924" s="0" t="str">
        <f aca="false">IF(ISBLANK(A924), "",SQRT((A924-$K$2)^2+(B924-$L$2)^2+(C924-$M$2)^2+(D924-$N$2)^2+(#REF!-#REF!)^2))</f>
        <v/>
      </c>
      <c r="J924" s="8" t="str">
        <f aca="false">IF(AND(G924 = "", G923 &lt;&gt; ""),"&lt;- New exp", "")</f>
        <v/>
      </c>
      <c r="X924" s="0" t="n">
        <v>923</v>
      </c>
    </row>
    <row r="925" customFormat="false" ht="13.8" hidden="false" customHeight="false" outlineLevel="0" collapsed="false">
      <c r="A925" s="14"/>
      <c r="B925" s="14"/>
      <c r="C925" s="14"/>
      <c r="D925" s="14"/>
      <c r="E925" s="8" t="str">
        <f aca="false">IF(ISBLANK(A925), "", (A925-MIN(A2:A1001))/(MAX(A2:A1001)-MIN(A2:A1001)))</f>
        <v/>
      </c>
      <c r="F925" s="8" t="str">
        <f aca="false">IF(ISBLANK(B925), "", (B925-MIN(B2:B1001))/(MAX(B2:B1001)-MIN(B2:B1001)))</f>
        <v/>
      </c>
      <c r="G925" s="8" t="str">
        <f aca="false">IF(ISBLANK(C925), "", (C925-MIN(C2:C1001))/(MAX(C2:C1001)-MIN(C2:C1001)))</f>
        <v/>
      </c>
      <c r="H925" s="6" t="str">
        <f aca="false">IF(ISBLANK(D925), "", (D925-MIN(D1:D1000))/(MAX(D1:D1000)-MIN(D1:D1000)))</f>
        <v/>
      </c>
      <c r="I925" s="0" t="str">
        <f aca="false">IF(ISBLANK(A925), "",SQRT((A925-$K$2)^2+(B925-$L$2)^2+(C925-$M$2)^2+(D925-$N$2)^2+(#REF!-#REF!)^2))</f>
        <v/>
      </c>
      <c r="J925" s="8" t="str">
        <f aca="false">IF(AND(G925 = "", G924 &lt;&gt; ""),"&lt;- New exp", "")</f>
        <v/>
      </c>
      <c r="X925" s="0" t="n">
        <v>924</v>
      </c>
    </row>
    <row r="926" customFormat="false" ht="13.8" hidden="false" customHeight="false" outlineLevel="0" collapsed="false">
      <c r="A926" s="14"/>
      <c r="B926" s="14"/>
      <c r="C926" s="14"/>
      <c r="D926" s="14"/>
      <c r="E926" s="8" t="str">
        <f aca="false">IF(ISBLANK(A926), "", (A926-MIN(A2:A1001))/(MAX(A2:A1001)-MIN(A2:A1001)))</f>
        <v/>
      </c>
      <c r="F926" s="8" t="str">
        <f aca="false">IF(ISBLANK(B926), "", (B926-MIN(B2:B1001))/(MAX(B2:B1001)-MIN(B2:B1001)))</f>
        <v/>
      </c>
      <c r="G926" s="8" t="str">
        <f aca="false">IF(ISBLANK(C926), "", (C926-MIN(C2:C1001))/(MAX(C2:C1001)-MIN(C2:C1001)))</f>
        <v/>
      </c>
      <c r="H926" s="6" t="str">
        <f aca="false">IF(ISBLANK(D926), "", (D926-MIN(D1:D1000))/(MAX(D1:D1000)-MIN(D1:D1000)))</f>
        <v/>
      </c>
      <c r="I926" s="0" t="str">
        <f aca="false">IF(ISBLANK(A926), "",SQRT((A926-$K$2)^2+(B926-$L$2)^2+(C926-$M$2)^2+(D926-$N$2)^2+(#REF!-#REF!)^2))</f>
        <v/>
      </c>
      <c r="J926" s="8" t="str">
        <f aca="false">IF(AND(G926 = "", G925 &lt;&gt; ""),"&lt;- New exp", "")</f>
        <v/>
      </c>
      <c r="X926" s="0" t="n">
        <v>925</v>
      </c>
    </row>
    <row r="927" customFormat="false" ht="13.8" hidden="false" customHeight="false" outlineLevel="0" collapsed="false">
      <c r="A927" s="14"/>
      <c r="B927" s="14"/>
      <c r="C927" s="14"/>
      <c r="D927" s="14"/>
      <c r="E927" s="8" t="str">
        <f aca="false">IF(ISBLANK(A927), "", (A927-MIN(A2:A1001))/(MAX(A2:A1001)-MIN(A2:A1001)))</f>
        <v/>
      </c>
      <c r="F927" s="8" t="str">
        <f aca="false">IF(ISBLANK(B927), "", (B927-MIN(B2:B1001))/(MAX(B2:B1001)-MIN(B2:B1001)))</f>
        <v/>
      </c>
      <c r="G927" s="8" t="str">
        <f aca="false">IF(ISBLANK(C927), "", (C927-MIN(C2:C1001))/(MAX(C2:C1001)-MIN(C2:C1001)))</f>
        <v/>
      </c>
      <c r="H927" s="6" t="str">
        <f aca="false">IF(ISBLANK(D927), "", (D927-MIN(D1:D1000))/(MAX(D1:D1000)-MIN(D1:D1000)))</f>
        <v/>
      </c>
      <c r="I927" s="0" t="str">
        <f aca="false">IF(ISBLANK(A927), "",SQRT((A927-$K$2)^2+(B927-$L$2)^2+(C927-$M$2)^2+(D927-$N$2)^2+(#REF!-#REF!)^2))</f>
        <v/>
      </c>
      <c r="J927" s="8" t="str">
        <f aca="false">IF(AND(G927 = "", G926 &lt;&gt; ""),"&lt;- New exp", "")</f>
        <v/>
      </c>
      <c r="X927" s="0" t="n">
        <v>926</v>
      </c>
    </row>
    <row r="928" customFormat="false" ht="13.8" hidden="false" customHeight="false" outlineLevel="0" collapsed="false">
      <c r="A928" s="14"/>
      <c r="B928" s="14"/>
      <c r="C928" s="14"/>
      <c r="D928" s="14"/>
      <c r="E928" s="8" t="str">
        <f aca="false">IF(ISBLANK(A928), "", (A928-MIN(A2:A1001))/(MAX(A2:A1001)-MIN(A2:A1001)))</f>
        <v/>
      </c>
      <c r="F928" s="8" t="str">
        <f aca="false">IF(ISBLANK(B928), "", (B928-MIN(B2:B1001))/(MAX(B2:B1001)-MIN(B2:B1001)))</f>
        <v/>
      </c>
      <c r="G928" s="8" t="str">
        <f aca="false">IF(ISBLANK(C928), "", (C928-MIN(C2:C1001))/(MAX(C2:C1001)-MIN(C2:C1001)))</f>
        <v/>
      </c>
      <c r="H928" s="6" t="str">
        <f aca="false">IF(ISBLANK(D928), "", (D928-MIN(D1:D1000))/(MAX(D1:D1000)-MIN(D1:D1000)))</f>
        <v/>
      </c>
      <c r="I928" s="0" t="str">
        <f aca="false">IF(ISBLANK(A928), "",SQRT((A928-$K$2)^2+(B928-$L$2)^2+(C928-$M$2)^2+(D928-$N$2)^2+(#REF!-#REF!)^2))</f>
        <v/>
      </c>
      <c r="J928" s="8" t="str">
        <f aca="false">IF(AND(G928 = "", G927 &lt;&gt; ""),"&lt;- New exp", "")</f>
        <v/>
      </c>
      <c r="X928" s="0" t="n">
        <v>927</v>
      </c>
    </row>
    <row r="929" customFormat="false" ht="13.8" hidden="false" customHeight="false" outlineLevel="0" collapsed="false">
      <c r="A929" s="14"/>
      <c r="B929" s="14"/>
      <c r="C929" s="14"/>
      <c r="D929" s="14"/>
      <c r="E929" s="8" t="str">
        <f aca="false">IF(ISBLANK(A929), "", (A929-MIN(A2:A1001))/(MAX(A2:A1001)-MIN(A2:A1001)))</f>
        <v/>
      </c>
      <c r="F929" s="8" t="str">
        <f aca="false">IF(ISBLANK(B929), "", (B929-MIN(B2:B1001))/(MAX(B2:B1001)-MIN(B2:B1001)))</f>
        <v/>
      </c>
      <c r="G929" s="8" t="str">
        <f aca="false">IF(ISBLANK(C929), "", (C929-MIN(C2:C1001))/(MAX(C2:C1001)-MIN(C2:C1001)))</f>
        <v/>
      </c>
      <c r="H929" s="6" t="str">
        <f aca="false">IF(ISBLANK(D929), "", (D929-MIN(D1:D1000))/(MAX(D1:D1000)-MIN(D1:D1000)))</f>
        <v/>
      </c>
      <c r="I929" s="0" t="str">
        <f aca="false">IF(ISBLANK(A929), "",SQRT((A929-$K$2)^2+(B929-$L$2)^2+(C929-$M$2)^2+(D929-$N$2)^2+(#REF!-#REF!)^2))</f>
        <v/>
      </c>
      <c r="J929" s="8" t="str">
        <f aca="false">IF(AND(G929 = "", G928 &lt;&gt; ""),"&lt;- New exp", "")</f>
        <v/>
      </c>
      <c r="X929" s="0" t="n">
        <v>928</v>
      </c>
    </row>
    <row r="930" customFormat="false" ht="13.8" hidden="false" customHeight="false" outlineLevel="0" collapsed="false">
      <c r="A930" s="14"/>
      <c r="B930" s="14"/>
      <c r="C930" s="14"/>
      <c r="D930" s="14"/>
      <c r="E930" s="8" t="str">
        <f aca="false">IF(ISBLANK(A930), "", (A930-MIN(A2:A1001))/(MAX(A2:A1001)-MIN(A2:A1001)))</f>
        <v/>
      </c>
      <c r="F930" s="8" t="str">
        <f aca="false">IF(ISBLANK(B930), "", (B930-MIN(B2:B1001))/(MAX(B2:B1001)-MIN(B2:B1001)))</f>
        <v/>
      </c>
      <c r="G930" s="8" t="str">
        <f aca="false">IF(ISBLANK(C930), "", (C930-MIN(C2:C1001))/(MAX(C2:C1001)-MIN(C2:C1001)))</f>
        <v/>
      </c>
      <c r="H930" s="6" t="str">
        <f aca="false">IF(ISBLANK(D930), "", (D930-MIN(D1:D1000))/(MAX(D1:D1000)-MIN(D1:D1000)))</f>
        <v/>
      </c>
      <c r="I930" s="0" t="str">
        <f aca="false">IF(ISBLANK(A930), "",SQRT((A930-$K$2)^2+(B930-$L$2)^2+(C930-$M$2)^2+(D930-$N$2)^2+(#REF!-#REF!)^2))</f>
        <v/>
      </c>
      <c r="J930" s="8" t="str">
        <f aca="false">IF(AND(G930 = "", G929 &lt;&gt; ""),"&lt;- New exp", "")</f>
        <v/>
      </c>
      <c r="X930" s="0" t="n">
        <v>929</v>
      </c>
    </row>
    <row r="931" customFormat="false" ht="13.8" hidden="false" customHeight="false" outlineLevel="0" collapsed="false">
      <c r="A931" s="14"/>
      <c r="B931" s="14"/>
      <c r="C931" s="14"/>
      <c r="D931" s="14"/>
      <c r="E931" s="8" t="str">
        <f aca="false">IF(ISBLANK(A931), "", (A931-MIN(A2:A1001))/(MAX(A2:A1001)-MIN(A2:A1001)))</f>
        <v/>
      </c>
      <c r="F931" s="8" t="str">
        <f aca="false">IF(ISBLANK(B931), "", (B931-MIN(B2:B1001))/(MAX(B2:B1001)-MIN(B2:B1001)))</f>
        <v/>
      </c>
      <c r="G931" s="8" t="str">
        <f aca="false">IF(ISBLANK(C931), "", (C931-MIN(C2:C1001))/(MAX(C2:C1001)-MIN(C2:C1001)))</f>
        <v/>
      </c>
      <c r="H931" s="6" t="str">
        <f aca="false">IF(ISBLANK(D931), "", (D931-MIN(D1:D1000))/(MAX(D1:D1000)-MIN(D1:D1000)))</f>
        <v/>
      </c>
      <c r="I931" s="0" t="str">
        <f aca="false">IF(ISBLANK(A931), "",SQRT((A931-$K$2)^2+(B931-$L$2)^2+(C931-$M$2)^2+(D931-$N$2)^2+(#REF!-#REF!)^2))</f>
        <v/>
      </c>
      <c r="J931" s="8" t="str">
        <f aca="false">IF(AND(G931 = "", G930 &lt;&gt; ""),"&lt;- New exp", "")</f>
        <v/>
      </c>
      <c r="X931" s="0" t="n">
        <v>930</v>
      </c>
    </row>
    <row r="932" customFormat="false" ht="13.8" hidden="false" customHeight="false" outlineLevel="0" collapsed="false">
      <c r="A932" s="14"/>
      <c r="B932" s="14"/>
      <c r="C932" s="14"/>
      <c r="D932" s="14"/>
      <c r="E932" s="8" t="str">
        <f aca="false">IF(ISBLANK(A932), "", (A932-MIN(A2:A1001))/(MAX(A2:A1001)-MIN(A2:A1001)))</f>
        <v/>
      </c>
      <c r="F932" s="8" t="str">
        <f aca="false">IF(ISBLANK(B932), "", (B932-MIN(B2:B1001))/(MAX(B2:B1001)-MIN(B2:B1001)))</f>
        <v/>
      </c>
      <c r="G932" s="8" t="str">
        <f aca="false">IF(ISBLANK(C932), "", (C932-MIN(C2:C1001))/(MAX(C2:C1001)-MIN(C2:C1001)))</f>
        <v/>
      </c>
      <c r="H932" s="6" t="str">
        <f aca="false">IF(ISBLANK(D932), "", (D932-MIN(D1:D1000))/(MAX(D1:D1000)-MIN(D1:D1000)))</f>
        <v/>
      </c>
      <c r="I932" s="0" t="str">
        <f aca="false">IF(ISBLANK(A932), "",SQRT((A932-$K$2)^2+(B932-$L$2)^2+(C932-$M$2)^2+(D932-$N$2)^2+(#REF!-#REF!)^2))</f>
        <v/>
      </c>
      <c r="J932" s="8" t="str">
        <f aca="false">IF(AND(G932 = "", G931 &lt;&gt; ""),"&lt;- New exp", "")</f>
        <v/>
      </c>
      <c r="X932" s="0" t="n">
        <v>931</v>
      </c>
    </row>
    <row r="933" customFormat="false" ht="13.8" hidden="false" customHeight="false" outlineLevel="0" collapsed="false">
      <c r="A933" s="14"/>
      <c r="B933" s="14"/>
      <c r="C933" s="14"/>
      <c r="D933" s="14"/>
      <c r="E933" s="8" t="str">
        <f aca="false">IF(ISBLANK(A933), "", (A933-MIN(A2:A1001))/(MAX(A2:A1001)-MIN(A2:A1001)))</f>
        <v/>
      </c>
      <c r="F933" s="8" t="str">
        <f aca="false">IF(ISBLANK(B933), "", (B933-MIN(B2:B1001))/(MAX(B2:B1001)-MIN(B2:B1001)))</f>
        <v/>
      </c>
      <c r="G933" s="8" t="str">
        <f aca="false">IF(ISBLANK(C933), "", (C933-MIN(C2:C1001))/(MAX(C2:C1001)-MIN(C2:C1001)))</f>
        <v/>
      </c>
      <c r="H933" s="6" t="str">
        <f aca="false">IF(ISBLANK(D933), "", (D933-MIN(D1:D1000))/(MAX(D1:D1000)-MIN(D1:D1000)))</f>
        <v/>
      </c>
      <c r="I933" s="0" t="str">
        <f aca="false">IF(ISBLANK(A933), "",SQRT((A933-$K$2)^2+(B933-$L$2)^2+(C933-$M$2)^2+(D933-$N$2)^2+(#REF!-#REF!)^2))</f>
        <v/>
      </c>
      <c r="J933" s="8" t="str">
        <f aca="false">IF(AND(G933 = "", G932 &lt;&gt; ""),"&lt;- New exp", "")</f>
        <v/>
      </c>
      <c r="X933" s="0" t="n">
        <v>932</v>
      </c>
    </row>
    <row r="934" customFormat="false" ht="13.8" hidden="false" customHeight="false" outlineLevel="0" collapsed="false">
      <c r="A934" s="14"/>
      <c r="B934" s="14"/>
      <c r="C934" s="14"/>
      <c r="D934" s="14"/>
      <c r="E934" s="8" t="str">
        <f aca="false">IF(ISBLANK(A934), "", (A934-MIN(A2:A1001))/(MAX(A2:A1001)-MIN(A2:A1001)))</f>
        <v/>
      </c>
      <c r="F934" s="8" t="str">
        <f aca="false">IF(ISBLANK(B934), "", (B934-MIN(B2:B1001))/(MAX(B2:B1001)-MIN(B2:B1001)))</f>
        <v/>
      </c>
      <c r="G934" s="8" t="str">
        <f aca="false">IF(ISBLANK(C934), "", (C934-MIN(C2:C1001))/(MAX(C2:C1001)-MIN(C2:C1001)))</f>
        <v/>
      </c>
      <c r="H934" s="6" t="str">
        <f aca="false">IF(ISBLANK(D934), "", (D934-MIN(D1:D1000))/(MAX(D1:D1000)-MIN(D1:D1000)))</f>
        <v/>
      </c>
      <c r="I934" s="0" t="str">
        <f aca="false">IF(ISBLANK(A934), "",SQRT((A934-$K$2)^2+(B934-$L$2)^2+(C934-$M$2)^2+(D934-$N$2)^2+(#REF!-#REF!)^2))</f>
        <v/>
      </c>
      <c r="J934" s="8" t="str">
        <f aca="false">IF(AND(G934 = "", G933 &lt;&gt; ""),"&lt;- New exp", "")</f>
        <v/>
      </c>
      <c r="X934" s="0" t="n">
        <v>933</v>
      </c>
    </row>
    <row r="935" customFormat="false" ht="13.8" hidden="false" customHeight="false" outlineLevel="0" collapsed="false">
      <c r="A935" s="14"/>
      <c r="B935" s="14"/>
      <c r="C935" s="14"/>
      <c r="D935" s="14"/>
      <c r="E935" s="8" t="str">
        <f aca="false">IF(ISBLANK(A935), "", (A935-MIN(A2:A1001))/(MAX(A2:A1001)-MIN(A2:A1001)))</f>
        <v/>
      </c>
      <c r="F935" s="8" t="str">
        <f aca="false">IF(ISBLANK(B935), "", (B935-MIN(B2:B1001))/(MAX(B2:B1001)-MIN(B2:B1001)))</f>
        <v/>
      </c>
      <c r="G935" s="8" t="str">
        <f aca="false">IF(ISBLANK(C935), "", (C935-MIN(C2:C1001))/(MAX(C2:C1001)-MIN(C2:C1001)))</f>
        <v/>
      </c>
      <c r="H935" s="6" t="str">
        <f aca="false">IF(ISBLANK(D935), "", (D935-MIN(D1:D1000))/(MAX(D1:D1000)-MIN(D1:D1000)))</f>
        <v/>
      </c>
      <c r="I935" s="0" t="str">
        <f aca="false">IF(ISBLANK(A935), "",SQRT((A935-$K$2)^2+(B935-$L$2)^2+(C935-$M$2)^2+(D935-$N$2)^2+(#REF!-#REF!)^2))</f>
        <v/>
      </c>
      <c r="J935" s="8" t="str">
        <f aca="false">IF(AND(G935 = "", G934 &lt;&gt; ""),"&lt;- New exp", "")</f>
        <v/>
      </c>
      <c r="X935" s="0" t="n">
        <v>934</v>
      </c>
    </row>
    <row r="936" customFormat="false" ht="13.8" hidden="false" customHeight="false" outlineLevel="0" collapsed="false">
      <c r="A936" s="14"/>
      <c r="B936" s="14"/>
      <c r="C936" s="14"/>
      <c r="D936" s="14"/>
      <c r="E936" s="8" t="str">
        <f aca="false">IF(ISBLANK(A936), "", (A936-MIN(A2:A1001))/(MAX(A2:A1001)-MIN(A2:A1001)))</f>
        <v/>
      </c>
      <c r="F936" s="8" t="str">
        <f aca="false">IF(ISBLANK(B936), "", (B936-MIN(B2:B1001))/(MAX(B2:B1001)-MIN(B2:B1001)))</f>
        <v/>
      </c>
      <c r="G936" s="8" t="str">
        <f aca="false">IF(ISBLANK(C936), "", (C936-MIN(C2:C1001))/(MAX(C2:C1001)-MIN(C2:C1001)))</f>
        <v/>
      </c>
      <c r="H936" s="6" t="str">
        <f aca="false">IF(ISBLANK(D936), "", (D936-MIN(D1:D1000))/(MAX(D1:D1000)-MIN(D1:D1000)))</f>
        <v/>
      </c>
      <c r="I936" s="0" t="str">
        <f aca="false">IF(ISBLANK(A936), "",SQRT((A936-$K$2)^2+(B936-$L$2)^2+(C936-$M$2)^2+(D936-$N$2)^2+(#REF!-#REF!)^2))</f>
        <v/>
      </c>
      <c r="J936" s="8" t="str">
        <f aca="false">IF(AND(G936 = "", G935 &lt;&gt; ""),"&lt;- New exp", "")</f>
        <v/>
      </c>
      <c r="X936" s="0" t="n">
        <v>935</v>
      </c>
    </row>
    <row r="937" customFormat="false" ht="13.8" hidden="false" customHeight="false" outlineLevel="0" collapsed="false">
      <c r="A937" s="14"/>
      <c r="B937" s="14"/>
      <c r="C937" s="14"/>
      <c r="D937" s="14"/>
      <c r="E937" s="8" t="str">
        <f aca="false">IF(ISBLANK(A937), "", (A937-MIN(A2:A1001))/(MAX(A2:A1001)-MIN(A2:A1001)))</f>
        <v/>
      </c>
      <c r="F937" s="8" t="str">
        <f aca="false">IF(ISBLANK(B937), "", (B937-MIN(B2:B1001))/(MAX(B2:B1001)-MIN(B2:B1001)))</f>
        <v/>
      </c>
      <c r="G937" s="8" t="str">
        <f aca="false">IF(ISBLANK(C937), "", (C937-MIN(C2:C1001))/(MAX(C2:C1001)-MIN(C2:C1001)))</f>
        <v/>
      </c>
      <c r="H937" s="6" t="str">
        <f aca="false">IF(ISBLANK(D937), "", (D937-MIN(D1:D1000))/(MAX(D1:D1000)-MIN(D1:D1000)))</f>
        <v/>
      </c>
      <c r="I937" s="0" t="str">
        <f aca="false">IF(ISBLANK(A937), "",SQRT((A937-$K$2)^2+(B937-$L$2)^2+(C937-$M$2)^2+(D937-$N$2)^2+(#REF!-#REF!)^2))</f>
        <v/>
      </c>
      <c r="J937" s="8" t="str">
        <f aca="false">IF(AND(G937 = "", G936 &lt;&gt; ""),"&lt;- New exp", "")</f>
        <v/>
      </c>
      <c r="X937" s="0" t="n">
        <v>936</v>
      </c>
    </row>
    <row r="938" customFormat="false" ht="13.8" hidden="false" customHeight="false" outlineLevel="0" collapsed="false">
      <c r="A938" s="14"/>
      <c r="B938" s="14"/>
      <c r="C938" s="14"/>
      <c r="D938" s="14"/>
      <c r="E938" s="8" t="str">
        <f aca="false">IF(ISBLANK(A938), "", (A938-MIN(A2:A1001))/(MAX(A2:A1001)-MIN(A2:A1001)))</f>
        <v/>
      </c>
      <c r="F938" s="8" t="str">
        <f aca="false">IF(ISBLANK(B938), "", (B938-MIN(B2:B1001))/(MAX(B2:B1001)-MIN(B2:B1001)))</f>
        <v/>
      </c>
      <c r="G938" s="8" t="str">
        <f aca="false">IF(ISBLANK(C938), "", (C938-MIN(C2:C1001))/(MAX(C2:C1001)-MIN(C2:C1001)))</f>
        <v/>
      </c>
      <c r="H938" s="6" t="str">
        <f aca="false">IF(ISBLANK(D938), "", (D938-MIN(D1:D1000))/(MAX(D1:D1000)-MIN(D1:D1000)))</f>
        <v/>
      </c>
      <c r="I938" s="0" t="str">
        <f aca="false">IF(ISBLANK(A938), "",SQRT((A938-$K$2)^2+(B938-$L$2)^2+(C938-$M$2)^2+(D938-$N$2)^2+(#REF!-#REF!)^2))</f>
        <v/>
      </c>
      <c r="J938" s="8" t="str">
        <f aca="false">IF(AND(G938 = "", G937 &lt;&gt; ""),"&lt;- New exp", "")</f>
        <v/>
      </c>
      <c r="X938" s="0" t="n">
        <v>937</v>
      </c>
    </row>
    <row r="939" customFormat="false" ht="13.8" hidden="false" customHeight="false" outlineLevel="0" collapsed="false">
      <c r="A939" s="14"/>
      <c r="B939" s="14"/>
      <c r="C939" s="14"/>
      <c r="D939" s="14"/>
      <c r="E939" s="8" t="str">
        <f aca="false">IF(ISBLANK(A939), "", (A939-MIN(A2:A1001))/(MAX(A2:A1001)-MIN(A2:A1001)))</f>
        <v/>
      </c>
      <c r="F939" s="8" t="str">
        <f aca="false">IF(ISBLANK(B939), "", (B939-MIN(B2:B1001))/(MAX(B2:B1001)-MIN(B2:B1001)))</f>
        <v/>
      </c>
      <c r="G939" s="8" t="str">
        <f aca="false">IF(ISBLANK(C939), "", (C939-MIN(C2:C1001))/(MAX(C2:C1001)-MIN(C2:C1001)))</f>
        <v/>
      </c>
      <c r="H939" s="6" t="str">
        <f aca="false">IF(ISBLANK(D939), "", (D939-MIN(D1:D1000))/(MAX(D1:D1000)-MIN(D1:D1000)))</f>
        <v/>
      </c>
      <c r="I939" s="0" t="str">
        <f aca="false">IF(ISBLANK(A939), "",SQRT((A939-$K$2)^2+(B939-$L$2)^2+(C939-$M$2)^2+(D939-$N$2)^2+(#REF!-#REF!)^2))</f>
        <v/>
      </c>
      <c r="J939" s="8" t="str">
        <f aca="false">IF(AND(G939 = "", G938 &lt;&gt; ""),"&lt;- New exp", "")</f>
        <v/>
      </c>
      <c r="X939" s="0" t="n">
        <v>938</v>
      </c>
    </row>
    <row r="940" customFormat="false" ht="13.8" hidden="false" customHeight="false" outlineLevel="0" collapsed="false">
      <c r="A940" s="14"/>
      <c r="B940" s="14"/>
      <c r="C940" s="14"/>
      <c r="D940" s="14"/>
      <c r="E940" s="8" t="str">
        <f aca="false">IF(ISBLANK(A940), "", (A940-MIN(A2:A1001))/(MAX(A2:A1001)-MIN(A2:A1001)))</f>
        <v/>
      </c>
      <c r="F940" s="8" t="str">
        <f aca="false">IF(ISBLANK(B940), "", (B940-MIN(B2:B1001))/(MAX(B2:B1001)-MIN(B2:B1001)))</f>
        <v/>
      </c>
      <c r="G940" s="8" t="str">
        <f aca="false">IF(ISBLANK(C940), "", (C940-MIN(C2:C1001))/(MAX(C2:C1001)-MIN(C2:C1001)))</f>
        <v/>
      </c>
      <c r="H940" s="6" t="str">
        <f aca="false">IF(ISBLANK(D940), "", (D940-MIN(D1:D1000))/(MAX(D1:D1000)-MIN(D1:D1000)))</f>
        <v/>
      </c>
      <c r="I940" s="0" t="str">
        <f aca="false">IF(ISBLANK(A940), "",SQRT((A940-$K$2)^2+(B940-$L$2)^2+(C940-$M$2)^2+(D940-$N$2)^2+(#REF!-#REF!)^2))</f>
        <v/>
      </c>
      <c r="J940" s="8" t="str">
        <f aca="false">IF(AND(G940 = "", G939 &lt;&gt; ""),"&lt;- New exp", "")</f>
        <v/>
      </c>
      <c r="X940" s="0" t="n">
        <v>939</v>
      </c>
    </row>
    <row r="941" customFormat="false" ht="13.8" hidden="false" customHeight="false" outlineLevel="0" collapsed="false">
      <c r="A941" s="14"/>
      <c r="B941" s="14"/>
      <c r="C941" s="14"/>
      <c r="D941" s="14"/>
      <c r="E941" s="8" t="str">
        <f aca="false">IF(ISBLANK(A941), "", (A941-MIN(A2:A1001))/(MAX(A2:A1001)-MIN(A2:A1001)))</f>
        <v/>
      </c>
      <c r="F941" s="8" t="str">
        <f aca="false">IF(ISBLANK(B941), "", (B941-MIN(B2:B1001))/(MAX(B2:B1001)-MIN(B2:B1001)))</f>
        <v/>
      </c>
      <c r="G941" s="8" t="str">
        <f aca="false">IF(ISBLANK(C941), "", (C941-MIN(C2:C1001))/(MAX(C2:C1001)-MIN(C2:C1001)))</f>
        <v/>
      </c>
      <c r="H941" s="6" t="str">
        <f aca="false">IF(ISBLANK(D941), "", (D941-MIN(D1:D1000))/(MAX(D1:D1000)-MIN(D1:D1000)))</f>
        <v/>
      </c>
      <c r="I941" s="0" t="str">
        <f aca="false">IF(ISBLANK(A941), "",SQRT((A941-$K$2)^2+(B941-$L$2)^2+(C941-$M$2)^2+(D941-$N$2)^2+(#REF!-#REF!)^2))</f>
        <v/>
      </c>
      <c r="J941" s="8" t="str">
        <f aca="false">IF(AND(G941 = "", G940 &lt;&gt; ""),"&lt;- New exp", "")</f>
        <v/>
      </c>
      <c r="X941" s="0" t="n">
        <v>940</v>
      </c>
    </row>
    <row r="942" customFormat="false" ht="13.8" hidden="false" customHeight="false" outlineLevel="0" collapsed="false">
      <c r="A942" s="14"/>
      <c r="B942" s="14"/>
      <c r="C942" s="14"/>
      <c r="D942" s="14"/>
      <c r="E942" s="8" t="str">
        <f aca="false">IF(ISBLANK(A942), "", (A942-MIN(A2:A1001))/(MAX(A2:A1001)-MIN(A2:A1001)))</f>
        <v/>
      </c>
      <c r="F942" s="8" t="str">
        <f aca="false">IF(ISBLANK(B942), "", (B942-MIN(B2:B1001))/(MAX(B2:B1001)-MIN(B2:B1001)))</f>
        <v/>
      </c>
      <c r="G942" s="8" t="str">
        <f aca="false">IF(ISBLANK(C942), "", (C942-MIN(C2:C1001))/(MAX(C2:C1001)-MIN(C2:C1001)))</f>
        <v/>
      </c>
      <c r="H942" s="6" t="str">
        <f aca="false">IF(ISBLANK(D942), "", (D942-MIN(D1:D1000))/(MAX(D1:D1000)-MIN(D1:D1000)))</f>
        <v/>
      </c>
      <c r="I942" s="0" t="str">
        <f aca="false">IF(ISBLANK(A942), "",SQRT((A942-$K$2)^2+(B942-$L$2)^2+(C942-$M$2)^2+(D942-$N$2)^2+(#REF!-#REF!)^2))</f>
        <v/>
      </c>
      <c r="J942" s="8" t="str">
        <f aca="false">IF(AND(G942 = "", G941 &lt;&gt; ""),"&lt;- New exp", "")</f>
        <v/>
      </c>
      <c r="X942" s="0" t="n">
        <v>941</v>
      </c>
    </row>
    <row r="943" customFormat="false" ht="13.8" hidden="false" customHeight="false" outlineLevel="0" collapsed="false">
      <c r="A943" s="14"/>
      <c r="B943" s="14"/>
      <c r="C943" s="14"/>
      <c r="D943" s="14"/>
      <c r="E943" s="8" t="str">
        <f aca="false">IF(ISBLANK(A943), "", (A943-MIN(A2:A1001))/(MAX(A2:A1001)-MIN(A2:A1001)))</f>
        <v/>
      </c>
      <c r="F943" s="8" t="str">
        <f aca="false">IF(ISBLANK(B943), "", (B943-MIN(B2:B1001))/(MAX(B2:B1001)-MIN(B2:B1001)))</f>
        <v/>
      </c>
      <c r="G943" s="8" t="str">
        <f aca="false">IF(ISBLANK(C943), "", (C943-MIN(C2:C1001))/(MAX(C2:C1001)-MIN(C2:C1001)))</f>
        <v/>
      </c>
      <c r="H943" s="6" t="str">
        <f aca="false">IF(ISBLANK(D943), "", (D943-MIN(D1:D1000))/(MAX(D1:D1000)-MIN(D1:D1000)))</f>
        <v/>
      </c>
      <c r="I943" s="0" t="str">
        <f aca="false">IF(ISBLANK(A943), "",SQRT((A943-$K$2)^2+(B943-$L$2)^2+(C943-$M$2)^2+(D943-$N$2)^2+(#REF!-#REF!)^2))</f>
        <v/>
      </c>
      <c r="J943" s="8" t="str">
        <f aca="false">IF(AND(G943 = "", G942 &lt;&gt; ""),"&lt;- New exp", "")</f>
        <v/>
      </c>
      <c r="X943" s="0" t="n">
        <v>942</v>
      </c>
    </row>
    <row r="944" customFormat="false" ht="13.8" hidden="false" customHeight="false" outlineLevel="0" collapsed="false">
      <c r="A944" s="14"/>
      <c r="B944" s="14"/>
      <c r="C944" s="14"/>
      <c r="D944" s="14"/>
      <c r="E944" s="8" t="str">
        <f aca="false">IF(ISBLANK(A944), "", (A944-MIN(A2:A1001))/(MAX(A2:A1001)-MIN(A2:A1001)))</f>
        <v/>
      </c>
      <c r="F944" s="8" t="str">
        <f aca="false">IF(ISBLANK(B944), "", (B944-MIN(B2:B1001))/(MAX(B2:B1001)-MIN(B2:B1001)))</f>
        <v/>
      </c>
      <c r="G944" s="8" t="str">
        <f aca="false">IF(ISBLANK(C944), "", (C944-MIN(C2:C1001))/(MAX(C2:C1001)-MIN(C2:C1001)))</f>
        <v/>
      </c>
      <c r="H944" s="6" t="str">
        <f aca="false">IF(ISBLANK(D944), "", (D944-MIN(D1:D1000))/(MAX(D1:D1000)-MIN(D1:D1000)))</f>
        <v/>
      </c>
      <c r="I944" s="0" t="str">
        <f aca="false">IF(ISBLANK(A944), "",SQRT((A944-$K$2)^2+(B944-$L$2)^2+(C944-$M$2)^2+(D944-$N$2)^2+(#REF!-#REF!)^2))</f>
        <v/>
      </c>
      <c r="J944" s="8" t="str">
        <f aca="false">IF(AND(G944 = "", G943 &lt;&gt; ""),"&lt;- New exp", "")</f>
        <v/>
      </c>
      <c r="X944" s="0" t="n">
        <v>943</v>
      </c>
    </row>
    <row r="945" customFormat="false" ht="13.8" hidden="false" customHeight="false" outlineLevel="0" collapsed="false">
      <c r="A945" s="14"/>
      <c r="B945" s="14"/>
      <c r="C945" s="14"/>
      <c r="D945" s="14"/>
      <c r="E945" s="8" t="str">
        <f aca="false">IF(ISBLANK(A945), "", (A945-MIN(A2:A1001))/(MAX(A2:A1001)-MIN(A2:A1001)))</f>
        <v/>
      </c>
      <c r="F945" s="8" t="str">
        <f aca="false">IF(ISBLANK(B945), "", (B945-MIN(B2:B1001))/(MAX(B2:B1001)-MIN(B2:B1001)))</f>
        <v/>
      </c>
      <c r="G945" s="8" t="str">
        <f aca="false">IF(ISBLANK(C945), "", (C945-MIN(C2:C1001))/(MAX(C2:C1001)-MIN(C2:C1001)))</f>
        <v/>
      </c>
      <c r="H945" s="6" t="str">
        <f aca="false">IF(ISBLANK(D945), "", (D945-MIN(D1:D1000))/(MAX(D1:D1000)-MIN(D1:D1000)))</f>
        <v/>
      </c>
      <c r="I945" s="0" t="str">
        <f aca="false">IF(ISBLANK(A945), "",SQRT((A945-$K$2)^2+(B945-$L$2)^2+(C945-$M$2)^2+(D945-$N$2)^2+(#REF!-#REF!)^2))</f>
        <v/>
      </c>
      <c r="J945" s="8" t="str">
        <f aca="false">IF(AND(G945 = "", G944 &lt;&gt; ""),"&lt;- New exp", "")</f>
        <v/>
      </c>
      <c r="X945" s="0" t="n">
        <v>944</v>
      </c>
    </row>
    <row r="946" customFormat="false" ht="13.8" hidden="false" customHeight="false" outlineLevel="0" collapsed="false">
      <c r="A946" s="14"/>
      <c r="B946" s="14"/>
      <c r="C946" s="14"/>
      <c r="D946" s="14"/>
      <c r="E946" s="8" t="str">
        <f aca="false">IF(ISBLANK(A946), "", (A946-MIN(A2:A1001))/(MAX(A2:A1001)-MIN(A2:A1001)))</f>
        <v/>
      </c>
      <c r="F946" s="8" t="str">
        <f aca="false">IF(ISBLANK(B946), "", (B946-MIN(B2:B1001))/(MAX(B2:B1001)-MIN(B2:B1001)))</f>
        <v/>
      </c>
      <c r="G946" s="8" t="str">
        <f aca="false">IF(ISBLANK(C946), "", (C946-MIN(C2:C1001))/(MAX(C2:C1001)-MIN(C2:C1001)))</f>
        <v/>
      </c>
      <c r="H946" s="6" t="str">
        <f aca="false">IF(ISBLANK(D946), "", (D946-MIN(D1:D1000))/(MAX(D1:D1000)-MIN(D1:D1000)))</f>
        <v/>
      </c>
      <c r="I946" s="0" t="str">
        <f aca="false">IF(ISBLANK(A946), "",SQRT((A946-$K$2)^2+(B946-$L$2)^2+(C946-$M$2)^2+(D946-$N$2)^2+(#REF!-#REF!)^2))</f>
        <v/>
      </c>
      <c r="J946" s="8" t="str">
        <f aca="false">IF(AND(G946 = "", G945 &lt;&gt; ""),"&lt;- New exp", "")</f>
        <v/>
      </c>
      <c r="X946" s="0" t="n">
        <v>945</v>
      </c>
    </row>
    <row r="947" customFormat="false" ht="13.8" hidden="false" customHeight="false" outlineLevel="0" collapsed="false">
      <c r="A947" s="14"/>
      <c r="B947" s="14"/>
      <c r="C947" s="14"/>
      <c r="D947" s="14"/>
      <c r="E947" s="8" t="str">
        <f aca="false">IF(ISBLANK(A947), "", (A947-MIN(A2:A1001))/(MAX(A2:A1001)-MIN(A2:A1001)))</f>
        <v/>
      </c>
      <c r="F947" s="8" t="str">
        <f aca="false">IF(ISBLANK(B947), "", (B947-MIN(B2:B1001))/(MAX(B2:B1001)-MIN(B2:B1001)))</f>
        <v/>
      </c>
      <c r="G947" s="8" t="str">
        <f aca="false">IF(ISBLANK(C947), "", (C947-MIN(C2:C1001))/(MAX(C2:C1001)-MIN(C2:C1001)))</f>
        <v/>
      </c>
      <c r="H947" s="6" t="str">
        <f aca="false">IF(ISBLANK(D947), "", (D947-MIN(D1:D1000))/(MAX(D1:D1000)-MIN(D1:D1000)))</f>
        <v/>
      </c>
      <c r="I947" s="0" t="str">
        <f aca="false">IF(ISBLANK(A947), "",SQRT((A947-$K$2)^2+(B947-$L$2)^2+(C947-$M$2)^2+(D947-$N$2)^2+(#REF!-#REF!)^2))</f>
        <v/>
      </c>
      <c r="J947" s="8" t="str">
        <f aca="false">IF(AND(G947 = "", G946 &lt;&gt; ""),"&lt;- New exp", "")</f>
        <v/>
      </c>
      <c r="X947" s="0" t="n">
        <v>946</v>
      </c>
    </row>
    <row r="948" customFormat="false" ht="13.8" hidden="false" customHeight="false" outlineLevel="0" collapsed="false">
      <c r="A948" s="14"/>
      <c r="B948" s="14"/>
      <c r="C948" s="14"/>
      <c r="D948" s="14"/>
      <c r="E948" s="8" t="str">
        <f aca="false">IF(ISBLANK(A948), "", (A948-MIN(A2:A1001))/(MAX(A2:A1001)-MIN(A2:A1001)))</f>
        <v/>
      </c>
      <c r="F948" s="8" t="str">
        <f aca="false">IF(ISBLANK(B948), "", (B948-MIN(B2:B1001))/(MAX(B2:B1001)-MIN(B2:B1001)))</f>
        <v/>
      </c>
      <c r="G948" s="8" t="str">
        <f aca="false">IF(ISBLANK(C948), "", (C948-MIN(C2:C1001))/(MAX(C2:C1001)-MIN(C2:C1001)))</f>
        <v/>
      </c>
      <c r="H948" s="6" t="str">
        <f aca="false">IF(ISBLANK(D948), "", (D948-MIN(D1:D1000))/(MAX(D1:D1000)-MIN(D1:D1000)))</f>
        <v/>
      </c>
      <c r="I948" s="0" t="str">
        <f aca="false">IF(ISBLANK(A948), "",SQRT((A948-$K$2)^2+(B948-$L$2)^2+(C948-$M$2)^2+(D948-$N$2)^2+(#REF!-#REF!)^2))</f>
        <v/>
      </c>
      <c r="J948" s="8" t="str">
        <f aca="false">IF(AND(G948 = "", G947 &lt;&gt; ""),"&lt;- New exp", "")</f>
        <v/>
      </c>
      <c r="X948" s="0" t="n">
        <v>947</v>
      </c>
    </row>
    <row r="949" customFormat="false" ht="13.8" hidden="false" customHeight="false" outlineLevel="0" collapsed="false">
      <c r="A949" s="14"/>
      <c r="B949" s="14"/>
      <c r="C949" s="14"/>
      <c r="D949" s="14"/>
      <c r="E949" s="8" t="str">
        <f aca="false">IF(ISBLANK(A949), "", (A949-MIN(A2:A1001))/(MAX(A2:A1001)-MIN(A2:A1001)))</f>
        <v/>
      </c>
      <c r="F949" s="8" t="str">
        <f aca="false">IF(ISBLANK(B949), "", (B949-MIN(B2:B1001))/(MAX(B2:B1001)-MIN(B2:B1001)))</f>
        <v/>
      </c>
      <c r="G949" s="8" t="str">
        <f aca="false">IF(ISBLANK(C949), "", (C949-MIN(C2:C1001))/(MAX(C2:C1001)-MIN(C2:C1001)))</f>
        <v/>
      </c>
      <c r="H949" s="6" t="str">
        <f aca="false">IF(ISBLANK(D949), "", (D949-MIN(D1:D1000))/(MAX(D1:D1000)-MIN(D1:D1000)))</f>
        <v/>
      </c>
      <c r="I949" s="0" t="str">
        <f aca="false">IF(ISBLANK(A949), "",SQRT((A949-$K$2)^2+(B949-$L$2)^2+(C949-$M$2)^2+(D949-$N$2)^2+(#REF!-#REF!)^2))</f>
        <v/>
      </c>
      <c r="J949" s="8" t="str">
        <f aca="false">IF(AND(G949 = "", G948 &lt;&gt; ""),"&lt;- New exp", "")</f>
        <v/>
      </c>
      <c r="X949" s="0" t="n">
        <v>948</v>
      </c>
    </row>
    <row r="950" customFormat="false" ht="13.8" hidden="false" customHeight="false" outlineLevel="0" collapsed="false">
      <c r="A950" s="14"/>
      <c r="B950" s="14"/>
      <c r="C950" s="14"/>
      <c r="D950" s="14"/>
      <c r="E950" s="8" t="str">
        <f aca="false">IF(ISBLANK(A950), "", (A950-MIN(A2:A1001))/(MAX(A2:A1001)-MIN(A2:A1001)))</f>
        <v/>
      </c>
      <c r="F950" s="8" t="str">
        <f aca="false">IF(ISBLANK(B950), "", (B950-MIN(B2:B1001))/(MAX(B2:B1001)-MIN(B2:B1001)))</f>
        <v/>
      </c>
      <c r="G950" s="8" t="str">
        <f aca="false">IF(ISBLANK(C950), "", (C950-MIN(C2:C1001))/(MAX(C2:C1001)-MIN(C2:C1001)))</f>
        <v/>
      </c>
      <c r="H950" s="6" t="str">
        <f aca="false">IF(ISBLANK(D950), "", (D950-MIN(D1:D1000))/(MAX(D1:D1000)-MIN(D1:D1000)))</f>
        <v/>
      </c>
      <c r="I950" s="0" t="str">
        <f aca="false">IF(ISBLANK(A950), "",SQRT((A950-$K$2)^2+(B950-$L$2)^2+(C950-$M$2)^2+(D950-$N$2)^2+(#REF!-#REF!)^2))</f>
        <v/>
      </c>
      <c r="J950" s="8" t="str">
        <f aca="false">IF(AND(G950 = "", G949 &lt;&gt; ""),"&lt;- New exp", "")</f>
        <v/>
      </c>
      <c r="X950" s="0" t="n">
        <v>949</v>
      </c>
    </row>
    <row r="951" customFormat="false" ht="13.8" hidden="false" customHeight="false" outlineLevel="0" collapsed="false">
      <c r="A951" s="4"/>
      <c r="B951" s="4"/>
      <c r="C951" s="4"/>
      <c r="D951" s="4"/>
      <c r="E951" s="8" t="str">
        <f aca="false">IF(ISBLANK(A951), "", (A951-MIN(A2:A1001))/(MAX(A2:A1001)-MIN(A2:A1001)))</f>
        <v/>
      </c>
      <c r="F951" s="8" t="str">
        <f aca="false">IF(ISBLANK(B951), "", (B951-MIN(B2:B1001))/(MAX(B2:B1001)-MIN(B2:B1001)))</f>
        <v/>
      </c>
      <c r="G951" s="8" t="str">
        <f aca="false">IF(ISBLANK(C951), "", (C951-MIN(C2:C1001))/(MAX(C2:C1001)-MIN(C2:C1001)))</f>
        <v/>
      </c>
      <c r="H951" s="6" t="str">
        <f aca="false">IF(ISBLANK(D951), "", (D951-MIN(D1:D1000))/(MAX(D1:D1000)-MIN(D1:D1000)))</f>
        <v/>
      </c>
      <c r="I951" s="0" t="str">
        <f aca="false">IF(ISBLANK(A951), "",SQRT((A951-$K$2)^2+(B951-$L$2)^2+(C951-$M$2)^2+(D951-$N$2)^2+(#REF!-#REF!)^2))</f>
        <v/>
      </c>
      <c r="J951" s="8" t="str">
        <f aca="false">IF(AND(G951 = "", G950 &lt;&gt; ""),"&lt;- New exp", "")</f>
        <v/>
      </c>
      <c r="X951" s="0" t="n">
        <v>950</v>
      </c>
    </row>
    <row r="952" customFormat="false" ht="13.8" hidden="false" customHeight="false" outlineLevel="0" collapsed="false">
      <c r="A952" s="4"/>
      <c r="B952" s="4"/>
      <c r="C952" s="4"/>
      <c r="D952" s="4"/>
      <c r="E952" s="8" t="str">
        <f aca="false">IF(ISBLANK(A952), "", (A952-MIN(A2:A1001))/(MAX(A2:A1001)-MIN(A2:A1001)))</f>
        <v/>
      </c>
      <c r="F952" s="8" t="str">
        <f aca="false">IF(ISBLANK(B952), "", (B952-MIN(B2:B1001))/(MAX(B2:B1001)-MIN(B2:B1001)))</f>
        <v/>
      </c>
      <c r="G952" s="8" t="str">
        <f aca="false">IF(ISBLANK(C952), "", (C952-MIN(C2:C1001))/(MAX(C2:C1001)-MIN(C2:C1001)))</f>
        <v/>
      </c>
      <c r="H952" s="6" t="str">
        <f aca="false">IF(ISBLANK(D952), "", (D952-MIN(D1:D1000))/(MAX(D1:D1000)-MIN(D1:D1000)))</f>
        <v/>
      </c>
      <c r="I952" s="0" t="str">
        <f aca="false">IF(ISBLANK(A952), "",SQRT((A952-$K$2)^2+(B952-$L$2)^2+(C952-$M$2)^2+(D952-$N$2)^2+(#REF!-#REF!)^2))</f>
        <v/>
      </c>
      <c r="J952" s="8" t="str">
        <f aca="false">IF(AND(G952 = "", G951 &lt;&gt; ""),"&lt;- New exp", "")</f>
        <v/>
      </c>
      <c r="X952" s="0" t="n">
        <v>951</v>
      </c>
    </row>
    <row r="953" customFormat="false" ht="13.8" hidden="false" customHeight="false" outlineLevel="0" collapsed="false">
      <c r="A953" s="4"/>
      <c r="B953" s="4"/>
      <c r="C953" s="4"/>
      <c r="D953" s="4"/>
      <c r="E953" s="8" t="str">
        <f aca="false">IF(ISBLANK(A953), "", (A953-MIN(A2:A1001))/(MAX(A2:A1001)-MIN(A2:A1001)))</f>
        <v/>
      </c>
      <c r="F953" s="8" t="str">
        <f aca="false">IF(ISBLANK(B953), "", (B953-MIN(B2:B1001))/(MAX(B2:B1001)-MIN(B2:B1001)))</f>
        <v/>
      </c>
      <c r="G953" s="8" t="str">
        <f aca="false">IF(ISBLANK(C953), "", (C953-MIN(C2:C1001))/(MAX(C2:C1001)-MIN(C2:C1001)))</f>
        <v/>
      </c>
      <c r="H953" s="6" t="str">
        <f aca="false">IF(ISBLANK(D953), "", (D953-MIN(D1:D1000))/(MAX(D1:D1000)-MIN(D1:D1000)))</f>
        <v/>
      </c>
      <c r="I953" s="0" t="str">
        <f aca="false">IF(ISBLANK(A953), "",SQRT((A953-$K$2)^2+(B953-$L$2)^2+(C953-$M$2)^2+(D953-$N$2)^2+(#REF!-#REF!)^2))</f>
        <v/>
      </c>
      <c r="J953" s="8" t="str">
        <f aca="false">IF(AND(G953 = "", G952 &lt;&gt; ""),"&lt;- New exp", "")</f>
        <v/>
      </c>
      <c r="X953" s="0" t="n">
        <v>952</v>
      </c>
    </row>
    <row r="954" customFormat="false" ht="13.8" hidden="false" customHeight="false" outlineLevel="0" collapsed="false">
      <c r="A954" s="4"/>
      <c r="B954" s="4"/>
      <c r="C954" s="4"/>
      <c r="D954" s="4"/>
      <c r="E954" s="8" t="str">
        <f aca="false">IF(ISBLANK(A954), "", (A954-MIN(A2:A1001))/(MAX(A2:A1001)-MIN(A2:A1001)))</f>
        <v/>
      </c>
      <c r="F954" s="8" t="str">
        <f aca="false">IF(ISBLANK(B954), "", (B954-MIN(B2:B1001))/(MAX(B2:B1001)-MIN(B2:B1001)))</f>
        <v/>
      </c>
      <c r="G954" s="8" t="str">
        <f aca="false">IF(ISBLANK(C954), "", (C954-MIN(C2:C1001))/(MAX(C2:C1001)-MIN(C2:C1001)))</f>
        <v/>
      </c>
      <c r="H954" s="6" t="str">
        <f aca="false">IF(ISBLANK(D954), "", (D954-MIN(D1:D1000))/(MAX(D1:D1000)-MIN(D1:D1000)))</f>
        <v/>
      </c>
      <c r="I954" s="0" t="str">
        <f aca="false">IF(ISBLANK(A954), "",SQRT((A954-$K$2)^2+(B954-$L$2)^2+(C954-$M$2)^2+(D954-$N$2)^2+(#REF!-#REF!)^2))</f>
        <v/>
      </c>
      <c r="J954" s="8" t="str">
        <f aca="false">IF(AND(G954 = "", G953 &lt;&gt; ""),"&lt;- New exp", "")</f>
        <v/>
      </c>
      <c r="X954" s="0" t="n">
        <v>953</v>
      </c>
    </row>
    <row r="955" customFormat="false" ht="13.8" hidden="false" customHeight="false" outlineLevel="0" collapsed="false">
      <c r="A955" s="4"/>
      <c r="B955" s="4"/>
      <c r="C955" s="4"/>
      <c r="D955" s="4"/>
      <c r="E955" s="8" t="str">
        <f aca="false">IF(ISBLANK(A955), "", (A955-MIN(A2:A1001))/(MAX(A2:A1001)-MIN(A2:A1001)))</f>
        <v/>
      </c>
      <c r="F955" s="8" t="str">
        <f aca="false">IF(ISBLANK(B955), "", (B955-MIN(B2:B1001))/(MAX(B2:B1001)-MIN(B2:B1001)))</f>
        <v/>
      </c>
      <c r="G955" s="8" t="str">
        <f aca="false">IF(ISBLANK(C955), "", (C955-MIN(C2:C1001))/(MAX(C2:C1001)-MIN(C2:C1001)))</f>
        <v/>
      </c>
      <c r="H955" s="6" t="str">
        <f aca="false">IF(ISBLANK(D955), "", (D955-MIN(D1:D1000))/(MAX(D1:D1000)-MIN(D1:D1000)))</f>
        <v/>
      </c>
      <c r="I955" s="0" t="str">
        <f aca="false">IF(ISBLANK(A955), "",SQRT((A955-$K$2)^2+(B955-$L$2)^2+(C955-$M$2)^2+(D955-$N$2)^2+(#REF!-#REF!)^2))</f>
        <v/>
      </c>
      <c r="J955" s="8" t="str">
        <f aca="false">IF(AND(G955 = "", G954 &lt;&gt; ""),"&lt;- New exp", "")</f>
        <v/>
      </c>
      <c r="X955" s="0" t="n">
        <v>954</v>
      </c>
    </row>
    <row r="956" customFormat="false" ht="13.8" hidden="false" customHeight="false" outlineLevel="0" collapsed="false">
      <c r="A956" s="4"/>
      <c r="B956" s="4"/>
      <c r="C956" s="4"/>
      <c r="D956" s="4"/>
      <c r="E956" s="8" t="str">
        <f aca="false">IF(ISBLANK(A956), "", (A956-MIN(A2:A1001))/(MAX(A2:A1001)-MIN(A2:A1001)))</f>
        <v/>
      </c>
      <c r="F956" s="8" t="str">
        <f aca="false">IF(ISBLANK(B956), "", (B956-MIN(B2:B1001))/(MAX(B2:B1001)-MIN(B2:B1001)))</f>
        <v/>
      </c>
      <c r="G956" s="8" t="str">
        <f aca="false">IF(ISBLANK(C956), "", (C956-MIN(C2:C1001))/(MAX(C2:C1001)-MIN(C2:C1001)))</f>
        <v/>
      </c>
      <c r="H956" s="6" t="str">
        <f aca="false">IF(ISBLANK(D956), "", (D956-MIN(D1:D1000))/(MAX(D1:D1000)-MIN(D1:D1000)))</f>
        <v/>
      </c>
      <c r="I956" s="0" t="str">
        <f aca="false">IF(ISBLANK(A956), "",SQRT((A956-$K$2)^2+(B956-$L$2)^2+(C956-$M$2)^2+(D956-$N$2)^2+(#REF!-#REF!)^2))</f>
        <v/>
      </c>
      <c r="J956" s="8" t="str">
        <f aca="false">IF(AND(G956 = "", G955 &lt;&gt; ""),"&lt;- New exp", "")</f>
        <v/>
      </c>
      <c r="X956" s="0" t="n">
        <v>955</v>
      </c>
    </row>
    <row r="957" customFormat="false" ht="13.8" hidden="false" customHeight="false" outlineLevel="0" collapsed="false">
      <c r="A957" s="4"/>
      <c r="B957" s="4"/>
      <c r="C957" s="4"/>
      <c r="D957" s="4"/>
      <c r="E957" s="8" t="str">
        <f aca="false">IF(ISBLANK(A957), "", (A957-MIN(A2:A1001))/(MAX(A2:A1001)-MIN(A2:A1001)))</f>
        <v/>
      </c>
      <c r="F957" s="8" t="str">
        <f aca="false">IF(ISBLANK(B957), "", (B957-MIN(B2:B1001))/(MAX(B2:B1001)-MIN(B2:B1001)))</f>
        <v/>
      </c>
      <c r="G957" s="8" t="str">
        <f aca="false">IF(ISBLANK(C957), "", (C957-MIN(C2:C1001))/(MAX(C2:C1001)-MIN(C2:C1001)))</f>
        <v/>
      </c>
      <c r="H957" s="6" t="str">
        <f aca="false">IF(ISBLANK(D957), "", (D957-MIN(D1:D1000))/(MAX(D1:D1000)-MIN(D1:D1000)))</f>
        <v/>
      </c>
      <c r="I957" s="0" t="str">
        <f aca="false">IF(ISBLANK(A957), "",SQRT((A957-$K$2)^2+(B957-$L$2)^2+(C957-$M$2)^2+(D957-$N$2)^2+(#REF!-#REF!)^2))</f>
        <v/>
      </c>
      <c r="J957" s="8" t="str">
        <f aca="false">IF(AND(G957 = "", G956 &lt;&gt; ""),"&lt;- New exp", "")</f>
        <v/>
      </c>
      <c r="X957" s="0" t="n">
        <v>956</v>
      </c>
    </row>
    <row r="958" customFormat="false" ht="13.8" hidden="false" customHeight="false" outlineLevel="0" collapsed="false">
      <c r="A958" s="4"/>
      <c r="B958" s="4"/>
      <c r="C958" s="4"/>
      <c r="D958" s="4"/>
      <c r="E958" s="8" t="str">
        <f aca="false">IF(ISBLANK(A958), "", (A958-MIN(A2:A1001))/(MAX(A2:A1001)-MIN(A2:A1001)))</f>
        <v/>
      </c>
      <c r="F958" s="8" t="str">
        <f aca="false">IF(ISBLANK(B958), "", (B958-MIN(B2:B1001))/(MAX(B2:B1001)-MIN(B2:B1001)))</f>
        <v/>
      </c>
      <c r="G958" s="8" t="str">
        <f aca="false">IF(ISBLANK(C958), "", (C958-MIN(C2:C1001))/(MAX(C2:C1001)-MIN(C2:C1001)))</f>
        <v/>
      </c>
      <c r="H958" s="6" t="str">
        <f aca="false">IF(ISBLANK(D958), "", (D958-MIN(D1:D1000))/(MAX(D1:D1000)-MIN(D1:D1000)))</f>
        <v/>
      </c>
      <c r="I958" s="0" t="str">
        <f aca="false">IF(ISBLANK(A958), "",SQRT((A958-$K$2)^2+(B958-$L$2)^2+(C958-$M$2)^2+(D958-$N$2)^2+(#REF!-#REF!)^2))</f>
        <v/>
      </c>
      <c r="J958" s="8" t="str">
        <f aca="false">IF(AND(G958 = "", G957 &lt;&gt; ""),"&lt;- New exp", "")</f>
        <v/>
      </c>
      <c r="X958" s="0" t="n">
        <v>957</v>
      </c>
    </row>
    <row r="959" customFormat="false" ht="13.8" hidden="false" customHeight="false" outlineLevel="0" collapsed="false">
      <c r="A959" s="4"/>
      <c r="B959" s="4"/>
      <c r="C959" s="4"/>
      <c r="D959" s="4"/>
      <c r="E959" s="8" t="str">
        <f aca="false">IF(ISBLANK(A959), "", (A959-MIN(A2:A1001))/(MAX(A2:A1001)-MIN(A2:A1001)))</f>
        <v/>
      </c>
      <c r="F959" s="8" t="str">
        <f aca="false">IF(ISBLANK(B959), "", (B959-MIN(B2:B1001))/(MAX(B2:B1001)-MIN(B2:B1001)))</f>
        <v/>
      </c>
      <c r="G959" s="8" t="str">
        <f aca="false">IF(ISBLANK(C959), "", (C959-MIN(C2:C1001))/(MAX(C2:C1001)-MIN(C2:C1001)))</f>
        <v/>
      </c>
      <c r="H959" s="6" t="str">
        <f aca="false">IF(ISBLANK(D959), "", (D959-MIN(D1:D1000))/(MAX(D1:D1000)-MIN(D1:D1000)))</f>
        <v/>
      </c>
      <c r="I959" s="0" t="str">
        <f aca="false">IF(ISBLANK(A959), "",SQRT((A959-$K$2)^2+(B959-$L$2)^2+(C959-$M$2)^2+(D959-$N$2)^2+(#REF!-#REF!)^2))</f>
        <v/>
      </c>
      <c r="J959" s="8" t="str">
        <f aca="false">IF(AND(G959 = "", G958 &lt;&gt; ""),"&lt;- New exp", "")</f>
        <v/>
      </c>
      <c r="X959" s="0" t="n">
        <v>958</v>
      </c>
    </row>
    <row r="960" customFormat="false" ht="13.8" hidden="false" customHeight="false" outlineLevel="0" collapsed="false">
      <c r="A960" s="4"/>
      <c r="B960" s="4"/>
      <c r="C960" s="4"/>
      <c r="D960" s="4"/>
      <c r="E960" s="8" t="str">
        <f aca="false">IF(ISBLANK(A960), "", (A960-MIN(A2:A1001))/(MAX(A2:A1001)-MIN(A2:A1001)))</f>
        <v/>
      </c>
      <c r="F960" s="8" t="str">
        <f aca="false">IF(ISBLANK(B960), "", (B960-MIN(B2:B1001))/(MAX(B2:B1001)-MIN(B2:B1001)))</f>
        <v/>
      </c>
      <c r="G960" s="8" t="str">
        <f aca="false">IF(ISBLANK(C960), "", (C960-MIN(C2:C1001))/(MAX(C2:C1001)-MIN(C2:C1001)))</f>
        <v/>
      </c>
      <c r="H960" s="6" t="str">
        <f aca="false">IF(ISBLANK(D960), "", (D960-MIN(D1:D1000))/(MAX(D1:D1000)-MIN(D1:D1000)))</f>
        <v/>
      </c>
      <c r="I960" s="0" t="str">
        <f aca="false">IF(ISBLANK(A960), "",SQRT((A960-$K$2)^2+(B960-$L$2)^2+(C960-$M$2)^2+(D960-$N$2)^2+(#REF!-#REF!)^2))</f>
        <v/>
      </c>
      <c r="J960" s="8" t="str">
        <f aca="false">IF(AND(G960 = "", G959 &lt;&gt; ""),"&lt;- New exp", "")</f>
        <v/>
      </c>
      <c r="X960" s="0" t="n">
        <v>959</v>
      </c>
    </row>
    <row r="961" customFormat="false" ht="13.8" hidden="false" customHeight="false" outlineLevel="0" collapsed="false">
      <c r="A961" s="4"/>
      <c r="B961" s="4"/>
      <c r="C961" s="4"/>
      <c r="D961" s="4"/>
      <c r="E961" s="8" t="str">
        <f aca="false">IF(ISBLANK(A961), "", (A961-MIN(A2:A1001))/(MAX(A2:A1001)-MIN(A2:A1001)))</f>
        <v/>
      </c>
      <c r="F961" s="8" t="str">
        <f aca="false">IF(ISBLANK(B961), "", (B961-MIN(B2:B1001))/(MAX(B2:B1001)-MIN(B2:B1001)))</f>
        <v/>
      </c>
      <c r="G961" s="8" t="str">
        <f aca="false">IF(ISBLANK(C961), "", (C961-MIN(C2:C1001))/(MAX(C2:C1001)-MIN(C2:C1001)))</f>
        <v/>
      </c>
      <c r="H961" s="6" t="str">
        <f aca="false">IF(ISBLANK(D961), "", (D961-MIN(D1:D1000))/(MAX(D1:D1000)-MIN(D1:D1000)))</f>
        <v/>
      </c>
      <c r="I961" s="0" t="str">
        <f aca="false">IF(ISBLANK(A961), "",SQRT((A961-$K$2)^2+(B961-$L$2)^2+(C961-$M$2)^2+(D961-$N$2)^2+(#REF!-#REF!)^2))</f>
        <v/>
      </c>
      <c r="J961" s="8" t="str">
        <f aca="false">IF(AND(G961 = "", G960 &lt;&gt; ""),"&lt;- New exp", "")</f>
        <v/>
      </c>
      <c r="X961" s="0" t="n">
        <v>960</v>
      </c>
    </row>
    <row r="962" customFormat="false" ht="13.8" hidden="false" customHeight="false" outlineLevel="0" collapsed="false">
      <c r="A962" s="4"/>
      <c r="B962" s="4"/>
      <c r="C962" s="4"/>
      <c r="D962" s="4"/>
      <c r="E962" s="8" t="str">
        <f aca="false">IF(ISBLANK(A962), "", (A962-MIN(A2:A1001))/(MAX(A2:A1001)-MIN(A2:A1001)))</f>
        <v/>
      </c>
      <c r="F962" s="8" t="str">
        <f aca="false">IF(ISBLANK(B962), "", (B962-MIN(B2:B1001))/(MAX(B2:B1001)-MIN(B2:B1001)))</f>
        <v/>
      </c>
      <c r="G962" s="8" t="str">
        <f aca="false">IF(ISBLANK(C962), "", (C962-MIN(C2:C1001))/(MAX(C2:C1001)-MIN(C2:C1001)))</f>
        <v/>
      </c>
      <c r="H962" s="6" t="str">
        <f aca="false">IF(ISBLANK(D962), "", (D962-MIN(D1:D1000))/(MAX(D1:D1000)-MIN(D1:D1000)))</f>
        <v/>
      </c>
      <c r="I962" s="0" t="str">
        <f aca="false">IF(ISBLANK(A962), "",SQRT((A962-$K$2)^2+(B962-$L$2)^2+(C962-$M$2)^2+(D962-$N$2)^2+(#REF!-#REF!)^2))</f>
        <v/>
      </c>
      <c r="J962" s="8" t="str">
        <f aca="false">IF(AND(G962 = "", G961 &lt;&gt; ""),"&lt;- New exp", "")</f>
        <v/>
      </c>
      <c r="X962" s="0" t="n">
        <v>961</v>
      </c>
    </row>
    <row r="963" customFormat="false" ht="13.8" hidden="false" customHeight="false" outlineLevel="0" collapsed="false">
      <c r="A963" s="4"/>
      <c r="B963" s="4"/>
      <c r="C963" s="4"/>
      <c r="D963" s="4"/>
      <c r="E963" s="8" t="str">
        <f aca="false">IF(ISBLANK(A963), "", (A963-MIN(A2:A1001))/(MAX(A2:A1001)-MIN(A2:A1001)))</f>
        <v/>
      </c>
      <c r="F963" s="8" t="str">
        <f aca="false">IF(ISBLANK(B963), "", (B963-MIN(B2:B1001))/(MAX(B2:B1001)-MIN(B2:B1001)))</f>
        <v/>
      </c>
      <c r="G963" s="8" t="str">
        <f aca="false">IF(ISBLANK(C963), "", (C963-MIN(C2:C1001))/(MAX(C2:C1001)-MIN(C2:C1001)))</f>
        <v/>
      </c>
      <c r="H963" s="6" t="str">
        <f aca="false">IF(ISBLANK(D963), "", (D963-MIN(D1:D1000))/(MAX(D1:D1000)-MIN(D1:D1000)))</f>
        <v/>
      </c>
      <c r="I963" s="0" t="str">
        <f aca="false">IF(ISBLANK(A963), "",SQRT((A963-$K$2)^2+(B963-$L$2)^2+(C963-$M$2)^2+(D963-$N$2)^2+(#REF!-#REF!)^2))</f>
        <v/>
      </c>
      <c r="J963" s="8" t="str">
        <f aca="false">IF(AND(G963 = "", G962 &lt;&gt; ""),"&lt;- New exp", "")</f>
        <v/>
      </c>
      <c r="X963" s="0" t="n">
        <v>962</v>
      </c>
    </row>
    <row r="964" customFormat="false" ht="13.8" hidden="false" customHeight="false" outlineLevel="0" collapsed="false">
      <c r="A964" s="4"/>
      <c r="B964" s="4"/>
      <c r="C964" s="4"/>
      <c r="D964" s="4"/>
      <c r="E964" s="8" t="str">
        <f aca="false">IF(ISBLANK(A964), "", (A964-MIN(A2:A1001))/(MAX(A2:A1001)-MIN(A2:A1001)))</f>
        <v/>
      </c>
      <c r="F964" s="8" t="str">
        <f aca="false">IF(ISBLANK(B964), "", (B964-MIN(B2:B1001))/(MAX(B2:B1001)-MIN(B2:B1001)))</f>
        <v/>
      </c>
      <c r="G964" s="8" t="str">
        <f aca="false">IF(ISBLANK(C964), "", (C964-MIN(C2:C1001))/(MAX(C2:C1001)-MIN(C2:C1001)))</f>
        <v/>
      </c>
      <c r="H964" s="6" t="str">
        <f aca="false">IF(ISBLANK(D964), "", (D964-MIN(D1:D1000))/(MAX(D1:D1000)-MIN(D1:D1000)))</f>
        <v/>
      </c>
      <c r="I964" s="0" t="str">
        <f aca="false">IF(ISBLANK(A964), "",SQRT((A964-$K$2)^2+(B964-$L$2)^2+(C964-$M$2)^2+(D964-$N$2)^2+(#REF!-#REF!)^2))</f>
        <v/>
      </c>
      <c r="J964" s="8" t="str">
        <f aca="false">IF(AND(G964 = "", G963 &lt;&gt; ""),"&lt;- New exp", "")</f>
        <v/>
      </c>
      <c r="X964" s="0" t="n">
        <v>963</v>
      </c>
    </row>
    <row r="965" customFormat="false" ht="13.8" hidden="false" customHeight="false" outlineLevel="0" collapsed="false">
      <c r="A965" s="4"/>
      <c r="B965" s="4"/>
      <c r="C965" s="4"/>
      <c r="D965" s="4"/>
      <c r="E965" s="8" t="str">
        <f aca="false">IF(ISBLANK(A965), "", (A965-MIN(A2:A1001))/(MAX(A2:A1001)-MIN(A2:A1001)))</f>
        <v/>
      </c>
      <c r="F965" s="8" t="str">
        <f aca="false">IF(ISBLANK(B965), "", (B965-MIN(B2:B1001))/(MAX(B2:B1001)-MIN(B2:B1001)))</f>
        <v/>
      </c>
      <c r="G965" s="8" t="str">
        <f aca="false">IF(ISBLANK(C965), "", (C965-MIN(C2:C1001))/(MAX(C2:C1001)-MIN(C2:C1001)))</f>
        <v/>
      </c>
      <c r="H965" s="6" t="str">
        <f aca="false">IF(ISBLANK(D965), "", (D965-MIN(D1:D1000))/(MAX(D1:D1000)-MIN(D1:D1000)))</f>
        <v/>
      </c>
      <c r="I965" s="0" t="str">
        <f aca="false">IF(ISBLANK(A965), "",SQRT((A965-$K$2)^2+(B965-$L$2)^2+(C965-$M$2)^2+(D965-$N$2)^2+(#REF!-#REF!)^2))</f>
        <v/>
      </c>
      <c r="J965" s="8" t="str">
        <f aca="false">IF(AND(G965 = "", G964 &lt;&gt; ""),"&lt;- New exp", "")</f>
        <v/>
      </c>
      <c r="X965" s="0" t="n">
        <v>964</v>
      </c>
    </row>
    <row r="966" customFormat="false" ht="13.8" hidden="false" customHeight="false" outlineLevel="0" collapsed="false">
      <c r="A966" s="4"/>
      <c r="B966" s="4"/>
      <c r="C966" s="4"/>
      <c r="D966" s="4"/>
      <c r="E966" s="8" t="str">
        <f aca="false">IF(ISBLANK(A966), "", (A966-MIN(A2:A1001))/(MAX(A2:A1001)-MIN(A2:A1001)))</f>
        <v/>
      </c>
      <c r="F966" s="8" t="str">
        <f aca="false">IF(ISBLANK(B966), "", (B966-MIN(B2:B1001))/(MAX(B2:B1001)-MIN(B2:B1001)))</f>
        <v/>
      </c>
      <c r="G966" s="8" t="str">
        <f aca="false">IF(ISBLANK(C966), "", (C966-MIN(C2:C1001))/(MAX(C2:C1001)-MIN(C2:C1001)))</f>
        <v/>
      </c>
      <c r="H966" s="6" t="str">
        <f aca="false">IF(ISBLANK(D966), "", (D966-MIN(D1:D1000))/(MAX(D1:D1000)-MIN(D1:D1000)))</f>
        <v/>
      </c>
      <c r="I966" s="0" t="str">
        <f aca="false">IF(ISBLANK(A966), "",SQRT((A966-$K$2)^2+(B966-$L$2)^2+(C966-$M$2)^2+(D966-$N$2)^2+(#REF!-#REF!)^2))</f>
        <v/>
      </c>
      <c r="J966" s="8" t="str">
        <f aca="false">IF(AND(G966 = "", G965 &lt;&gt; ""),"&lt;- New exp", "")</f>
        <v/>
      </c>
      <c r="X966" s="0" t="n">
        <v>965</v>
      </c>
    </row>
    <row r="967" customFormat="false" ht="13.8" hidden="false" customHeight="false" outlineLevel="0" collapsed="false">
      <c r="A967" s="4"/>
      <c r="B967" s="4"/>
      <c r="C967" s="4"/>
      <c r="D967" s="4"/>
      <c r="E967" s="8" t="str">
        <f aca="false">IF(ISBLANK(A967), "", (A967-MIN(A2:A1001))/(MAX(A2:A1001)-MIN(A2:A1001)))</f>
        <v/>
      </c>
      <c r="F967" s="8" t="str">
        <f aca="false">IF(ISBLANK(B967), "", (B967-MIN(B2:B1001))/(MAX(B2:B1001)-MIN(B2:B1001)))</f>
        <v/>
      </c>
      <c r="G967" s="8" t="str">
        <f aca="false">IF(ISBLANK(C967), "", (C967-MIN(C2:C1001))/(MAX(C2:C1001)-MIN(C2:C1001)))</f>
        <v/>
      </c>
      <c r="H967" s="6" t="str">
        <f aca="false">IF(ISBLANK(D967), "", (D967-MIN(D1:D1000))/(MAX(D1:D1000)-MIN(D1:D1000)))</f>
        <v/>
      </c>
      <c r="I967" s="0" t="str">
        <f aca="false">IF(ISBLANK(A967), "",SQRT((A967-$K$2)^2+(B967-$L$2)^2+(C967-$M$2)^2+(D967-$N$2)^2+(#REF!-#REF!)^2))</f>
        <v/>
      </c>
      <c r="J967" s="8" t="str">
        <f aca="false">IF(AND(G967 = "", G966 &lt;&gt; ""),"&lt;- New exp", "")</f>
        <v/>
      </c>
      <c r="X967" s="0" t="n">
        <v>966</v>
      </c>
    </row>
    <row r="968" customFormat="false" ht="13.8" hidden="false" customHeight="false" outlineLevel="0" collapsed="false">
      <c r="A968" s="4"/>
      <c r="B968" s="4"/>
      <c r="C968" s="4"/>
      <c r="D968" s="4"/>
      <c r="E968" s="8" t="str">
        <f aca="false">IF(ISBLANK(A968), "", (A968-MIN(A2:A1001))/(MAX(A2:A1001)-MIN(A2:A1001)))</f>
        <v/>
      </c>
      <c r="F968" s="8" t="str">
        <f aca="false">IF(ISBLANK(B968), "", (B968-MIN(B2:B1001))/(MAX(B2:B1001)-MIN(B2:B1001)))</f>
        <v/>
      </c>
      <c r="G968" s="8" t="str">
        <f aca="false">IF(ISBLANK(C968), "", (C968-MIN(C2:C1001))/(MAX(C2:C1001)-MIN(C2:C1001)))</f>
        <v/>
      </c>
      <c r="H968" s="6" t="str">
        <f aca="false">IF(ISBLANK(D968), "", (D968-MIN(D1:D1000))/(MAX(D1:D1000)-MIN(D1:D1000)))</f>
        <v/>
      </c>
      <c r="I968" s="0" t="str">
        <f aca="false">IF(ISBLANK(A968), "",SQRT((A968-$K$2)^2+(B968-$L$2)^2+(C968-$M$2)^2+(D968-$N$2)^2+(#REF!-#REF!)^2))</f>
        <v/>
      </c>
      <c r="J968" s="8" t="str">
        <f aca="false">IF(AND(G968 = "", G967 &lt;&gt; ""),"&lt;- New exp", "")</f>
        <v/>
      </c>
      <c r="X968" s="0" t="n">
        <v>967</v>
      </c>
    </row>
    <row r="969" customFormat="false" ht="13.8" hidden="false" customHeight="false" outlineLevel="0" collapsed="false">
      <c r="A969" s="4"/>
      <c r="B969" s="4"/>
      <c r="C969" s="4"/>
      <c r="D969" s="4"/>
      <c r="E969" s="8" t="str">
        <f aca="false">IF(ISBLANK(A969), "", (A969-MIN(A2:A1001))/(MAX(A2:A1001)-MIN(A2:A1001)))</f>
        <v/>
      </c>
      <c r="F969" s="8" t="str">
        <f aca="false">IF(ISBLANK(B969), "", (B969-MIN(B2:B1001))/(MAX(B2:B1001)-MIN(B2:B1001)))</f>
        <v/>
      </c>
      <c r="G969" s="8" t="str">
        <f aca="false">IF(ISBLANK(C969), "", (C969-MIN(C2:C1001))/(MAX(C2:C1001)-MIN(C2:C1001)))</f>
        <v/>
      </c>
      <c r="H969" s="6" t="str">
        <f aca="false">IF(ISBLANK(D969), "", (D969-MIN(D1:D1000))/(MAX(D1:D1000)-MIN(D1:D1000)))</f>
        <v/>
      </c>
      <c r="I969" s="0" t="str">
        <f aca="false">IF(ISBLANK(A969), "",SQRT((A969-$K$2)^2+(B969-$L$2)^2+(C969-$M$2)^2+(D969-$N$2)^2+(#REF!-#REF!)^2))</f>
        <v/>
      </c>
      <c r="J969" s="8" t="str">
        <f aca="false">IF(AND(G969 = "", G968 &lt;&gt; ""),"&lt;- New exp", "")</f>
        <v/>
      </c>
      <c r="X969" s="0" t="n">
        <v>968</v>
      </c>
    </row>
    <row r="970" customFormat="false" ht="13.8" hidden="false" customHeight="false" outlineLevel="0" collapsed="false">
      <c r="A970" s="4"/>
      <c r="B970" s="4"/>
      <c r="C970" s="4"/>
      <c r="D970" s="4"/>
      <c r="E970" s="8" t="str">
        <f aca="false">IF(ISBLANK(A970), "", (A970-MIN(A2:A1001))/(MAX(A2:A1001)-MIN(A2:A1001)))</f>
        <v/>
      </c>
      <c r="F970" s="8" t="str">
        <f aca="false">IF(ISBLANK(B970), "", (B970-MIN(B2:B1001))/(MAX(B2:B1001)-MIN(B2:B1001)))</f>
        <v/>
      </c>
      <c r="G970" s="8" t="str">
        <f aca="false">IF(ISBLANK(C970), "", (C970-MIN(C2:C1001))/(MAX(C2:C1001)-MIN(C2:C1001)))</f>
        <v/>
      </c>
      <c r="H970" s="6" t="str">
        <f aca="false">IF(ISBLANK(D970), "", (D970-MIN(D1:D1000))/(MAX(D1:D1000)-MIN(D1:D1000)))</f>
        <v/>
      </c>
      <c r="I970" s="0" t="str">
        <f aca="false">IF(ISBLANK(A970), "",SQRT((A970-$K$2)^2+(B970-$L$2)^2+(C970-$M$2)^2+(D970-$N$2)^2+(#REF!-#REF!)^2))</f>
        <v/>
      </c>
      <c r="J970" s="8" t="str">
        <f aca="false">IF(AND(G970 = "", G969 &lt;&gt; ""),"&lt;- New exp", "")</f>
        <v/>
      </c>
      <c r="X970" s="0" t="n">
        <v>969</v>
      </c>
    </row>
    <row r="971" customFormat="false" ht="13.8" hidden="false" customHeight="false" outlineLevel="0" collapsed="false">
      <c r="A971" s="4"/>
      <c r="B971" s="4"/>
      <c r="C971" s="4"/>
      <c r="D971" s="4"/>
      <c r="E971" s="8" t="str">
        <f aca="false">IF(ISBLANK(A971), "", (A971-MIN(A2:A1001))/(MAX(A2:A1001)-MIN(A2:A1001)))</f>
        <v/>
      </c>
      <c r="F971" s="8" t="str">
        <f aca="false">IF(ISBLANK(B971), "", (B971-MIN(B2:B1001))/(MAX(B2:B1001)-MIN(B2:B1001)))</f>
        <v/>
      </c>
      <c r="G971" s="8" t="str">
        <f aca="false">IF(ISBLANK(C971), "", (C971-MIN(C2:C1001))/(MAX(C2:C1001)-MIN(C2:C1001)))</f>
        <v/>
      </c>
      <c r="H971" s="6" t="str">
        <f aca="false">IF(ISBLANK(D971), "", (D971-MIN(D1:D1000))/(MAX(D1:D1000)-MIN(D1:D1000)))</f>
        <v/>
      </c>
      <c r="I971" s="0" t="str">
        <f aca="false">IF(ISBLANK(A971), "",SQRT((A971-$K$2)^2+(B971-$L$2)^2+(C971-$M$2)^2+(D971-$N$2)^2+(#REF!-#REF!)^2))</f>
        <v/>
      </c>
      <c r="J971" s="8" t="str">
        <f aca="false">IF(AND(G971 = "", G970 &lt;&gt; ""),"&lt;- New exp", "")</f>
        <v/>
      </c>
      <c r="X971" s="0" t="n">
        <v>970</v>
      </c>
    </row>
    <row r="972" customFormat="false" ht="13.8" hidden="false" customHeight="false" outlineLevel="0" collapsed="false">
      <c r="A972" s="4"/>
      <c r="B972" s="4"/>
      <c r="C972" s="4"/>
      <c r="D972" s="4"/>
      <c r="E972" s="8" t="str">
        <f aca="false">IF(ISBLANK(A972), "", (A972-MIN(A2:A1001))/(MAX(A2:A1001)-MIN(A2:A1001)))</f>
        <v/>
      </c>
      <c r="F972" s="8" t="str">
        <f aca="false">IF(ISBLANK(B972), "", (B972-MIN(B2:B1001))/(MAX(B2:B1001)-MIN(B2:B1001)))</f>
        <v/>
      </c>
      <c r="G972" s="8" t="str">
        <f aca="false">IF(ISBLANK(C972), "", (C972-MIN(C2:C1001))/(MAX(C2:C1001)-MIN(C2:C1001)))</f>
        <v/>
      </c>
      <c r="H972" s="6" t="str">
        <f aca="false">IF(ISBLANK(D972), "", (D972-MIN(D1:D1000))/(MAX(D1:D1000)-MIN(D1:D1000)))</f>
        <v/>
      </c>
      <c r="I972" s="0" t="str">
        <f aca="false">IF(ISBLANK(A972), "",SQRT((A972-$K$2)^2+(B972-$L$2)^2+(C972-$M$2)^2+(D972-$N$2)^2+(#REF!-#REF!)^2))</f>
        <v/>
      </c>
      <c r="J972" s="8" t="str">
        <f aca="false">IF(AND(G972 = "", G971 &lt;&gt; ""),"&lt;- New exp", "")</f>
        <v/>
      </c>
      <c r="X972" s="0" t="n">
        <v>971</v>
      </c>
    </row>
    <row r="973" customFormat="false" ht="13.8" hidden="false" customHeight="false" outlineLevel="0" collapsed="false">
      <c r="A973" s="4"/>
      <c r="B973" s="4"/>
      <c r="C973" s="4"/>
      <c r="D973" s="4"/>
      <c r="E973" s="8" t="str">
        <f aca="false">IF(ISBLANK(A973), "", (A973-MIN(A2:A1001))/(MAX(A2:A1001)-MIN(A2:A1001)))</f>
        <v/>
      </c>
      <c r="F973" s="8" t="str">
        <f aca="false">IF(ISBLANK(B973), "", (B973-MIN(B2:B1001))/(MAX(B2:B1001)-MIN(B2:B1001)))</f>
        <v/>
      </c>
      <c r="G973" s="8" t="str">
        <f aca="false">IF(ISBLANK(C973), "", (C973-MIN(C2:C1001))/(MAX(C2:C1001)-MIN(C2:C1001)))</f>
        <v/>
      </c>
      <c r="H973" s="6" t="str">
        <f aca="false">IF(ISBLANK(D973), "", (D973-MIN(D1:D1000))/(MAX(D1:D1000)-MIN(D1:D1000)))</f>
        <v/>
      </c>
      <c r="I973" s="0" t="str">
        <f aca="false">IF(ISBLANK(A973), "",SQRT((A973-$K$2)^2+(B973-$L$2)^2+(C973-$M$2)^2+(D973-$N$2)^2+(#REF!-#REF!)^2))</f>
        <v/>
      </c>
      <c r="J973" s="8" t="str">
        <f aca="false">IF(AND(G973 = "", G972 &lt;&gt; ""),"&lt;- New exp", "")</f>
        <v/>
      </c>
      <c r="X973" s="0" t="n">
        <v>972</v>
      </c>
    </row>
    <row r="974" customFormat="false" ht="13.8" hidden="false" customHeight="false" outlineLevel="0" collapsed="false">
      <c r="A974" s="4"/>
      <c r="B974" s="4"/>
      <c r="C974" s="4"/>
      <c r="D974" s="4"/>
      <c r="E974" s="8" t="str">
        <f aca="false">IF(ISBLANK(A974), "", (A974-MIN(A2:A1001))/(MAX(A2:A1001)-MIN(A2:A1001)))</f>
        <v/>
      </c>
      <c r="F974" s="8" t="str">
        <f aca="false">IF(ISBLANK(B974), "", (B974-MIN(B2:B1001))/(MAX(B2:B1001)-MIN(B2:B1001)))</f>
        <v/>
      </c>
      <c r="G974" s="8" t="str">
        <f aca="false">IF(ISBLANK(C974), "", (C974-MIN(C2:C1001))/(MAX(C2:C1001)-MIN(C2:C1001)))</f>
        <v/>
      </c>
      <c r="H974" s="6" t="str">
        <f aca="false">IF(ISBLANK(D974), "", (D974-MIN(D1:D1000))/(MAX(D1:D1000)-MIN(D1:D1000)))</f>
        <v/>
      </c>
      <c r="I974" s="0" t="str">
        <f aca="false">IF(ISBLANK(A974), "",SQRT((A974-$K$2)^2+(B974-$L$2)^2+(C974-$M$2)^2+(D974-$N$2)^2+(#REF!-#REF!)^2))</f>
        <v/>
      </c>
      <c r="J974" s="8" t="str">
        <f aca="false">IF(AND(G974 = "", G973 &lt;&gt; ""),"&lt;- New exp", "")</f>
        <v/>
      </c>
      <c r="X974" s="0" t="n">
        <v>973</v>
      </c>
    </row>
    <row r="975" customFormat="false" ht="13.8" hidden="false" customHeight="false" outlineLevel="0" collapsed="false">
      <c r="A975" s="4"/>
      <c r="B975" s="4"/>
      <c r="C975" s="4"/>
      <c r="D975" s="4"/>
      <c r="E975" s="8" t="str">
        <f aca="false">IF(ISBLANK(A975), "", (A975-MIN(A2:A1001))/(MAX(A2:A1001)-MIN(A2:A1001)))</f>
        <v/>
      </c>
      <c r="F975" s="8" t="str">
        <f aca="false">IF(ISBLANK(B975), "", (B975-MIN(B2:B1001))/(MAX(B2:B1001)-MIN(B2:B1001)))</f>
        <v/>
      </c>
      <c r="G975" s="8" t="str">
        <f aca="false">IF(ISBLANK(C975), "", (C975-MIN(C2:C1001))/(MAX(C2:C1001)-MIN(C2:C1001)))</f>
        <v/>
      </c>
      <c r="H975" s="6" t="str">
        <f aca="false">IF(ISBLANK(D975), "", (D975-MIN(D1:D1000))/(MAX(D1:D1000)-MIN(D1:D1000)))</f>
        <v/>
      </c>
      <c r="I975" s="0" t="str">
        <f aca="false">IF(ISBLANK(A975), "",SQRT((A975-$K$2)^2+(B975-$L$2)^2+(C975-$M$2)^2+(D975-$N$2)^2+(#REF!-#REF!)^2))</f>
        <v/>
      </c>
      <c r="J975" s="8" t="str">
        <f aca="false">IF(AND(G975 = "", G974 &lt;&gt; ""),"&lt;- New exp", "")</f>
        <v/>
      </c>
      <c r="X975" s="0" t="n">
        <v>974</v>
      </c>
    </row>
    <row r="976" customFormat="false" ht="13.8" hidden="false" customHeight="false" outlineLevel="0" collapsed="false">
      <c r="A976" s="4"/>
      <c r="B976" s="4"/>
      <c r="C976" s="4"/>
      <c r="D976" s="4"/>
      <c r="E976" s="8" t="str">
        <f aca="false">IF(ISBLANK(A976), "", (A976-MIN(A2:A1001))/(MAX(A2:A1001)-MIN(A2:A1001)))</f>
        <v/>
      </c>
      <c r="F976" s="8" t="str">
        <f aca="false">IF(ISBLANK(B976), "", (B976-MIN(B2:B1001))/(MAX(B2:B1001)-MIN(B2:B1001)))</f>
        <v/>
      </c>
      <c r="G976" s="8" t="str">
        <f aca="false">IF(ISBLANK(C976), "", (C976-MIN(C2:C1001))/(MAX(C2:C1001)-MIN(C2:C1001)))</f>
        <v/>
      </c>
      <c r="H976" s="6" t="str">
        <f aca="false">IF(ISBLANK(D976), "", (D976-MIN(D1:D1000))/(MAX(D1:D1000)-MIN(D1:D1000)))</f>
        <v/>
      </c>
      <c r="I976" s="0" t="str">
        <f aca="false">IF(ISBLANK(A976), "",SQRT((A976-$K$2)^2+(B976-$L$2)^2+(C976-$M$2)^2+(D976-$N$2)^2+(#REF!-#REF!)^2))</f>
        <v/>
      </c>
      <c r="J976" s="8" t="str">
        <f aca="false">IF(AND(G976 = "", G975 &lt;&gt; ""),"&lt;- New exp", "")</f>
        <v/>
      </c>
      <c r="X976" s="0" t="n">
        <v>975</v>
      </c>
    </row>
    <row r="977" customFormat="false" ht="13.8" hidden="false" customHeight="false" outlineLevel="0" collapsed="false">
      <c r="A977" s="4"/>
      <c r="B977" s="4"/>
      <c r="C977" s="4"/>
      <c r="D977" s="4"/>
      <c r="E977" s="8" t="str">
        <f aca="false">IF(ISBLANK(A977), "", (A977-MIN(A2:A1001))/(MAX(A2:A1001)-MIN(A2:A1001)))</f>
        <v/>
      </c>
      <c r="F977" s="8" t="str">
        <f aca="false">IF(ISBLANK(B977), "", (B977-MIN(B2:B1001))/(MAX(B2:B1001)-MIN(B2:B1001)))</f>
        <v/>
      </c>
      <c r="G977" s="8" t="str">
        <f aca="false">IF(ISBLANK(C977), "", (C977-MIN(C2:C1001))/(MAX(C2:C1001)-MIN(C2:C1001)))</f>
        <v/>
      </c>
      <c r="H977" s="6" t="str">
        <f aca="false">IF(ISBLANK(D977), "", (D977-MIN(D1:D1000))/(MAX(D1:D1000)-MIN(D1:D1000)))</f>
        <v/>
      </c>
      <c r="I977" s="0" t="str">
        <f aca="false">IF(ISBLANK(A977), "",SQRT((A977-$K$2)^2+(B977-$L$2)^2+(C977-$M$2)^2+(D977-$N$2)^2+(#REF!-#REF!)^2))</f>
        <v/>
      </c>
      <c r="J977" s="8" t="str">
        <f aca="false">IF(AND(G977 = "", G976 &lt;&gt; ""),"&lt;- New exp", "")</f>
        <v/>
      </c>
      <c r="X977" s="0" t="n">
        <v>976</v>
      </c>
    </row>
    <row r="978" customFormat="false" ht="13.8" hidden="false" customHeight="false" outlineLevel="0" collapsed="false">
      <c r="A978" s="4"/>
      <c r="B978" s="4"/>
      <c r="C978" s="4"/>
      <c r="D978" s="4"/>
      <c r="E978" s="8" t="str">
        <f aca="false">IF(ISBLANK(A978), "", (A978-MIN(A2:A1001))/(MAX(A2:A1001)-MIN(A2:A1001)))</f>
        <v/>
      </c>
      <c r="F978" s="8" t="str">
        <f aca="false">IF(ISBLANK(B978), "", (B978-MIN(B2:B1001))/(MAX(B2:B1001)-MIN(B2:B1001)))</f>
        <v/>
      </c>
      <c r="G978" s="8" t="str">
        <f aca="false">IF(ISBLANK(C978), "", (C978-MIN(C2:C1001))/(MAX(C2:C1001)-MIN(C2:C1001)))</f>
        <v/>
      </c>
      <c r="H978" s="6" t="str">
        <f aca="false">IF(ISBLANK(D978), "", (D978-MIN(D1:D1000))/(MAX(D1:D1000)-MIN(D1:D1000)))</f>
        <v/>
      </c>
      <c r="I978" s="0" t="str">
        <f aca="false">IF(ISBLANK(A978), "",SQRT((A978-$K$2)^2+(B978-$L$2)^2+(C978-$M$2)^2+(D978-$N$2)^2+(#REF!-#REF!)^2))</f>
        <v/>
      </c>
      <c r="J978" s="8" t="str">
        <f aca="false">IF(AND(G978 = "", G977 &lt;&gt; ""),"&lt;- New exp", "")</f>
        <v/>
      </c>
      <c r="X978" s="0" t="n">
        <v>977</v>
      </c>
    </row>
    <row r="979" customFormat="false" ht="13.8" hidden="false" customHeight="false" outlineLevel="0" collapsed="false">
      <c r="A979" s="4"/>
      <c r="B979" s="4"/>
      <c r="C979" s="4"/>
      <c r="D979" s="4"/>
      <c r="E979" s="8" t="str">
        <f aca="false">IF(ISBLANK(A979), "", (A979-MIN(A2:A1001))/(MAX(A2:A1001)-MIN(A2:A1001)))</f>
        <v/>
      </c>
      <c r="F979" s="8" t="str">
        <f aca="false">IF(ISBLANK(B979), "", (B979-MIN(B2:B1001))/(MAX(B2:B1001)-MIN(B2:B1001)))</f>
        <v/>
      </c>
      <c r="G979" s="8" t="str">
        <f aca="false">IF(ISBLANK(C979), "", (C979-MIN(C2:C1001))/(MAX(C2:C1001)-MIN(C2:C1001)))</f>
        <v/>
      </c>
      <c r="H979" s="6" t="str">
        <f aca="false">IF(ISBLANK(D979), "", (D979-MIN(D1:D1000))/(MAX(D1:D1000)-MIN(D1:D1000)))</f>
        <v/>
      </c>
      <c r="I979" s="0" t="str">
        <f aca="false">IF(ISBLANK(A979), "",SQRT((A979-$K$2)^2+(B979-$L$2)^2+(C979-$M$2)^2+(D979-$N$2)^2+(#REF!-#REF!)^2))</f>
        <v/>
      </c>
      <c r="J979" s="8" t="str">
        <f aca="false">IF(AND(G979 = "", G978 &lt;&gt; ""),"&lt;- New exp", "")</f>
        <v/>
      </c>
      <c r="X979" s="0" t="n">
        <v>978</v>
      </c>
    </row>
    <row r="980" customFormat="false" ht="13.8" hidden="false" customHeight="false" outlineLevel="0" collapsed="false">
      <c r="A980" s="4"/>
      <c r="B980" s="4"/>
      <c r="C980" s="4"/>
      <c r="D980" s="4"/>
      <c r="E980" s="8" t="str">
        <f aca="false">IF(ISBLANK(A980), "", (A980-MIN(A2:A1001))/(MAX(A2:A1001)-MIN(A2:A1001)))</f>
        <v/>
      </c>
      <c r="F980" s="8" t="str">
        <f aca="false">IF(ISBLANK(B980), "", (B980-MIN(B2:B1001))/(MAX(B2:B1001)-MIN(B2:B1001)))</f>
        <v/>
      </c>
      <c r="G980" s="8" t="str">
        <f aca="false">IF(ISBLANK(C980), "", (C980-MIN(C2:C1001))/(MAX(C2:C1001)-MIN(C2:C1001)))</f>
        <v/>
      </c>
      <c r="H980" s="6" t="str">
        <f aca="false">IF(ISBLANK(D980), "", (D980-MIN(D1:D1000))/(MAX(D1:D1000)-MIN(D1:D1000)))</f>
        <v/>
      </c>
      <c r="I980" s="0" t="str">
        <f aca="false">IF(ISBLANK(A980), "",SQRT((A980-$K$2)^2+(B980-$L$2)^2+(C980-$M$2)^2+(D980-$N$2)^2+(#REF!-#REF!)^2))</f>
        <v/>
      </c>
      <c r="J980" s="8" t="str">
        <f aca="false">IF(AND(G980 = "", G979 &lt;&gt; ""),"&lt;- New exp", "")</f>
        <v/>
      </c>
      <c r="X980" s="0" t="n">
        <v>979</v>
      </c>
    </row>
    <row r="981" customFormat="false" ht="13.8" hidden="false" customHeight="false" outlineLevel="0" collapsed="false">
      <c r="A981" s="4"/>
      <c r="B981" s="4"/>
      <c r="C981" s="4"/>
      <c r="D981" s="4"/>
      <c r="E981" s="8" t="str">
        <f aca="false">IF(ISBLANK(A981), "", (A981-MIN(A2:A1001))/(MAX(A2:A1001)-MIN(A2:A1001)))</f>
        <v/>
      </c>
      <c r="F981" s="8" t="str">
        <f aca="false">IF(ISBLANK(B981), "", (B981-MIN(B2:B1001))/(MAX(B2:B1001)-MIN(B2:B1001)))</f>
        <v/>
      </c>
      <c r="G981" s="8" t="str">
        <f aca="false">IF(ISBLANK(C981), "", (C981-MIN(C2:C1001))/(MAX(C2:C1001)-MIN(C2:C1001)))</f>
        <v/>
      </c>
      <c r="H981" s="6" t="str">
        <f aca="false">IF(ISBLANK(D981), "", (D981-MIN(D1:D1000))/(MAX(D1:D1000)-MIN(D1:D1000)))</f>
        <v/>
      </c>
      <c r="I981" s="0" t="str">
        <f aca="false">IF(ISBLANK(A981), "",SQRT((A981-$K$2)^2+(B981-$L$2)^2+(C981-$M$2)^2+(D981-$N$2)^2+(#REF!-#REF!)^2))</f>
        <v/>
      </c>
      <c r="J981" s="8" t="str">
        <f aca="false">IF(AND(G981 = "", G980 &lt;&gt; ""),"&lt;- New exp", "")</f>
        <v/>
      </c>
      <c r="X981" s="0" t="n">
        <v>980</v>
      </c>
    </row>
    <row r="982" customFormat="false" ht="13.8" hidden="false" customHeight="false" outlineLevel="0" collapsed="false">
      <c r="A982" s="4"/>
      <c r="B982" s="4"/>
      <c r="C982" s="4"/>
      <c r="D982" s="4"/>
      <c r="E982" s="8" t="str">
        <f aca="false">IF(ISBLANK(A982), "", (A982-MIN(A2:A1001))/(MAX(A2:A1001)-MIN(A2:A1001)))</f>
        <v/>
      </c>
      <c r="F982" s="8" t="str">
        <f aca="false">IF(ISBLANK(B982), "", (B982-MIN(B2:B1001))/(MAX(B2:B1001)-MIN(B2:B1001)))</f>
        <v/>
      </c>
      <c r="G982" s="8" t="str">
        <f aca="false">IF(ISBLANK(C982), "", (C982-MIN(C2:C1001))/(MAX(C2:C1001)-MIN(C2:C1001)))</f>
        <v/>
      </c>
      <c r="H982" s="6" t="str">
        <f aca="false">IF(ISBLANK(D982), "", (D982-MIN(D1:D1000))/(MAX(D1:D1000)-MIN(D1:D1000)))</f>
        <v/>
      </c>
      <c r="I982" s="0" t="str">
        <f aca="false">IF(ISBLANK(A982), "",SQRT((A982-$K$2)^2+(B982-$L$2)^2+(C982-$M$2)^2+(D982-$N$2)^2+(#REF!-#REF!)^2))</f>
        <v/>
      </c>
      <c r="J982" s="8" t="str">
        <f aca="false">IF(AND(G982 = "", G981 &lt;&gt; ""),"&lt;- New exp", "")</f>
        <v/>
      </c>
      <c r="X982" s="0" t="n">
        <v>981</v>
      </c>
    </row>
    <row r="983" customFormat="false" ht="13.8" hidden="false" customHeight="false" outlineLevel="0" collapsed="false">
      <c r="A983" s="4"/>
      <c r="B983" s="4"/>
      <c r="C983" s="4"/>
      <c r="D983" s="4"/>
      <c r="E983" s="8" t="str">
        <f aca="false">IF(ISBLANK(A983), "", (A983-MIN(A2:A1001))/(MAX(A2:A1001)-MIN(A2:A1001)))</f>
        <v/>
      </c>
      <c r="F983" s="8" t="str">
        <f aca="false">IF(ISBLANK(B983), "", (B983-MIN(B2:B1001))/(MAX(B2:B1001)-MIN(B2:B1001)))</f>
        <v/>
      </c>
      <c r="G983" s="8" t="str">
        <f aca="false">IF(ISBLANK(C983), "", (C983-MIN(C2:C1001))/(MAX(C2:C1001)-MIN(C2:C1001)))</f>
        <v/>
      </c>
      <c r="H983" s="6" t="str">
        <f aca="false">IF(ISBLANK(D983), "", (D983-MIN(D1:D1000))/(MAX(D1:D1000)-MIN(D1:D1000)))</f>
        <v/>
      </c>
      <c r="I983" s="0" t="str">
        <f aca="false">IF(ISBLANK(A983), "",SQRT((A983-$K$2)^2+(B983-$L$2)^2+(C983-$M$2)^2+(D983-$N$2)^2+(#REF!-#REF!)^2))</f>
        <v/>
      </c>
      <c r="J983" s="8" t="str">
        <f aca="false">IF(AND(G983 = "", G982 &lt;&gt; ""),"&lt;- New exp", "")</f>
        <v/>
      </c>
      <c r="X983" s="0" t="n">
        <v>982</v>
      </c>
    </row>
    <row r="984" customFormat="false" ht="13.8" hidden="false" customHeight="false" outlineLevel="0" collapsed="false">
      <c r="A984" s="4"/>
      <c r="B984" s="4"/>
      <c r="C984" s="4"/>
      <c r="D984" s="4"/>
      <c r="E984" s="8" t="str">
        <f aca="false">IF(ISBLANK(A984), "", (A984-MIN(A2:A1001))/(MAX(A2:A1001)-MIN(A2:A1001)))</f>
        <v/>
      </c>
      <c r="F984" s="8" t="str">
        <f aca="false">IF(ISBLANK(B984), "", (B984-MIN(B2:B1001))/(MAX(B2:B1001)-MIN(B2:B1001)))</f>
        <v/>
      </c>
      <c r="G984" s="8" t="str">
        <f aca="false">IF(ISBLANK(C984), "", (C984-MIN(C2:C1001))/(MAX(C2:C1001)-MIN(C2:C1001)))</f>
        <v/>
      </c>
      <c r="H984" s="6" t="str">
        <f aca="false">IF(ISBLANK(D984), "", (D984-MIN(D1:D1000))/(MAX(D1:D1000)-MIN(D1:D1000)))</f>
        <v/>
      </c>
      <c r="I984" s="0" t="str">
        <f aca="false">IF(ISBLANK(A984), "",SQRT((A984-$K$2)^2+(B984-$L$2)^2+(C984-$M$2)^2+(D984-$N$2)^2+(#REF!-#REF!)^2))</f>
        <v/>
      </c>
      <c r="J984" s="8" t="str">
        <f aca="false">IF(AND(G984 = "", G983 &lt;&gt; ""),"&lt;- New exp", "")</f>
        <v/>
      </c>
      <c r="X984" s="0" t="n">
        <v>983</v>
      </c>
    </row>
    <row r="985" customFormat="false" ht="13.8" hidden="false" customHeight="false" outlineLevel="0" collapsed="false">
      <c r="A985" s="4"/>
      <c r="B985" s="4"/>
      <c r="C985" s="4"/>
      <c r="D985" s="4"/>
      <c r="E985" s="8" t="str">
        <f aca="false">IF(ISBLANK(A985), "", (A985-MIN(A2:A1001))/(MAX(A2:A1001)-MIN(A2:A1001)))</f>
        <v/>
      </c>
      <c r="F985" s="8" t="str">
        <f aca="false">IF(ISBLANK(B985), "", (B985-MIN(B2:B1001))/(MAX(B2:B1001)-MIN(B2:B1001)))</f>
        <v/>
      </c>
      <c r="G985" s="8" t="str">
        <f aca="false">IF(ISBLANK(C985), "", (C985-MIN(C2:C1001))/(MAX(C2:C1001)-MIN(C2:C1001)))</f>
        <v/>
      </c>
      <c r="H985" s="6" t="str">
        <f aca="false">IF(ISBLANK(D985), "", (D985-MIN(D1:D1000))/(MAX(D1:D1000)-MIN(D1:D1000)))</f>
        <v/>
      </c>
      <c r="I985" s="0" t="str">
        <f aca="false">IF(ISBLANK(A985), "",SQRT((A985-$K$2)^2+(B985-$L$2)^2+(C985-$M$2)^2+(D985-$N$2)^2+(#REF!-#REF!)^2))</f>
        <v/>
      </c>
      <c r="J985" s="8" t="str">
        <f aca="false">IF(AND(G985 = "", G984 &lt;&gt; ""),"&lt;- New exp", "")</f>
        <v/>
      </c>
      <c r="X985" s="0" t="n">
        <v>984</v>
      </c>
    </row>
    <row r="986" customFormat="false" ht="13.8" hidden="false" customHeight="false" outlineLevel="0" collapsed="false">
      <c r="A986" s="4"/>
      <c r="B986" s="4"/>
      <c r="C986" s="4"/>
      <c r="D986" s="4"/>
      <c r="E986" s="8" t="str">
        <f aca="false">IF(ISBLANK(A986), "", (A986-MIN(A2:A1001))/(MAX(A2:A1001)-MIN(A2:A1001)))</f>
        <v/>
      </c>
      <c r="F986" s="8" t="str">
        <f aca="false">IF(ISBLANK(B986), "", (B986-MIN(B2:B1001))/(MAX(B2:B1001)-MIN(B2:B1001)))</f>
        <v/>
      </c>
      <c r="G986" s="8" t="str">
        <f aca="false">IF(ISBLANK(C986), "", (C986-MIN(C2:C1001))/(MAX(C2:C1001)-MIN(C2:C1001)))</f>
        <v/>
      </c>
      <c r="H986" s="6" t="str">
        <f aca="false">IF(ISBLANK(D986), "", (D986-MIN(D1:D1000))/(MAX(D1:D1000)-MIN(D1:D1000)))</f>
        <v/>
      </c>
      <c r="I986" s="0" t="str">
        <f aca="false">IF(ISBLANK(A986), "",SQRT((A986-$K$2)^2+(B986-$L$2)^2+(C986-$M$2)^2+(D986-$N$2)^2+(#REF!-#REF!)^2))</f>
        <v/>
      </c>
      <c r="J986" s="8" t="str">
        <f aca="false">IF(AND(G986 = "", G985 &lt;&gt; ""),"&lt;- New exp", "")</f>
        <v/>
      </c>
      <c r="X986" s="0" t="n">
        <v>985</v>
      </c>
    </row>
    <row r="987" customFormat="false" ht="13.8" hidden="false" customHeight="false" outlineLevel="0" collapsed="false">
      <c r="A987" s="4"/>
      <c r="B987" s="4"/>
      <c r="C987" s="4"/>
      <c r="D987" s="4"/>
      <c r="E987" s="8" t="str">
        <f aca="false">IF(ISBLANK(A987), "", (A987-MIN(A2:A1001))/(MAX(A2:A1001)-MIN(A2:A1001)))</f>
        <v/>
      </c>
      <c r="F987" s="8" t="str">
        <f aca="false">IF(ISBLANK(B987), "", (B987-MIN(B2:B1001))/(MAX(B2:B1001)-MIN(B2:B1001)))</f>
        <v/>
      </c>
      <c r="G987" s="8" t="str">
        <f aca="false">IF(ISBLANK(C987), "", (C987-MIN(C2:C1001))/(MAX(C2:C1001)-MIN(C2:C1001)))</f>
        <v/>
      </c>
      <c r="H987" s="6" t="str">
        <f aca="false">IF(ISBLANK(D987), "", (D987-MIN(D1:D1000))/(MAX(D1:D1000)-MIN(D1:D1000)))</f>
        <v/>
      </c>
      <c r="I987" s="0" t="str">
        <f aca="false">IF(ISBLANK(A987), "",SQRT((A987-$K$2)^2+(B987-$L$2)^2+(C987-$M$2)^2+(D987-$N$2)^2+(#REF!-#REF!)^2))</f>
        <v/>
      </c>
      <c r="J987" s="8" t="str">
        <f aca="false">IF(AND(G987 = "", G986 &lt;&gt; ""),"&lt;- New exp", "")</f>
        <v/>
      </c>
      <c r="X987" s="0" t="n">
        <v>986</v>
      </c>
    </row>
    <row r="988" customFormat="false" ht="13.8" hidden="false" customHeight="false" outlineLevel="0" collapsed="false">
      <c r="A988" s="4"/>
      <c r="B988" s="4"/>
      <c r="C988" s="4"/>
      <c r="D988" s="4"/>
      <c r="E988" s="8" t="str">
        <f aca="false">IF(ISBLANK(A988), "", (A988-MIN(A2:A1001))/(MAX(A2:A1001)-MIN(A2:A1001)))</f>
        <v/>
      </c>
      <c r="F988" s="8" t="str">
        <f aca="false">IF(ISBLANK(B988), "", (B988-MIN(B2:B1001))/(MAX(B2:B1001)-MIN(B2:B1001)))</f>
        <v/>
      </c>
      <c r="G988" s="8" t="str">
        <f aca="false">IF(ISBLANK(C988), "", (C988-MIN(C2:C1001))/(MAX(C2:C1001)-MIN(C2:C1001)))</f>
        <v/>
      </c>
      <c r="H988" s="6" t="str">
        <f aca="false">IF(ISBLANK(D988), "", (D988-MIN(D1:D1000))/(MAX(D1:D1000)-MIN(D1:D1000)))</f>
        <v/>
      </c>
      <c r="I988" s="0" t="str">
        <f aca="false">IF(ISBLANK(A988), "",SQRT((A988-$K$2)^2+(B988-$L$2)^2+(C988-$M$2)^2+(D988-$N$2)^2+(#REF!-#REF!)^2))</f>
        <v/>
      </c>
      <c r="J988" s="8" t="str">
        <f aca="false">IF(AND(G988 = "", G987 &lt;&gt; ""),"&lt;- New exp", "")</f>
        <v/>
      </c>
      <c r="X988" s="0" t="n">
        <v>987</v>
      </c>
    </row>
    <row r="989" customFormat="false" ht="13.8" hidden="false" customHeight="false" outlineLevel="0" collapsed="false">
      <c r="A989" s="4"/>
      <c r="B989" s="4"/>
      <c r="C989" s="4"/>
      <c r="D989" s="4"/>
      <c r="E989" s="8" t="str">
        <f aca="false">IF(ISBLANK(A989), "", (A989-MIN(A2:A1001))/(MAX(A2:A1001)-MIN(A2:A1001)))</f>
        <v/>
      </c>
      <c r="F989" s="8" t="str">
        <f aca="false">IF(ISBLANK(B989), "", (B989-MIN(B2:B1001))/(MAX(B2:B1001)-MIN(B2:B1001)))</f>
        <v/>
      </c>
      <c r="G989" s="8" t="str">
        <f aca="false">IF(ISBLANK(C989), "", (C989-MIN(C2:C1001))/(MAX(C2:C1001)-MIN(C2:C1001)))</f>
        <v/>
      </c>
      <c r="H989" s="6" t="str">
        <f aca="false">IF(ISBLANK(D989), "", (D989-MIN(D1:D1000))/(MAX(D1:D1000)-MIN(D1:D1000)))</f>
        <v/>
      </c>
      <c r="I989" s="0" t="str">
        <f aca="false">IF(ISBLANK(A989), "",SQRT((A989-$K$2)^2+(B989-$L$2)^2+(C989-$M$2)^2+(D989-$N$2)^2+(#REF!-#REF!)^2))</f>
        <v/>
      </c>
      <c r="J989" s="8" t="str">
        <f aca="false">IF(AND(G989 = "", G988 &lt;&gt; ""),"&lt;- New exp", "")</f>
        <v/>
      </c>
      <c r="X989" s="0" t="n">
        <v>988</v>
      </c>
    </row>
    <row r="990" customFormat="false" ht="13.8" hidden="false" customHeight="false" outlineLevel="0" collapsed="false">
      <c r="A990" s="4"/>
      <c r="B990" s="4"/>
      <c r="C990" s="4"/>
      <c r="D990" s="4"/>
      <c r="E990" s="8" t="str">
        <f aca="false">IF(ISBLANK(A990), "", (A990-MIN(A2:A1001))/(MAX(A2:A1001)-MIN(A2:A1001)))</f>
        <v/>
      </c>
      <c r="F990" s="8" t="str">
        <f aca="false">IF(ISBLANK(B990), "", (B990-MIN(B2:B1001))/(MAX(B2:B1001)-MIN(B2:B1001)))</f>
        <v/>
      </c>
      <c r="G990" s="8" t="str">
        <f aca="false">IF(ISBLANK(C990), "", (C990-MIN(C2:C1001))/(MAX(C2:C1001)-MIN(C2:C1001)))</f>
        <v/>
      </c>
      <c r="H990" s="6" t="str">
        <f aca="false">IF(ISBLANK(D990), "", (D990-MIN(D1:D1000))/(MAX(D1:D1000)-MIN(D1:D1000)))</f>
        <v/>
      </c>
      <c r="I990" s="0" t="str">
        <f aca="false">IF(ISBLANK(A990), "",SQRT((A990-$K$2)^2+(B990-$L$2)^2+(C990-$M$2)^2+(D990-$N$2)^2+(#REF!-#REF!)^2))</f>
        <v/>
      </c>
      <c r="J990" s="8" t="str">
        <f aca="false">IF(AND(G990 = "", G989 &lt;&gt; ""),"&lt;- New exp", "")</f>
        <v/>
      </c>
      <c r="X990" s="0" t="n">
        <v>989</v>
      </c>
    </row>
    <row r="991" customFormat="false" ht="13.8" hidden="false" customHeight="false" outlineLevel="0" collapsed="false">
      <c r="A991" s="4"/>
      <c r="B991" s="4"/>
      <c r="C991" s="4"/>
      <c r="D991" s="4"/>
      <c r="E991" s="8" t="str">
        <f aca="false">IF(ISBLANK(A991), "", (A991-MIN(A2:A1001))/(MAX(A2:A1001)-MIN(A2:A1001)))</f>
        <v/>
      </c>
      <c r="F991" s="8" t="str">
        <f aca="false">IF(ISBLANK(B991), "", (B991-MIN(B2:B1001))/(MAX(B2:B1001)-MIN(B2:B1001)))</f>
        <v/>
      </c>
      <c r="G991" s="8" t="str">
        <f aca="false">IF(ISBLANK(C991), "", (C991-MIN(C2:C1001))/(MAX(C2:C1001)-MIN(C2:C1001)))</f>
        <v/>
      </c>
      <c r="H991" s="6" t="str">
        <f aca="false">IF(ISBLANK(D991), "", (D991-MIN(D1:D1000))/(MAX(D1:D1000)-MIN(D1:D1000)))</f>
        <v/>
      </c>
      <c r="I991" s="0" t="str">
        <f aca="false">IF(ISBLANK(A991), "",SQRT((A991-$K$2)^2+(B991-$L$2)^2+(C991-$M$2)^2+(D991-$N$2)^2+(#REF!-#REF!)^2))</f>
        <v/>
      </c>
      <c r="J991" s="8" t="str">
        <f aca="false">IF(AND(G991 = "", G990 &lt;&gt; ""),"&lt;- New exp", "")</f>
        <v/>
      </c>
      <c r="X991" s="0" t="n">
        <v>990</v>
      </c>
    </row>
    <row r="992" customFormat="false" ht="13.8" hidden="false" customHeight="false" outlineLevel="0" collapsed="false">
      <c r="A992" s="4"/>
      <c r="B992" s="4"/>
      <c r="C992" s="4"/>
      <c r="D992" s="4"/>
      <c r="E992" s="8" t="str">
        <f aca="false">IF(ISBLANK(A992), "", (A992-MIN(A2:A1001))/(MAX(A2:A1001)-MIN(A2:A1001)))</f>
        <v/>
      </c>
      <c r="F992" s="8" t="str">
        <f aca="false">IF(ISBLANK(B992), "", (B992-MIN(B2:B1001))/(MAX(B2:B1001)-MIN(B2:B1001)))</f>
        <v/>
      </c>
      <c r="G992" s="8" t="str">
        <f aca="false">IF(ISBLANK(C992), "", (C992-MIN(C2:C1001))/(MAX(C2:C1001)-MIN(C2:C1001)))</f>
        <v/>
      </c>
      <c r="H992" s="6" t="str">
        <f aca="false">IF(ISBLANK(D992), "", (D992-MIN(D1:D1000))/(MAX(D1:D1000)-MIN(D1:D1000)))</f>
        <v/>
      </c>
      <c r="I992" s="0" t="str">
        <f aca="false">IF(ISBLANK(A992), "",SQRT((A992-$K$2)^2+(B992-$L$2)^2+(C992-$M$2)^2+(D992-$N$2)^2+(#REF!-#REF!)^2))</f>
        <v/>
      </c>
      <c r="J992" s="8" t="str">
        <f aca="false">IF(AND(G992 = "", G991 &lt;&gt; ""),"&lt;- New exp", "")</f>
        <v/>
      </c>
      <c r="X992" s="0" t="n">
        <v>991</v>
      </c>
    </row>
    <row r="993" customFormat="false" ht="13.8" hidden="false" customHeight="false" outlineLevel="0" collapsed="false">
      <c r="A993" s="4"/>
      <c r="B993" s="4"/>
      <c r="C993" s="4"/>
      <c r="D993" s="4"/>
      <c r="E993" s="8" t="str">
        <f aca="false">IF(ISBLANK(A993), "", (A993-MIN(A2:A1001))/(MAX(A2:A1001)-MIN(A2:A1001)))</f>
        <v/>
      </c>
      <c r="F993" s="8" t="str">
        <f aca="false">IF(ISBLANK(B993), "", (B993-MIN(B2:B1001))/(MAX(B2:B1001)-MIN(B2:B1001)))</f>
        <v/>
      </c>
      <c r="G993" s="8" t="str">
        <f aca="false">IF(ISBLANK(C993), "", (C993-MIN(C2:C1001))/(MAX(C2:C1001)-MIN(C2:C1001)))</f>
        <v/>
      </c>
      <c r="H993" s="6" t="str">
        <f aca="false">IF(ISBLANK(D993), "", (D993-MIN(D1:D1000))/(MAX(D1:D1000)-MIN(D1:D1000)))</f>
        <v/>
      </c>
      <c r="I993" s="0" t="str">
        <f aca="false">IF(ISBLANK(A993), "",SQRT((A993-$K$2)^2+(B993-$L$2)^2+(C993-$M$2)^2+(D993-$N$2)^2+(#REF!-#REF!)^2))</f>
        <v/>
      </c>
      <c r="J993" s="8" t="str">
        <f aca="false">IF(AND(G993 = "", G992 &lt;&gt; ""),"&lt;- New exp", "")</f>
        <v/>
      </c>
      <c r="X993" s="0" t="n">
        <v>992</v>
      </c>
    </row>
    <row r="994" customFormat="false" ht="13.8" hidden="false" customHeight="false" outlineLevel="0" collapsed="false">
      <c r="A994" s="4"/>
      <c r="B994" s="4"/>
      <c r="C994" s="4"/>
      <c r="D994" s="4"/>
      <c r="E994" s="8" t="str">
        <f aca="false">IF(ISBLANK(A994), "", (A994-MIN(A2:A1001))/(MAX(A2:A1001)-MIN(A2:A1001)))</f>
        <v/>
      </c>
      <c r="F994" s="8" t="str">
        <f aca="false">IF(ISBLANK(B994), "", (B994-MIN(B2:B1001))/(MAX(B2:B1001)-MIN(B2:B1001)))</f>
        <v/>
      </c>
      <c r="G994" s="8" t="str">
        <f aca="false">IF(ISBLANK(C994), "", (C994-MIN(C2:C1001))/(MAX(C2:C1001)-MIN(C2:C1001)))</f>
        <v/>
      </c>
      <c r="H994" s="6" t="str">
        <f aca="false">IF(ISBLANK(D994), "", (D994-MIN(D993:D1992))/(MAX(D993:D1992)-MIN(D993:D1992)))</f>
        <v/>
      </c>
      <c r="I994" s="0" t="str">
        <f aca="false">IF(ISBLANK(A994), "",SQRT((A994-$K$2)^2+(B994-$L$2)^2+(C994-$M$2)^2+(D994-$N$2)^2+(#REF!-#REF!)^2))</f>
        <v/>
      </c>
      <c r="J994" s="8" t="str">
        <f aca="false">IF(AND(G994 = "", G993 &lt;&gt; ""),"&lt;- New exp", "")</f>
        <v/>
      </c>
      <c r="X994" s="0" t="n">
        <v>993</v>
      </c>
    </row>
    <row r="995" customFormat="false" ht="13.8" hidden="false" customHeight="false" outlineLevel="0" collapsed="false">
      <c r="E995" s="8" t="str">
        <f aca="false">IF(ISBLANK(A995), "", (A995-MIN(A2:A1001))/(MAX(A2:A1001)-MIN(A2:A1001)))</f>
        <v/>
      </c>
      <c r="F995" s="8" t="str">
        <f aca="false">IF(ISBLANK(B995), "", (B995-MIN(B2:B1001))/(MAX(B2:B1001)-MIN(B2:B1001)))</f>
        <v/>
      </c>
      <c r="G995" s="8" t="str">
        <f aca="false">IF(ISBLANK(C995), "", (C995-MIN(C2:C1001))/(MAX(C2:C1001)-MIN(C2:C1001)))</f>
        <v/>
      </c>
      <c r="H995" s="6"/>
      <c r="I995" s="0" t="str">
        <f aca="false">IF(ISBLANK(A995), "",SQRT((A995-K2)^2+(B995-L2)^2+(C995-M2)))</f>
        <v/>
      </c>
      <c r="J995" s="8" t="str">
        <f aca="false">IF(AND(G995 = "", G994 &lt;&gt; ""),"&lt;- New exp", "")</f>
        <v/>
      </c>
      <c r="X995" s="0" t="n">
        <v>994</v>
      </c>
    </row>
    <row r="996" customFormat="false" ht="13.8" hidden="false" customHeight="false" outlineLevel="0" collapsed="false">
      <c r="E996" s="8" t="str">
        <f aca="false">IF(ISBLANK(A996), "", (A996-MIN(A2:A1001))/(MAX(A2:A1001)-MIN(A2:A1001)))</f>
        <v/>
      </c>
      <c r="F996" s="8" t="str">
        <f aca="false">IF(ISBLANK(B996), "", (B996-MIN(B2:B1001))/(MAX(B2:B1001)-MIN(B2:B1001)))</f>
        <v/>
      </c>
      <c r="G996" s="8" t="str">
        <f aca="false">IF(ISBLANK(C996), "", (C996-MIN(C2:C1001))/(MAX(C2:C1001)-MIN(C2:C1001)))</f>
        <v/>
      </c>
      <c r="H996" s="6"/>
      <c r="I996" s="0" t="str">
        <f aca="false">IF(ISBLANK(A996), "",SQRT((A996-K2)^2+(B996-L2)^2+(C996-M2)))</f>
        <v/>
      </c>
      <c r="J996" s="8" t="str">
        <f aca="false">IF(AND(G996 = "", G995 &lt;&gt; ""),"&lt;- New exp", "")</f>
        <v/>
      </c>
      <c r="X996" s="0" t="n">
        <v>995</v>
      </c>
    </row>
    <row r="997" customFormat="false" ht="13.8" hidden="false" customHeight="false" outlineLevel="0" collapsed="false">
      <c r="E997" s="8" t="str">
        <f aca="false">IF(ISBLANK(A997), "", (A997-MIN(A2:A1001))/(MAX(A2:A1001)-MIN(A2:A1001)))</f>
        <v/>
      </c>
      <c r="F997" s="8" t="str">
        <f aca="false">IF(ISBLANK(B997), "", (B997-MIN(B2:B1001))/(MAX(B2:B1001)-MIN(B2:B1001)))</f>
        <v/>
      </c>
      <c r="G997" s="8" t="str">
        <f aca="false">IF(ISBLANK(C997), "", (C997-MIN(C2:C1001))/(MAX(C2:C1001)-MIN(C2:C1001)))</f>
        <v/>
      </c>
      <c r="H997" s="6"/>
      <c r="I997" s="0" t="str">
        <f aca="false">IF(ISBLANK(A997), "",SQRT((A997-K2)^2+(B997-L2)^2+(C997-M2)))</f>
        <v/>
      </c>
      <c r="J997" s="8" t="str">
        <f aca="false">IF(AND(G997 = "", G996 &lt;&gt; ""),"&lt;- New exp", "")</f>
        <v/>
      </c>
      <c r="X997" s="0" t="n">
        <v>996</v>
      </c>
    </row>
    <row r="998" customFormat="false" ht="13.8" hidden="false" customHeight="false" outlineLevel="0" collapsed="false">
      <c r="E998" s="8" t="str">
        <f aca="false">IF(ISBLANK(A998), "", (A998-MIN(A2:A1001))/(MAX(A2:A1001)-MIN(A2:A1001)))</f>
        <v/>
      </c>
      <c r="F998" s="8" t="str">
        <f aca="false">IF(ISBLANK(B998), "", (B998-MIN(B2:B1001))/(MAX(B2:B1001)-MIN(B2:B1001)))</f>
        <v/>
      </c>
      <c r="G998" s="8" t="str">
        <f aca="false">IF(ISBLANK(C998), "", (C998-MIN(C2:C1001))/(MAX(C2:C1001)-MIN(C2:C1001)))</f>
        <v/>
      </c>
      <c r="H998" s="6"/>
      <c r="I998" s="0" t="str">
        <f aca="false">IF(ISBLANK(A998), "",SQRT((A998-K2)^2+(B998-L2)^2+(C998-M2)))</f>
        <v/>
      </c>
      <c r="J998" s="8" t="str">
        <f aca="false">IF(AND(G998 = "", G997 &lt;&gt; ""),"&lt;- New exp", "")</f>
        <v/>
      </c>
      <c r="X998" s="0" t="n">
        <v>997</v>
      </c>
    </row>
    <row r="999" customFormat="false" ht="13.8" hidden="false" customHeight="false" outlineLevel="0" collapsed="false">
      <c r="E999" s="8" t="str">
        <f aca="false">IF(ISBLANK(A999), "", (A999-MIN(A2:A1001))/(MAX(A2:A1001)-MIN(A2:A1001)))</f>
        <v/>
      </c>
      <c r="F999" s="8" t="str">
        <f aca="false">IF(ISBLANK(B999), "", (B999-MIN(B2:B1001))/(MAX(B2:B1001)-MIN(B2:B1001)))</f>
        <v/>
      </c>
      <c r="G999" s="8" t="str">
        <f aca="false">IF(ISBLANK(C999), "", (C999-MIN(C2:C1001))/(MAX(C2:C1001)-MIN(C2:C1001)))</f>
        <v/>
      </c>
      <c r="H999" s="6"/>
      <c r="I999" s="0" t="str">
        <f aca="false">IF(ISBLANK(A999), "",SQRT((A999-K2)^2+(B999-L2)^2+(C999-M2)))</f>
        <v/>
      </c>
      <c r="J999" s="8" t="str">
        <f aca="false">IF(AND(G999 = "", G998 &lt;&gt; ""),"&lt;- New exp", "")</f>
        <v/>
      </c>
      <c r="X999" s="0" t="n">
        <v>998</v>
      </c>
    </row>
    <row r="1000" customFormat="false" ht="13.8" hidden="false" customHeight="false" outlineLevel="0" collapsed="false">
      <c r="E1000" s="8" t="str">
        <f aca="false">IF(ISBLANK(A1000), "", (A1000-MIN(A2:A1001))/(MAX(A2:A1001)-MIN(A2:A1001)))</f>
        <v/>
      </c>
      <c r="F1000" s="8" t="str">
        <f aca="false">IF(ISBLANK(B1000), "", (B1000-MIN(B2:B1001))/(MAX(B2:B1001)-MIN(B2:B1001)))</f>
        <v/>
      </c>
      <c r="G1000" s="8" t="str">
        <f aca="false">IF(ISBLANK(C1000), "", (C1000-MIN(C2:C1001))/(MAX(C2:C1001)-MIN(C2:C1001)))</f>
        <v/>
      </c>
      <c r="H1000" s="6"/>
      <c r="I1000" s="0" t="str">
        <f aca="false">IF(ISBLANK(A1000), "",SQRT((A1000-K2)^2+(B1000-L2)^2+(C1000-M2)))</f>
        <v/>
      </c>
      <c r="J1000" s="8" t="str">
        <f aca="false">IF(AND(G1000 = "", G999 &lt;&gt; ""),"&lt;- New exp", "")</f>
        <v/>
      </c>
      <c r="X1000" s="0" t="n">
        <v>999</v>
      </c>
    </row>
    <row r="1001" customFormat="false" ht="13.8" hidden="false" customHeight="false" outlineLevel="0" collapsed="false">
      <c r="E1001" s="8" t="str">
        <f aca="false">IF(ISBLANK(A1001), "", (A1001-6)/(17-6))</f>
        <v/>
      </c>
      <c r="F1001" s="8" t="str">
        <f aca="false">IF(ISBLANK(B1001), "", (B1001-6)/(17-6))</f>
        <v/>
      </c>
      <c r="G1001" s="8" t="str">
        <f aca="false">IF(ISBLANK(C1001), "", (C1001-6)/(17-6))</f>
        <v/>
      </c>
      <c r="H1001" s="6"/>
      <c r="J1001" s="8"/>
      <c r="X1001" s="0" t="n">
        <v>1000</v>
      </c>
    </row>
    <row r="1002" customFormat="false" ht="13.8" hidden="false" customHeight="false" outlineLevel="0" collapsed="false">
      <c r="E1002" s="8" t="str">
        <f aca="false">IF(ISBLANK(A1002), "", (A1002-6)/(17-6))</f>
        <v/>
      </c>
      <c r="F1002" s="8" t="str">
        <f aca="false">IF(ISBLANK(B1002), "", (B1002-6)/(17-6))</f>
        <v/>
      </c>
      <c r="G1002" s="8" t="str">
        <f aca="false">IF(ISBLANK(C1002), "", (C1002-6)/(17-6))</f>
        <v/>
      </c>
      <c r="H1002" s="6"/>
      <c r="J1002" s="8"/>
    </row>
    <row r="1003" customFormat="false" ht="13.8" hidden="false" customHeight="false" outlineLevel="0" collapsed="false">
      <c r="E1003" s="8" t="str">
        <f aca="false">IF(ISBLANK(A1003), "", (A1003-6)/(17-6))</f>
        <v/>
      </c>
      <c r="F1003" s="8" t="str">
        <f aca="false">IF(ISBLANK(B1003), "", (B1003-6)/(17-6))</f>
        <v/>
      </c>
      <c r="G1003" s="8" t="str">
        <f aca="false">IF(ISBLANK(C1003), "", (C1003-6)/(17-6))</f>
        <v/>
      </c>
      <c r="H1003" s="6"/>
      <c r="J1003" s="8"/>
    </row>
    <row r="1004" customFormat="false" ht="13.8" hidden="false" customHeight="false" outlineLevel="0" collapsed="false">
      <c r="E1004" s="8" t="str">
        <f aca="false">IF(ISBLANK(A1004), "", (A1004-6)/(17-6))</f>
        <v/>
      </c>
      <c r="F1004" s="8" t="str">
        <f aca="false">IF(ISBLANK(B1004), "", (B1004-6)/(17-6))</f>
        <v/>
      </c>
      <c r="G1004" s="8" t="str">
        <f aca="false">IF(ISBLANK(C1004), "", (C1004-6)/(17-6))</f>
        <v/>
      </c>
      <c r="H1004" s="6"/>
      <c r="J1004" s="8"/>
    </row>
    <row r="1005" customFormat="false" ht="13.8" hidden="false" customHeight="false" outlineLevel="0" collapsed="false">
      <c r="E1005" s="8" t="str">
        <f aca="false">IF(ISBLANK(A1005), "", (A1005-6)/(17-6))</f>
        <v/>
      </c>
      <c r="F1005" s="8" t="str">
        <f aca="false">IF(ISBLANK(B1005), "", (B1005-6)/(17-6))</f>
        <v/>
      </c>
      <c r="G1005" s="8" t="str">
        <f aca="false">IF(ISBLANK(C1005), "", (C1005-6)/(17-6))</f>
        <v/>
      </c>
      <c r="H1005" s="6"/>
      <c r="J1005" s="8"/>
    </row>
    <row r="1006" customFormat="false" ht="13.8" hidden="false" customHeight="false" outlineLevel="0" collapsed="false">
      <c r="E1006" s="8" t="str">
        <f aca="false">IF(ISBLANK(A1006), "", (A1006-6)/(17-6))</f>
        <v/>
      </c>
      <c r="F1006" s="8" t="str">
        <f aca="false">IF(ISBLANK(B1006), "", (B1006-6)/(17-6))</f>
        <v/>
      </c>
      <c r="G1006" s="8" t="str">
        <f aca="false">IF(ISBLANK(C1006), "", (C1006-6)/(17-6))</f>
        <v/>
      </c>
      <c r="H1006" s="6"/>
      <c r="J1006" s="8"/>
    </row>
    <row r="1007" customFormat="false" ht="13.8" hidden="false" customHeight="false" outlineLevel="0" collapsed="false">
      <c r="E1007" s="8" t="str">
        <f aca="false">IF(ISBLANK(A1007), "", (A1007-6)/(17-6))</f>
        <v/>
      </c>
      <c r="F1007" s="8" t="str">
        <f aca="false">IF(ISBLANK(B1007), "", (B1007-6)/(17-6))</f>
        <v/>
      </c>
      <c r="G1007" s="8" t="str">
        <f aca="false">IF(ISBLANK(C1007), "", (C1007-6)/(17-6))</f>
        <v/>
      </c>
      <c r="H1007" s="6"/>
      <c r="J1007" s="8"/>
    </row>
    <row r="1008" customFormat="false" ht="13.8" hidden="false" customHeight="false" outlineLevel="0" collapsed="false">
      <c r="E1008" s="8" t="str">
        <f aca="false">IF(ISBLANK(A1008), "", (A1008-6)/(17-6))</f>
        <v/>
      </c>
      <c r="F1008" s="8" t="str">
        <f aca="false">IF(ISBLANK(B1008), "", (B1008-6)/(17-6))</f>
        <v/>
      </c>
      <c r="G1008" s="8" t="str">
        <f aca="false">IF(ISBLANK(C1008), "", (C1008-6)/(17-6))</f>
        <v/>
      </c>
      <c r="H1008" s="6"/>
      <c r="J1008" s="8"/>
    </row>
    <row r="1009" customFormat="false" ht="13.8" hidden="false" customHeight="false" outlineLevel="0" collapsed="false">
      <c r="E1009" s="8" t="str">
        <f aca="false">IF(ISBLANK(A1009), "", (A1009-6)/(17-6))</f>
        <v/>
      </c>
      <c r="F1009" s="8" t="str">
        <f aca="false">IF(ISBLANK(B1009), "", (B1009-6)/(17-6))</f>
        <v/>
      </c>
      <c r="G1009" s="8" t="str">
        <f aca="false">IF(ISBLANK(C1009), "", (C1009-6)/(17-6))</f>
        <v/>
      </c>
      <c r="H1009" s="6"/>
      <c r="J1009" s="8"/>
    </row>
    <row r="1010" customFormat="false" ht="13.8" hidden="false" customHeight="false" outlineLevel="0" collapsed="false">
      <c r="E1010" s="8" t="str">
        <f aca="false">IF(ISBLANK(A1010), "", (A1010-6)/(17-6))</f>
        <v/>
      </c>
      <c r="F1010" s="8" t="str">
        <f aca="false">IF(ISBLANK(B1010), "", (B1010-6)/(17-6))</f>
        <v/>
      </c>
      <c r="G1010" s="8" t="str">
        <f aca="false">IF(ISBLANK(C1010), "", (C1010-6)/(17-6))</f>
        <v/>
      </c>
      <c r="H1010" s="6"/>
      <c r="J1010" s="8"/>
    </row>
    <row r="1011" customFormat="false" ht="13.8" hidden="false" customHeight="false" outlineLevel="0" collapsed="false">
      <c r="E1011" s="8" t="str">
        <f aca="false">IF(ISBLANK(A1011), "", (A1011-6)/(17-6))</f>
        <v/>
      </c>
      <c r="F1011" s="8" t="str">
        <f aca="false">IF(ISBLANK(B1011), "", (B1011-6)/(17-6))</f>
        <v/>
      </c>
      <c r="G1011" s="8" t="str">
        <f aca="false">IF(ISBLANK(C1011), "", (C1011-6)/(17-6))</f>
        <v/>
      </c>
      <c r="H1011" s="6"/>
      <c r="J1011" s="8"/>
    </row>
    <row r="1012" customFormat="false" ht="13.8" hidden="false" customHeight="false" outlineLevel="0" collapsed="false">
      <c r="E1012" s="8" t="str">
        <f aca="false">IF(ISBLANK(A1012), "", (A1012-6)/(17-6))</f>
        <v/>
      </c>
      <c r="F1012" s="8" t="str">
        <f aca="false">IF(ISBLANK(B1012), "", (B1012-6)/(17-6))</f>
        <v/>
      </c>
      <c r="G1012" s="8" t="str">
        <f aca="false">IF(ISBLANK(C1012), "", (C1012-6)/(17-6))</f>
        <v/>
      </c>
      <c r="H1012" s="6"/>
      <c r="J1012" s="8"/>
    </row>
    <row r="1013" customFormat="false" ht="13.8" hidden="false" customHeight="false" outlineLevel="0" collapsed="false">
      <c r="E1013" s="8" t="str">
        <f aca="false">IF(ISBLANK(A1013), "", (A1013-6)/(17-6))</f>
        <v/>
      </c>
      <c r="F1013" s="8" t="str">
        <f aca="false">IF(ISBLANK(B1013), "", (B1013-6)/(17-6))</f>
        <v/>
      </c>
      <c r="G1013" s="8" t="str">
        <f aca="false">IF(ISBLANK(C1013), "", (C1013-6)/(17-6))</f>
        <v/>
      </c>
      <c r="H1013" s="6"/>
      <c r="J1013" s="8"/>
    </row>
    <row r="1014" customFormat="false" ht="13.8" hidden="false" customHeight="false" outlineLevel="0" collapsed="false">
      <c r="E1014" s="8" t="str">
        <f aca="false">IF(ISBLANK(A1014), "", (A1014-6)/(17-6))</f>
        <v/>
      </c>
      <c r="F1014" s="8" t="str">
        <f aca="false">IF(ISBLANK(B1014), "", (B1014-6)/(17-6))</f>
        <v/>
      </c>
      <c r="G1014" s="8" t="str">
        <f aca="false">IF(ISBLANK(C1014), "", (C1014-6)/(17-6))</f>
        <v/>
      </c>
      <c r="H1014" s="6"/>
      <c r="J1014" s="8"/>
    </row>
    <row r="1015" customFormat="false" ht="13.8" hidden="false" customHeight="false" outlineLevel="0" collapsed="false">
      <c r="E1015" s="8" t="str">
        <f aca="false">IF(ISBLANK(A1015), "", (A1015-6)/(17-6))</f>
        <v/>
      </c>
      <c r="F1015" s="8" t="str">
        <f aca="false">IF(ISBLANK(B1015), "", (B1015-6)/(17-6))</f>
        <v/>
      </c>
      <c r="G1015" s="8" t="str">
        <f aca="false">IF(ISBLANK(C1015), "", (C1015-6)/(17-6))</f>
        <v/>
      </c>
      <c r="H1015" s="6"/>
      <c r="J1015" s="8"/>
    </row>
    <row r="1016" customFormat="false" ht="13.8" hidden="false" customHeight="false" outlineLevel="0" collapsed="false">
      <c r="E1016" s="8" t="str">
        <f aca="false">IF(ISBLANK(A1016), "", (A1016-6)/(17-6))</f>
        <v/>
      </c>
      <c r="F1016" s="8" t="str">
        <f aca="false">IF(ISBLANK(B1016), "", (B1016-6)/(17-6))</f>
        <v/>
      </c>
      <c r="G1016" s="8" t="str">
        <f aca="false">IF(ISBLANK(C1016), "", (C1016-6)/(17-6))</f>
        <v/>
      </c>
      <c r="H1016" s="6"/>
      <c r="J1016" s="8"/>
    </row>
    <row r="1017" customFormat="false" ht="13.8" hidden="false" customHeight="false" outlineLevel="0" collapsed="false">
      <c r="E1017" s="8" t="str">
        <f aca="false">IF(ISBLANK(A1017), "", (A1017-6)/(17-6))</f>
        <v/>
      </c>
      <c r="F1017" s="8" t="str">
        <f aca="false">IF(ISBLANK(B1017), "", (B1017-6)/(17-6))</f>
        <v/>
      </c>
      <c r="G1017" s="8" t="str">
        <f aca="false">IF(ISBLANK(C1017), "", (C1017-6)/(17-6))</f>
        <v/>
      </c>
      <c r="H1017" s="6"/>
      <c r="J1017" s="8"/>
    </row>
    <row r="1018" customFormat="false" ht="13.8" hidden="false" customHeight="false" outlineLevel="0" collapsed="false">
      <c r="E1018" s="8" t="str">
        <f aca="false">IF(ISBLANK(A1018), "", (A1018-6)/(17-6))</f>
        <v/>
      </c>
      <c r="F1018" s="8" t="str">
        <f aca="false">IF(ISBLANK(B1018), "", (B1018-6)/(17-6))</f>
        <v/>
      </c>
      <c r="G1018" s="8" t="str">
        <f aca="false">IF(ISBLANK(C1018), "", (C1018-6)/(17-6))</f>
        <v/>
      </c>
      <c r="H1018" s="6"/>
      <c r="J1018" s="8"/>
    </row>
    <row r="1019" customFormat="false" ht="13.8" hidden="false" customHeight="false" outlineLevel="0" collapsed="false">
      <c r="E1019" s="8" t="str">
        <f aca="false">IF(ISBLANK(A1019), "", (A1019-6)/(17-6))</f>
        <v/>
      </c>
      <c r="F1019" s="8" t="str">
        <f aca="false">IF(ISBLANK(B1019), "", (B1019-6)/(17-6))</f>
        <v/>
      </c>
      <c r="G1019" s="8" t="str">
        <f aca="false">IF(ISBLANK(C1019), "", (C1019-6)/(17-6))</f>
        <v/>
      </c>
      <c r="H1019" s="6"/>
      <c r="J1019" s="8"/>
    </row>
    <row r="1020" customFormat="false" ht="13.8" hidden="false" customHeight="false" outlineLevel="0" collapsed="false">
      <c r="E1020" s="8" t="str">
        <f aca="false">IF(ISBLANK(A1020), "", (A1020-6)/(17-6))</f>
        <v/>
      </c>
      <c r="F1020" s="8" t="str">
        <f aca="false">IF(ISBLANK(B1020), "", (B1020-6)/(17-6))</f>
        <v/>
      </c>
      <c r="G1020" s="8" t="str">
        <f aca="false">IF(ISBLANK(C1020), "", (C1020-6)/(17-6))</f>
        <v/>
      </c>
      <c r="H1020" s="6"/>
      <c r="J1020" s="8"/>
    </row>
    <row r="1021" customFormat="false" ht="13.8" hidden="false" customHeight="false" outlineLevel="0" collapsed="false">
      <c r="E1021" s="8" t="str">
        <f aca="false">IF(ISBLANK(A1021), "", (A1021-6)/(17-6))</f>
        <v/>
      </c>
      <c r="F1021" s="8" t="str">
        <f aca="false">IF(ISBLANK(B1021), "", (B1021-6)/(17-6))</f>
        <v/>
      </c>
      <c r="G1021" s="8" t="str">
        <f aca="false">IF(ISBLANK(C1021), "", (C1021-6)/(17-6))</f>
        <v/>
      </c>
      <c r="H1021" s="6"/>
      <c r="J1021" s="8"/>
    </row>
    <row r="1022" customFormat="false" ht="13.8" hidden="false" customHeight="false" outlineLevel="0" collapsed="false">
      <c r="E1022" s="8" t="str">
        <f aca="false">IF(ISBLANK(A1022), "", (A1022-6)/(17-6))</f>
        <v/>
      </c>
      <c r="F1022" s="8" t="str">
        <f aca="false">IF(ISBLANK(B1022), "", (B1022-6)/(17-6))</f>
        <v/>
      </c>
      <c r="G1022" s="8" t="str">
        <f aca="false">IF(ISBLANK(C1022), "", (C1022-6)/(17-6))</f>
        <v/>
      </c>
      <c r="H1022" s="6"/>
      <c r="J1022" s="8"/>
    </row>
    <row r="1023" customFormat="false" ht="13.8" hidden="false" customHeight="false" outlineLevel="0" collapsed="false">
      <c r="E1023" s="8" t="str">
        <f aca="false">IF(ISBLANK(A1023), "", (A1023-6)/(17-6))</f>
        <v/>
      </c>
      <c r="F1023" s="8" t="str">
        <f aca="false">IF(ISBLANK(B1023), "", (B1023-6)/(17-6))</f>
        <v/>
      </c>
      <c r="G1023" s="8" t="str">
        <f aca="false">IF(ISBLANK(C1023), "", (C1023-6)/(17-6))</f>
        <v/>
      </c>
      <c r="H1023" s="6"/>
      <c r="J1023" s="8"/>
    </row>
    <row r="1024" customFormat="false" ht="13.8" hidden="false" customHeight="false" outlineLevel="0" collapsed="false">
      <c r="E1024" s="8" t="str">
        <f aca="false">IF(ISBLANK(A1024), "", (A1024-6)/(17-6))</f>
        <v/>
      </c>
      <c r="F1024" s="8" t="str">
        <f aca="false">IF(ISBLANK(B1024), "", (B1024-6)/(17-6))</f>
        <v/>
      </c>
      <c r="G1024" s="8" t="str">
        <f aca="false">IF(ISBLANK(C1024), "", (C1024-6)/(17-6))</f>
        <v/>
      </c>
      <c r="H1024" s="6"/>
      <c r="J1024" s="8"/>
    </row>
    <row r="1025" customFormat="false" ht="13.8" hidden="false" customHeight="false" outlineLevel="0" collapsed="false">
      <c r="E1025" s="8" t="str">
        <f aca="false">IF(ISBLANK(A1025), "", (A1025-6)/(17-6))</f>
        <v/>
      </c>
      <c r="F1025" s="8" t="str">
        <f aca="false">IF(ISBLANK(B1025), "", (B1025-6)/(17-6))</f>
        <v/>
      </c>
      <c r="G1025" s="8" t="str">
        <f aca="false">IF(ISBLANK(C1025), "", (C1025-6)/(17-6))</f>
        <v/>
      </c>
      <c r="H1025" s="6"/>
      <c r="J1025" s="8"/>
    </row>
    <row r="1026" customFormat="false" ht="13.8" hidden="false" customHeight="false" outlineLevel="0" collapsed="false">
      <c r="E1026" s="8" t="str">
        <f aca="false">IF(ISBLANK(A1026), "", (A1026-6)/(17-6))</f>
        <v/>
      </c>
      <c r="F1026" s="8" t="str">
        <f aca="false">IF(ISBLANK(B1026), "", (B1026-6)/(17-6))</f>
        <v/>
      </c>
      <c r="G1026" s="8" t="str">
        <f aca="false">IF(ISBLANK(C1026), "", (C1026-6)/(17-6))</f>
        <v/>
      </c>
      <c r="H1026" s="6"/>
      <c r="J1026" s="8"/>
    </row>
    <row r="1027" customFormat="false" ht="13.8" hidden="false" customHeight="false" outlineLevel="0" collapsed="false">
      <c r="E1027" s="8" t="str">
        <f aca="false">IF(ISBLANK(A1027), "", (A1027-6)/(17-6))</f>
        <v/>
      </c>
      <c r="F1027" s="8" t="str">
        <f aca="false">IF(ISBLANK(B1027), "", (B1027-6)/(17-6))</f>
        <v/>
      </c>
      <c r="G1027" s="8" t="str">
        <f aca="false">IF(ISBLANK(C1027), "", (C1027-6)/(17-6))</f>
        <v/>
      </c>
      <c r="H1027" s="6"/>
      <c r="J1027" s="8"/>
    </row>
    <row r="1028" customFormat="false" ht="13.8" hidden="false" customHeight="false" outlineLevel="0" collapsed="false">
      <c r="E1028" s="8" t="str">
        <f aca="false">IF(ISBLANK(A1028), "", (A1028-6)/(17-6))</f>
        <v/>
      </c>
      <c r="F1028" s="8" t="str">
        <f aca="false">IF(ISBLANK(B1028), "", (B1028-6)/(17-6))</f>
        <v/>
      </c>
      <c r="G1028" s="8" t="str">
        <f aca="false">IF(ISBLANK(C1028), "", (C1028-6)/(17-6))</f>
        <v/>
      </c>
      <c r="H1028" s="6"/>
      <c r="J1028" s="8"/>
    </row>
    <row r="1029" customFormat="false" ht="13.8" hidden="false" customHeight="false" outlineLevel="0" collapsed="false">
      <c r="E1029" s="8" t="str">
        <f aca="false">IF(ISBLANK(A1029), "", (A1029-6)/(17-6))</f>
        <v/>
      </c>
      <c r="F1029" s="8" t="str">
        <f aca="false">IF(ISBLANK(B1029), "", (B1029-6)/(17-6))</f>
        <v/>
      </c>
      <c r="G1029" s="8" t="str">
        <f aca="false">IF(ISBLANK(C1029), "", (C1029-6)/(17-6))</f>
        <v/>
      </c>
      <c r="H1029" s="6"/>
      <c r="J1029" s="8"/>
    </row>
    <row r="1030" customFormat="false" ht="13.8" hidden="false" customHeight="false" outlineLevel="0" collapsed="false">
      <c r="E1030" s="8" t="str">
        <f aca="false">IF(ISBLANK(A1030), "", (A1030-6)/(17-6))</f>
        <v/>
      </c>
      <c r="F1030" s="8" t="str">
        <f aca="false">IF(ISBLANK(B1030), "", (B1030-6)/(17-6))</f>
        <v/>
      </c>
      <c r="G1030" s="8" t="str">
        <f aca="false">IF(ISBLANK(C1030), "", (C1030-6)/(17-6))</f>
        <v/>
      </c>
      <c r="H1030" s="6"/>
      <c r="J1030" s="8"/>
    </row>
    <row r="1031" customFormat="false" ht="13.8" hidden="false" customHeight="false" outlineLevel="0" collapsed="false">
      <c r="E1031" s="8" t="str">
        <f aca="false">IF(ISBLANK(A1031), "", (A1031-6)/(17-6))</f>
        <v/>
      </c>
      <c r="F1031" s="8" t="str">
        <f aca="false">IF(ISBLANK(B1031), "", (B1031-6)/(17-6))</f>
        <v/>
      </c>
      <c r="G1031" s="8" t="str">
        <f aca="false">IF(ISBLANK(C1031), "", (C1031-6)/(17-6))</f>
        <v/>
      </c>
      <c r="H1031" s="6"/>
      <c r="J1031" s="8"/>
    </row>
    <row r="1032" customFormat="false" ht="13.8" hidden="false" customHeight="false" outlineLevel="0" collapsed="false">
      <c r="E1032" s="8" t="str">
        <f aca="false">IF(ISBLANK(A1032), "", (A1032-6)/(17-6))</f>
        <v/>
      </c>
      <c r="F1032" s="8" t="str">
        <f aca="false">IF(ISBLANK(B1032), "", (B1032-6)/(17-6))</f>
        <v/>
      </c>
      <c r="G1032" s="8" t="str">
        <f aca="false">IF(ISBLANK(C1032), "", (C1032-6)/(17-6))</f>
        <v/>
      </c>
      <c r="H1032" s="6"/>
      <c r="J1032" s="8"/>
    </row>
    <row r="1033" customFormat="false" ht="13.8" hidden="false" customHeight="false" outlineLevel="0" collapsed="false">
      <c r="E1033" s="8" t="str">
        <f aca="false">IF(ISBLANK(A1033), "", (A1033-6)/(17-6))</f>
        <v/>
      </c>
      <c r="F1033" s="8" t="str">
        <f aca="false">IF(ISBLANK(B1033), "", (B1033-6)/(17-6))</f>
        <v/>
      </c>
      <c r="G1033" s="8" t="str">
        <f aca="false">IF(ISBLANK(C1033), "", (C1033-6)/(17-6))</f>
        <v/>
      </c>
      <c r="H1033" s="6"/>
      <c r="J1033" s="8"/>
    </row>
    <row r="1034" customFormat="false" ht="13.8" hidden="false" customHeight="false" outlineLevel="0" collapsed="false">
      <c r="E1034" s="8" t="str">
        <f aca="false">IF(ISBLANK(A1034), "", (A1034-6)/(17-6))</f>
        <v/>
      </c>
      <c r="F1034" s="8" t="str">
        <f aca="false">IF(ISBLANK(B1034), "", (B1034-6)/(17-6))</f>
        <v/>
      </c>
      <c r="G1034" s="8" t="str">
        <f aca="false">IF(ISBLANK(C1034), "", (C1034-6)/(17-6))</f>
        <v/>
      </c>
      <c r="H1034" s="6"/>
      <c r="J1034" s="8"/>
    </row>
    <row r="1035" customFormat="false" ht="13.8" hidden="false" customHeight="false" outlineLevel="0" collapsed="false">
      <c r="E1035" s="8" t="str">
        <f aca="false">IF(ISBLANK(A1035), "", (A1035-6)/(17-6))</f>
        <v/>
      </c>
      <c r="F1035" s="8" t="str">
        <f aca="false">IF(ISBLANK(B1035), "", (B1035-6)/(17-6))</f>
        <v/>
      </c>
      <c r="G1035" s="8" t="str">
        <f aca="false">IF(ISBLANK(C1035), "", (C1035-6)/(17-6))</f>
        <v/>
      </c>
      <c r="H1035" s="6"/>
      <c r="J1035" s="8"/>
    </row>
    <row r="1036" customFormat="false" ht="13.8" hidden="false" customHeight="false" outlineLevel="0" collapsed="false">
      <c r="E1036" s="8" t="str">
        <f aca="false">IF(ISBLANK(A1036), "", (A1036-6)/(17-6))</f>
        <v/>
      </c>
      <c r="F1036" s="8" t="str">
        <f aca="false">IF(ISBLANK(B1036), "", (B1036-6)/(17-6))</f>
        <v/>
      </c>
      <c r="G1036" s="8" t="str">
        <f aca="false">IF(ISBLANK(C1036), "", (C1036-6)/(17-6))</f>
        <v/>
      </c>
      <c r="H1036" s="6"/>
      <c r="J1036" s="8"/>
    </row>
    <row r="1037" customFormat="false" ht="13.8" hidden="false" customHeight="false" outlineLevel="0" collapsed="false">
      <c r="E1037" s="8" t="str">
        <f aca="false">IF(ISBLANK(A1037), "", (A1037-6)/(17-6))</f>
        <v/>
      </c>
      <c r="F1037" s="8" t="str">
        <f aca="false">IF(ISBLANK(B1037), "", (B1037-6)/(17-6))</f>
        <v/>
      </c>
      <c r="G1037" s="8" t="str">
        <f aca="false">IF(ISBLANK(C1037), "", (C1037-6)/(17-6))</f>
        <v/>
      </c>
      <c r="H1037" s="6"/>
      <c r="J1037" s="8"/>
    </row>
    <row r="1038" customFormat="false" ht="13.8" hidden="false" customHeight="false" outlineLevel="0" collapsed="false">
      <c r="E1038" s="8" t="str">
        <f aca="false">IF(ISBLANK(A1038), "", (A1038-6)/(17-6))</f>
        <v/>
      </c>
      <c r="F1038" s="8" t="str">
        <f aca="false">IF(ISBLANK(B1038), "", (B1038-6)/(17-6))</f>
        <v/>
      </c>
      <c r="G1038" s="8" t="str">
        <f aca="false">IF(ISBLANK(C1038), "", (C1038-6)/(17-6))</f>
        <v/>
      </c>
      <c r="H1038" s="6"/>
      <c r="J1038" s="8"/>
    </row>
    <row r="1039" customFormat="false" ht="13.8" hidden="false" customHeight="false" outlineLevel="0" collapsed="false">
      <c r="E1039" s="8" t="str">
        <f aca="false">IF(ISBLANK(A1039), "", (A1039-6)/(17-6))</f>
        <v/>
      </c>
      <c r="F1039" s="8" t="str">
        <f aca="false">IF(ISBLANK(B1039), "", (B1039-6)/(17-6))</f>
        <v/>
      </c>
      <c r="G1039" s="8" t="str">
        <f aca="false">IF(ISBLANK(C1039), "", (C1039-6)/(17-6))</f>
        <v/>
      </c>
      <c r="H1039" s="6"/>
      <c r="J1039" s="8"/>
    </row>
    <row r="1040" customFormat="false" ht="13.8" hidden="false" customHeight="false" outlineLevel="0" collapsed="false">
      <c r="E1040" s="8" t="str">
        <f aca="false">IF(ISBLANK(A1040), "", (A1040-6)/(17-6))</f>
        <v/>
      </c>
      <c r="F1040" s="8" t="str">
        <f aca="false">IF(ISBLANK(B1040), "", (B1040-6)/(17-6))</f>
        <v/>
      </c>
      <c r="G1040" s="8" t="str">
        <f aca="false">IF(ISBLANK(C1040), "", (C1040-6)/(17-6))</f>
        <v/>
      </c>
      <c r="H1040" s="6"/>
      <c r="J1040" s="8"/>
    </row>
    <row r="1041" customFormat="false" ht="13.8" hidden="false" customHeight="false" outlineLevel="0" collapsed="false">
      <c r="E1041" s="8" t="str">
        <f aca="false">IF(ISBLANK(A1041), "", (A1041-6)/(17-6))</f>
        <v/>
      </c>
      <c r="F1041" s="8" t="str">
        <f aca="false">IF(ISBLANK(B1041), "", (B1041-6)/(17-6))</f>
        <v/>
      </c>
      <c r="G1041" s="8" t="str">
        <f aca="false">IF(ISBLANK(C1041), "", (C1041-6)/(17-6))</f>
        <v/>
      </c>
      <c r="H1041" s="6"/>
      <c r="J1041" s="8"/>
    </row>
    <row r="1042" customFormat="false" ht="13.8" hidden="false" customHeight="false" outlineLevel="0" collapsed="false">
      <c r="E1042" s="8" t="str">
        <f aca="false">IF(ISBLANK(A1042), "", (A1042-6)/(17-6))</f>
        <v/>
      </c>
      <c r="F1042" s="8" t="str">
        <f aca="false">IF(ISBLANK(B1042), "", (B1042-6)/(17-6))</f>
        <v/>
      </c>
      <c r="G1042" s="8" t="str">
        <f aca="false">IF(ISBLANK(C1042), "", (C1042-6)/(17-6))</f>
        <v/>
      </c>
      <c r="H1042" s="6"/>
      <c r="J1042" s="8"/>
    </row>
    <row r="1043" customFormat="false" ht="13.8" hidden="false" customHeight="false" outlineLevel="0" collapsed="false">
      <c r="E1043" s="8" t="str">
        <f aca="false">IF(ISBLANK(A1043), "", (A1043-6)/(17-6))</f>
        <v/>
      </c>
      <c r="F1043" s="8" t="str">
        <f aca="false">IF(ISBLANK(B1043), "", (B1043-6)/(17-6))</f>
        <v/>
      </c>
      <c r="G1043" s="8" t="str">
        <f aca="false">IF(ISBLANK(C1043), "", (C1043-6)/(17-6))</f>
        <v/>
      </c>
      <c r="H1043" s="6"/>
      <c r="J1043" s="8"/>
    </row>
    <row r="1044" customFormat="false" ht="13.8" hidden="false" customHeight="false" outlineLevel="0" collapsed="false">
      <c r="E1044" s="8" t="str">
        <f aca="false">IF(ISBLANK(A1044), "", (A1044-6)/(17-6))</f>
        <v/>
      </c>
      <c r="F1044" s="8" t="str">
        <f aca="false">IF(ISBLANK(B1044), "", (B1044-6)/(17-6))</f>
        <v/>
      </c>
      <c r="G1044" s="8" t="str">
        <f aca="false">IF(ISBLANK(C1044), "", (C1044-6)/(17-6))</f>
        <v/>
      </c>
      <c r="H1044" s="6"/>
      <c r="J1044" s="8"/>
    </row>
    <row r="1045" customFormat="false" ht="13.8" hidden="false" customHeight="false" outlineLevel="0" collapsed="false">
      <c r="E1045" s="8" t="str">
        <f aca="false">IF(ISBLANK(A1045), "", (A1045-6)/(17-6))</f>
        <v/>
      </c>
      <c r="F1045" s="8" t="str">
        <f aca="false">IF(ISBLANK(B1045), "", (B1045-6)/(17-6))</f>
        <v/>
      </c>
      <c r="G1045" s="8" t="str">
        <f aca="false">IF(ISBLANK(C1045), "", (C1045-6)/(17-6))</f>
        <v/>
      </c>
      <c r="H1045" s="6"/>
      <c r="J1045" s="8"/>
    </row>
    <row r="1046" customFormat="false" ht="13.8" hidden="false" customHeight="false" outlineLevel="0" collapsed="false">
      <c r="E1046" s="8" t="str">
        <f aca="false">IF(ISBLANK(A1046), "", (A1046-6)/(17-6))</f>
        <v/>
      </c>
      <c r="F1046" s="8" t="str">
        <f aca="false">IF(ISBLANK(B1046), "", (B1046-6)/(17-6))</f>
        <v/>
      </c>
      <c r="G1046" s="8" t="str">
        <f aca="false">IF(ISBLANK(C1046), "", (C1046-6)/(17-6))</f>
        <v/>
      </c>
      <c r="H1046" s="6"/>
      <c r="J1046" s="8"/>
    </row>
    <row r="1047" customFormat="false" ht="13.8" hidden="false" customHeight="false" outlineLevel="0" collapsed="false">
      <c r="E1047" s="8" t="str">
        <f aca="false">IF(ISBLANK(A1047), "", (A1047-6)/(17-6))</f>
        <v/>
      </c>
      <c r="F1047" s="8" t="str">
        <f aca="false">IF(ISBLANK(B1047), "", (B1047-6)/(17-6))</f>
        <v/>
      </c>
      <c r="G1047" s="8" t="str">
        <f aca="false">IF(ISBLANK(C1047), "", (C1047-6)/(17-6))</f>
        <v/>
      </c>
      <c r="H1047" s="6"/>
      <c r="J1047" s="8"/>
    </row>
    <row r="1048" customFormat="false" ht="13.8" hidden="false" customHeight="false" outlineLevel="0" collapsed="false">
      <c r="E1048" s="8" t="str">
        <f aca="false">IF(ISBLANK(A1048), "", (A1048-6)/(17-6))</f>
        <v/>
      </c>
      <c r="F1048" s="8" t="str">
        <f aca="false">IF(ISBLANK(B1048), "", (B1048-6)/(17-6))</f>
        <v/>
      </c>
      <c r="G1048" s="8" t="str">
        <f aca="false">IF(ISBLANK(C1048), "", (C1048-6)/(17-6))</f>
        <v/>
      </c>
      <c r="H1048" s="6"/>
      <c r="J1048" s="8"/>
    </row>
    <row r="1049" customFormat="false" ht="13.8" hidden="false" customHeight="false" outlineLevel="0" collapsed="false">
      <c r="E1049" s="8" t="str">
        <f aca="false">IF(ISBLANK(A1049), "", (A1049-6)/(17-6))</f>
        <v/>
      </c>
      <c r="F1049" s="8" t="str">
        <f aca="false">IF(ISBLANK(B1049), "", (B1049-6)/(17-6))</f>
        <v/>
      </c>
      <c r="G1049" s="8" t="str">
        <f aca="false">IF(ISBLANK(C1049), "", (C1049-6)/(17-6))</f>
        <v/>
      </c>
      <c r="H1049" s="6"/>
      <c r="J1049" s="8"/>
    </row>
    <row r="1050" customFormat="false" ht="13.8" hidden="false" customHeight="false" outlineLevel="0" collapsed="false">
      <c r="E1050" s="8" t="str">
        <f aca="false">IF(ISBLANK(A1050), "", (A1050-6)/(17-6))</f>
        <v/>
      </c>
      <c r="F1050" s="8" t="str">
        <f aca="false">IF(ISBLANK(B1050), "", (B1050-6)/(17-6))</f>
        <v/>
      </c>
      <c r="G1050" s="8" t="str">
        <f aca="false">IF(ISBLANK(C1050), "", (C1050-6)/(17-6))</f>
        <v/>
      </c>
      <c r="H1050" s="6"/>
      <c r="J1050" s="8"/>
    </row>
    <row r="1051" customFormat="false" ht="13.8" hidden="false" customHeight="false" outlineLevel="0" collapsed="false">
      <c r="E1051" s="8" t="str">
        <f aca="false">IF(ISBLANK(A1051), "", (A1051-6)/(17-6))</f>
        <v/>
      </c>
      <c r="F1051" s="8" t="str">
        <f aca="false">IF(ISBLANK(B1051), "", (B1051-6)/(17-6))</f>
        <v/>
      </c>
      <c r="G1051" s="8" t="str">
        <f aca="false">IF(ISBLANK(C1051), "", (C1051-6)/(17-6))</f>
        <v/>
      </c>
      <c r="H1051" s="6"/>
      <c r="J1051" s="8"/>
    </row>
    <row r="1052" customFormat="false" ht="13.8" hidden="false" customHeight="false" outlineLevel="0" collapsed="false">
      <c r="E1052" s="8" t="str">
        <f aca="false">IF(ISBLANK(A1052), "", (A1052-6)/(17-6))</f>
        <v/>
      </c>
      <c r="F1052" s="8" t="str">
        <f aca="false">IF(ISBLANK(B1052), "", (B1052-6)/(17-6))</f>
        <v/>
      </c>
      <c r="G1052" s="8" t="str">
        <f aca="false">IF(ISBLANK(C1052), "", (C1052-6)/(17-6))</f>
        <v/>
      </c>
      <c r="H1052" s="6"/>
      <c r="J1052" s="8"/>
    </row>
    <row r="1053" customFormat="false" ht="13.8" hidden="false" customHeight="false" outlineLevel="0" collapsed="false">
      <c r="E1053" s="8" t="str">
        <f aca="false">IF(ISBLANK(A1053), "", (A1053-6)/(17-6))</f>
        <v/>
      </c>
      <c r="F1053" s="8" t="str">
        <f aca="false">IF(ISBLANK(B1053), "", (B1053-6)/(17-6))</f>
        <v/>
      </c>
      <c r="G1053" s="8" t="str">
        <f aca="false">IF(ISBLANK(C1053), "", (C1053-6)/(17-6))</f>
        <v/>
      </c>
      <c r="H1053" s="6"/>
      <c r="J1053" s="8"/>
    </row>
    <row r="1054" customFormat="false" ht="13.8" hidden="false" customHeight="false" outlineLevel="0" collapsed="false">
      <c r="E1054" s="8" t="str">
        <f aca="false">IF(ISBLANK(A1054), "", (A1054-6)/(17-6))</f>
        <v/>
      </c>
      <c r="F1054" s="8" t="str">
        <f aca="false">IF(ISBLANK(B1054), "", (B1054-6)/(17-6))</f>
        <v/>
      </c>
      <c r="G1054" s="8" t="str">
        <f aca="false">IF(ISBLANK(C1054), "", (C1054-6)/(17-6))</f>
        <v/>
      </c>
      <c r="H1054" s="6"/>
      <c r="J1054" s="8"/>
    </row>
    <row r="1055" customFormat="false" ht="13.8" hidden="false" customHeight="false" outlineLevel="0" collapsed="false">
      <c r="E1055" s="8" t="str">
        <f aca="false">IF(ISBLANK(A1055), "", (A1055-6)/(17-6))</f>
        <v/>
      </c>
      <c r="F1055" s="8" t="str">
        <f aca="false">IF(ISBLANK(B1055), "", (B1055-6)/(17-6))</f>
        <v/>
      </c>
      <c r="G1055" s="8" t="str">
        <f aca="false">IF(ISBLANK(C1055), "", (C1055-6)/(17-6))</f>
        <v/>
      </c>
      <c r="H1055" s="6"/>
      <c r="J1055" s="8"/>
    </row>
    <row r="1056" customFormat="false" ht="13.8" hidden="false" customHeight="false" outlineLevel="0" collapsed="false">
      <c r="E1056" s="8" t="str">
        <f aca="false">IF(ISBLANK(A1056), "", (A1056-6)/(17-6))</f>
        <v/>
      </c>
      <c r="F1056" s="8" t="str">
        <f aca="false">IF(ISBLANK(B1056), "", (B1056-6)/(17-6))</f>
        <v/>
      </c>
      <c r="G1056" s="8" t="str">
        <f aca="false">IF(ISBLANK(C1056), "", (C1056-6)/(17-6))</f>
        <v/>
      </c>
      <c r="H1056" s="6"/>
      <c r="J1056" s="8"/>
    </row>
    <row r="1057" customFormat="false" ht="13.8" hidden="false" customHeight="false" outlineLevel="0" collapsed="false">
      <c r="E1057" s="8" t="str">
        <f aca="false">IF(ISBLANK(A1057), "", (A1057-6)/(17-6))</f>
        <v/>
      </c>
      <c r="F1057" s="8" t="str">
        <f aca="false">IF(ISBLANK(B1057), "", (B1057-6)/(17-6))</f>
        <v/>
      </c>
      <c r="G1057" s="8" t="str">
        <f aca="false">IF(ISBLANK(C1057), "", (C1057-6)/(17-6))</f>
        <v/>
      </c>
      <c r="H1057" s="6"/>
      <c r="J1057" s="8"/>
    </row>
    <row r="1058" customFormat="false" ht="13.8" hidden="false" customHeight="false" outlineLevel="0" collapsed="false">
      <c r="E1058" s="8" t="str">
        <f aca="false">IF(ISBLANK(A1058), "", (A1058-6)/(17-6))</f>
        <v/>
      </c>
      <c r="F1058" s="8" t="str">
        <f aca="false">IF(ISBLANK(B1058), "", (B1058-6)/(17-6))</f>
        <v/>
      </c>
      <c r="G1058" s="8" t="str">
        <f aca="false">IF(ISBLANK(C1058), "", (C1058-6)/(17-6))</f>
        <v/>
      </c>
      <c r="H1058" s="6"/>
      <c r="J1058" s="8"/>
    </row>
    <row r="1059" customFormat="false" ht="13.8" hidden="false" customHeight="false" outlineLevel="0" collapsed="false">
      <c r="E1059" s="8" t="str">
        <f aca="false">IF(ISBLANK(A1059), "", (A1059-6)/(17-6))</f>
        <v/>
      </c>
      <c r="F1059" s="8" t="str">
        <f aca="false">IF(ISBLANK(B1059), "", (B1059-6)/(17-6))</f>
        <v/>
      </c>
      <c r="G1059" s="8" t="str">
        <f aca="false">IF(ISBLANK(C1059), "", (C1059-6)/(17-6))</f>
        <v/>
      </c>
      <c r="H1059" s="6"/>
      <c r="J1059" s="8"/>
    </row>
    <row r="1060" customFormat="false" ht="13.8" hidden="false" customHeight="false" outlineLevel="0" collapsed="false">
      <c r="E1060" s="8" t="str">
        <f aca="false">IF(ISBLANK(A1060), "", (A1060-6)/(17-6))</f>
        <v/>
      </c>
      <c r="F1060" s="8" t="str">
        <f aca="false">IF(ISBLANK(B1060), "", (B1060-6)/(17-6))</f>
        <v/>
      </c>
      <c r="G1060" s="8" t="str">
        <f aca="false">IF(ISBLANK(C1060), "", (C1060-6)/(17-6))</f>
        <v/>
      </c>
      <c r="H1060" s="6"/>
      <c r="J1060" s="8"/>
    </row>
    <row r="1061" customFormat="false" ht="13.8" hidden="false" customHeight="false" outlineLevel="0" collapsed="false">
      <c r="E1061" s="8" t="str">
        <f aca="false">IF(ISBLANK(A1061), "", (A1061-6)/(17-6))</f>
        <v/>
      </c>
      <c r="F1061" s="8" t="str">
        <f aca="false">IF(ISBLANK(B1061), "", (B1061-6)/(17-6))</f>
        <v/>
      </c>
      <c r="G1061" s="8" t="str">
        <f aca="false">IF(ISBLANK(C1061), "", (C1061-6)/(17-6))</f>
        <v/>
      </c>
      <c r="H1061" s="6"/>
      <c r="J1061" s="8"/>
    </row>
    <row r="1062" customFormat="false" ht="13.8" hidden="false" customHeight="false" outlineLevel="0" collapsed="false">
      <c r="E1062" s="8" t="str">
        <f aca="false">IF(ISBLANK(A1062), "", (A1062-6)/(17-6))</f>
        <v/>
      </c>
      <c r="F1062" s="8" t="str">
        <f aca="false">IF(ISBLANK(B1062), "", (B1062-6)/(17-6))</f>
        <v/>
      </c>
      <c r="G1062" s="8" t="str">
        <f aca="false">IF(ISBLANK(C1062), "", (C1062-6)/(17-6))</f>
        <v/>
      </c>
      <c r="H1062" s="6"/>
      <c r="J1062" s="8"/>
    </row>
    <row r="1063" customFormat="false" ht="13.8" hidden="false" customHeight="false" outlineLevel="0" collapsed="false">
      <c r="E1063" s="8" t="str">
        <f aca="false">IF(ISBLANK(A1063), "", (A1063-6)/(17-6))</f>
        <v/>
      </c>
      <c r="F1063" s="8" t="str">
        <f aca="false">IF(ISBLANK(B1063), "", (B1063-6)/(17-6))</f>
        <v/>
      </c>
      <c r="G1063" s="8" t="str">
        <f aca="false">IF(ISBLANK(C1063), "", (C1063-6)/(17-6))</f>
        <v/>
      </c>
      <c r="H1063" s="6"/>
      <c r="J1063" s="8"/>
    </row>
    <row r="1064" customFormat="false" ht="13.8" hidden="false" customHeight="false" outlineLevel="0" collapsed="false">
      <c r="E1064" s="8" t="str">
        <f aca="false">IF(ISBLANK(A1064), "", (A1064-6)/(17-6))</f>
        <v/>
      </c>
      <c r="F1064" s="8" t="str">
        <f aca="false">IF(ISBLANK(B1064), "", (B1064-6)/(17-6))</f>
        <v/>
      </c>
      <c r="G1064" s="8" t="str">
        <f aca="false">IF(ISBLANK(C1064), "", (C1064-6)/(17-6))</f>
        <v/>
      </c>
      <c r="H1064" s="6"/>
      <c r="J1064" s="8"/>
    </row>
    <row r="1065" customFormat="false" ht="13.8" hidden="false" customHeight="false" outlineLevel="0" collapsed="false">
      <c r="E1065" s="8" t="str">
        <f aca="false">IF(ISBLANK(A1065), "", (A1065-6)/(17-6))</f>
        <v/>
      </c>
      <c r="F1065" s="8" t="str">
        <f aca="false">IF(ISBLANK(B1065), "", (B1065-6)/(17-6))</f>
        <v/>
      </c>
      <c r="G1065" s="8" t="str">
        <f aca="false">IF(ISBLANK(C1065), "", (C1065-6)/(17-6))</f>
        <v/>
      </c>
      <c r="H1065" s="6"/>
      <c r="J1065" s="8"/>
    </row>
    <row r="1066" customFormat="false" ht="13.8" hidden="false" customHeight="false" outlineLevel="0" collapsed="false">
      <c r="E1066" s="8" t="str">
        <f aca="false">IF(ISBLANK(A1066), "", (A1066-6)/(17-6))</f>
        <v/>
      </c>
      <c r="F1066" s="8" t="str">
        <f aca="false">IF(ISBLANK(B1066), "", (B1066-6)/(17-6))</f>
        <v/>
      </c>
      <c r="G1066" s="8" t="str">
        <f aca="false">IF(ISBLANK(C1066), "", (C1066-6)/(17-6))</f>
        <v/>
      </c>
      <c r="H1066" s="6"/>
      <c r="J1066" s="8"/>
    </row>
    <row r="1067" customFormat="false" ht="13.8" hidden="false" customHeight="false" outlineLevel="0" collapsed="false">
      <c r="E1067" s="8" t="str">
        <f aca="false">IF(ISBLANK(A1067), "", (A1067-6)/(17-6))</f>
        <v/>
      </c>
      <c r="F1067" s="8" t="str">
        <f aca="false">IF(ISBLANK(B1067), "", (B1067-6)/(17-6))</f>
        <v/>
      </c>
      <c r="G1067" s="8" t="str">
        <f aca="false">IF(ISBLANK(C1067), "", (C1067-6)/(17-6))</f>
        <v/>
      </c>
      <c r="H1067" s="6"/>
      <c r="J1067" s="8"/>
    </row>
    <row r="1068" customFormat="false" ht="13.8" hidden="false" customHeight="false" outlineLevel="0" collapsed="false">
      <c r="E1068" s="8" t="str">
        <f aca="false">IF(ISBLANK(A1068), "", (A1068-6)/(17-6))</f>
        <v/>
      </c>
      <c r="F1068" s="8" t="str">
        <f aca="false">IF(ISBLANK(B1068), "", (B1068-6)/(17-6))</f>
        <v/>
      </c>
      <c r="G1068" s="8" t="str">
        <f aca="false">IF(ISBLANK(C1068), "", (C1068-6)/(17-6))</f>
        <v/>
      </c>
      <c r="H1068" s="6"/>
      <c r="J1068" s="8"/>
    </row>
    <row r="1069" customFormat="false" ht="13.8" hidden="false" customHeight="false" outlineLevel="0" collapsed="false">
      <c r="E1069" s="8" t="str">
        <f aca="false">IF(ISBLANK(A1069), "", (A1069-6)/(17-6))</f>
        <v/>
      </c>
      <c r="F1069" s="8" t="str">
        <f aca="false">IF(ISBLANK(B1069), "", (B1069-6)/(17-6))</f>
        <v/>
      </c>
      <c r="G1069" s="8" t="str">
        <f aca="false">IF(ISBLANK(C1069), "", (C1069-6)/(17-6))</f>
        <v/>
      </c>
      <c r="H1069" s="6"/>
      <c r="J1069" s="8"/>
    </row>
    <row r="1070" customFormat="false" ht="13.8" hidden="false" customHeight="false" outlineLevel="0" collapsed="false">
      <c r="E1070" s="8" t="str">
        <f aca="false">IF(ISBLANK(A1070), "", (A1070-6)/(17-6))</f>
        <v/>
      </c>
      <c r="F1070" s="8" t="str">
        <f aca="false">IF(ISBLANK(B1070), "", (B1070-6)/(17-6))</f>
        <v/>
      </c>
      <c r="G1070" s="8" t="str">
        <f aca="false">IF(ISBLANK(C1070), "", (C1070-6)/(17-6))</f>
        <v/>
      </c>
      <c r="H1070" s="6"/>
      <c r="J1070" s="8"/>
    </row>
    <row r="1071" customFormat="false" ht="13.8" hidden="false" customHeight="false" outlineLevel="0" collapsed="false">
      <c r="E1071" s="8" t="str">
        <f aca="false">IF(ISBLANK(A1071), "", (A1071-6)/(17-6))</f>
        <v/>
      </c>
      <c r="F1071" s="8" t="str">
        <f aca="false">IF(ISBLANK(B1071), "", (B1071-6)/(17-6))</f>
        <v/>
      </c>
      <c r="G1071" s="8" t="str">
        <f aca="false">IF(ISBLANK(C1071), "", (C1071-6)/(17-6))</f>
        <v/>
      </c>
      <c r="H1071" s="6"/>
      <c r="J1071" s="8"/>
    </row>
    <row r="1072" customFormat="false" ht="13.8" hidden="false" customHeight="false" outlineLevel="0" collapsed="false">
      <c r="E1072" s="8" t="str">
        <f aca="false">IF(ISBLANK(A1072), "", (A1072-6)/(17-6))</f>
        <v/>
      </c>
      <c r="F1072" s="8" t="str">
        <f aca="false">IF(ISBLANK(B1072), "", (B1072-6)/(17-6))</f>
        <v/>
      </c>
      <c r="G1072" s="8" t="str">
        <f aca="false">IF(ISBLANK(C1072), "", (C1072-6)/(17-6))</f>
        <v/>
      </c>
      <c r="H1072" s="6"/>
      <c r="J1072" s="8"/>
    </row>
    <row r="1073" customFormat="false" ht="13.8" hidden="false" customHeight="false" outlineLevel="0" collapsed="false">
      <c r="E1073" s="8" t="str">
        <f aca="false">IF(ISBLANK(A1073), "", (A1073-6)/(17-6))</f>
        <v/>
      </c>
      <c r="F1073" s="8" t="str">
        <f aca="false">IF(ISBLANK(B1073), "", (B1073-6)/(17-6))</f>
        <v/>
      </c>
      <c r="G1073" s="8" t="str">
        <f aca="false">IF(ISBLANK(C1073), "", (C1073-6)/(17-6))</f>
        <v/>
      </c>
      <c r="H1073" s="6"/>
      <c r="J1073" s="8"/>
    </row>
    <row r="1074" customFormat="false" ht="13.8" hidden="false" customHeight="false" outlineLevel="0" collapsed="false">
      <c r="E1074" s="8" t="str">
        <f aca="false">IF(ISBLANK(A1074), "", (A1074-6)/(17-6))</f>
        <v/>
      </c>
      <c r="F1074" s="8" t="str">
        <f aca="false">IF(ISBLANK(B1074), "", (B1074-6)/(17-6))</f>
        <v/>
      </c>
      <c r="G1074" s="8" t="str">
        <f aca="false">IF(ISBLANK(C1074), "", (C1074-6)/(17-6))</f>
        <v/>
      </c>
      <c r="H1074" s="6"/>
      <c r="J1074" s="8"/>
    </row>
    <row r="1075" customFormat="false" ht="13.8" hidden="false" customHeight="false" outlineLevel="0" collapsed="false">
      <c r="E1075" s="8" t="str">
        <f aca="false">IF(ISBLANK(A1075), "", (A1075-6)/(17-6))</f>
        <v/>
      </c>
      <c r="F1075" s="8" t="str">
        <f aca="false">IF(ISBLANK(B1075), "", (B1075-6)/(17-6))</f>
        <v/>
      </c>
      <c r="G1075" s="8" t="str">
        <f aca="false">IF(ISBLANK(C1075), "", (C1075-6)/(17-6))</f>
        <v/>
      </c>
      <c r="H1075" s="6"/>
      <c r="J1075" s="8"/>
    </row>
    <row r="1076" customFormat="false" ht="13.8" hidden="false" customHeight="false" outlineLevel="0" collapsed="false">
      <c r="E1076" s="8" t="str">
        <f aca="false">IF(ISBLANK(A1076), "", (A1076-6)/(17-6))</f>
        <v/>
      </c>
      <c r="F1076" s="8" t="str">
        <f aca="false">IF(ISBLANK(B1076), "", (B1076-6)/(17-6))</f>
        <v/>
      </c>
      <c r="G1076" s="8" t="str">
        <f aca="false">IF(ISBLANK(C1076), "", (C1076-6)/(17-6))</f>
        <v/>
      </c>
      <c r="H1076" s="6"/>
      <c r="J1076" s="8"/>
    </row>
    <row r="1077" customFormat="false" ht="13.8" hidden="false" customHeight="false" outlineLevel="0" collapsed="false">
      <c r="E1077" s="8" t="str">
        <f aca="false">IF(ISBLANK(A1077), "", (A1077-6)/(17-6))</f>
        <v/>
      </c>
      <c r="F1077" s="8" t="str">
        <f aca="false">IF(ISBLANK(B1077), "", (B1077-6)/(17-6))</f>
        <v/>
      </c>
      <c r="G1077" s="8" t="str">
        <f aca="false">IF(ISBLANK(C1077), "", (C1077-6)/(17-6))</f>
        <v/>
      </c>
      <c r="H1077" s="6"/>
      <c r="J1077" s="8"/>
    </row>
    <row r="1078" customFormat="false" ht="13.8" hidden="false" customHeight="false" outlineLevel="0" collapsed="false">
      <c r="E1078" s="8" t="str">
        <f aca="false">IF(ISBLANK(A1078), "", (A1078-6)/(17-6))</f>
        <v/>
      </c>
      <c r="F1078" s="8" t="str">
        <f aca="false">IF(ISBLANK(B1078), "", (B1078-6)/(17-6))</f>
        <v/>
      </c>
      <c r="G1078" s="8" t="str">
        <f aca="false">IF(ISBLANK(C1078), "", (C1078-6)/(17-6))</f>
        <v/>
      </c>
      <c r="H1078" s="6"/>
      <c r="J1078" s="8"/>
    </row>
    <row r="1079" customFormat="false" ht="13.8" hidden="false" customHeight="false" outlineLevel="0" collapsed="false">
      <c r="E1079" s="8" t="str">
        <f aca="false">IF(ISBLANK(A1079), "", (A1079-6)/(17-6))</f>
        <v/>
      </c>
      <c r="F1079" s="8" t="str">
        <f aca="false">IF(ISBLANK(B1079), "", (B1079-6)/(17-6))</f>
        <v/>
      </c>
      <c r="G1079" s="8" t="str">
        <f aca="false">IF(ISBLANK(C1079), "", (C1079-6)/(17-6))</f>
        <v/>
      </c>
      <c r="H1079" s="6"/>
      <c r="J1079" s="8"/>
    </row>
    <row r="1080" customFormat="false" ht="13.8" hidden="false" customHeight="false" outlineLevel="0" collapsed="false">
      <c r="E1080" s="8" t="str">
        <f aca="false">IF(ISBLANK(A1080), "", (A1080-6)/(17-6))</f>
        <v/>
      </c>
      <c r="F1080" s="8" t="str">
        <f aca="false">IF(ISBLANK(B1080), "", (B1080-6)/(17-6))</f>
        <v/>
      </c>
      <c r="G1080" s="8" t="str">
        <f aca="false">IF(ISBLANK(C1080), "", (C1080-6)/(17-6))</f>
        <v/>
      </c>
      <c r="H1080" s="6"/>
      <c r="J1080" s="8"/>
    </row>
    <row r="1081" customFormat="false" ht="13.8" hidden="false" customHeight="false" outlineLevel="0" collapsed="false">
      <c r="E1081" s="8" t="str">
        <f aca="false">IF(ISBLANK(A1081), "", (A1081-6)/(17-6))</f>
        <v/>
      </c>
      <c r="F1081" s="8" t="str">
        <f aca="false">IF(ISBLANK(B1081), "", (B1081-6)/(17-6))</f>
        <v/>
      </c>
      <c r="G1081" s="8" t="str">
        <f aca="false">IF(ISBLANK(C1081), "", (C1081-6)/(17-6))</f>
        <v/>
      </c>
      <c r="H1081" s="6"/>
      <c r="J1081" s="8"/>
    </row>
    <row r="1082" customFormat="false" ht="13.8" hidden="false" customHeight="false" outlineLevel="0" collapsed="false">
      <c r="E1082" s="8" t="str">
        <f aca="false">IF(ISBLANK(A1082), "", (A1082-6)/(17-6))</f>
        <v/>
      </c>
      <c r="F1082" s="8" t="str">
        <f aca="false">IF(ISBLANK(B1082), "", (B1082-6)/(17-6))</f>
        <v/>
      </c>
      <c r="G1082" s="8" t="str">
        <f aca="false">IF(ISBLANK(C1082), "", (C1082-6)/(17-6))</f>
        <v/>
      </c>
      <c r="H1082" s="6"/>
      <c r="J1082" s="8"/>
    </row>
    <row r="1083" customFormat="false" ht="13.8" hidden="false" customHeight="false" outlineLevel="0" collapsed="false">
      <c r="E1083" s="8" t="str">
        <f aca="false">IF(ISBLANK(A1083), "", (A1083-6)/(17-6))</f>
        <v/>
      </c>
      <c r="F1083" s="8" t="str">
        <f aca="false">IF(ISBLANK(B1083), "", (B1083-6)/(17-6))</f>
        <v/>
      </c>
      <c r="G1083" s="8" t="str">
        <f aca="false">IF(ISBLANK(C1083), "", (C1083-6)/(17-6))</f>
        <v/>
      </c>
      <c r="H1083" s="6"/>
      <c r="J1083" s="8"/>
    </row>
    <row r="1084" customFormat="false" ht="13.8" hidden="false" customHeight="false" outlineLevel="0" collapsed="false">
      <c r="E1084" s="8" t="str">
        <f aca="false">IF(ISBLANK(A1084), "", (A1084-6)/(17-6))</f>
        <v/>
      </c>
      <c r="F1084" s="8" t="str">
        <f aca="false">IF(ISBLANK(B1084), "", (B1084-6)/(17-6))</f>
        <v/>
      </c>
      <c r="G1084" s="8" t="str">
        <f aca="false">IF(ISBLANK(C1084), "", (C1084-6)/(17-6))</f>
        <v/>
      </c>
      <c r="H1084" s="6"/>
      <c r="J1084" s="8"/>
    </row>
    <row r="1085" customFormat="false" ht="13.8" hidden="false" customHeight="false" outlineLevel="0" collapsed="false">
      <c r="E1085" s="8" t="str">
        <f aca="false">IF(ISBLANK(A1085), "", (A1085-6)/(17-6))</f>
        <v/>
      </c>
      <c r="F1085" s="8" t="str">
        <f aca="false">IF(ISBLANK(B1085), "", (B1085-6)/(17-6))</f>
        <v/>
      </c>
      <c r="G1085" s="8" t="str">
        <f aca="false">IF(ISBLANK(C1085), "", (C1085-6)/(17-6))</f>
        <v/>
      </c>
      <c r="H1085" s="6"/>
      <c r="J1085" s="8"/>
    </row>
    <row r="1086" customFormat="false" ht="13.8" hidden="false" customHeight="false" outlineLevel="0" collapsed="false">
      <c r="E1086" s="8" t="str">
        <f aca="false">IF(ISBLANK(A1086), "", (A1086-6)/(17-6))</f>
        <v/>
      </c>
      <c r="F1086" s="8" t="str">
        <f aca="false">IF(ISBLANK(B1086), "", (B1086-6)/(17-6))</f>
        <v/>
      </c>
      <c r="G1086" s="8" t="str">
        <f aca="false">IF(ISBLANK(C1086), "", (C1086-6)/(17-6))</f>
        <v/>
      </c>
      <c r="H1086" s="6"/>
      <c r="J1086" s="8"/>
    </row>
    <row r="1087" customFormat="false" ht="13.8" hidden="false" customHeight="false" outlineLevel="0" collapsed="false">
      <c r="E1087" s="8" t="str">
        <f aca="false">IF(ISBLANK(A1087), "", (A1087-6)/(17-6))</f>
        <v/>
      </c>
      <c r="F1087" s="8" t="str">
        <f aca="false">IF(ISBLANK(B1087), "", (B1087-6)/(17-6))</f>
        <v/>
      </c>
      <c r="G1087" s="8" t="str">
        <f aca="false">IF(ISBLANK(C1087), "", (C1087-6)/(17-6))</f>
        <v/>
      </c>
      <c r="H1087" s="6"/>
      <c r="J1087" s="8"/>
    </row>
    <row r="1088" customFormat="false" ht="13.8" hidden="false" customHeight="false" outlineLevel="0" collapsed="false">
      <c r="E1088" s="8" t="str">
        <f aca="false">IF(ISBLANK(A1088), "", (A1088-6)/(17-6))</f>
        <v/>
      </c>
      <c r="F1088" s="8" t="str">
        <f aca="false">IF(ISBLANK(B1088), "", (B1088-6)/(17-6))</f>
        <v/>
      </c>
      <c r="G1088" s="8" t="str">
        <f aca="false">IF(ISBLANK(C1088), "", (C1088-6)/(17-6))</f>
        <v/>
      </c>
      <c r="H1088" s="6"/>
      <c r="J1088" s="8"/>
    </row>
    <row r="1089" customFormat="false" ht="13.8" hidden="false" customHeight="false" outlineLevel="0" collapsed="false">
      <c r="E1089" s="8" t="str">
        <f aca="false">IF(ISBLANK(A1089), "", (A1089-6)/(17-6))</f>
        <v/>
      </c>
      <c r="F1089" s="8" t="str">
        <f aca="false">IF(ISBLANK(B1089), "", (B1089-6)/(17-6))</f>
        <v/>
      </c>
      <c r="G1089" s="8" t="str">
        <f aca="false">IF(ISBLANK(C1089), "", (C1089-6)/(17-6))</f>
        <v/>
      </c>
      <c r="H1089" s="6"/>
      <c r="J1089" s="8"/>
    </row>
    <row r="1090" customFormat="false" ht="13.8" hidden="false" customHeight="false" outlineLevel="0" collapsed="false">
      <c r="E1090" s="8" t="str">
        <f aca="false">IF(ISBLANK(A1090), "", (A1090-6)/(17-6))</f>
        <v/>
      </c>
      <c r="F1090" s="8" t="str">
        <f aca="false">IF(ISBLANK(B1090), "", (B1090-6)/(17-6))</f>
        <v/>
      </c>
      <c r="G1090" s="8" t="str">
        <f aca="false">IF(ISBLANK(C1090), "", (C1090-6)/(17-6))</f>
        <v/>
      </c>
      <c r="H1090" s="6"/>
      <c r="J1090" s="8"/>
    </row>
    <row r="1091" customFormat="false" ht="13.8" hidden="false" customHeight="false" outlineLevel="0" collapsed="false">
      <c r="E1091" s="8" t="str">
        <f aca="false">IF(ISBLANK(A1091), "", (A1091-6)/(17-6))</f>
        <v/>
      </c>
      <c r="F1091" s="8" t="str">
        <f aca="false">IF(ISBLANK(B1091), "", (B1091-6)/(17-6))</f>
        <v/>
      </c>
      <c r="G1091" s="8" t="str">
        <f aca="false">IF(ISBLANK(C1091), "", (C1091-6)/(17-6))</f>
        <v/>
      </c>
      <c r="H1091" s="6"/>
      <c r="J1091" s="8"/>
    </row>
    <row r="1092" customFormat="false" ht="13.8" hidden="false" customHeight="false" outlineLevel="0" collapsed="false">
      <c r="E1092" s="8" t="str">
        <f aca="false">IF(ISBLANK(A1092), "", (A1092-6)/(17-6))</f>
        <v/>
      </c>
      <c r="F1092" s="8" t="str">
        <f aca="false">IF(ISBLANK(B1092), "", (B1092-6)/(17-6))</f>
        <v/>
      </c>
      <c r="G1092" s="8" t="str">
        <f aca="false">IF(ISBLANK(C1092), "", (C1092-6)/(17-6))</f>
        <v/>
      </c>
      <c r="H1092" s="6"/>
      <c r="J1092" s="8"/>
    </row>
    <row r="1093" customFormat="false" ht="13.8" hidden="false" customHeight="false" outlineLevel="0" collapsed="false">
      <c r="E1093" s="8" t="str">
        <f aca="false">IF(ISBLANK(A1093), "", (A1093-6)/(17-6))</f>
        <v/>
      </c>
      <c r="F1093" s="8" t="str">
        <f aca="false">IF(ISBLANK(B1093), "", (B1093-6)/(17-6))</f>
        <v/>
      </c>
      <c r="G1093" s="8" t="str">
        <f aca="false">IF(ISBLANK(C1093), "", (C1093-6)/(17-6))</f>
        <v/>
      </c>
      <c r="H1093" s="6"/>
      <c r="J1093" s="8"/>
    </row>
    <row r="1094" customFormat="false" ht="13.8" hidden="false" customHeight="false" outlineLevel="0" collapsed="false">
      <c r="E1094" s="8" t="str">
        <f aca="false">IF(ISBLANK(A1094), "", (A1094-6)/(17-6))</f>
        <v/>
      </c>
      <c r="F1094" s="8" t="str">
        <f aca="false">IF(ISBLANK(B1094), "", (B1094-6)/(17-6))</f>
        <v/>
      </c>
      <c r="G1094" s="8" t="str">
        <f aca="false">IF(ISBLANK(C1094), "", (C1094-6)/(17-6))</f>
        <v/>
      </c>
      <c r="H1094" s="6"/>
      <c r="J1094" s="8"/>
    </row>
    <row r="1095" customFormat="false" ht="13.8" hidden="false" customHeight="false" outlineLevel="0" collapsed="false">
      <c r="E1095" s="8" t="str">
        <f aca="false">IF(ISBLANK(A1095), "", (A1095-6)/(17-6))</f>
        <v/>
      </c>
      <c r="F1095" s="8" t="str">
        <f aca="false">IF(ISBLANK(B1095), "", (B1095-6)/(17-6))</f>
        <v/>
      </c>
      <c r="G1095" s="8" t="str">
        <f aca="false">IF(ISBLANK(C1095), "", (C1095-6)/(17-6))</f>
        <v/>
      </c>
      <c r="H1095" s="6"/>
      <c r="J1095" s="8"/>
    </row>
    <row r="1096" customFormat="false" ht="13.8" hidden="false" customHeight="false" outlineLevel="0" collapsed="false">
      <c r="E1096" s="8" t="str">
        <f aca="false">IF(ISBLANK(A1096), "", (A1096-6)/(17-6))</f>
        <v/>
      </c>
      <c r="F1096" s="8" t="str">
        <f aca="false">IF(ISBLANK(B1096), "", (B1096-6)/(17-6))</f>
        <v/>
      </c>
      <c r="G1096" s="8" t="str">
        <f aca="false">IF(ISBLANK(C1096), "", (C1096-6)/(17-6))</f>
        <v/>
      </c>
      <c r="H1096" s="6"/>
      <c r="J1096" s="8"/>
    </row>
    <row r="1097" customFormat="false" ht="13.8" hidden="false" customHeight="false" outlineLevel="0" collapsed="false">
      <c r="E1097" s="8" t="str">
        <f aca="false">IF(ISBLANK(A1097), "", (A1097-6)/(17-6))</f>
        <v/>
      </c>
      <c r="F1097" s="8" t="str">
        <f aca="false">IF(ISBLANK(B1097), "", (B1097-6)/(17-6))</f>
        <v/>
      </c>
      <c r="G1097" s="8" t="str">
        <f aca="false">IF(ISBLANK(C1097), "", (C1097-6)/(17-6))</f>
        <v/>
      </c>
      <c r="H1097" s="6"/>
      <c r="J1097" s="8"/>
    </row>
    <row r="1098" customFormat="false" ht="13.8" hidden="false" customHeight="false" outlineLevel="0" collapsed="false">
      <c r="E1098" s="8" t="str">
        <f aca="false">IF(ISBLANK(A1098), "", (A1098-6)/(17-6))</f>
        <v/>
      </c>
      <c r="F1098" s="8" t="str">
        <f aca="false">IF(ISBLANK(B1098), "", (B1098-6)/(17-6))</f>
        <v/>
      </c>
      <c r="G1098" s="8" t="str">
        <f aca="false">IF(ISBLANK(C1098), "", (C1098-6)/(17-6))</f>
        <v/>
      </c>
      <c r="H1098" s="6"/>
      <c r="J1098" s="8"/>
    </row>
    <row r="1099" customFormat="false" ht="13.8" hidden="false" customHeight="false" outlineLevel="0" collapsed="false">
      <c r="E1099" s="8" t="str">
        <f aca="false">IF(ISBLANK(A1099), "", (A1099-6)/(17-6))</f>
        <v/>
      </c>
      <c r="F1099" s="8" t="str">
        <f aca="false">IF(ISBLANK(B1099), "", (B1099-6)/(17-6))</f>
        <v/>
      </c>
      <c r="G1099" s="8" t="str">
        <f aca="false">IF(ISBLANK(C1099), "", (C1099-6)/(17-6))</f>
        <v/>
      </c>
      <c r="H1099" s="6"/>
      <c r="J1099" s="8"/>
    </row>
    <row r="1100" customFormat="false" ht="13.8" hidden="false" customHeight="false" outlineLevel="0" collapsed="false">
      <c r="E1100" s="8" t="str">
        <f aca="false">IF(ISBLANK(A1100), "", (A1100-6)/(17-6))</f>
        <v/>
      </c>
      <c r="F1100" s="8" t="str">
        <f aca="false">IF(ISBLANK(B1100), "", (B1100-6)/(17-6))</f>
        <v/>
      </c>
      <c r="G1100" s="8" t="str">
        <f aca="false">IF(ISBLANK(C1100), "", (C1100-6)/(17-6))</f>
        <v/>
      </c>
      <c r="H1100" s="6"/>
      <c r="J1100" s="8"/>
    </row>
    <row r="1101" customFormat="false" ht="13.8" hidden="false" customHeight="false" outlineLevel="0" collapsed="false">
      <c r="E1101" s="8" t="str">
        <f aca="false">IF(ISBLANK(A1101), "", (A1101-6)/(17-6))</f>
        <v/>
      </c>
      <c r="F1101" s="8" t="str">
        <f aca="false">IF(ISBLANK(B1101), "", (B1101-6)/(17-6))</f>
        <v/>
      </c>
      <c r="G1101" s="8" t="str">
        <f aca="false">IF(ISBLANK(C1101), "", (C1101-6)/(17-6))</f>
        <v/>
      </c>
      <c r="H1101" s="6"/>
      <c r="J1101" s="8"/>
    </row>
    <row r="1102" customFormat="false" ht="13.8" hidden="false" customHeight="false" outlineLevel="0" collapsed="false">
      <c r="E1102" s="8" t="str">
        <f aca="false">IF(ISBLANK(A1102), "", (A1102-6)/(17-6))</f>
        <v/>
      </c>
      <c r="F1102" s="8" t="str">
        <f aca="false">IF(ISBLANK(B1102), "", (B1102-6)/(17-6))</f>
        <v/>
      </c>
      <c r="G1102" s="8" t="str">
        <f aca="false">IF(ISBLANK(C1102), "", (C1102-6)/(17-6))</f>
        <v/>
      </c>
      <c r="H1102" s="6"/>
      <c r="J1102" s="8"/>
    </row>
    <row r="1103" customFormat="false" ht="13.8" hidden="false" customHeight="false" outlineLevel="0" collapsed="false">
      <c r="E1103" s="8" t="str">
        <f aca="false">IF(ISBLANK(A1103), "", (A1103-6)/(17-6))</f>
        <v/>
      </c>
      <c r="F1103" s="8" t="str">
        <f aca="false">IF(ISBLANK(B1103), "", (B1103-6)/(17-6))</f>
        <v/>
      </c>
      <c r="G1103" s="8" t="str">
        <f aca="false">IF(ISBLANK(C1103), "", (C1103-6)/(17-6))</f>
        <v/>
      </c>
      <c r="H1103" s="6"/>
      <c r="J1103" s="8"/>
    </row>
    <row r="1104" customFormat="false" ht="13.8" hidden="false" customHeight="false" outlineLevel="0" collapsed="false">
      <c r="E1104" s="8" t="str">
        <f aca="false">IF(ISBLANK(A1104), "", (A1104-6)/(17-6))</f>
        <v/>
      </c>
      <c r="F1104" s="8" t="str">
        <f aca="false">IF(ISBLANK(B1104), "", (B1104-6)/(17-6))</f>
        <v/>
      </c>
      <c r="G1104" s="8" t="str">
        <f aca="false">IF(ISBLANK(C1104), "", (C1104-6)/(17-6))</f>
        <v/>
      </c>
      <c r="H1104" s="6"/>
      <c r="J1104" s="8"/>
    </row>
    <row r="1105" customFormat="false" ht="13.8" hidden="false" customHeight="false" outlineLevel="0" collapsed="false">
      <c r="E1105" s="8" t="str">
        <f aca="false">IF(ISBLANK(A1105), "", (A1105-6)/(17-6))</f>
        <v/>
      </c>
      <c r="F1105" s="8" t="str">
        <f aca="false">IF(ISBLANK(B1105), "", (B1105-6)/(17-6))</f>
        <v/>
      </c>
      <c r="G1105" s="8" t="str">
        <f aca="false">IF(ISBLANK(C1105), "", (C1105-6)/(17-6))</f>
        <v/>
      </c>
      <c r="H1105" s="6"/>
      <c r="J1105" s="8"/>
    </row>
    <row r="1106" customFormat="false" ht="13.8" hidden="false" customHeight="false" outlineLevel="0" collapsed="false">
      <c r="E1106" s="8" t="str">
        <f aca="false">IF(ISBLANK(A1106), "", (A1106-6)/(17-6))</f>
        <v/>
      </c>
      <c r="F1106" s="8" t="str">
        <f aca="false">IF(ISBLANK(B1106), "", (B1106-6)/(17-6))</f>
        <v/>
      </c>
      <c r="G1106" s="8" t="str">
        <f aca="false">IF(ISBLANK(C1106), "", (C1106-6)/(17-6))</f>
        <v/>
      </c>
      <c r="H1106" s="6"/>
      <c r="J1106" s="8"/>
    </row>
    <row r="1107" customFormat="false" ht="13.8" hidden="false" customHeight="false" outlineLevel="0" collapsed="false">
      <c r="E1107" s="8" t="str">
        <f aca="false">IF(ISBLANK(A1107), "", (A1107-6)/(17-6))</f>
        <v/>
      </c>
      <c r="F1107" s="8" t="str">
        <f aca="false">IF(ISBLANK(B1107), "", (B1107-6)/(17-6))</f>
        <v/>
      </c>
      <c r="G1107" s="8" t="str">
        <f aca="false">IF(ISBLANK(C1107), "", (C1107-6)/(17-6))</f>
        <v/>
      </c>
      <c r="H1107" s="6"/>
      <c r="J1107" s="8"/>
    </row>
    <row r="1108" customFormat="false" ht="13.8" hidden="false" customHeight="false" outlineLevel="0" collapsed="false">
      <c r="E1108" s="8" t="str">
        <f aca="false">IF(ISBLANK(A1108), "", (A1108-6)/(17-6))</f>
        <v/>
      </c>
      <c r="F1108" s="8" t="str">
        <f aca="false">IF(ISBLANK(B1108), "", (B1108-6)/(17-6))</f>
        <v/>
      </c>
      <c r="G1108" s="8" t="str">
        <f aca="false">IF(ISBLANK(C1108), "", (C1108-6)/(17-6))</f>
        <v/>
      </c>
      <c r="H1108" s="6"/>
      <c r="J1108" s="8"/>
    </row>
    <row r="1109" customFormat="false" ht="13.8" hidden="false" customHeight="false" outlineLevel="0" collapsed="false">
      <c r="E1109" s="8" t="str">
        <f aca="false">IF(ISBLANK(A1109), "", (A1109-6)/(17-6))</f>
        <v/>
      </c>
      <c r="F1109" s="8" t="str">
        <f aca="false">IF(ISBLANK(B1109), "", (B1109-6)/(17-6))</f>
        <v/>
      </c>
      <c r="G1109" s="8" t="str">
        <f aca="false">IF(ISBLANK(C1109), "", (C1109-6)/(17-6))</f>
        <v/>
      </c>
      <c r="H1109" s="6"/>
      <c r="J1109" s="8"/>
    </row>
    <row r="1110" customFormat="false" ht="13.8" hidden="false" customHeight="false" outlineLevel="0" collapsed="false">
      <c r="E1110" s="8" t="str">
        <f aca="false">IF(ISBLANK(A1110), "", (A1110-6)/(17-6))</f>
        <v/>
      </c>
      <c r="F1110" s="8" t="str">
        <f aca="false">IF(ISBLANK(B1110), "", (B1110-6)/(17-6))</f>
        <v/>
      </c>
      <c r="G1110" s="8" t="str">
        <f aca="false">IF(ISBLANK(C1110), "", (C1110-6)/(17-6))</f>
        <v/>
      </c>
      <c r="H1110" s="6"/>
      <c r="J1110" s="8"/>
    </row>
    <row r="1111" customFormat="false" ht="13.8" hidden="false" customHeight="false" outlineLevel="0" collapsed="false">
      <c r="E1111" s="8" t="str">
        <f aca="false">IF(ISBLANK(A1111), "", (A1111-6)/(17-6))</f>
        <v/>
      </c>
      <c r="F1111" s="8" t="str">
        <f aca="false">IF(ISBLANK(B1111), "", (B1111-6)/(17-6))</f>
        <v/>
      </c>
      <c r="G1111" s="8" t="str">
        <f aca="false">IF(ISBLANK(C1111), "", (C1111-6)/(17-6))</f>
        <v/>
      </c>
      <c r="H1111" s="6"/>
      <c r="J1111" s="8"/>
    </row>
    <row r="1112" customFormat="false" ht="13.8" hidden="false" customHeight="false" outlineLevel="0" collapsed="false">
      <c r="E1112" s="8" t="str">
        <f aca="false">IF(ISBLANK(A1112), "", (A1112-6)/(17-6))</f>
        <v/>
      </c>
      <c r="F1112" s="8" t="str">
        <f aca="false">IF(ISBLANK(B1112), "", (B1112-6)/(17-6))</f>
        <v/>
      </c>
      <c r="G1112" s="8" t="str">
        <f aca="false">IF(ISBLANK(C1112), "", (C1112-6)/(17-6))</f>
        <v/>
      </c>
      <c r="H1112" s="6"/>
      <c r="J1112" s="8"/>
    </row>
    <row r="1113" customFormat="false" ht="13.8" hidden="false" customHeight="false" outlineLevel="0" collapsed="false">
      <c r="E1113" s="8" t="str">
        <f aca="false">IF(ISBLANK(A1113), "", (A1113-6)/(17-6))</f>
        <v/>
      </c>
      <c r="F1113" s="8" t="str">
        <f aca="false">IF(ISBLANK(B1113), "", (B1113-6)/(17-6))</f>
        <v/>
      </c>
      <c r="G1113" s="8" t="str">
        <f aca="false">IF(ISBLANK(C1113), "", (C1113-6)/(17-6))</f>
        <v/>
      </c>
      <c r="H1113" s="6"/>
      <c r="J1113" s="8"/>
    </row>
    <row r="1114" customFormat="false" ht="13.8" hidden="false" customHeight="false" outlineLevel="0" collapsed="false">
      <c r="E1114" s="8" t="str">
        <f aca="false">IF(ISBLANK(A1114), "", (A1114-6)/(17-6))</f>
        <v/>
      </c>
      <c r="F1114" s="8" t="str">
        <f aca="false">IF(ISBLANK(B1114), "", (B1114-6)/(17-6))</f>
        <v/>
      </c>
      <c r="G1114" s="8" t="str">
        <f aca="false">IF(ISBLANK(C1114), "", (C1114-6)/(17-6))</f>
        <v/>
      </c>
      <c r="H1114" s="6"/>
      <c r="J1114" s="8"/>
    </row>
    <row r="1115" customFormat="false" ht="13.8" hidden="false" customHeight="false" outlineLevel="0" collapsed="false">
      <c r="E1115" s="8" t="str">
        <f aca="false">IF(ISBLANK(A1115), "", (A1115-6)/(17-6))</f>
        <v/>
      </c>
      <c r="F1115" s="8" t="str">
        <f aca="false">IF(ISBLANK(B1115), "", (B1115-6)/(17-6))</f>
        <v/>
      </c>
      <c r="G1115" s="8" t="str">
        <f aca="false">IF(ISBLANK(C1115), "", (C1115-6)/(17-6))</f>
        <v/>
      </c>
      <c r="H1115" s="6"/>
      <c r="J1115" s="8"/>
    </row>
    <row r="1116" customFormat="false" ht="13.8" hidden="false" customHeight="false" outlineLevel="0" collapsed="false">
      <c r="E1116" s="8" t="str">
        <f aca="false">IF(ISBLANK(A1116), "", (A1116-6)/(17-6))</f>
        <v/>
      </c>
      <c r="F1116" s="8" t="str">
        <f aca="false">IF(ISBLANK(B1116), "", (B1116-6)/(17-6))</f>
        <v/>
      </c>
      <c r="G1116" s="8" t="str">
        <f aca="false">IF(ISBLANK(C1116), "", (C1116-6)/(17-6))</f>
        <v/>
      </c>
      <c r="H1116" s="6"/>
      <c r="J1116" s="8"/>
    </row>
    <row r="1117" customFormat="false" ht="13.8" hidden="false" customHeight="false" outlineLevel="0" collapsed="false">
      <c r="E1117" s="8" t="str">
        <f aca="false">IF(ISBLANK(A1117), "", (A1117-6)/(17-6))</f>
        <v/>
      </c>
      <c r="F1117" s="8" t="str">
        <f aca="false">IF(ISBLANK(B1117), "", (B1117-6)/(17-6))</f>
        <v/>
      </c>
      <c r="G1117" s="8" t="str">
        <f aca="false">IF(ISBLANK(C1117), "", (C1117-6)/(17-6))</f>
        <v/>
      </c>
      <c r="H1117" s="6"/>
      <c r="J1117" s="8"/>
    </row>
    <row r="1118" customFormat="false" ht="13.8" hidden="false" customHeight="false" outlineLevel="0" collapsed="false">
      <c r="E1118" s="8" t="str">
        <f aca="false">IF(ISBLANK(A1118), "", (A1118-6)/(17-6))</f>
        <v/>
      </c>
      <c r="F1118" s="8" t="str">
        <f aca="false">IF(ISBLANK(B1118), "", (B1118-6)/(17-6))</f>
        <v/>
      </c>
      <c r="G1118" s="8" t="str">
        <f aca="false">IF(ISBLANK(C1118), "", (C1118-6)/(17-6))</f>
        <v/>
      </c>
      <c r="H1118" s="6"/>
      <c r="J1118" s="8"/>
    </row>
    <row r="1119" customFormat="false" ht="13.8" hidden="false" customHeight="false" outlineLevel="0" collapsed="false">
      <c r="E1119" s="8" t="str">
        <f aca="false">IF(ISBLANK(A1119), "", (A1119-6)/(17-6))</f>
        <v/>
      </c>
      <c r="F1119" s="8" t="str">
        <f aca="false">IF(ISBLANK(B1119), "", (B1119-6)/(17-6))</f>
        <v/>
      </c>
      <c r="G1119" s="8" t="str">
        <f aca="false">IF(ISBLANK(C1119), "", (C1119-6)/(17-6))</f>
        <v/>
      </c>
      <c r="H1119" s="6"/>
      <c r="J1119" s="8"/>
    </row>
    <row r="1120" customFormat="false" ht="13.8" hidden="false" customHeight="false" outlineLevel="0" collapsed="false">
      <c r="E1120" s="8" t="str">
        <f aca="false">IF(ISBLANK(A1120), "", (A1120-6)/(17-6))</f>
        <v/>
      </c>
      <c r="F1120" s="8" t="str">
        <f aca="false">IF(ISBLANK(B1120), "", (B1120-6)/(17-6))</f>
        <v/>
      </c>
      <c r="G1120" s="8" t="str">
        <f aca="false">IF(ISBLANK(C1120), "", (C1120-6)/(17-6))</f>
        <v/>
      </c>
      <c r="H1120" s="6"/>
      <c r="J1120" s="8"/>
    </row>
    <row r="1121" customFormat="false" ht="13.8" hidden="false" customHeight="false" outlineLevel="0" collapsed="false">
      <c r="E1121" s="8" t="str">
        <f aca="false">IF(ISBLANK(A1121), "", (A1121-6)/(17-6))</f>
        <v/>
      </c>
      <c r="F1121" s="8" t="str">
        <f aca="false">IF(ISBLANK(B1121), "", (B1121-6)/(17-6))</f>
        <v/>
      </c>
      <c r="G1121" s="8" t="str">
        <f aca="false">IF(ISBLANK(C1121), "", (C1121-6)/(17-6))</f>
        <v/>
      </c>
      <c r="H1121" s="6"/>
      <c r="J1121" s="8"/>
    </row>
    <row r="1122" customFormat="false" ht="13.8" hidden="false" customHeight="false" outlineLevel="0" collapsed="false">
      <c r="E1122" s="8" t="str">
        <f aca="false">IF(ISBLANK(A1122), "", (A1122-6)/(17-6))</f>
        <v/>
      </c>
      <c r="F1122" s="8" t="str">
        <f aca="false">IF(ISBLANK(B1122), "", (B1122-6)/(17-6))</f>
        <v/>
      </c>
      <c r="G1122" s="8" t="str">
        <f aca="false">IF(ISBLANK(C1122), "", (C1122-6)/(17-6))</f>
        <v/>
      </c>
      <c r="H1122" s="6"/>
      <c r="J1122" s="8"/>
    </row>
    <row r="1123" customFormat="false" ht="13.8" hidden="false" customHeight="false" outlineLevel="0" collapsed="false">
      <c r="E1123" s="8" t="str">
        <f aca="false">IF(ISBLANK(A1123), "", (A1123-6)/(17-6))</f>
        <v/>
      </c>
      <c r="F1123" s="8" t="str">
        <f aca="false">IF(ISBLANK(B1123), "", (B1123-6)/(17-6))</f>
        <v/>
      </c>
      <c r="G1123" s="8" t="str">
        <f aca="false">IF(ISBLANK(C1123), "", (C1123-6)/(17-6))</f>
        <v/>
      </c>
      <c r="H1123" s="6"/>
      <c r="J1123" s="8"/>
    </row>
    <row r="1124" customFormat="false" ht="13.8" hidden="false" customHeight="false" outlineLevel="0" collapsed="false">
      <c r="E1124" s="8" t="str">
        <f aca="false">IF(ISBLANK(A1124), "", (A1124-6)/(17-6))</f>
        <v/>
      </c>
      <c r="F1124" s="8" t="str">
        <f aca="false">IF(ISBLANK(B1124), "", (B1124-6)/(17-6))</f>
        <v/>
      </c>
      <c r="G1124" s="8" t="str">
        <f aca="false">IF(ISBLANK(C1124), "", (C1124-6)/(17-6))</f>
        <v/>
      </c>
      <c r="H1124" s="6"/>
      <c r="J1124" s="8"/>
    </row>
    <row r="1125" customFormat="false" ht="13.8" hidden="false" customHeight="false" outlineLevel="0" collapsed="false">
      <c r="E1125" s="8" t="str">
        <f aca="false">IF(ISBLANK(A1125), "", (A1125-6)/(17-6))</f>
        <v/>
      </c>
      <c r="F1125" s="8" t="str">
        <f aca="false">IF(ISBLANK(B1125), "", (B1125-6)/(17-6))</f>
        <v/>
      </c>
      <c r="G1125" s="8" t="str">
        <f aca="false">IF(ISBLANK(C1125), "", (C1125-6)/(17-6))</f>
        <v/>
      </c>
      <c r="H1125" s="6"/>
      <c r="J1125" s="8"/>
    </row>
    <row r="1126" customFormat="false" ht="13.8" hidden="false" customHeight="false" outlineLevel="0" collapsed="false">
      <c r="E1126" s="8" t="str">
        <f aca="false">IF(ISBLANK(A1126), "", (A1126-6)/(17-6))</f>
        <v/>
      </c>
      <c r="F1126" s="8" t="str">
        <f aca="false">IF(ISBLANK(B1126), "", (B1126-6)/(17-6))</f>
        <v/>
      </c>
      <c r="G1126" s="8" t="str">
        <f aca="false">IF(ISBLANK(C1126), "", (C1126-6)/(17-6))</f>
        <v/>
      </c>
      <c r="H1126" s="6"/>
      <c r="J1126" s="8"/>
    </row>
    <row r="1127" customFormat="false" ht="13.8" hidden="false" customHeight="false" outlineLevel="0" collapsed="false">
      <c r="E1127" s="8" t="str">
        <f aca="false">IF(ISBLANK(A1127), "", (A1127-6)/(17-6))</f>
        <v/>
      </c>
      <c r="F1127" s="8" t="str">
        <f aca="false">IF(ISBLANK(B1127), "", (B1127-6)/(17-6))</f>
        <v/>
      </c>
      <c r="G1127" s="8" t="str">
        <f aca="false">IF(ISBLANK(C1127), "", (C1127-6)/(17-6))</f>
        <v/>
      </c>
      <c r="H1127" s="6"/>
      <c r="J1127" s="8"/>
    </row>
    <row r="1128" customFormat="false" ht="13.8" hidden="false" customHeight="false" outlineLevel="0" collapsed="false">
      <c r="E1128" s="8" t="str">
        <f aca="false">IF(ISBLANK(A1128), "", (A1128-6)/(17-6))</f>
        <v/>
      </c>
      <c r="F1128" s="8" t="str">
        <f aca="false">IF(ISBLANK(B1128), "", (B1128-6)/(17-6))</f>
        <v/>
      </c>
      <c r="G1128" s="8" t="str">
        <f aca="false">IF(ISBLANK(C1128), "", (C1128-6)/(17-6))</f>
        <v/>
      </c>
      <c r="H1128" s="6"/>
      <c r="J1128" s="8"/>
    </row>
    <row r="1129" customFormat="false" ht="13.8" hidden="false" customHeight="false" outlineLevel="0" collapsed="false">
      <c r="E1129" s="8" t="str">
        <f aca="false">IF(ISBLANK(A1129), "", (A1129-6)/(17-6))</f>
        <v/>
      </c>
      <c r="F1129" s="8" t="str">
        <f aca="false">IF(ISBLANK(B1129), "", (B1129-6)/(17-6))</f>
        <v/>
      </c>
      <c r="G1129" s="8" t="str">
        <f aca="false">IF(ISBLANK(C1129), "", (C1129-6)/(17-6))</f>
        <v/>
      </c>
      <c r="H1129" s="6"/>
      <c r="J1129" s="8"/>
    </row>
    <row r="1130" customFormat="false" ht="13.8" hidden="false" customHeight="false" outlineLevel="0" collapsed="false">
      <c r="E1130" s="8" t="str">
        <f aca="false">IF(ISBLANK(A1130), "", (A1130-6)/(17-6))</f>
        <v/>
      </c>
      <c r="F1130" s="8" t="str">
        <f aca="false">IF(ISBLANK(B1130), "", (B1130-6)/(17-6))</f>
        <v/>
      </c>
      <c r="G1130" s="8" t="str">
        <f aca="false">IF(ISBLANK(C1130), "", (C1130-6)/(17-6))</f>
        <v/>
      </c>
      <c r="H1130" s="6"/>
      <c r="J1130" s="8"/>
    </row>
    <row r="1131" customFormat="false" ht="13.8" hidden="false" customHeight="false" outlineLevel="0" collapsed="false">
      <c r="E1131" s="8" t="str">
        <f aca="false">IF(ISBLANK(A1131), "", (A1131-6)/(17-6))</f>
        <v/>
      </c>
      <c r="F1131" s="8" t="str">
        <f aca="false">IF(ISBLANK(B1131), "", (B1131-6)/(17-6))</f>
        <v/>
      </c>
      <c r="G1131" s="8" t="str">
        <f aca="false">IF(ISBLANK(C1131), "", (C1131-6)/(17-6))</f>
        <v/>
      </c>
      <c r="H1131" s="6"/>
      <c r="J1131" s="8"/>
    </row>
    <row r="1132" customFormat="false" ht="13.8" hidden="false" customHeight="false" outlineLevel="0" collapsed="false">
      <c r="E1132" s="8" t="str">
        <f aca="false">IF(ISBLANK(A1132), "", (A1132-6)/(17-6))</f>
        <v/>
      </c>
      <c r="F1132" s="8" t="str">
        <f aca="false">IF(ISBLANK(B1132), "", (B1132-6)/(17-6))</f>
        <v/>
      </c>
      <c r="G1132" s="8" t="str">
        <f aca="false">IF(ISBLANK(C1132), "", (C1132-6)/(17-6))</f>
        <v/>
      </c>
      <c r="H1132" s="6"/>
      <c r="J1132" s="8"/>
    </row>
    <row r="1133" customFormat="false" ht="13.8" hidden="false" customHeight="false" outlineLevel="0" collapsed="false">
      <c r="E1133" s="8" t="str">
        <f aca="false">IF(ISBLANK(A1133), "", (A1133-6)/(17-6))</f>
        <v/>
      </c>
      <c r="F1133" s="8" t="str">
        <f aca="false">IF(ISBLANK(B1133), "", (B1133-6)/(17-6))</f>
        <v/>
      </c>
      <c r="G1133" s="8" t="str">
        <f aca="false">IF(ISBLANK(C1133), "", (C1133-6)/(17-6))</f>
        <v/>
      </c>
      <c r="H1133" s="6"/>
      <c r="J1133" s="8"/>
    </row>
    <row r="1134" customFormat="false" ht="13.8" hidden="false" customHeight="false" outlineLevel="0" collapsed="false">
      <c r="E1134" s="8" t="str">
        <f aca="false">IF(ISBLANK(A1134), "", (A1134-6)/(17-6))</f>
        <v/>
      </c>
      <c r="F1134" s="8" t="str">
        <f aca="false">IF(ISBLANK(B1134), "", (B1134-6)/(17-6))</f>
        <v/>
      </c>
      <c r="G1134" s="8" t="str">
        <f aca="false">IF(ISBLANK(C1134), "", (C1134-6)/(17-6))</f>
        <v/>
      </c>
      <c r="H1134" s="6"/>
      <c r="J1134" s="8"/>
    </row>
    <row r="1135" customFormat="false" ht="13.8" hidden="false" customHeight="false" outlineLevel="0" collapsed="false">
      <c r="E1135" s="8" t="str">
        <f aca="false">IF(ISBLANK(A1135), "", (A1135-6)/(17-6))</f>
        <v/>
      </c>
      <c r="F1135" s="8" t="str">
        <f aca="false">IF(ISBLANK(B1135), "", (B1135-6)/(17-6))</f>
        <v/>
      </c>
      <c r="G1135" s="8" t="str">
        <f aca="false">IF(ISBLANK(C1135), "", (C1135-6)/(17-6))</f>
        <v/>
      </c>
      <c r="H1135" s="6"/>
      <c r="J1135" s="8"/>
    </row>
    <row r="1136" customFormat="false" ht="13.8" hidden="false" customHeight="false" outlineLevel="0" collapsed="false">
      <c r="E1136" s="8" t="str">
        <f aca="false">IF(ISBLANK(A1136), "", (A1136-6)/(17-6))</f>
        <v/>
      </c>
      <c r="F1136" s="8" t="str">
        <f aca="false">IF(ISBLANK(B1136), "", (B1136-6)/(17-6))</f>
        <v/>
      </c>
      <c r="G1136" s="8" t="str">
        <f aca="false">IF(ISBLANK(C1136), "", (C1136-6)/(17-6))</f>
        <v/>
      </c>
      <c r="H1136" s="6"/>
      <c r="J1136" s="8"/>
    </row>
    <row r="1137" customFormat="false" ht="13.8" hidden="false" customHeight="false" outlineLevel="0" collapsed="false">
      <c r="E1137" s="8" t="str">
        <f aca="false">IF(ISBLANK(A1137), "", (A1137-6)/(17-6))</f>
        <v/>
      </c>
      <c r="F1137" s="8" t="str">
        <f aca="false">IF(ISBLANK(B1137), "", (B1137-6)/(17-6))</f>
        <v/>
      </c>
      <c r="G1137" s="8" t="str">
        <f aca="false">IF(ISBLANK(C1137), "", (C1137-6)/(17-6))</f>
        <v/>
      </c>
      <c r="H1137" s="6"/>
      <c r="J1137" s="8"/>
    </row>
    <row r="1138" customFormat="false" ht="13.8" hidden="false" customHeight="false" outlineLevel="0" collapsed="false">
      <c r="E1138" s="8" t="str">
        <f aca="false">IF(ISBLANK(A1138), "", (A1138-6)/(17-6))</f>
        <v/>
      </c>
      <c r="F1138" s="8" t="str">
        <f aca="false">IF(ISBLANK(B1138), "", (B1138-6)/(17-6))</f>
        <v/>
      </c>
      <c r="G1138" s="8" t="str">
        <f aca="false">IF(ISBLANK(C1138), "", (C1138-6)/(17-6))</f>
        <v/>
      </c>
      <c r="H1138" s="6"/>
      <c r="J1138" s="8"/>
    </row>
    <row r="1139" customFormat="false" ht="13.8" hidden="false" customHeight="false" outlineLevel="0" collapsed="false">
      <c r="E1139" s="8" t="str">
        <f aca="false">IF(ISBLANK(A1139), "", (A1139-6)/(17-6))</f>
        <v/>
      </c>
      <c r="F1139" s="8" t="str">
        <f aca="false">IF(ISBLANK(B1139), "", (B1139-6)/(17-6))</f>
        <v/>
      </c>
      <c r="G1139" s="8" t="str">
        <f aca="false">IF(ISBLANK(C1139), "", (C1139-6)/(17-6))</f>
        <v/>
      </c>
      <c r="H1139" s="6"/>
      <c r="J1139" s="8"/>
    </row>
    <row r="1140" customFormat="false" ht="13.8" hidden="false" customHeight="false" outlineLevel="0" collapsed="false">
      <c r="E1140" s="8" t="str">
        <f aca="false">IF(ISBLANK(A1140), "", (A1140-6)/(17-6))</f>
        <v/>
      </c>
      <c r="F1140" s="8" t="str">
        <f aca="false">IF(ISBLANK(B1140), "", (B1140-6)/(17-6))</f>
        <v/>
      </c>
      <c r="G1140" s="8" t="str">
        <f aca="false">IF(ISBLANK(C1140), "", (C1140-6)/(17-6))</f>
        <v/>
      </c>
      <c r="H1140" s="6"/>
      <c r="J1140" s="8"/>
    </row>
    <row r="1141" customFormat="false" ht="13.8" hidden="false" customHeight="false" outlineLevel="0" collapsed="false">
      <c r="E1141" s="8" t="str">
        <f aca="false">IF(ISBLANK(A1141), "", (A1141-6)/(17-6))</f>
        <v/>
      </c>
      <c r="F1141" s="8" t="str">
        <f aca="false">IF(ISBLANK(B1141), "", (B1141-6)/(17-6))</f>
        <v/>
      </c>
      <c r="G1141" s="8" t="str">
        <f aca="false">IF(ISBLANK(C1141), "", (C1141-6)/(17-6))</f>
        <v/>
      </c>
      <c r="H1141" s="6"/>
      <c r="J1141" s="8"/>
    </row>
    <row r="1142" customFormat="false" ht="13.8" hidden="false" customHeight="false" outlineLevel="0" collapsed="false">
      <c r="E1142" s="8" t="str">
        <f aca="false">IF(ISBLANK(A1142), "", (A1142-6)/(17-6))</f>
        <v/>
      </c>
      <c r="F1142" s="8" t="str">
        <f aca="false">IF(ISBLANK(B1142), "", (B1142-6)/(17-6))</f>
        <v/>
      </c>
      <c r="G1142" s="8" t="str">
        <f aca="false">IF(ISBLANK(C1142), "", (C1142-6)/(17-6))</f>
        <v/>
      </c>
      <c r="H1142" s="6"/>
      <c r="J1142" s="8"/>
    </row>
    <row r="1143" customFormat="false" ht="13.8" hidden="false" customHeight="false" outlineLevel="0" collapsed="false">
      <c r="E1143" s="8" t="str">
        <f aca="false">IF(ISBLANK(A1143), "", (A1143-6)/(17-6))</f>
        <v/>
      </c>
      <c r="F1143" s="8" t="str">
        <f aca="false">IF(ISBLANK(B1143), "", (B1143-6)/(17-6))</f>
        <v/>
      </c>
      <c r="G1143" s="8" t="str">
        <f aca="false">IF(ISBLANK(C1143), "", (C1143-6)/(17-6))</f>
        <v/>
      </c>
      <c r="H1143" s="6"/>
      <c r="J1143" s="8"/>
    </row>
    <row r="1144" customFormat="false" ht="13.8" hidden="false" customHeight="false" outlineLevel="0" collapsed="false">
      <c r="E1144" s="8" t="str">
        <f aca="false">IF(ISBLANK(A1144), "", (A1144-6)/(17-6))</f>
        <v/>
      </c>
      <c r="F1144" s="8" t="str">
        <f aca="false">IF(ISBLANK(B1144), "", (B1144-6)/(17-6))</f>
        <v/>
      </c>
      <c r="G1144" s="8" t="str">
        <f aca="false">IF(ISBLANK(C1144), "", (C1144-6)/(17-6))</f>
        <v/>
      </c>
      <c r="H1144" s="6"/>
      <c r="J1144" s="8"/>
    </row>
    <row r="1145" customFormat="false" ht="13.8" hidden="false" customHeight="false" outlineLevel="0" collapsed="false">
      <c r="E1145" s="8" t="str">
        <f aca="false">IF(ISBLANK(A1145), "", (A1145-6)/(17-6))</f>
        <v/>
      </c>
      <c r="F1145" s="8" t="str">
        <f aca="false">IF(ISBLANK(B1145), "", (B1145-6)/(17-6))</f>
        <v/>
      </c>
      <c r="G1145" s="8" t="str">
        <f aca="false">IF(ISBLANK(C1145), "", (C1145-6)/(17-6))</f>
        <v/>
      </c>
      <c r="H1145" s="6"/>
      <c r="J1145" s="8"/>
    </row>
    <row r="1146" customFormat="false" ht="13.8" hidden="false" customHeight="false" outlineLevel="0" collapsed="false">
      <c r="E1146" s="8" t="str">
        <f aca="false">IF(ISBLANK(A1146), "", (A1146-6)/(17-6))</f>
        <v/>
      </c>
      <c r="F1146" s="8" t="str">
        <f aca="false">IF(ISBLANK(B1146), "", (B1146-6)/(17-6))</f>
        <v/>
      </c>
      <c r="G1146" s="8" t="str">
        <f aca="false">IF(ISBLANK(C1146), "", (C1146-6)/(17-6))</f>
        <v/>
      </c>
      <c r="H1146" s="6"/>
      <c r="J1146" s="8"/>
    </row>
    <row r="1147" customFormat="false" ht="13.8" hidden="false" customHeight="false" outlineLevel="0" collapsed="false">
      <c r="E1147" s="8" t="str">
        <f aca="false">IF(ISBLANK(A1147), "", (A1147-6)/(17-6))</f>
        <v/>
      </c>
      <c r="F1147" s="8" t="str">
        <f aca="false">IF(ISBLANK(B1147), "", (B1147-6)/(17-6))</f>
        <v/>
      </c>
      <c r="G1147" s="8" t="str">
        <f aca="false">IF(ISBLANK(C1147), "", (C1147-6)/(17-6))</f>
        <v/>
      </c>
      <c r="H1147" s="6"/>
      <c r="J1147" s="8"/>
    </row>
    <row r="1148" customFormat="false" ht="13.8" hidden="false" customHeight="false" outlineLevel="0" collapsed="false">
      <c r="E1148" s="8" t="str">
        <f aca="false">IF(ISBLANK(A1148), "", (A1148-6)/(17-6))</f>
        <v/>
      </c>
      <c r="F1148" s="8" t="str">
        <f aca="false">IF(ISBLANK(B1148), "", (B1148-6)/(17-6))</f>
        <v/>
      </c>
      <c r="G1148" s="8" t="str">
        <f aca="false">IF(ISBLANK(C1148), "", (C1148-6)/(17-6))</f>
        <v/>
      </c>
      <c r="H1148" s="6"/>
      <c r="J1148" s="8"/>
    </row>
    <row r="1149" customFormat="false" ht="13.8" hidden="false" customHeight="false" outlineLevel="0" collapsed="false">
      <c r="E1149" s="8" t="str">
        <f aca="false">IF(ISBLANK(A1149), "", (A1149-6)/(17-6))</f>
        <v/>
      </c>
      <c r="F1149" s="8" t="str">
        <f aca="false">IF(ISBLANK(B1149), "", (B1149-6)/(17-6))</f>
        <v/>
      </c>
      <c r="G1149" s="8" t="str">
        <f aca="false">IF(ISBLANK(C1149), "", (C1149-6)/(17-6))</f>
        <v/>
      </c>
      <c r="H1149" s="6"/>
      <c r="J1149" s="8"/>
    </row>
    <row r="1150" customFormat="false" ht="13.8" hidden="false" customHeight="false" outlineLevel="0" collapsed="false">
      <c r="E1150" s="8" t="str">
        <f aca="false">IF(ISBLANK(A1150), "", (A1150-6)/(17-6))</f>
        <v/>
      </c>
      <c r="F1150" s="8" t="str">
        <f aca="false">IF(ISBLANK(B1150), "", (B1150-6)/(17-6))</f>
        <v/>
      </c>
      <c r="G1150" s="8" t="str">
        <f aca="false">IF(ISBLANK(C1150), "", (C1150-6)/(17-6))</f>
        <v/>
      </c>
      <c r="H1150" s="6"/>
      <c r="J1150" s="8"/>
    </row>
    <row r="1151" customFormat="false" ht="13.8" hidden="false" customHeight="false" outlineLevel="0" collapsed="false">
      <c r="E1151" s="8" t="str">
        <f aca="false">IF(ISBLANK(A1151), "", (A1151-6)/(17-6))</f>
        <v/>
      </c>
      <c r="F1151" s="8" t="str">
        <f aca="false">IF(ISBLANK(B1151), "", (B1151-6)/(17-6))</f>
        <v/>
      </c>
      <c r="G1151" s="8" t="str">
        <f aca="false">IF(ISBLANK(C1151), "", (C1151-6)/(17-6))</f>
        <v/>
      </c>
      <c r="H1151" s="6"/>
      <c r="J1151" s="8"/>
    </row>
    <row r="1152" customFormat="false" ht="13.8" hidden="false" customHeight="false" outlineLevel="0" collapsed="false">
      <c r="E1152" s="8" t="str">
        <f aca="false">IF(ISBLANK(A1152), "", (A1152-6)/(17-6))</f>
        <v/>
      </c>
      <c r="F1152" s="8" t="str">
        <f aca="false">IF(ISBLANK(B1152), "", (B1152-6)/(17-6))</f>
        <v/>
      </c>
      <c r="G1152" s="8" t="str">
        <f aca="false">IF(ISBLANK(C1152), "", (C1152-6)/(17-6))</f>
        <v/>
      </c>
      <c r="H1152" s="6"/>
      <c r="J1152" s="8"/>
    </row>
    <row r="1153" customFormat="false" ht="13.8" hidden="false" customHeight="false" outlineLevel="0" collapsed="false">
      <c r="E1153" s="8" t="str">
        <f aca="false">IF(ISBLANK(A1153), "", (A1153-6)/(17-6))</f>
        <v/>
      </c>
      <c r="F1153" s="8" t="str">
        <f aca="false">IF(ISBLANK(B1153), "", (B1153-6)/(17-6))</f>
        <v/>
      </c>
      <c r="G1153" s="8" t="str">
        <f aca="false">IF(ISBLANK(C1153), "", (C1153-6)/(17-6))</f>
        <v/>
      </c>
      <c r="H1153" s="6"/>
      <c r="J1153" s="8"/>
    </row>
    <row r="1154" customFormat="false" ht="13.8" hidden="false" customHeight="false" outlineLevel="0" collapsed="false">
      <c r="E1154" s="8" t="str">
        <f aca="false">IF(ISBLANK(A1154), "", (A1154-6)/(17-6))</f>
        <v/>
      </c>
      <c r="F1154" s="8" t="str">
        <f aca="false">IF(ISBLANK(B1154), "", (B1154-6)/(17-6))</f>
        <v/>
      </c>
      <c r="G1154" s="8" t="str">
        <f aca="false">IF(ISBLANK(C1154), "", (C1154-6)/(17-6))</f>
        <v/>
      </c>
      <c r="H1154" s="6"/>
      <c r="J1154" s="8"/>
    </row>
    <row r="1155" customFormat="false" ht="13.8" hidden="false" customHeight="false" outlineLevel="0" collapsed="false">
      <c r="E1155" s="8" t="str">
        <f aca="false">IF(ISBLANK(A1155), "", (A1155-6)/(17-6))</f>
        <v/>
      </c>
      <c r="F1155" s="8" t="str">
        <f aca="false">IF(ISBLANK(B1155), "", (B1155-6)/(17-6))</f>
        <v/>
      </c>
      <c r="G1155" s="8" t="str">
        <f aca="false">IF(ISBLANK(C1155), "", (C1155-6)/(17-6))</f>
        <v/>
      </c>
      <c r="H1155" s="6"/>
      <c r="J1155" s="8"/>
    </row>
    <row r="1156" customFormat="false" ht="13.8" hidden="false" customHeight="false" outlineLevel="0" collapsed="false">
      <c r="E1156" s="8" t="str">
        <f aca="false">IF(ISBLANK(A1156), "", (A1156-6)/(17-6))</f>
        <v/>
      </c>
      <c r="F1156" s="8" t="str">
        <f aca="false">IF(ISBLANK(B1156), "", (B1156-6)/(17-6))</f>
        <v/>
      </c>
      <c r="G1156" s="8" t="str">
        <f aca="false">IF(ISBLANK(C1156), "", (C1156-6)/(17-6))</f>
        <v/>
      </c>
      <c r="H1156" s="6"/>
      <c r="J1156" s="8"/>
    </row>
    <row r="1157" customFormat="false" ht="13.8" hidden="false" customHeight="false" outlineLevel="0" collapsed="false">
      <c r="E1157" s="8" t="str">
        <f aca="false">IF(ISBLANK(A1157), "", (A1157-6)/(17-6))</f>
        <v/>
      </c>
      <c r="F1157" s="8" t="str">
        <f aca="false">IF(ISBLANK(B1157), "", (B1157-6)/(17-6))</f>
        <v/>
      </c>
      <c r="G1157" s="8" t="str">
        <f aca="false">IF(ISBLANK(C1157), "", (C1157-6)/(17-6))</f>
        <v/>
      </c>
      <c r="H1157" s="6"/>
      <c r="J1157" s="8"/>
    </row>
    <row r="1158" customFormat="false" ht="13.8" hidden="false" customHeight="false" outlineLevel="0" collapsed="false">
      <c r="E1158" s="8" t="str">
        <f aca="false">IF(ISBLANK(A1158), "", (A1158-6)/(17-6))</f>
        <v/>
      </c>
      <c r="F1158" s="8" t="str">
        <f aca="false">IF(ISBLANK(B1158), "", (B1158-6)/(17-6))</f>
        <v/>
      </c>
      <c r="G1158" s="8" t="str">
        <f aca="false">IF(ISBLANK(C1158), "", (C1158-6)/(17-6))</f>
        <v/>
      </c>
      <c r="H1158" s="6"/>
      <c r="J1158" s="8"/>
    </row>
    <row r="1159" customFormat="false" ht="13.8" hidden="false" customHeight="false" outlineLevel="0" collapsed="false">
      <c r="E1159" s="8" t="str">
        <f aca="false">IF(ISBLANK(A1159), "", (A1159-6)/(17-6))</f>
        <v/>
      </c>
      <c r="F1159" s="8" t="str">
        <f aca="false">IF(ISBLANK(B1159), "", (B1159-6)/(17-6))</f>
        <v/>
      </c>
      <c r="G1159" s="8" t="str">
        <f aca="false">IF(ISBLANK(C1159), "", (C1159-6)/(17-6))</f>
        <v/>
      </c>
      <c r="H1159" s="6"/>
      <c r="J1159" s="8"/>
    </row>
    <row r="1160" customFormat="false" ht="13.8" hidden="false" customHeight="false" outlineLevel="0" collapsed="false">
      <c r="E1160" s="8" t="str">
        <f aca="false">IF(ISBLANK(A1160), "", (A1160-6)/(17-6))</f>
        <v/>
      </c>
      <c r="F1160" s="8" t="str">
        <f aca="false">IF(ISBLANK(B1160), "", (B1160-6)/(17-6))</f>
        <v/>
      </c>
      <c r="G1160" s="8" t="str">
        <f aca="false">IF(ISBLANK(C1160), "", (C1160-6)/(17-6))</f>
        <v/>
      </c>
      <c r="H1160" s="6"/>
      <c r="J1160" s="8"/>
    </row>
    <row r="1161" customFormat="false" ht="13.8" hidden="false" customHeight="false" outlineLevel="0" collapsed="false">
      <c r="E1161" s="8" t="str">
        <f aca="false">IF(ISBLANK(A1161), "", (A1161-6)/(17-6))</f>
        <v/>
      </c>
      <c r="F1161" s="8" t="str">
        <f aca="false">IF(ISBLANK(B1161), "", (B1161-6)/(17-6))</f>
        <v/>
      </c>
      <c r="G1161" s="8" t="str">
        <f aca="false">IF(ISBLANK(C1161), "", (C1161-6)/(17-6))</f>
        <v/>
      </c>
      <c r="H1161" s="6"/>
      <c r="J1161" s="8"/>
    </row>
    <row r="1162" customFormat="false" ht="13.8" hidden="false" customHeight="false" outlineLevel="0" collapsed="false">
      <c r="E1162" s="8" t="str">
        <f aca="false">IF(ISBLANK(A1162), "", (A1162-6)/(17-6))</f>
        <v/>
      </c>
      <c r="F1162" s="8" t="str">
        <f aca="false">IF(ISBLANK(B1162), "", (B1162-6)/(17-6))</f>
        <v/>
      </c>
      <c r="G1162" s="8" t="str">
        <f aca="false">IF(ISBLANK(C1162), "", (C1162-6)/(17-6))</f>
        <v/>
      </c>
      <c r="H1162" s="6"/>
      <c r="J1162" s="8"/>
    </row>
    <row r="1163" customFormat="false" ht="13.8" hidden="false" customHeight="false" outlineLevel="0" collapsed="false">
      <c r="E1163" s="8" t="str">
        <f aca="false">IF(ISBLANK(A1163), "", (A1163-6)/(17-6))</f>
        <v/>
      </c>
      <c r="F1163" s="8" t="str">
        <f aca="false">IF(ISBLANK(B1163), "", (B1163-6)/(17-6))</f>
        <v/>
      </c>
      <c r="G1163" s="8" t="str">
        <f aca="false">IF(ISBLANK(C1163), "", (C1163-6)/(17-6))</f>
        <v/>
      </c>
      <c r="H1163" s="6"/>
      <c r="J1163" s="8"/>
    </row>
    <row r="1164" customFormat="false" ht="13.8" hidden="false" customHeight="false" outlineLevel="0" collapsed="false">
      <c r="E1164" s="8" t="str">
        <f aca="false">IF(ISBLANK(A1164), "", (A1164-6)/(17-6))</f>
        <v/>
      </c>
      <c r="F1164" s="8" t="str">
        <f aca="false">IF(ISBLANK(B1164), "", (B1164-6)/(17-6))</f>
        <v/>
      </c>
      <c r="G1164" s="8" t="str">
        <f aca="false">IF(ISBLANK(C1164), "", (C1164-6)/(17-6))</f>
        <v/>
      </c>
      <c r="H1164" s="6"/>
      <c r="J1164" s="8"/>
    </row>
    <row r="1165" customFormat="false" ht="13.8" hidden="false" customHeight="false" outlineLevel="0" collapsed="false">
      <c r="E1165" s="8" t="str">
        <f aca="false">IF(ISBLANK(A1165), "", (A1165-6)/(17-6))</f>
        <v/>
      </c>
      <c r="F1165" s="8" t="str">
        <f aca="false">IF(ISBLANK(B1165), "", (B1165-6)/(17-6))</f>
        <v/>
      </c>
      <c r="G1165" s="8" t="str">
        <f aca="false">IF(ISBLANK(C1165), "", (C1165-6)/(17-6))</f>
        <v/>
      </c>
      <c r="H1165" s="6"/>
      <c r="J1165" s="8"/>
    </row>
    <row r="1166" customFormat="false" ht="13.8" hidden="false" customHeight="false" outlineLevel="0" collapsed="false">
      <c r="E1166" s="8" t="str">
        <f aca="false">IF(ISBLANK(A1166), "", (A1166-6)/(17-6))</f>
        <v/>
      </c>
      <c r="F1166" s="8" t="str">
        <f aca="false">IF(ISBLANK(B1166), "", (B1166-6)/(17-6))</f>
        <v/>
      </c>
      <c r="G1166" s="8" t="str">
        <f aca="false">IF(ISBLANK(C1166), "", (C1166-6)/(17-6))</f>
        <v/>
      </c>
      <c r="H1166" s="6"/>
      <c r="J1166" s="8"/>
    </row>
    <row r="1167" customFormat="false" ht="13.8" hidden="false" customHeight="false" outlineLevel="0" collapsed="false">
      <c r="E1167" s="8" t="str">
        <f aca="false">IF(ISBLANK(A1167), "", (A1167-6)/(17-6))</f>
        <v/>
      </c>
      <c r="F1167" s="8" t="str">
        <f aca="false">IF(ISBLANK(B1167), "", (B1167-6)/(17-6))</f>
        <v/>
      </c>
      <c r="G1167" s="8" t="str">
        <f aca="false">IF(ISBLANK(C1167), "", (C1167-6)/(17-6))</f>
        <v/>
      </c>
      <c r="H1167" s="6"/>
      <c r="J1167" s="8"/>
    </row>
    <row r="1168" customFormat="false" ht="13.8" hidden="false" customHeight="false" outlineLevel="0" collapsed="false">
      <c r="E1168" s="8" t="str">
        <f aca="false">IF(ISBLANK(A1168), "", (A1168-6)/(17-6))</f>
        <v/>
      </c>
      <c r="F1168" s="8" t="str">
        <f aca="false">IF(ISBLANK(B1168), "", (B1168-6)/(17-6))</f>
        <v/>
      </c>
      <c r="G1168" s="8" t="str">
        <f aca="false">IF(ISBLANK(C1168), "", (C1168-6)/(17-6))</f>
        <v/>
      </c>
      <c r="H1168" s="6"/>
      <c r="J1168" s="8"/>
    </row>
    <row r="1169" customFormat="false" ht="13.8" hidden="false" customHeight="false" outlineLevel="0" collapsed="false">
      <c r="E1169" s="8" t="str">
        <f aca="false">IF(ISBLANK(A1169), "", (A1169-6)/(17-6))</f>
        <v/>
      </c>
      <c r="F1169" s="8" t="str">
        <f aca="false">IF(ISBLANK(B1169), "", (B1169-6)/(17-6))</f>
        <v/>
      </c>
      <c r="G1169" s="8" t="str">
        <f aca="false">IF(ISBLANK(C1169), "", (C1169-6)/(17-6))</f>
        <v/>
      </c>
      <c r="H1169" s="6"/>
      <c r="J1169" s="8"/>
    </row>
    <row r="1170" customFormat="false" ht="13.8" hidden="false" customHeight="false" outlineLevel="0" collapsed="false">
      <c r="E1170" s="8" t="str">
        <f aca="false">IF(ISBLANK(A1170), "", (A1170-6)/(17-6))</f>
        <v/>
      </c>
      <c r="F1170" s="8" t="str">
        <f aca="false">IF(ISBLANK(B1170), "", (B1170-6)/(17-6))</f>
        <v/>
      </c>
      <c r="G1170" s="8" t="str">
        <f aca="false">IF(ISBLANK(C1170), "", (C1170-6)/(17-6))</f>
        <v/>
      </c>
      <c r="H1170" s="6"/>
      <c r="J1170" s="8"/>
    </row>
    <row r="1171" customFormat="false" ht="13.8" hidden="false" customHeight="false" outlineLevel="0" collapsed="false">
      <c r="E1171" s="8" t="str">
        <f aca="false">IF(ISBLANK(A1171), "", (A1171-6)/(17-6))</f>
        <v/>
      </c>
      <c r="F1171" s="8" t="str">
        <f aca="false">IF(ISBLANK(B1171), "", (B1171-6)/(17-6))</f>
        <v/>
      </c>
      <c r="G1171" s="8" t="str">
        <f aca="false">IF(ISBLANK(C1171), "", (C1171-6)/(17-6))</f>
        <v/>
      </c>
      <c r="H1171" s="6"/>
      <c r="J1171" s="8"/>
    </row>
    <row r="1172" customFormat="false" ht="13.8" hidden="false" customHeight="false" outlineLevel="0" collapsed="false">
      <c r="E1172" s="8" t="str">
        <f aca="false">IF(ISBLANK(A1172), "", (A1172-6)/(17-6))</f>
        <v/>
      </c>
      <c r="F1172" s="8" t="str">
        <f aca="false">IF(ISBLANK(B1172), "", (B1172-6)/(17-6))</f>
        <v/>
      </c>
      <c r="G1172" s="8" t="str">
        <f aca="false">IF(ISBLANK(C1172), "", (C1172-6)/(17-6))</f>
        <v/>
      </c>
      <c r="H1172" s="6"/>
      <c r="J1172" s="8"/>
    </row>
    <row r="1173" customFormat="false" ht="13.8" hidden="false" customHeight="false" outlineLevel="0" collapsed="false">
      <c r="E1173" s="8" t="str">
        <f aca="false">IF(ISBLANK(A1173), "", (A1173-6)/(17-6))</f>
        <v/>
      </c>
      <c r="F1173" s="8" t="str">
        <f aca="false">IF(ISBLANK(B1173), "", (B1173-6)/(17-6))</f>
        <v/>
      </c>
      <c r="G1173" s="8" t="str">
        <f aca="false">IF(ISBLANK(C1173), "", (C1173-6)/(17-6))</f>
        <v/>
      </c>
      <c r="H1173" s="6"/>
      <c r="J1173" s="8"/>
    </row>
    <row r="1174" customFormat="false" ht="13.8" hidden="false" customHeight="false" outlineLevel="0" collapsed="false">
      <c r="E1174" s="8" t="str">
        <f aca="false">IF(ISBLANK(A1174), "", (A1174-6)/(17-6))</f>
        <v/>
      </c>
      <c r="F1174" s="8" t="str">
        <f aca="false">IF(ISBLANK(B1174), "", (B1174-6)/(17-6))</f>
        <v/>
      </c>
      <c r="G1174" s="8" t="str">
        <f aca="false">IF(ISBLANK(C1174), "", (C1174-6)/(17-6))</f>
        <v/>
      </c>
      <c r="H1174" s="6"/>
      <c r="J1174" s="8"/>
    </row>
    <row r="1175" customFormat="false" ht="13.8" hidden="false" customHeight="false" outlineLevel="0" collapsed="false">
      <c r="E1175" s="8" t="str">
        <f aca="false">IF(ISBLANK(A1175), "", (A1175-6)/(17-6))</f>
        <v/>
      </c>
      <c r="F1175" s="8" t="str">
        <f aca="false">IF(ISBLANK(B1175), "", (B1175-6)/(17-6))</f>
        <v/>
      </c>
      <c r="G1175" s="8" t="str">
        <f aca="false">IF(ISBLANK(C1175), "", (C1175-6)/(17-6))</f>
        <v/>
      </c>
      <c r="H1175" s="6"/>
      <c r="J1175" s="8"/>
    </row>
    <row r="1176" customFormat="false" ht="13.8" hidden="false" customHeight="false" outlineLevel="0" collapsed="false">
      <c r="E1176" s="8" t="str">
        <f aca="false">IF(ISBLANK(A1176), "", (A1176-6)/(17-6))</f>
        <v/>
      </c>
      <c r="F1176" s="8" t="str">
        <f aca="false">IF(ISBLANK(B1176), "", (B1176-6)/(17-6))</f>
        <v/>
      </c>
      <c r="G1176" s="8" t="str">
        <f aca="false">IF(ISBLANK(C1176), "", (C1176-6)/(17-6))</f>
        <v/>
      </c>
      <c r="H1176" s="6"/>
      <c r="J1176" s="8"/>
    </row>
    <row r="1177" customFormat="false" ht="13.8" hidden="false" customHeight="false" outlineLevel="0" collapsed="false">
      <c r="E1177" s="8" t="str">
        <f aca="false">IF(ISBLANK(A1177), "", (A1177-6)/(17-6))</f>
        <v/>
      </c>
      <c r="F1177" s="8" t="str">
        <f aca="false">IF(ISBLANK(B1177), "", (B1177-6)/(17-6))</f>
        <v/>
      </c>
      <c r="G1177" s="8" t="str">
        <f aca="false">IF(ISBLANK(C1177), "", (C1177-6)/(17-6))</f>
        <v/>
      </c>
      <c r="H1177" s="6"/>
      <c r="J1177" s="8"/>
    </row>
    <row r="1178" customFormat="false" ht="13.8" hidden="false" customHeight="false" outlineLevel="0" collapsed="false">
      <c r="E1178" s="8" t="str">
        <f aca="false">IF(ISBLANK(A1178), "", (A1178-6)/(17-6))</f>
        <v/>
      </c>
      <c r="F1178" s="8" t="str">
        <f aca="false">IF(ISBLANK(B1178), "", (B1178-6)/(17-6))</f>
        <v/>
      </c>
      <c r="G1178" s="8" t="str">
        <f aca="false">IF(ISBLANK(C1178), "", (C1178-6)/(17-6))</f>
        <v/>
      </c>
      <c r="H1178" s="6"/>
      <c r="J1178" s="8"/>
    </row>
    <row r="1179" customFormat="false" ht="13.8" hidden="false" customHeight="false" outlineLevel="0" collapsed="false">
      <c r="E1179" s="8" t="str">
        <f aca="false">IF(ISBLANK(A1179), "", (A1179-6)/(17-6))</f>
        <v/>
      </c>
      <c r="F1179" s="8" t="str">
        <f aca="false">IF(ISBLANK(B1179), "", (B1179-6)/(17-6))</f>
        <v/>
      </c>
      <c r="G1179" s="8" t="str">
        <f aca="false">IF(ISBLANK(C1179), "", (C1179-6)/(17-6))</f>
        <v/>
      </c>
      <c r="H1179" s="6"/>
      <c r="J1179" s="8"/>
    </row>
    <row r="1180" customFormat="false" ht="13.8" hidden="false" customHeight="false" outlineLevel="0" collapsed="false">
      <c r="E1180" s="8" t="str">
        <f aca="false">IF(ISBLANK(A1180), "", (A1180-6)/(17-6))</f>
        <v/>
      </c>
      <c r="F1180" s="8" t="str">
        <f aca="false">IF(ISBLANK(B1180), "", (B1180-6)/(17-6))</f>
        <v/>
      </c>
      <c r="G1180" s="8" t="str">
        <f aca="false">IF(ISBLANK(C1180), "", (C1180-6)/(17-6))</f>
        <v/>
      </c>
      <c r="H1180" s="6"/>
      <c r="J1180" s="8"/>
    </row>
    <row r="1181" customFormat="false" ht="13.8" hidden="false" customHeight="false" outlineLevel="0" collapsed="false">
      <c r="E1181" s="8" t="str">
        <f aca="false">IF(ISBLANK(A1181), "", (A1181-6)/(17-6))</f>
        <v/>
      </c>
      <c r="F1181" s="8" t="str">
        <f aca="false">IF(ISBLANK(B1181), "", (B1181-6)/(17-6))</f>
        <v/>
      </c>
      <c r="G1181" s="8" t="str">
        <f aca="false">IF(ISBLANK(C1181), "", (C1181-6)/(17-6))</f>
        <v/>
      </c>
      <c r="H1181" s="6"/>
      <c r="J1181" s="8"/>
    </row>
    <row r="1182" customFormat="false" ht="13.8" hidden="false" customHeight="false" outlineLevel="0" collapsed="false">
      <c r="E1182" s="8" t="str">
        <f aca="false">IF(ISBLANK(A1182), "", (A1182-6)/(17-6))</f>
        <v/>
      </c>
      <c r="F1182" s="8" t="str">
        <f aca="false">IF(ISBLANK(B1182), "", (B1182-6)/(17-6))</f>
        <v/>
      </c>
      <c r="G1182" s="8" t="str">
        <f aca="false">IF(ISBLANK(C1182), "", (C1182-6)/(17-6))</f>
        <v/>
      </c>
      <c r="H1182" s="6"/>
      <c r="J1182" s="8"/>
    </row>
    <row r="1183" customFormat="false" ht="13.8" hidden="false" customHeight="false" outlineLevel="0" collapsed="false">
      <c r="E1183" s="8" t="str">
        <f aca="false">IF(ISBLANK(A1183), "", (A1183-6)/(17-6))</f>
        <v/>
      </c>
      <c r="F1183" s="8" t="str">
        <f aca="false">IF(ISBLANK(B1183), "", (B1183-6)/(17-6))</f>
        <v/>
      </c>
      <c r="G1183" s="8" t="str">
        <f aca="false">IF(ISBLANK(C1183), "", (C1183-6)/(17-6))</f>
        <v/>
      </c>
      <c r="H1183" s="6"/>
      <c r="J1183" s="8"/>
    </row>
    <row r="1184" customFormat="false" ht="13.8" hidden="false" customHeight="false" outlineLevel="0" collapsed="false">
      <c r="E1184" s="8" t="str">
        <f aca="false">IF(ISBLANK(A1184), "", (A1184-6)/(17-6))</f>
        <v/>
      </c>
      <c r="F1184" s="8" t="str">
        <f aca="false">IF(ISBLANK(B1184), "", (B1184-6)/(17-6))</f>
        <v/>
      </c>
      <c r="G1184" s="8" t="str">
        <f aca="false">IF(ISBLANK(C1184), "", (C1184-6)/(17-6))</f>
        <v/>
      </c>
      <c r="H1184" s="6"/>
      <c r="J1184" s="8"/>
    </row>
    <row r="1185" customFormat="false" ht="13.8" hidden="false" customHeight="false" outlineLevel="0" collapsed="false">
      <c r="E1185" s="8" t="str">
        <f aca="false">IF(ISBLANK(A1185), "", (A1185-6)/(17-6))</f>
        <v/>
      </c>
      <c r="F1185" s="8" t="str">
        <f aca="false">IF(ISBLANK(B1185), "", (B1185-6)/(17-6))</f>
        <v/>
      </c>
      <c r="G1185" s="8" t="str">
        <f aca="false">IF(ISBLANK(C1185), "", (C1185-6)/(17-6))</f>
        <v/>
      </c>
      <c r="H1185" s="6"/>
      <c r="J1185" s="8"/>
    </row>
    <row r="1186" customFormat="false" ht="13.8" hidden="false" customHeight="false" outlineLevel="0" collapsed="false">
      <c r="E1186" s="8" t="str">
        <f aca="false">IF(ISBLANK(A1186), "", (A1186-6)/(17-6))</f>
        <v/>
      </c>
      <c r="F1186" s="8" t="str">
        <f aca="false">IF(ISBLANK(B1186), "", (B1186-6)/(17-6))</f>
        <v/>
      </c>
      <c r="G1186" s="8" t="str">
        <f aca="false">IF(ISBLANK(C1186), "", (C1186-6)/(17-6))</f>
        <v/>
      </c>
      <c r="H1186" s="6"/>
      <c r="J1186" s="8"/>
    </row>
    <row r="1187" customFormat="false" ht="13.8" hidden="false" customHeight="false" outlineLevel="0" collapsed="false">
      <c r="E1187" s="8" t="str">
        <f aca="false">IF(ISBLANK(A1187), "", (A1187-6)/(17-6))</f>
        <v/>
      </c>
      <c r="F1187" s="8" t="str">
        <f aca="false">IF(ISBLANK(B1187), "", (B1187-6)/(17-6))</f>
        <v/>
      </c>
      <c r="G1187" s="8" t="str">
        <f aca="false">IF(ISBLANK(C1187), "", (C1187-6)/(17-6))</f>
        <v/>
      </c>
      <c r="H1187" s="6"/>
      <c r="J1187" s="8"/>
    </row>
    <row r="1188" customFormat="false" ht="13.8" hidden="false" customHeight="false" outlineLevel="0" collapsed="false">
      <c r="E1188" s="8" t="str">
        <f aca="false">IF(ISBLANK(A1188), "", (A1188-6)/(17-6))</f>
        <v/>
      </c>
      <c r="F1188" s="8" t="str">
        <f aca="false">IF(ISBLANK(B1188), "", (B1188-6)/(17-6))</f>
        <v/>
      </c>
      <c r="G1188" s="8" t="str">
        <f aca="false">IF(ISBLANK(C1188), "", (C1188-6)/(17-6))</f>
        <v/>
      </c>
      <c r="H1188" s="6"/>
      <c r="J1188" s="8"/>
    </row>
    <row r="1189" customFormat="false" ht="13.8" hidden="false" customHeight="false" outlineLevel="0" collapsed="false">
      <c r="E1189" s="8" t="str">
        <f aca="false">IF(ISBLANK(A1189), "", (A1189-6)/(17-6))</f>
        <v/>
      </c>
      <c r="F1189" s="8" t="str">
        <f aca="false">IF(ISBLANK(B1189), "", (B1189-6)/(17-6))</f>
        <v/>
      </c>
      <c r="G1189" s="8" t="str">
        <f aca="false">IF(ISBLANK(C1189), "", (C1189-6)/(17-6))</f>
        <v/>
      </c>
      <c r="H1189" s="6"/>
      <c r="J1189" s="8"/>
    </row>
    <row r="1190" customFormat="false" ht="13.8" hidden="false" customHeight="false" outlineLevel="0" collapsed="false">
      <c r="E1190" s="8" t="str">
        <f aca="false">IF(ISBLANK(A1190), "", (A1190-6)/(17-6))</f>
        <v/>
      </c>
      <c r="F1190" s="8" t="str">
        <f aca="false">IF(ISBLANK(B1190), "", (B1190-6)/(17-6))</f>
        <v/>
      </c>
      <c r="G1190" s="8" t="str">
        <f aca="false">IF(ISBLANK(C1190), "", (C1190-6)/(17-6))</f>
        <v/>
      </c>
      <c r="H1190" s="6"/>
      <c r="J1190" s="8"/>
    </row>
    <row r="1191" customFormat="false" ht="13.8" hidden="false" customHeight="false" outlineLevel="0" collapsed="false">
      <c r="E1191" s="8" t="str">
        <f aca="false">IF(ISBLANK(A1191), "", (A1191-6)/(17-6))</f>
        <v/>
      </c>
      <c r="F1191" s="8" t="str">
        <f aca="false">IF(ISBLANK(B1191), "", (B1191-6)/(17-6))</f>
        <v/>
      </c>
      <c r="G1191" s="8" t="str">
        <f aca="false">IF(ISBLANK(C1191), "", (C1191-6)/(17-6))</f>
        <v/>
      </c>
      <c r="H1191" s="6"/>
      <c r="J1191" s="8"/>
    </row>
    <row r="1192" customFormat="false" ht="13.8" hidden="false" customHeight="false" outlineLevel="0" collapsed="false">
      <c r="E1192" s="8" t="str">
        <f aca="false">IF(ISBLANK(A1192), "", (A1192-6)/(17-6))</f>
        <v/>
      </c>
      <c r="F1192" s="8" t="str">
        <f aca="false">IF(ISBLANK(B1192), "", (B1192-6)/(17-6))</f>
        <v/>
      </c>
      <c r="G1192" s="8" t="str">
        <f aca="false">IF(ISBLANK(C1192), "", (C1192-6)/(17-6))</f>
        <v/>
      </c>
      <c r="H1192" s="6"/>
      <c r="J119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2023-11-01T17:03:59Z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