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<sst xmlns="http://schemas.openxmlformats.org/spreadsheetml/2006/main" count="27" uniqueCount="22">
  <si>
    <t xml:space="preserve">FN A</t>
  </si>
  <si>
    <t xml:space="preserve">FN B</t>
  </si>
  <si>
    <t xml:space="preserve">FN C</t>
  </si>
  <si>
    <t xml:space="preserve">FN D</t>
  </si>
  <si>
    <t xml:space="preserve">FN E</t>
  </si>
  <si>
    <t xml:space="preserve">Norm FN A</t>
  </si>
  <si>
    <t xml:space="preserve">Norm FN B</t>
  </si>
  <si>
    <t xml:space="preserve">Norm FN C</t>
  </si>
  <si>
    <t xml:space="preserve">Norm FN D</t>
  </si>
  <si>
    <t xml:space="preserve">Norm FN E</t>
  </si>
  <si>
    <t xml:space="preserve">ED</t>
  </si>
  <si>
    <t xml:space="preserve">Min/max de A</t>
  </si>
  <si>
    <t xml:space="preserve">Min/max de B</t>
  </si>
  <si>
    <t xml:space="preserve">Min/max de C</t>
  </si>
  <si>
    <t xml:space="preserve">Min/max de D</t>
  </si>
  <si>
    <t xml:space="preserve">Min/max de E</t>
  </si>
  <si>
    <t xml:space="preserve">Nr Experiments</t>
  </si>
  <si>
    <t xml:space="preserve">Experiment</t>
  </si>
  <si>
    <t xml:space="preserve">INDEX</t>
  </si>
  <si>
    <t xml:space="preserve">Best ED All</t>
  </si>
  <si>
    <t xml:space="preserve">Average ED All</t>
  </si>
  <si>
    <t xml:space="preserve">Median ED All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</si>
</sst>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109"/>
  <sheetViews>
    <sheetView showFormulas="false" showGridLines="true" showRowColHeaders="true" showZeros="true" rightToLeft="false" tabSelected="true" showOutlineSymbols="true" defaultGridColor="true" view="normal" topLeftCell="A1503" colorId="64" zoomScale="110" zoomScaleNormal="110" zoomScalePageLayoutView="100" workbookViewId="0">
      <selection pane="topLeft" activeCell="F2" activeCellId="0" sqref="F2:J1519"/>
    </sheetView>
  </sheetViews>
  <sheetFormatPr defaultColWidth="14.6796875" defaultRowHeight="12.8" zeroHeight="false" outlineLevelRow="0" outlineLevelCol="0"/>
  <cols>
    <col collapsed="false" customWidth="true" hidden="false" outlineLevel="0" max="3" min="3" style="0" width="38.9"/>
    <col collapsed="false" customWidth="true" hidden="false" outlineLevel="0" max="5" min="5" style="0" width="33.34"/>
    <col collapsed="false" customWidth="true" hidden="false" outlineLevel="0" max="8" min="8" style="0" width="23.37"/>
    <col collapsed="false" customWidth="true" hidden="false" outlineLevel="0" max="12" min="12" style="0" width="12.13"/>
    <col collapsed="false" customWidth="true" hidden="false" outlineLevel="0" max="17" min="17" style="0" width="15.03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/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X1" s="1" t="s">
        <v>16</v>
      </c>
      <c r="Y1" s="1" t="s">
        <v>17</v>
      </c>
      <c r="AB1" s="1" t="s">
        <v>18</v>
      </c>
    </row>
    <row r="2" customFormat="false" ht="13.8" hidden="false" customHeight="false" outlineLevel="0" collapsed="false">
      <c r="A2" s="3" t="n">
        <v>23</v>
      </c>
      <c r="B2" s="3" t="n">
        <v>7</v>
      </c>
      <c r="C2" s="3" t="n">
        <v>74.8095238095238</v>
      </c>
      <c r="D2" s="3" t="n">
        <v>1016</v>
      </c>
      <c r="E2" s="3" t="n">
        <v>0.375786542707573</v>
      </c>
      <c r="F2" s="4" t="n">
        <f aca="false">IF(ISBLANK(A2), "", (A2-MIN($A$2:$A$3001))/(MAX($A$2:$A$3001)-MIN($A$2:$A$3001)))</f>
        <v>0.409090909090909</v>
      </c>
      <c r="G2" s="4" t="n">
        <f aca="false">IF(ISBLANK(B2), "", (B2-MIN($B$2:$B$3001))/(MAX($B$2:$B$3001)-MIN($B$2:B$3001)))</f>
        <v>0.666666666666667</v>
      </c>
      <c r="H2" s="4" t="n">
        <f aca="false">IF(ISBLANK(C2), "", (C2-MIN($C$2:$C$3001))/(MAX($C$2:$C$3001)-MIN($C$2:$C$3001)))</f>
        <v>0.435520785029393</v>
      </c>
      <c r="I2" s="4" t="n">
        <f aca="false">IF(ISBLANK(D2), "", (D2-MIN($D$2:$D$3001))/(MAX($D$2:$D$3001)-MIN($D$2:$D$3001)))</f>
        <v>0.92806484295846</v>
      </c>
      <c r="J2" s="4" t="n">
        <f aca="false">IF(ISBLANK(E2), "", (E2-MIN($E$2:$E$3001))/(MAX($E$2:$E$3001)-MIN($E$2:$E$3001)))</f>
        <v>0.44759907616139</v>
      </c>
      <c r="K2" s="5" t="n">
        <f aca="false">IF(ISBLANK(A2), "",SQRT((A2-$M$2)^2+(B2-$N$2)^2+(C2-$O$2)^2+(D2-$P$2)^2+(E2-$Q$2)^2))</f>
        <v>916.227778174371</v>
      </c>
      <c r="L2" s="6" t="str">
        <f aca="false">IF(AND(H2 = "", H1 &lt;&gt; ""),"&lt;- New exp", "")</f>
        <v/>
      </c>
      <c r="M2" s="6" t="n">
        <f aca="false">MIN(A2:A3000)</f>
        <v>14</v>
      </c>
      <c r="N2" s="6" t="n">
        <f aca="false">MIN(B2:B3000)</f>
        <v>1</v>
      </c>
      <c r="O2" s="6" t="n">
        <f aca="false">MIN(C2:C3000)</f>
        <v>57.4791666666667</v>
      </c>
      <c r="P2" s="6" t="n">
        <f aca="false">MIN(D2:D3000)</f>
        <v>100</v>
      </c>
      <c r="Q2" s="6" t="n">
        <f aca="false">MIN(E2:E3000)</f>
        <v>0.360966105813439</v>
      </c>
      <c r="R2" s="6" t="n">
        <f aca="false">MIN(F2:F3000)</f>
        <v>0</v>
      </c>
      <c r="S2" s="6" t="n">
        <f aca="false">MIN(G2:G3000)</f>
        <v>0</v>
      </c>
      <c r="T2" s="6" t="n">
        <f aca="false">MIN(H2:H3000)</f>
        <v>0</v>
      </c>
      <c r="U2" s="6" t="n">
        <f aca="false">MIN(I2:I3000)</f>
        <v>0</v>
      </c>
      <c r="V2" s="6" t="n">
        <f aca="false">MIN(J2:J3000)</f>
        <v>0</v>
      </c>
      <c r="X2" s="0" t="n">
        <f aca="false">COUNTIF(L2:L3000,"*&lt;- New Exp*")</f>
        <v>30</v>
      </c>
      <c r="Y2" s="0" t="str">
        <f aca="false">IF(X2&gt;=1, "Exp 1", "")</f>
        <v>Exp 1</v>
      </c>
      <c r="AB2" s="0" t="n">
        <v>1</v>
      </c>
    </row>
    <row r="3" customFormat="false" ht="13.8" hidden="false" customHeight="false" outlineLevel="0" collapsed="false">
      <c r="A3" s="3" t="n">
        <v>33</v>
      </c>
      <c r="B3" s="3" t="n">
        <v>4</v>
      </c>
      <c r="C3" s="3" t="n">
        <v>79.9166666666667</v>
      </c>
      <c r="D3" s="3" t="n">
        <v>1022</v>
      </c>
      <c r="E3" s="3" t="n">
        <v>0.374562081242515</v>
      </c>
      <c r="F3" s="4" t="n">
        <f aca="false">IF(ISBLANK(A3), "", (A3-MIN($A$2:$A$3001))/(MAX($A$2:$A$3001)-MIN($A$2:$A$3001)))</f>
        <v>0.863636363636364</v>
      </c>
      <c r="G3" s="4" t="n">
        <f aca="false">IF(ISBLANK(B3), "", (B3-MIN($B$2:$B$3001))/(MAX($B$2:$B$3001)-MIN($B$2:B$3001)))</f>
        <v>0.333333333333333</v>
      </c>
      <c r="H3" s="4" t="n">
        <f aca="false">IF(ISBLANK(C3), "", (C3-MIN($C$2:$C$3001))/(MAX($C$2:$C$3001)-MIN($C$2:$C$3001)))</f>
        <v>0.563865910756757</v>
      </c>
      <c r="I3" s="4" t="n">
        <f aca="false">IF(ISBLANK(D3), "", (D3-MIN($D$2:$D$3001))/(MAX($D$2:$D$3001)-MIN($D$2:$D$3001)))</f>
        <v>0.934143870314083</v>
      </c>
      <c r="J3" s="4" t="n">
        <f aca="false">IF(ISBLANK(E3), "", (E3-MIN($E$2:$E$3001))/(MAX($E$2:$E$3001)-MIN($E$2:$E$3001)))</f>
        <v>0.410618532033698</v>
      </c>
      <c r="K3" s="5" t="n">
        <f aca="false">IF(ISBLANK(A3), "",SQRT((A3-$M$2)^2+(B3-$N$2)^2+(C3-$O$2)^2+(D3-$P$2)^2+(E3-$Q$2)^2))</f>
        <v>922.473545198506</v>
      </c>
      <c r="L3" s="6" t="str">
        <f aca="false">IF(AND(H3 = "", H2 &lt;&gt; ""),"&lt;- New exp", "")</f>
        <v/>
      </c>
      <c r="M3" s="6" t="n">
        <f aca="false">MAX(A2:A3001)</f>
        <v>36</v>
      </c>
      <c r="N3" s="6" t="n">
        <f aca="false">MAX(B2:B3001)</f>
        <v>10</v>
      </c>
      <c r="O3" s="6" t="n">
        <f aca="false">MAX(C2:C3001)</f>
        <v>97.2714285714286</v>
      </c>
      <c r="P3" s="6" t="n">
        <f aca="false">MAX(D2:D3001)</f>
        <v>1087</v>
      </c>
      <c r="Q3" s="6" t="n">
        <f aca="false">MAX(E2:E3001)</f>
        <v>0.39407706980656</v>
      </c>
      <c r="R3" s="6" t="n">
        <f aca="false">MAX(F2:F3001)</f>
        <v>1</v>
      </c>
      <c r="S3" s="6" t="n">
        <f aca="false">MAX(G2:G3001)</f>
        <v>1</v>
      </c>
      <c r="T3" s="6" t="n">
        <f aca="false">MAX(H2:H3001)</f>
        <v>1</v>
      </c>
      <c r="U3" s="6" t="n">
        <f aca="false">MAX(I2:I3001)</f>
        <v>1</v>
      </c>
      <c r="V3" s="6" t="n">
        <f aca="false">MAX(J2:J3001)</f>
        <v>1</v>
      </c>
      <c r="Y3" s="0" t="str">
        <f aca="false">IF(X2&gt;=2, "Exp 2", "")</f>
        <v>Exp 2</v>
      </c>
      <c r="AB3" s="0" t="n">
        <v>2</v>
      </c>
    </row>
    <row r="4" customFormat="false" ht="13.8" hidden="false" customHeight="false" outlineLevel="0" collapsed="false">
      <c r="A4" s="3" t="n">
        <v>22</v>
      </c>
      <c r="B4" s="3" t="n">
        <v>8</v>
      </c>
      <c r="C4" s="3" t="n">
        <v>88.925</v>
      </c>
      <c r="D4" s="3" t="n">
        <v>990</v>
      </c>
      <c r="E4" s="3" t="n">
        <v>0.385403337069818</v>
      </c>
      <c r="F4" s="4" t="n">
        <f aca="false">IF(ISBLANK(A4), "", (A4-MIN($A$2:$A$3001))/(MAX($A$2:$A$3001)-MIN($A$2:$A$3001)))</f>
        <v>0.363636363636364</v>
      </c>
      <c r="G4" s="4" t="n">
        <f aca="false">IF(ISBLANK(B4), "", (B4-MIN($B$2:$B$3001))/(MAX($B$2:$B$3001)-MIN($B$2:B$3001)))</f>
        <v>0.777777777777778</v>
      </c>
      <c r="H4" s="4" t="n">
        <f aca="false">IF(ISBLANK(C4), "", (C4-MIN($C$2:$C$3001))/(MAX($C$2:$C$3001)-MIN($C$2:$C$3001)))</f>
        <v>0.790249958863742</v>
      </c>
      <c r="I4" s="4" t="n">
        <f aca="false">IF(ISBLANK(D4), "", (D4-MIN($D$2:$D$3001))/(MAX($D$2:$D$3001)-MIN($D$2:$D$3001)))</f>
        <v>0.901722391084093</v>
      </c>
      <c r="J4" s="4" t="n">
        <f aca="false">IF(ISBLANK(E4), "", (E4-MIN($E$2:$E$3001))/(MAX($E$2:$E$3001)-MIN($E$2:$E$3001)))</f>
        <v>0.738040464827783</v>
      </c>
      <c r="K4" s="5" t="n">
        <f aca="false">IF(ISBLANK(A4), "",SQRT((A4-$M$2)^2+(B4-$N$2)^2+(C4-$O$2)^2+(D4-$P$2)^2+(E4-$Q$2)^2))</f>
        <v>890.61879669767</v>
      </c>
      <c r="L4" s="6" t="str">
        <f aca="false">IF(AND(H4 = "", H3 &lt;&gt; ""),"&lt;- New exp", "")</f>
        <v/>
      </c>
      <c r="M4" s="7"/>
      <c r="N4" s="7"/>
      <c r="O4" s="7"/>
      <c r="P4" s="7"/>
      <c r="Q4" s="7"/>
      <c r="R4" s="7"/>
      <c r="S4" s="7"/>
      <c r="T4" s="7"/>
      <c r="U4" s="7"/>
      <c r="V4" s="7"/>
      <c r="Y4" s="0" t="str">
        <f aca="false">IF(X2&gt;=3, "Exp 3", "")</f>
        <v>Exp 3</v>
      </c>
      <c r="AB4" s="0" t="n">
        <v>3</v>
      </c>
    </row>
    <row r="5" customFormat="false" ht="13.8" hidden="false" customHeight="false" outlineLevel="0" collapsed="false">
      <c r="A5" s="3" t="n">
        <v>32</v>
      </c>
      <c r="B5" s="3" t="n">
        <v>6</v>
      </c>
      <c r="C5" s="3" t="n">
        <v>79.8333333333333</v>
      </c>
      <c r="D5" s="3" t="n">
        <v>1015</v>
      </c>
      <c r="E5" s="3" t="n">
        <v>0.371393069164507</v>
      </c>
      <c r="F5" s="4" t="n">
        <f aca="false">IF(ISBLANK(A5), "", (A5-MIN($A$2:$A$3001))/(MAX($A$2:$A$3001)-MIN($A$2:$A$3001)))</f>
        <v>0.818181818181818</v>
      </c>
      <c r="G5" s="4" t="n">
        <f aca="false">IF(ISBLANK(B5), "", (B5-MIN($B$2:$B$3001))/(MAX($B$2:$B$3001)-MIN($B$2:B$3001)))</f>
        <v>0.555555555555556</v>
      </c>
      <c r="H5" s="4" t="n">
        <f aca="false">IF(ISBLANK(C5), "", (C5-MIN($C$2:$C$3001))/(MAX($C$2:$C$3001)-MIN($C$2:$C$3001)))</f>
        <v>0.561771701246055</v>
      </c>
      <c r="I5" s="4" t="n">
        <f aca="false">IF(ISBLANK(D5), "", (D5-MIN($D$2:$D$3001))/(MAX($D$2:$D$3001)-MIN($D$2:$D$3001)))</f>
        <v>0.927051671732523</v>
      </c>
      <c r="J5" s="4" t="n">
        <f aca="false">IF(ISBLANK(E5), "", (E5-MIN($E$2:$E$3001))/(MAX($E$2:$E$3001)-MIN($E$2:$E$3001)))</f>
        <v>0.314909688320589</v>
      </c>
      <c r="K5" s="5" t="n">
        <f aca="false">IF(ISBLANK(A5), "",SQRT((A5-$M$2)^2+(B5-$N$2)^2+(C5-$O$2)^2+(D5-$P$2)^2+(E5-$Q$2)^2))</f>
        <v>915.463657867467</v>
      </c>
      <c r="L5" s="6" t="str">
        <f aca="false">IF(AND(H5 = "", H4 &lt;&gt; ""),"&lt;- New exp", "")</f>
        <v/>
      </c>
      <c r="M5" s="1" t="s">
        <v>19</v>
      </c>
      <c r="N5" s="1" t="s">
        <v>20</v>
      </c>
      <c r="O5" s="1" t="s">
        <v>21</v>
      </c>
      <c r="P5" s="1"/>
      <c r="Q5" s="1"/>
      <c r="Y5" s="0" t="str">
        <f aca="false">IF(X2&gt;=4, "Exp 4", "")</f>
        <v>Exp 4</v>
      </c>
      <c r="AB5" s="0" t="n">
        <v>4</v>
      </c>
    </row>
    <row r="6" customFormat="false" ht="13.8" hidden="false" customHeight="false" outlineLevel="0" collapsed="false">
      <c r="A6" s="3" t="n">
        <v>33</v>
      </c>
      <c r="B6" s="3" t="n">
        <v>3</v>
      </c>
      <c r="C6" s="3" t="n">
        <v>80</v>
      </c>
      <c r="D6" s="3" t="n">
        <v>1023</v>
      </c>
      <c r="E6" s="3" t="n">
        <v>0.378562199405455</v>
      </c>
      <c r="F6" s="4" t="n">
        <f aca="false">IF(ISBLANK(A6), "", (A6-MIN($A$2:$A$3001))/(MAX($A$2:$A$3001)-MIN($A$2:$A$3001)))</f>
        <v>0.863636363636364</v>
      </c>
      <c r="G6" s="4" t="n">
        <f aca="false">IF(ISBLANK(B6), "", (B6-MIN($B$2:$B$3001))/(MAX($B$2:$B$3001)-MIN($B$2:B$3001)))</f>
        <v>0.222222222222222</v>
      </c>
      <c r="H6" s="4" t="n">
        <f aca="false">IF(ISBLANK(C6), "", (C6-MIN($C$2:$C$3001))/(MAX($C$2:$C$3001)-MIN($C$2:$C$3001)))</f>
        <v>0.56596012026746</v>
      </c>
      <c r="I6" s="4" t="n">
        <f aca="false">IF(ISBLANK(D6), "", (D6-MIN($D$2:$D$3001))/(MAX($D$2:$D$3001)-MIN($D$2:$D$3001)))</f>
        <v>0.93515704154002</v>
      </c>
      <c r="J6" s="4" t="n">
        <f aca="false">IF(ISBLANK(E6), "", (E6-MIN($E$2:$E$3001))/(MAX($E$2:$E$3001)-MIN($E$2:$E$3001)))</f>
        <v>0.53142800661653</v>
      </c>
      <c r="K6" s="5" t="n">
        <f aca="false">IF(ISBLANK(A6), "",SQRT((A6-$M$2)^2+(B6-$N$2)^2+(C6-$O$2)^2+(D6-$P$2)^2+(E6-$Q$2)^2))</f>
        <v>923.472353805814</v>
      </c>
      <c r="L6" s="6" t="str">
        <f aca="false">IF(AND(H6 = "", H5 &lt;&gt; ""),"&lt;- New exp", "")</f>
        <v/>
      </c>
      <c r="M6" s="0" t="n">
        <f aca="false">MIN(K2:K3000)</f>
        <v>17.1767966877546</v>
      </c>
      <c r="N6" s="8" t="n">
        <f aca="false">AVERAGE(K2:K3000)</f>
        <v>918.291516255543</v>
      </c>
      <c r="O6" s="9" t="n">
        <f aca="false">MEDIAN(K2:K3000)</f>
        <v>922.473545198506</v>
      </c>
      <c r="P6" s="9"/>
      <c r="Q6" s="9"/>
      <c r="Y6" s="0" t="str">
        <f aca="false">IF(X2&gt;=5, "Exp 5", "")</f>
        <v>Exp 5</v>
      </c>
      <c r="AB6" s="0" t="n">
        <v>5</v>
      </c>
    </row>
    <row r="7" customFormat="false" ht="13.8" hidden="false" customHeight="false" outlineLevel="0" collapsed="false">
      <c r="A7" s="3" t="n">
        <v>27</v>
      </c>
      <c r="B7" s="3" t="n">
        <v>4</v>
      </c>
      <c r="C7" s="3" t="n">
        <v>78.9166666666667</v>
      </c>
      <c r="D7" s="3" t="n">
        <v>1010</v>
      </c>
      <c r="E7" s="3" t="n">
        <v>0.375786542707573</v>
      </c>
      <c r="F7" s="4" t="n">
        <f aca="false">IF(ISBLANK(A7), "", (A7-MIN($A$2:$A$3001))/(MAX($A$2:$A$3001)-MIN($A$2:$A$3001)))</f>
        <v>0.590909090909091</v>
      </c>
      <c r="G7" s="4" t="n">
        <f aca="false">IF(ISBLANK(B7), "", (B7-MIN($B$2:$B$3001))/(MAX($B$2:$B$3001)-MIN($B$2:B$3001)))</f>
        <v>0.333333333333333</v>
      </c>
      <c r="H7" s="4" t="n">
        <f aca="false">IF(ISBLANK(C7), "", (C7-MIN($C$2:$C$3001))/(MAX($C$2:$C$3001)-MIN($C$2:$C$3001)))</f>
        <v>0.538735396628322</v>
      </c>
      <c r="I7" s="4" t="n">
        <f aca="false">IF(ISBLANK(D7), "", (D7-MIN($D$2:$D$3001))/(MAX($D$2:$D$3001)-MIN($D$2:$D$3001)))</f>
        <v>0.921985815602837</v>
      </c>
      <c r="J7" s="4" t="n">
        <f aca="false">IF(ISBLANK(E7), "", (E7-MIN($E$2:$E$3001))/(MAX($E$2:$E$3001)-MIN($E$2:$E$3001)))</f>
        <v>0.44759907616139</v>
      </c>
      <c r="K7" s="5" t="n">
        <f aca="false">IF(ISBLANK(A7), "",SQRT((A7-$M$2)^2+(B7-$N$2)^2+(C7-$O$2)^2+(D7-$P$2)^2+(E7-$Q$2)^2))</f>
        <v>910.350243931365</v>
      </c>
      <c r="L7" s="6" t="str">
        <f aca="false">IF(AND(H7 = "", H6 &lt;&gt; ""),"&lt;- New exp", "")</f>
        <v/>
      </c>
      <c r="N7" s="10"/>
      <c r="Y7" s="0" t="str">
        <f aca="false">IF(X2&gt;=6, "Exp 6", "")</f>
        <v>Exp 6</v>
      </c>
      <c r="AB7" s="0" t="n">
        <v>6</v>
      </c>
    </row>
    <row r="8" customFormat="false" ht="13.8" hidden="false" customHeight="false" outlineLevel="0" collapsed="false">
      <c r="A8" s="3" t="n">
        <v>33</v>
      </c>
      <c r="B8" s="3" t="n">
        <v>4</v>
      </c>
      <c r="C8" s="3" t="n">
        <v>81.9166666666667</v>
      </c>
      <c r="D8" s="3" t="n">
        <v>1022</v>
      </c>
      <c r="E8" s="3" t="n">
        <v>0.372674490793082</v>
      </c>
      <c r="F8" s="4" t="n">
        <f aca="false">IF(ISBLANK(A8), "", (A8-MIN($A$2:$A$3001))/(MAX($A$2:$A$3001)-MIN($A$2:$A$3001)))</f>
        <v>0.863636363636364</v>
      </c>
      <c r="G8" s="4" t="n">
        <f aca="false">IF(ISBLANK(B8), "", (B8-MIN($B$2:$B$3001))/(MAX($B$2:$B$3001)-MIN($B$2:B$3001)))</f>
        <v>0.333333333333333</v>
      </c>
      <c r="H8" s="4" t="n">
        <f aca="false">IF(ISBLANK(C8), "", (C8-MIN($C$2:$C$3001))/(MAX($C$2:$C$3001)-MIN($C$2:$C$3001)))</f>
        <v>0.614126939013627</v>
      </c>
      <c r="I8" s="4" t="n">
        <f aca="false">IF(ISBLANK(D8), "", (D8-MIN($D$2:$D$3001))/(MAX($D$2:$D$3001)-MIN($D$2:$D$3001)))</f>
        <v>0.934143870314083</v>
      </c>
      <c r="J8" s="4" t="n">
        <f aca="false">IF(ISBLANK(E8), "", (E8-MIN($E$2:$E$3001))/(MAX($E$2:$E$3001)-MIN($E$2:$E$3001)))</f>
        <v>0.353610513486575</v>
      </c>
      <c r="K8" s="5" t="n">
        <f aca="false">IF(ISBLANK(A8), "",SQRT((A8-$M$2)^2+(B8-$N$2)^2+(C8-$O$2)^2+(D8-$P$2)^2+(E8-$Q$2)^2))</f>
        <v>922.524358238489</v>
      </c>
      <c r="L8" s="6" t="str">
        <f aca="false">IF(AND(H8 = "", H7 &lt;&gt; ""),"&lt;- New exp", "")</f>
        <v/>
      </c>
      <c r="N8" s="7"/>
      <c r="Y8" s="0" t="str">
        <f aca="false">IF(X2&gt;=7, "Exp 7", "")</f>
        <v>Exp 7</v>
      </c>
      <c r="AB8" s="0" t="n">
        <v>7</v>
      </c>
    </row>
    <row r="9" customFormat="false" ht="13.8" hidden="false" customHeight="false" outlineLevel="0" collapsed="false">
      <c r="A9" s="3" t="n">
        <v>28</v>
      </c>
      <c r="B9" s="3" t="n">
        <v>9</v>
      </c>
      <c r="C9" s="3" t="n">
        <v>71.7777777777778</v>
      </c>
      <c r="D9" s="3" t="n">
        <v>1023</v>
      </c>
      <c r="E9" s="3" t="n">
        <v>0.370097695553302</v>
      </c>
      <c r="F9" s="4" t="n">
        <f aca="false">IF(ISBLANK(A9), "", (A9-MIN($A$2:$A$3001))/(MAX($A$2:$A$3001)-MIN($A$2:$A$3001)))</f>
        <v>0.636363636363636</v>
      </c>
      <c r="G9" s="4" t="n">
        <f aca="false">IF(ISBLANK(B9), "", (B9-MIN($B$2:$B$3001))/(MAX($B$2:$B$3001)-MIN($B$2:B$3001)))</f>
        <v>0.888888888888889</v>
      </c>
      <c r="H9" s="4" t="n">
        <f aca="false">IF(ISBLANK(C9), "", (C9-MIN($C$2:$C$3001))/(MAX($C$2:$C$3001)-MIN($C$2:$C$3001)))</f>
        <v>0.359331448544774</v>
      </c>
      <c r="I9" s="4" t="n">
        <f aca="false">IF(ISBLANK(D9), "", (D9-MIN($D$2:$D$3001))/(MAX($D$2:$D$3001)-MIN($D$2:$D$3001)))</f>
        <v>0.93515704154002</v>
      </c>
      <c r="J9" s="4" t="n">
        <f aca="false">IF(ISBLANK(E9), "", (E9-MIN($E$2:$E$3001))/(MAX($E$2:$E$3001)-MIN($E$2:$E$3001)))</f>
        <v>0.275787492679469</v>
      </c>
      <c r="K9" s="5" t="n">
        <f aca="false">IF(ISBLANK(A9), "",SQRT((A9-$M$2)^2+(B9-$N$2)^2+(C9-$O$2)^2+(D9-$P$2)^2+(E9-$Q$2)^2))</f>
        <v>923.251563964607</v>
      </c>
      <c r="L9" s="6" t="str">
        <f aca="false">IF(AND(H9 = "", H8 &lt;&gt; ""),"&lt;- New exp", "")</f>
        <v/>
      </c>
      <c r="Y9" s="0" t="str">
        <f aca="false">IF(X2&gt;=8, "Exp 8", "")</f>
        <v>Exp 8</v>
      </c>
      <c r="AB9" s="0" t="n">
        <v>8</v>
      </c>
    </row>
    <row r="10" customFormat="false" ht="13.8" hidden="false" customHeight="false" outlineLevel="0" collapsed="false">
      <c r="A10" s="3" t="n">
        <v>23</v>
      </c>
      <c r="B10" s="3" t="n">
        <v>6</v>
      </c>
      <c r="C10" s="3" t="n">
        <v>73.8333333333333</v>
      </c>
      <c r="D10" s="3" t="n">
        <v>1019</v>
      </c>
      <c r="E10" s="3" t="n">
        <v>0.376578857467822</v>
      </c>
      <c r="F10" s="4" t="n">
        <f aca="false">IF(ISBLANK(A10), "", (A10-MIN($A$2:$A$3001))/(MAX($A$2:$A$3001)-MIN($A$2:$A$3001)))</f>
        <v>0.409090909090909</v>
      </c>
      <c r="G10" s="4" t="n">
        <f aca="false">IF(ISBLANK(B10), "", (B10-MIN($B$2:$B$3001))/(MAX($B$2:$B$3001)-MIN($B$2:B$3001)))</f>
        <v>0.555555555555556</v>
      </c>
      <c r="H10" s="4" t="n">
        <f aca="false">IF(ISBLANK(C10), "", (C10-MIN($C$2:$C$3001))/(MAX($C$2:$C$3001)-MIN($C$2:$C$3001)))</f>
        <v>0.410988616475445</v>
      </c>
      <c r="I10" s="4" t="n">
        <f aca="false">IF(ISBLANK(D10), "", (D10-MIN($D$2:$D$3001))/(MAX($D$2:$D$3001)-MIN($D$2:$D$3001)))</f>
        <v>0.931104356636272</v>
      </c>
      <c r="J10" s="4" t="n">
        <f aca="false">IF(ISBLANK(E10), "", (E10-MIN($E$2:$E$3001))/(MAX($E$2:$E$3001)-MIN($E$2:$E$3001)))</f>
        <v>0.471528151751385</v>
      </c>
      <c r="K10" s="5" t="n">
        <f aca="false">IF(ISBLANK(A10), "",SQRT((A10-$M$2)^2+(B10-$N$2)^2+(C10-$O$2)^2+(D10-$P$2)^2+(E10-$Q$2)^2))</f>
        <v>919.203165252992</v>
      </c>
      <c r="L10" s="6" t="str">
        <f aca="false">IF(AND(H10 = "", H9 &lt;&gt; ""),"&lt;- New exp", "")</f>
        <v/>
      </c>
      <c r="N10" s="6"/>
      <c r="Y10" s="0" t="str">
        <f aca="false">IF(X2&gt;=9, "Exp 9", "")</f>
        <v>Exp 9</v>
      </c>
      <c r="AB10" s="0" t="n">
        <v>9</v>
      </c>
    </row>
    <row r="11" customFormat="false" ht="13.8" hidden="false" customHeight="false" outlineLevel="0" collapsed="false">
      <c r="A11" s="3" t="n">
        <v>24</v>
      </c>
      <c r="B11" s="3" t="n">
        <v>3</v>
      </c>
      <c r="C11" s="3" t="n">
        <v>81.5333333333333</v>
      </c>
      <c r="D11" s="3" t="n">
        <v>983</v>
      </c>
      <c r="E11" s="3" t="n">
        <v>0.38677560662924</v>
      </c>
      <c r="F11" s="4" t="n">
        <f aca="false">IF(ISBLANK(A11), "", (A11-MIN($A$2:$A$3001))/(MAX($A$2:$A$3001)-MIN($A$2:$A$3001)))</f>
        <v>0.454545454545455</v>
      </c>
      <c r="G11" s="4" t="n">
        <f aca="false">IF(ISBLANK(B11), "", (B11-MIN($B$2:$B$3001))/(MAX($B$2:$B$3001)-MIN($B$2:B$3001)))</f>
        <v>0.222222222222222</v>
      </c>
      <c r="H11" s="4" t="n">
        <f aca="false">IF(ISBLANK(C11), "", (C11-MIN($C$2:$C$3001))/(MAX($C$2:$C$3001)-MIN($C$2:$C$3001)))</f>
        <v>0.604493575264394</v>
      </c>
      <c r="I11" s="4" t="n">
        <f aca="false">IF(ISBLANK(D11), "", (D11-MIN($D$2:$D$3001))/(MAX($D$2:$D$3001)-MIN($D$2:$D$3001)))</f>
        <v>0.894630192502533</v>
      </c>
      <c r="J11" s="4" t="n">
        <f aca="false">IF(ISBLANK(E11), "", (E11-MIN($E$2:$E$3001))/(MAX($E$2:$E$3001)-MIN($E$2:$E$3001)))</f>
        <v>0.779485031639763</v>
      </c>
      <c r="K11" s="5" t="n">
        <f aca="false">IF(ISBLANK(A11), "",SQRT((A11-$M$2)^2+(B11-$N$2)^2+(C11-$O$2)^2+(D11-$P$2)^2+(E11-$Q$2)^2))</f>
        <v>883.38644069295</v>
      </c>
      <c r="L11" s="6" t="str">
        <f aca="false">IF(AND(H11 = "", H10 &lt;&gt; ""),"&lt;- New exp", "")</f>
        <v/>
      </c>
      <c r="Y11" s="0" t="str">
        <f aca="false">IF(X2&gt;=10, "Exp 10", "")</f>
        <v>Exp 10</v>
      </c>
      <c r="AB11" s="0" t="n">
        <v>10</v>
      </c>
    </row>
    <row r="12" customFormat="false" ht="13.8" hidden="false" customHeight="false" outlineLevel="0" collapsed="false">
      <c r="A12" s="3" t="n">
        <v>29</v>
      </c>
      <c r="B12" s="3" t="n">
        <v>6</v>
      </c>
      <c r="C12" s="3" t="n">
        <v>80.8333333333333</v>
      </c>
      <c r="D12" s="3" t="n">
        <v>1028</v>
      </c>
      <c r="E12" s="3" t="n">
        <v>0.370327786548259</v>
      </c>
      <c r="F12" s="4" t="n">
        <f aca="false">IF(ISBLANK(A12), "", (A12-MIN($A$2:$A$3001))/(MAX($A$2:$A$3001)-MIN($A$2:$A$3001)))</f>
        <v>0.681818181818182</v>
      </c>
      <c r="G12" s="4" t="n">
        <f aca="false">IF(ISBLANK(B12), "", (B12-MIN($B$2:$B$3001))/(MAX($B$2:$B$3001)-MIN($B$2:B$3001)))</f>
        <v>0.555555555555556</v>
      </c>
      <c r="H12" s="4" t="n">
        <f aca="false">IF(ISBLANK(C12), "", (C12-MIN($C$2:$C$3001))/(MAX($C$2:$C$3001)-MIN($C$2:$C$3001)))</f>
        <v>0.586902215374489</v>
      </c>
      <c r="I12" s="4" t="n">
        <f aca="false">IF(ISBLANK(D12), "", (D12-MIN($D$2:$D$3001))/(MAX($D$2:$D$3001)-MIN($D$2:$D$3001)))</f>
        <v>0.940222897669706</v>
      </c>
      <c r="J12" s="4" t="n">
        <f aca="false">IF(ISBLANK(E12), "", (E12-MIN($E$2:$E$3001))/(MAX($E$2:$E$3001)-MIN($E$2:$E$3001)))</f>
        <v>0.282736580450056</v>
      </c>
      <c r="K12" s="5" t="n">
        <f aca="false">IF(ISBLANK(A12), "",SQRT((A12-$M$2)^2+(B12-$N$2)^2+(C12-$O$2)^2+(D12-$P$2)^2+(E12-$Q$2)^2))</f>
        <v>928.428466381948</v>
      </c>
      <c r="L12" s="6" t="str">
        <f aca="false">IF(AND(H12 = "", H11 &lt;&gt; ""),"&lt;- New exp", "")</f>
        <v/>
      </c>
      <c r="Y12" s="0" t="str">
        <f aca="false">IF(X2&gt;=11, "Exp 11", "")</f>
        <v>Exp 11</v>
      </c>
      <c r="AB12" s="0" t="n">
        <v>11</v>
      </c>
    </row>
    <row r="13" customFormat="false" ht="13.8" hidden="false" customHeight="false" outlineLevel="0" collapsed="false">
      <c r="A13" s="3" t="n">
        <v>33</v>
      </c>
      <c r="B13" s="3" t="n">
        <v>4</v>
      </c>
      <c r="C13" s="3" t="n">
        <v>81.7794117647059</v>
      </c>
      <c r="D13" s="3" t="n">
        <v>1029</v>
      </c>
      <c r="E13" s="3" t="n">
        <v>0.372674490793082</v>
      </c>
      <c r="F13" s="4" t="n">
        <f aca="false">IF(ISBLANK(A13), "", (A13-MIN($A$2:$A$3001))/(MAX($A$2:$A$3001)-MIN($A$2:$A$3001)))</f>
        <v>0.863636363636364</v>
      </c>
      <c r="G13" s="4" t="n">
        <f aca="false">IF(ISBLANK(B13), "", (B13-MIN($B$2:$B$3001))/(MAX($B$2:$B$3001)-MIN($B$2:B$3001)))</f>
        <v>0.333333333333333</v>
      </c>
      <c r="H13" s="4" t="n">
        <f aca="false">IF(ISBLANK(C13), "", (C13-MIN($C$2:$C$3001))/(MAX($C$2:$C$3001)-MIN($C$2:$C$3001)))</f>
        <v>0.610677652760705</v>
      </c>
      <c r="I13" s="4" t="n">
        <f aca="false">IF(ISBLANK(D13), "", (D13-MIN($D$2:$D$3001))/(MAX($D$2:$D$3001)-MIN($D$2:$D$3001)))</f>
        <v>0.941236068895643</v>
      </c>
      <c r="J13" s="4" t="n">
        <f aca="false">IF(ISBLANK(E13), "", (E13-MIN($E$2:$E$3001))/(MAX($E$2:$E$3001)-MIN($E$2:$E$3001)))</f>
        <v>0.353610513486575</v>
      </c>
      <c r="K13" s="5" t="n">
        <f aca="false">IF(ISBLANK(A13), "",SQRT((A13-$M$2)^2+(B13-$N$2)^2+(C13-$O$2)^2+(D13-$P$2)^2+(E13-$Q$2)^2))</f>
        <v>929.516811063098</v>
      </c>
      <c r="L13" s="6" t="str">
        <f aca="false">IF(AND(H13 = "", H12 &lt;&gt; ""),"&lt;- New exp", "")</f>
        <v/>
      </c>
      <c r="Y13" s="0" t="str">
        <f aca="false">IF(X2&gt;=12, "Exp 12", "")</f>
        <v>Exp 12</v>
      </c>
      <c r="AB13" s="0" t="n">
        <v>12</v>
      </c>
    </row>
    <row r="14" customFormat="false" ht="13.8" hidden="false" customHeight="false" outlineLevel="0" collapsed="false">
      <c r="A14" s="3" t="n">
        <v>28</v>
      </c>
      <c r="B14" s="3" t="n">
        <v>7</v>
      </c>
      <c r="C14" s="3" t="n">
        <v>76.7678571428571</v>
      </c>
      <c r="D14" s="3" t="n">
        <v>959</v>
      </c>
      <c r="E14" s="3" t="n">
        <v>0.377180566940099</v>
      </c>
      <c r="F14" s="4" t="n">
        <f aca="false">IF(ISBLANK(A14), "", (A14-MIN($A$2:$A$3001))/(MAX($A$2:$A$3001)-MIN($A$2:$A$3001)))</f>
        <v>0.636363636363636</v>
      </c>
      <c r="G14" s="4" t="n">
        <f aca="false">IF(ISBLANK(B14), "", (B14-MIN($B$2:$B$3001))/(MAX($B$2:$B$3001)-MIN($B$2:B$3001)))</f>
        <v>0.666666666666667</v>
      </c>
      <c r="H14" s="4" t="n">
        <f aca="false">IF(ISBLANK(C14), "", (C14-MIN($C$2:$C$3001))/(MAX($C$2:$C$3001)-MIN($C$2:$C$3001)))</f>
        <v>0.484734708530912</v>
      </c>
      <c r="I14" s="4" t="n">
        <f aca="false">IF(ISBLANK(D14), "", (D14-MIN($D$2:$D$3001))/(MAX($D$2:$D$3001)-MIN($D$2:$D$3001)))</f>
        <v>0.870314083080041</v>
      </c>
      <c r="J14" s="4" t="n">
        <f aca="false">IF(ISBLANK(E14), "", (E14-MIN($E$2:$E$3001))/(MAX($E$2:$E$3001)-MIN($E$2:$E$3001)))</f>
        <v>0.489700666221275</v>
      </c>
      <c r="K14" s="5" t="n">
        <f aca="false">IF(ISBLANK(A14), "",SQRT((A14-$M$2)^2+(B14-$N$2)^2+(C14-$O$2)^2+(D14-$P$2)^2+(E14-$Q$2)^2))</f>
        <v>859.351531006488</v>
      </c>
      <c r="L14" s="6" t="str">
        <f aca="false">IF(AND(H14 = "", H13 &lt;&gt; ""),"&lt;- New exp", "")</f>
        <v/>
      </c>
      <c r="T14" s="11"/>
      <c r="U14" s="11"/>
      <c r="V14" s="11"/>
      <c r="Y14" s="0" t="str">
        <f aca="false">IF(X2&gt;=13, "Exp 13", "")</f>
        <v>Exp 13</v>
      </c>
      <c r="AB14" s="0" t="n">
        <v>13</v>
      </c>
    </row>
    <row r="15" customFormat="false" ht="13.8" hidden="false" customHeight="false" outlineLevel="0" collapsed="false">
      <c r="A15" s="3" t="n">
        <v>28</v>
      </c>
      <c r="B15" s="3" t="n">
        <v>7</v>
      </c>
      <c r="C15" s="3" t="n">
        <v>78.7428571428571</v>
      </c>
      <c r="D15" s="3" t="n">
        <v>989</v>
      </c>
      <c r="E15" s="3" t="n">
        <v>0.376578857467822</v>
      </c>
      <c r="F15" s="4" t="n">
        <f aca="false">IF(ISBLANK(A15), "", (A15-MIN($A$2:$A$3001))/(MAX($A$2:$A$3001)-MIN($A$2:$A$3001)))</f>
        <v>0.636363636363636</v>
      </c>
      <c r="G15" s="4" t="n">
        <f aca="false">IF(ISBLANK(B15), "", (B15-MIN($B$2:$B$3001))/(MAX($B$2:$B$3001)-MIN($B$2:B$3001)))</f>
        <v>0.666666666666667</v>
      </c>
      <c r="H15" s="4" t="n">
        <f aca="false">IF(ISBLANK(C15), "", (C15-MIN($C$2:$C$3001))/(MAX($C$2:$C$3001)-MIN($C$2:$C$3001)))</f>
        <v>0.534367473934571</v>
      </c>
      <c r="I15" s="4" t="n">
        <f aca="false">IF(ISBLANK(D15), "", (D15-MIN($D$2:$D$3001))/(MAX($D$2:$D$3001)-MIN($D$2:$D$3001)))</f>
        <v>0.900709219858156</v>
      </c>
      <c r="J15" s="4" t="n">
        <f aca="false">IF(ISBLANK(E15), "", (E15-MIN($E$2:$E$3001))/(MAX($E$2:$E$3001)-MIN($E$2:$E$3001)))</f>
        <v>0.471528151751385</v>
      </c>
      <c r="K15" s="5" t="n">
        <f aca="false">IF(ISBLANK(A15), "",SQRT((A15-$M$2)^2+(B15-$N$2)^2+(C15-$O$2)^2+(D15-$P$2)^2+(E15-$Q$2)^2))</f>
        <v>889.384700102506</v>
      </c>
      <c r="L15" s="6" t="str">
        <f aca="false">IF(AND(H15 = "", H14 &lt;&gt; ""),"&lt;- New exp", "")</f>
        <v/>
      </c>
      <c r="Y15" s="0" t="str">
        <f aca="false">IF(X2&gt;=14, "Exp 14", "")</f>
        <v>Exp 14</v>
      </c>
      <c r="AB15" s="0" t="n">
        <v>14</v>
      </c>
    </row>
    <row r="16" customFormat="false" ht="13.8" hidden="false" customHeight="false" outlineLevel="0" collapsed="false">
      <c r="A16" s="3" t="n">
        <v>19</v>
      </c>
      <c r="B16" s="3" t="n">
        <v>7</v>
      </c>
      <c r="C16" s="3" t="n">
        <v>70.8095238095238</v>
      </c>
      <c r="D16" s="3" t="n">
        <v>1026</v>
      </c>
      <c r="E16" s="3" t="n">
        <v>0.379846913370879</v>
      </c>
      <c r="F16" s="4" t="n">
        <f aca="false">IF(ISBLANK(A16), "", (A16-MIN($A$2:$A$3001))/(MAX($A$2:$A$3001)-MIN($A$2:$A$3001)))</f>
        <v>0.227272727272727</v>
      </c>
      <c r="G16" s="4" t="n">
        <f aca="false">IF(ISBLANK(B16), "", (B16-MIN($B$2:$B$3001))/(MAX($B$2:$B$3001)-MIN($B$2:B$3001)))</f>
        <v>0.666666666666667</v>
      </c>
      <c r="H16" s="4" t="n">
        <f aca="false">IF(ISBLANK(C16), "", (C16-MIN($C$2:$C$3001))/(MAX($C$2:$C$3001)-MIN($C$2:$C$3001)))</f>
        <v>0.334998728515654</v>
      </c>
      <c r="I16" s="4" t="n">
        <f aca="false">IF(ISBLANK(D16), "", (D16-MIN($D$2:$D$3001))/(MAX($D$2:$D$3001)-MIN($D$2:$D$3001)))</f>
        <v>0.938196555217832</v>
      </c>
      <c r="J16" s="4" t="n">
        <f aca="false">IF(ISBLANK(E16), "", (E16-MIN($E$2:$E$3001))/(MAX($E$2:$E$3001)-MIN($E$2:$E$3001)))</f>
        <v>0.570228265216398</v>
      </c>
      <c r="K16" s="5" t="n">
        <f aca="false">IF(ISBLANK(A16), "",SQRT((A16-$M$2)^2+(B16-$N$2)^2+(C16-$O$2)^2+(D16-$P$2)^2+(E16-$Q$2)^2))</f>
        <v>926.128878060738</v>
      </c>
      <c r="L16" s="6" t="str">
        <f aca="false">IF(AND(H16 = "", H15 &lt;&gt; ""),"&lt;- New exp", "")</f>
        <v/>
      </c>
      <c r="Y16" s="0" t="str">
        <f aca="false">IF(X2&gt;=15, "Exp 15", "")</f>
        <v>Exp 15</v>
      </c>
      <c r="AB16" s="0" t="n">
        <v>15</v>
      </c>
    </row>
    <row r="17" customFormat="false" ht="13.8" hidden="false" customHeight="false" outlineLevel="0" collapsed="false">
      <c r="A17" s="3" t="n">
        <v>29</v>
      </c>
      <c r="B17" s="3" t="n">
        <v>6</v>
      </c>
      <c r="C17" s="3" t="n">
        <v>80.7</v>
      </c>
      <c r="D17" s="3" t="n">
        <v>1010</v>
      </c>
      <c r="E17" s="3" t="n">
        <v>0.37391442425094</v>
      </c>
      <c r="F17" s="4" t="n">
        <f aca="false">IF(ISBLANK(A17), "", (A17-MIN($A$2:$A$3001))/(MAX($A$2:$A$3001)-MIN($A$2:$A$3001)))</f>
        <v>0.681818181818182</v>
      </c>
      <c r="G17" s="4" t="n">
        <f aca="false">IF(ISBLANK(B17), "", (B17-MIN($B$2:$B$3001))/(MAX($B$2:$B$3001)-MIN($B$2:B$3001)))</f>
        <v>0.555555555555556</v>
      </c>
      <c r="H17" s="4" t="n">
        <f aca="false">IF(ISBLANK(C17), "", (C17-MIN($C$2:$C$3001))/(MAX($C$2:$C$3001)-MIN($C$2:$C$3001)))</f>
        <v>0.583551480157365</v>
      </c>
      <c r="I17" s="4" t="n">
        <f aca="false">IF(ISBLANK(D17), "", (D17-MIN($D$2:$D$3001))/(MAX($D$2:$D$3001)-MIN($D$2:$D$3001)))</f>
        <v>0.921985815602837</v>
      </c>
      <c r="J17" s="4" t="n">
        <f aca="false">IF(ISBLANK(E17), "", (E17-MIN($E$2:$E$3001))/(MAX($E$2:$E$3001)-MIN($E$2:$E$3001)))</f>
        <v>0.391058334640788</v>
      </c>
      <c r="K17" s="5" t="n">
        <f aca="false">IF(ISBLANK(A17), "",SQRT((A17-$M$2)^2+(B17-$N$2)^2+(C17-$O$2)^2+(D17-$P$2)^2+(E17-$Q$2)^2))</f>
        <v>910.433527100333</v>
      </c>
      <c r="L17" s="6" t="str">
        <f aca="false">IF(AND(H17 = "", H16 &lt;&gt; ""),"&lt;- New exp", "")</f>
        <v/>
      </c>
      <c r="Y17" s="0" t="str">
        <f aca="false">IF(X2&gt;=16, "Exp 16", "")</f>
        <v>Exp 16</v>
      </c>
      <c r="AB17" s="0" t="n">
        <v>16</v>
      </c>
    </row>
    <row r="18" customFormat="false" ht="13.8" hidden="false" customHeight="false" outlineLevel="0" collapsed="false">
      <c r="A18" s="3" t="n">
        <v>19</v>
      </c>
      <c r="B18" s="3" t="n">
        <v>8</v>
      </c>
      <c r="C18" s="3" t="n">
        <v>71.7916666666667</v>
      </c>
      <c r="D18" s="3" t="n">
        <v>1025</v>
      </c>
      <c r="E18" s="3" t="n">
        <v>0.375786542707573</v>
      </c>
      <c r="F18" s="4" t="n">
        <f aca="false">IF(ISBLANK(A18), "", (A18-MIN($A$2:$A$3001))/(MAX($A$2:$A$3001)-MIN($A$2:$A$3001)))</f>
        <v>0.227272727272727</v>
      </c>
      <c r="G18" s="4" t="n">
        <f aca="false">IF(ISBLANK(B18), "", (B18-MIN($B$2:$B$3001))/(MAX($B$2:$B$3001)-MIN($B$2:B$3001)))</f>
        <v>0.777777777777778</v>
      </c>
      <c r="H18" s="4" t="n">
        <f aca="false">IF(ISBLANK(C18), "", (C18-MIN($C$2:$C$3001))/(MAX($C$2:$C$3001)-MIN($C$2:$C$3001)))</f>
        <v>0.359680483463224</v>
      </c>
      <c r="I18" s="4" t="n">
        <f aca="false">IF(ISBLANK(D18), "", (D18-MIN($D$2:$D$3001))/(MAX($D$2:$D$3001)-MIN($D$2:$D$3001)))</f>
        <v>0.937183383991895</v>
      </c>
      <c r="J18" s="4" t="n">
        <f aca="false">IF(ISBLANK(E18), "", (E18-MIN($E$2:$E$3001))/(MAX($E$2:$E$3001)-MIN($E$2:$E$3001)))</f>
        <v>0.44759907616139</v>
      </c>
      <c r="K18" s="5" t="n">
        <f aca="false">IF(ISBLANK(A18), "",SQRT((A18-$M$2)^2+(B18-$N$2)^2+(C18-$O$2)^2+(D18-$P$2)^2+(E18-$Q$2)^2))</f>
        <v>925.150716302968</v>
      </c>
      <c r="L18" s="6" t="str">
        <f aca="false">IF(AND(H18 = "", H17 &lt;&gt; ""),"&lt;- New exp", "")</f>
        <v/>
      </c>
      <c r="Y18" s="0" t="str">
        <f aca="false">IF(X2&gt;=17, "Exp 17", "")</f>
        <v>Exp 17</v>
      </c>
      <c r="AB18" s="0" t="n">
        <v>17</v>
      </c>
    </row>
    <row r="19" customFormat="false" ht="13.8" hidden="false" customHeight="false" outlineLevel="0" collapsed="false">
      <c r="A19" s="3" t="n">
        <v>33</v>
      </c>
      <c r="B19" s="3" t="n">
        <v>2</v>
      </c>
      <c r="C19" s="3" t="n">
        <v>81.3125</v>
      </c>
      <c r="D19" s="3" t="n">
        <v>1045</v>
      </c>
      <c r="E19" s="3" t="n">
        <v>0.381261386166515</v>
      </c>
      <c r="F19" s="4" t="n">
        <f aca="false">IF(ISBLANK(A19), "", (A19-MIN($A$2:$A$3001))/(MAX($A$2:$A$3001)-MIN($A$2:$A$3001)))</f>
        <v>0.863636363636364</v>
      </c>
      <c r="G19" s="4" t="n">
        <f aca="false">IF(ISBLANK(B19), "", (B19-MIN($B$2:$B$3001))/(MAX($B$2:$B$3001)-MIN($B$2:B$3001)))</f>
        <v>0.111111111111111</v>
      </c>
      <c r="H19" s="4" t="n">
        <f aca="false">IF(ISBLANK(C19), "", (C19-MIN($C$2:$C$3001))/(MAX($C$2:$C$3001)-MIN($C$2:$C$3001)))</f>
        <v>0.598943920061031</v>
      </c>
      <c r="I19" s="4" t="n">
        <f aca="false">IF(ISBLANK(D19), "", (D19-MIN($D$2:$D$3001))/(MAX($D$2:$D$3001)-MIN($D$2:$D$3001)))</f>
        <v>0.957446808510638</v>
      </c>
      <c r="J19" s="4" t="n">
        <f aca="false">IF(ISBLANK(E19), "", (E19-MIN($E$2:$E$3001))/(MAX($E$2:$E$3001)-MIN($E$2:$E$3001)))</f>
        <v>0.612947432073934</v>
      </c>
      <c r="K19" s="5" t="n">
        <f aca="false">IF(ISBLANK(A19), "",SQRT((A19-$M$2)^2+(B19-$N$2)^2+(C19-$O$2)^2+(D19-$P$2)^2+(E19-$Q$2)^2))</f>
        <v>945.49195035689</v>
      </c>
      <c r="L19" s="6" t="str">
        <f aca="false">IF(AND(H19 = "", H18 &lt;&gt; ""),"&lt;- New exp", "")</f>
        <v/>
      </c>
      <c r="Y19" s="0" t="str">
        <f aca="false">IF(X2&gt;=18, "Exp 18", "")</f>
        <v>Exp 18</v>
      </c>
      <c r="AB19" s="0" t="n">
        <v>18</v>
      </c>
    </row>
    <row r="20" customFormat="false" ht="13.8" hidden="false" customHeight="false" outlineLevel="0" collapsed="false">
      <c r="A20" s="3" t="n">
        <v>18</v>
      </c>
      <c r="B20" s="3" t="n">
        <v>6</v>
      </c>
      <c r="C20" s="3" t="n">
        <v>80.3666666666667</v>
      </c>
      <c r="D20" s="3" t="n">
        <v>980</v>
      </c>
      <c r="E20" s="3" t="n">
        <v>0.38677560662924</v>
      </c>
      <c r="F20" s="4" t="n">
        <f aca="false">IF(ISBLANK(A20), "", (A20-MIN($A$2:$A$3001))/(MAX($A$2:$A$3001)-MIN($A$2:$A$3001)))</f>
        <v>0.181818181818182</v>
      </c>
      <c r="G20" s="4" t="n">
        <f aca="false">IF(ISBLANK(B20), "", (B20-MIN($B$2:$B$3001))/(MAX($B$2:$B$3001)-MIN($B$2:B$3001)))</f>
        <v>0.555555555555556</v>
      </c>
      <c r="H20" s="4" t="n">
        <f aca="false">IF(ISBLANK(C20), "", (C20-MIN($C$2:$C$3001))/(MAX($C$2:$C$3001)-MIN($C$2:$C$3001)))</f>
        <v>0.575174642114553</v>
      </c>
      <c r="I20" s="4" t="n">
        <f aca="false">IF(ISBLANK(D20), "", (D20-MIN($D$2:$D$3001))/(MAX($D$2:$D$3001)-MIN($D$2:$D$3001)))</f>
        <v>0.891590678824721</v>
      </c>
      <c r="J20" s="4" t="n">
        <f aca="false">IF(ISBLANK(E20), "", (E20-MIN($E$2:$E$3001))/(MAX($E$2:$E$3001)-MIN($E$2:$E$3001)))</f>
        <v>0.779485031639763</v>
      </c>
      <c r="K20" s="5" t="n">
        <f aca="false">IF(ISBLANK(A20), "",SQRT((A20-$M$2)^2+(B20-$N$2)^2+(C20-$O$2)^2+(D20-$P$2)^2+(E20-$Q$2)^2))</f>
        <v>880.320872365514</v>
      </c>
      <c r="L20" s="6" t="str">
        <f aca="false">IF(AND(H20 = "", H19 &lt;&gt; ""),"&lt;- New exp", "")</f>
        <v/>
      </c>
      <c r="Y20" s="0" t="str">
        <f aca="false">IF(X2&gt;=19, "Exp 19", "")</f>
        <v>Exp 19</v>
      </c>
      <c r="AB20" s="0" t="n">
        <v>19</v>
      </c>
    </row>
    <row r="21" customFormat="false" ht="13.8" hidden="false" customHeight="false" outlineLevel="0" collapsed="false">
      <c r="A21" s="3" t="n">
        <v>26</v>
      </c>
      <c r="B21" s="3" t="n">
        <v>5</v>
      </c>
      <c r="C21" s="3" t="n">
        <v>90</v>
      </c>
      <c r="D21" s="3" t="n">
        <v>1047</v>
      </c>
      <c r="E21" s="3" t="n">
        <v>0.385403337069818</v>
      </c>
      <c r="F21" s="4" t="n">
        <f aca="false">IF(ISBLANK(A21), "", (A21-MIN($A$2:$A$3001))/(MAX($A$2:$A$3001)-MIN($A$2:$A$3001)))</f>
        <v>0.545454545454545</v>
      </c>
      <c r="G21" s="4" t="n">
        <f aca="false">IF(ISBLANK(B21), "", (B21-MIN($B$2:$B$3001))/(MAX($B$2:$B$3001)-MIN($B$2:B$3001)))</f>
        <v>0.444444444444444</v>
      </c>
      <c r="H21" s="4" t="n">
        <f aca="false">IF(ISBLANK(C21), "", (C21-MIN($C$2:$C$3001))/(MAX($C$2:$C$3001)-MIN($C$2:$C$3001)))</f>
        <v>0.817265261551809</v>
      </c>
      <c r="I21" s="4" t="n">
        <f aca="false">IF(ISBLANK(D21), "", (D21-MIN($D$2:$D$3001))/(MAX($D$2:$D$3001)-MIN($D$2:$D$3001)))</f>
        <v>0.959473150962513</v>
      </c>
      <c r="J21" s="4" t="n">
        <f aca="false">IF(ISBLANK(E21), "", (E21-MIN($E$2:$E$3001))/(MAX($E$2:$E$3001)-MIN($E$2:$E$3001)))</f>
        <v>0.738040464827783</v>
      </c>
      <c r="K21" s="5" t="n">
        <f aca="false">IF(ISBLANK(A21), "",SQRT((A21-$M$2)^2+(B21-$N$2)^2+(C21-$O$2)^2+(D21-$P$2)^2+(E21-$Q$2)^2))</f>
        <v>947.642656911282</v>
      </c>
      <c r="L21" s="6" t="str">
        <f aca="false">IF(AND(H21 = "", H20 &lt;&gt; ""),"&lt;- New exp", "")</f>
        <v/>
      </c>
      <c r="Y21" s="0" t="str">
        <f aca="false">IF(X2&gt;=20, "Exp 20", "")</f>
        <v>Exp 20</v>
      </c>
      <c r="AB21" s="0" t="n">
        <v>20</v>
      </c>
    </row>
    <row r="22" customFormat="false" ht="13.8" hidden="false" customHeight="false" outlineLevel="0" collapsed="false">
      <c r="A22" s="3" t="n">
        <v>23</v>
      </c>
      <c r="B22" s="3" t="n">
        <v>6</v>
      </c>
      <c r="C22" s="3" t="n">
        <v>72.6041666666667</v>
      </c>
      <c r="D22" s="3" t="n">
        <v>1026</v>
      </c>
      <c r="E22" s="3" t="n">
        <v>0.370894757329822</v>
      </c>
      <c r="F22" s="4" t="n">
        <f aca="false">IF(ISBLANK(A22), "", (A22-MIN($A$2:$A$3001))/(MAX($A$2:$A$3001)-MIN($A$2:$A$3001)))</f>
        <v>0.409090909090909</v>
      </c>
      <c r="G22" s="4" t="n">
        <f aca="false">IF(ISBLANK(B22), "", (B22-MIN($B$2:$B$3001))/(MAX($B$2:$B$3001)-MIN($B$2:B$3001)))</f>
        <v>0.555555555555556</v>
      </c>
      <c r="H22" s="4" t="n">
        <f aca="false">IF(ISBLANK(C22), "", (C22-MIN($C$2:$C$3001))/(MAX($C$2:$C$3001)-MIN($C$2:$C$3001)))</f>
        <v>0.380099026192578</v>
      </c>
      <c r="I22" s="4" t="n">
        <f aca="false">IF(ISBLANK(D22), "", (D22-MIN($D$2:$D$3001))/(MAX($D$2:$D$3001)-MIN($D$2:$D$3001)))</f>
        <v>0.938196555217832</v>
      </c>
      <c r="J22" s="4" t="n">
        <f aca="false">IF(ISBLANK(E22), "", (E22-MIN($E$2:$E$3001))/(MAX($E$2:$E$3001)-MIN($E$2:$E$3001)))</f>
        <v>0.299859935169684</v>
      </c>
      <c r="K22" s="5" t="n">
        <f aca="false">IF(ISBLANK(A22), "",SQRT((A22-$M$2)^2+(B22-$N$2)^2+(C22-$O$2)^2+(D22-$P$2)^2+(E22-$Q$2)^2))</f>
        <v>926.180741390998</v>
      </c>
      <c r="L22" s="6" t="str">
        <f aca="false">IF(AND(H22 = "", H21 &lt;&gt; ""),"&lt;- New exp", "")</f>
        <v/>
      </c>
      <c r="Y22" s="0" t="str">
        <f aca="false">IF(X2&gt;=21, "Exp 21", "")</f>
        <v>Exp 21</v>
      </c>
      <c r="AB22" s="0" t="n">
        <v>21</v>
      </c>
    </row>
    <row r="23" customFormat="false" ht="13.8" hidden="false" customHeight="false" outlineLevel="0" collapsed="false">
      <c r="A23" s="3" t="n">
        <v>29</v>
      </c>
      <c r="B23" s="3" t="n">
        <v>6</v>
      </c>
      <c r="C23" s="3" t="n">
        <v>77.7916666666667</v>
      </c>
      <c r="D23" s="3" t="n">
        <v>991</v>
      </c>
      <c r="E23" s="3" t="n">
        <v>0.377180566940099</v>
      </c>
      <c r="F23" s="4" t="n">
        <f aca="false">IF(ISBLANK(A23), "", (A23-MIN($A$2:$A$3001))/(MAX($A$2:$A$3001)-MIN($A$2:$A$3001)))</f>
        <v>0.681818181818182</v>
      </c>
      <c r="G23" s="4" t="n">
        <f aca="false">IF(ISBLANK(B23), "", (B23-MIN($B$2:$B$3001))/(MAX($B$2:$B$3001)-MIN($B$2:B$3001)))</f>
        <v>0.555555555555556</v>
      </c>
      <c r="H23" s="4" t="n">
        <f aca="false">IF(ISBLANK(C23), "", (C23-MIN($C$2:$C$3001))/(MAX($C$2:$C$3001)-MIN($C$2:$C$3001)))</f>
        <v>0.510463568233834</v>
      </c>
      <c r="I23" s="4" t="n">
        <f aca="false">IF(ISBLANK(D23), "", (D23-MIN($D$2:$D$3001))/(MAX($D$2:$D$3001)-MIN($D$2:$D$3001)))</f>
        <v>0.90273556231003</v>
      </c>
      <c r="J23" s="4" t="n">
        <f aca="false">IF(ISBLANK(E23), "", (E23-MIN($E$2:$E$3001))/(MAX($E$2:$E$3001)-MIN($E$2:$E$3001)))</f>
        <v>0.489700666221275</v>
      </c>
      <c r="K23" s="5" t="n">
        <f aca="false">IF(ISBLANK(A23), "",SQRT((A23-$M$2)^2+(B23-$N$2)^2+(C23-$O$2)^2+(D23-$P$2)^2+(E23-$Q$2)^2))</f>
        <v>891.371750684954</v>
      </c>
      <c r="L23" s="6" t="str">
        <f aca="false">IF(AND(H23 = "", H22 &lt;&gt; ""),"&lt;- New exp", "")</f>
        <v/>
      </c>
      <c r="Y23" s="0" t="str">
        <f aca="false">IF(X2&gt;=22, "Exp 22", "")</f>
        <v>Exp 22</v>
      </c>
      <c r="AB23" s="0" t="n">
        <v>22</v>
      </c>
    </row>
    <row r="24" customFormat="false" ht="13.8" hidden="false" customHeight="false" outlineLevel="0" collapsed="false">
      <c r="A24" s="3" t="n">
        <v>28</v>
      </c>
      <c r="B24" s="3" t="n">
        <v>7</v>
      </c>
      <c r="C24" s="3" t="n">
        <v>79.8095238095238</v>
      </c>
      <c r="D24" s="3" t="n">
        <v>996</v>
      </c>
      <c r="E24" s="3" t="n">
        <v>0.37391442425094</v>
      </c>
      <c r="F24" s="4" t="n">
        <f aca="false">IF(ISBLANK(A24), "", (A24-MIN($A$2:$A$3001))/(MAX($A$2:$A$3001)-MIN($A$2:$A$3001)))</f>
        <v>0.636363636363636</v>
      </c>
      <c r="G24" s="4" t="n">
        <f aca="false">IF(ISBLANK(B24), "", (B24-MIN($B$2:$B$3001))/(MAX($B$2:$B$3001)-MIN($B$2:B$3001)))</f>
        <v>0.666666666666667</v>
      </c>
      <c r="H24" s="4" t="n">
        <f aca="false">IF(ISBLANK(C24), "", (C24-MIN($C$2:$C$3001))/(MAX($C$2:$C$3001)-MIN($C$2:$C$3001)))</f>
        <v>0.561173355671568</v>
      </c>
      <c r="I24" s="4" t="n">
        <f aca="false">IF(ISBLANK(D24), "", (D24-MIN($D$2:$D$3001))/(MAX($D$2:$D$3001)-MIN($D$2:$D$3001)))</f>
        <v>0.907801418439716</v>
      </c>
      <c r="J24" s="4" t="n">
        <f aca="false">IF(ISBLANK(E24), "", (E24-MIN($E$2:$E$3001))/(MAX($E$2:$E$3001)-MIN($E$2:$E$3001)))</f>
        <v>0.391058334640788</v>
      </c>
      <c r="K24" s="5" t="n">
        <f aca="false">IF(ISBLANK(A24), "",SQRT((A24-$M$2)^2+(B24-$N$2)^2+(C24-$O$2)^2+(D24-$P$2)^2+(E24-$Q$2)^2))</f>
        <v>896.407633288442</v>
      </c>
      <c r="L24" s="6" t="str">
        <f aca="false">IF(AND(H24 = "", H23 &lt;&gt; ""),"&lt;- New exp", "")</f>
        <v/>
      </c>
      <c r="Y24" s="0" t="str">
        <f aca="false">IF(X2&gt;=23, "Exp 23", "")</f>
        <v>Exp 23</v>
      </c>
      <c r="AB24" s="0" t="n">
        <v>23</v>
      </c>
    </row>
    <row r="25" customFormat="false" ht="13.8" hidden="false" customHeight="false" outlineLevel="0" collapsed="false">
      <c r="A25" s="3" t="n">
        <v>16</v>
      </c>
      <c r="B25" s="3" t="n">
        <v>6</v>
      </c>
      <c r="C25" s="3" t="n">
        <v>57.4791666666667</v>
      </c>
      <c r="D25" s="3" t="n">
        <v>1028</v>
      </c>
      <c r="E25" s="3" t="n">
        <v>0.374724174328091</v>
      </c>
      <c r="F25" s="4" t="n">
        <f aca="false">IF(ISBLANK(A25), "", (A25-MIN($A$2:$A$3001))/(MAX($A$2:$A$3001)-MIN($A$2:$A$3001)))</f>
        <v>0.0909090909090909</v>
      </c>
      <c r="G25" s="4" t="n">
        <f aca="false">IF(ISBLANK(B25), "", (B25-MIN($B$2:$B$3001))/(MAX($B$2:$B$3001)-MIN($B$2:B$3001)))</f>
        <v>0.555555555555556</v>
      </c>
      <c r="H25" s="4" t="n">
        <f aca="false">IF(ISBLANK(C25), "", (C25-MIN($C$2:$C$3001))/(MAX($C$2:$C$3001)-MIN($C$2:$C$3001)))</f>
        <v>0</v>
      </c>
      <c r="I25" s="4" t="n">
        <f aca="false">IF(ISBLANK(D25), "", (D25-MIN($D$2:$D$3001))/(MAX($D$2:$D$3001)-MIN($D$2:$D$3001)))</f>
        <v>0.940222897669706</v>
      </c>
      <c r="J25" s="4" t="n">
        <f aca="false">IF(ISBLANK(E25), "", (E25-MIN($E$2:$E$3001))/(MAX($E$2:$E$3001)-MIN($E$2:$E$3001)))</f>
        <v>0.41551398254398</v>
      </c>
      <c r="K25" s="5" t="n">
        <f aca="false">IF(ISBLANK(A25), "",SQRT((A25-$M$2)^2+(B25-$N$2)^2+(C25-$O$2)^2+(D25-$P$2)^2+(E25-$Q$2)^2))</f>
        <v>928.015624970444</v>
      </c>
      <c r="L25" s="6" t="str">
        <f aca="false">IF(AND(H25 = "", H24 &lt;&gt; ""),"&lt;- New exp", "")</f>
        <v/>
      </c>
      <c r="Y25" s="0" t="str">
        <f aca="false">IF(X2&gt;=24, "Exp 24", "")</f>
        <v>Exp 24</v>
      </c>
      <c r="AB25" s="0" t="n">
        <v>24</v>
      </c>
    </row>
    <row r="26" customFormat="false" ht="13.8" hidden="false" customHeight="false" outlineLevel="0" collapsed="false">
      <c r="A26" s="3" t="n">
        <v>32</v>
      </c>
      <c r="B26" s="3" t="n">
        <v>5</v>
      </c>
      <c r="C26" s="3" t="n">
        <v>79.9333333333333</v>
      </c>
      <c r="D26" s="3" t="n">
        <v>1022</v>
      </c>
      <c r="E26" s="3" t="n">
        <v>0.37522937227086</v>
      </c>
      <c r="F26" s="4" t="n">
        <f aca="false">IF(ISBLANK(A26), "", (A26-MIN($A$2:$A$3001))/(MAX($A$2:$A$3001)-MIN($A$2:$A$3001)))</f>
        <v>0.818181818181818</v>
      </c>
      <c r="G26" s="4" t="n">
        <f aca="false">IF(ISBLANK(B26), "", (B26-MIN($B$2:$B$3001))/(MAX($B$2:$B$3001)-MIN($B$2:B$3001)))</f>
        <v>0.444444444444444</v>
      </c>
      <c r="H26" s="4" t="n">
        <f aca="false">IF(ISBLANK(C26), "", (C26-MIN($C$2:$C$3001))/(MAX($C$2:$C$3001)-MIN($C$2:$C$3001)))</f>
        <v>0.564284752658898</v>
      </c>
      <c r="I26" s="4" t="n">
        <f aca="false">IF(ISBLANK(D26), "", (D26-MIN($D$2:$D$3001))/(MAX($D$2:$D$3001)-MIN($D$2:$D$3001)))</f>
        <v>0.934143870314083</v>
      </c>
      <c r="J26" s="4" t="n">
        <f aca="false">IF(ISBLANK(E26), "", (E26-MIN($E$2:$E$3001))/(MAX($E$2:$E$3001)-MIN($E$2:$E$3001)))</f>
        <v>0.430771706326167</v>
      </c>
      <c r="K26" s="5" t="n">
        <f aca="false">IF(ISBLANK(A26), "",SQRT((A26-$M$2)^2+(B26-$N$2)^2+(C26-$O$2)^2+(D26-$P$2)^2+(E26-$Q$2)^2))</f>
        <v>922.457689980486</v>
      </c>
      <c r="L26" s="6" t="str">
        <f aca="false">IF(AND(H26 = "", H25 &lt;&gt; ""),"&lt;- New exp", "")</f>
        <v/>
      </c>
      <c r="Y26" s="0" t="str">
        <f aca="false">IF(X2&gt;=25, "Exp 25", "")</f>
        <v>Exp 25</v>
      </c>
      <c r="AB26" s="0" t="n">
        <v>25</v>
      </c>
    </row>
    <row r="27" customFormat="false" ht="13.8" hidden="false" customHeight="false" outlineLevel="0" collapsed="false">
      <c r="A27" s="3" t="n">
        <v>29</v>
      </c>
      <c r="B27" s="3" t="n">
        <v>7</v>
      </c>
      <c r="C27" s="3" t="n">
        <v>80.6095238095238</v>
      </c>
      <c r="D27" s="3" t="n">
        <v>967</v>
      </c>
      <c r="E27" s="3" t="n">
        <v>0.375786542707573</v>
      </c>
      <c r="F27" s="4" t="n">
        <f aca="false">IF(ISBLANK(A27), "", (A27-MIN($A$2:$A$3001))/(MAX($A$2:$A$3001)-MIN($A$2:$A$3001)))</f>
        <v>0.681818181818182</v>
      </c>
      <c r="G27" s="4" t="n">
        <f aca="false">IF(ISBLANK(B27), "", (B27-MIN($B$2:$B$3001))/(MAX($B$2:$B$3001)-MIN($B$2:B$3001)))</f>
        <v>0.666666666666667</v>
      </c>
      <c r="H27" s="4" t="n">
        <f aca="false">IF(ISBLANK(C27), "", (C27-MIN($C$2:$C$3001))/(MAX($C$2:$C$3001)-MIN($C$2:$C$3001)))</f>
        <v>0.581277766974316</v>
      </c>
      <c r="I27" s="4" t="n">
        <f aca="false">IF(ISBLANK(D27), "", (D27-MIN($D$2:$D$3001))/(MAX($D$2:$D$3001)-MIN($D$2:$D$3001)))</f>
        <v>0.878419452887538</v>
      </c>
      <c r="J27" s="4" t="n">
        <f aca="false">IF(ISBLANK(E27), "", (E27-MIN($E$2:$E$3001))/(MAX($E$2:$E$3001)-MIN($E$2:$E$3001)))</f>
        <v>0.44759907616139</v>
      </c>
      <c r="K27" s="5" t="n">
        <f aca="false">IF(ISBLANK(A27), "",SQRT((A27-$M$2)^2+(B27-$N$2)^2+(C27-$O$2)^2+(D27-$P$2)^2+(E27-$Q$2)^2))</f>
        <v>867.458940608258</v>
      </c>
      <c r="L27" s="6" t="str">
        <f aca="false">IF(AND(H27 = "", H26 &lt;&gt; ""),"&lt;- New exp", "")</f>
        <v/>
      </c>
      <c r="Y27" s="0" t="str">
        <f aca="false">IF(X2&gt;=26, "Exp 26", "")</f>
        <v>Exp 26</v>
      </c>
      <c r="AB27" s="0" t="n">
        <v>26</v>
      </c>
    </row>
    <row r="28" customFormat="false" ht="13.8" hidden="false" customHeight="false" outlineLevel="0" collapsed="false">
      <c r="A28" s="3" t="n">
        <v>24</v>
      </c>
      <c r="B28" s="3" t="n">
        <v>9</v>
      </c>
      <c r="C28" s="3" t="n">
        <v>73.640522875817</v>
      </c>
      <c r="D28" s="3" t="n">
        <v>1012</v>
      </c>
      <c r="E28" s="3" t="n">
        <v>0.372674490793082</v>
      </c>
      <c r="F28" s="4" t="n">
        <f aca="false">IF(ISBLANK(A28), "", (A28-MIN($A$2:$A$3001))/(MAX($A$2:$A$3001)-MIN($A$2:$A$3001)))</f>
        <v>0.454545454545455</v>
      </c>
      <c r="G28" s="4" t="n">
        <f aca="false">IF(ISBLANK(B28), "", (B28-MIN($B$2:$B$3001))/(MAX($B$2:$B$3001)-MIN($B$2:B$3001)))</f>
        <v>0.888888888888889</v>
      </c>
      <c r="H28" s="4" t="n">
        <f aca="false">IF(ISBLANK(C28), "", (C28-MIN($C$2:$C$3001))/(MAX($C$2:$C$3001)-MIN($C$2:$C$3001)))</f>
        <v>0.406143190548721</v>
      </c>
      <c r="I28" s="4" t="n">
        <f aca="false">IF(ISBLANK(D28), "", (D28-MIN($D$2:$D$3001))/(MAX($D$2:$D$3001)-MIN($D$2:$D$3001)))</f>
        <v>0.924012158054711</v>
      </c>
      <c r="J28" s="4" t="n">
        <f aca="false">IF(ISBLANK(E28), "", (E28-MIN($E$2:$E$3001))/(MAX($E$2:$E$3001)-MIN($E$2:$E$3001)))</f>
        <v>0.353610513486575</v>
      </c>
      <c r="K28" s="5" t="n">
        <f aca="false">IF(ISBLANK(A28), "",SQRT((A28-$M$2)^2+(B28-$N$2)^2+(C28-$O$2)^2+(D28-$P$2)^2+(E28-$Q$2)^2))</f>
        <v>912.233078533992</v>
      </c>
      <c r="L28" s="6" t="str">
        <f aca="false">IF(AND(H28 = "", H27 &lt;&gt; ""),"&lt;- New exp", "")</f>
        <v/>
      </c>
      <c r="Y28" s="0" t="str">
        <f aca="false">IF(X2&gt;=27, "Exp 27", "")</f>
        <v>Exp 27</v>
      </c>
      <c r="AB28" s="0" t="n">
        <v>27</v>
      </c>
    </row>
    <row r="29" customFormat="false" ht="13.8" hidden="false" customHeight="false" outlineLevel="0" collapsed="false">
      <c r="A29" s="3" t="n">
        <v>23</v>
      </c>
      <c r="B29" s="3" t="n">
        <v>7</v>
      </c>
      <c r="C29" s="3" t="n">
        <v>75.6095238095238</v>
      </c>
      <c r="D29" s="3" t="n">
        <v>991</v>
      </c>
      <c r="E29" s="3" t="n">
        <v>0.375786542707573</v>
      </c>
      <c r="F29" s="4" t="n">
        <f aca="false">IF(ISBLANK(A29), "", (A29-MIN($A$2:$A$3001))/(MAX($A$2:$A$3001)-MIN($A$2:$A$3001)))</f>
        <v>0.409090909090909</v>
      </c>
      <c r="G29" s="4" t="n">
        <f aca="false">IF(ISBLANK(B29), "", (B29-MIN($B$2:$B$3001))/(MAX($B$2:$B$3001)-MIN($B$2:B$3001)))</f>
        <v>0.666666666666667</v>
      </c>
      <c r="H29" s="4" t="n">
        <f aca="false">IF(ISBLANK(C29), "", (C29-MIN($C$2:$C$3001))/(MAX($C$2:$C$3001)-MIN($C$2:$C$3001)))</f>
        <v>0.455625196332142</v>
      </c>
      <c r="I29" s="4" t="n">
        <f aca="false">IF(ISBLANK(D29), "", (D29-MIN($D$2:$D$3001))/(MAX($D$2:$D$3001)-MIN($D$2:$D$3001)))</f>
        <v>0.90273556231003</v>
      </c>
      <c r="J29" s="4" t="n">
        <f aca="false">IF(ISBLANK(E29), "", (E29-MIN($E$2:$E$3001))/(MAX($E$2:$E$3001)-MIN($E$2:$E$3001)))</f>
        <v>0.44759907616139</v>
      </c>
      <c r="K29" s="5" t="n">
        <f aca="false">IF(ISBLANK(A29), "",SQRT((A29-$M$2)^2+(B29-$N$2)^2+(C29-$O$2)^2+(D29-$P$2)^2+(E29-$Q$2)^2))</f>
        <v>891.250082788087</v>
      </c>
      <c r="L29" s="6" t="str">
        <f aca="false">IF(AND(H29 = "", H28 &lt;&gt; ""),"&lt;- New exp", "")</f>
        <v/>
      </c>
      <c r="Y29" s="0" t="str">
        <f aca="false">IF(X2&gt;=28, "Exp 28", "")</f>
        <v>Exp 28</v>
      </c>
      <c r="AB29" s="0" t="n">
        <v>28</v>
      </c>
    </row>
    <row r="30" customFormat="false" ht="13.8" hidden="false" customHeight="false" outlineLevel="0" collapsed="false">
      <c r="A30" s="3" t="n">
        <v>28</v>
      </c>
      <c r="B30" s="3" t="n">
        <v>9</v>
      </c>
      <c r="C30" s="3" t="n">
        <v>73.5486111111111</v>
      </c>
      <c r="D30" s="3" t="n">
        <v>1029</v>
      </c>
      <c r="E30" s="3" t="n">
        <v>0.368096616936698</v>
      </c>
      <c r="F30" s="4" t="n">
        <f aca="false">IF(ISBLANK(A30), "", (A30-MIN($A$2:$A$3001))/(MAX($A$2:$A$3001)-MIN($A$2:$A$3001)))</f>
        <v>0.636363636363636</v>
      </c>
      <c r="G30" s="4" t="n">
        <f aca="false">IF(ISBLANK(B30), "", (B30-MIN($B$2:$B$3001))/(MAX($B$2:$B$3001)-MIN($B$2:B$3001)))</f>
        <v>0.888888888888889</v>
      </c>
      <c r="H30" s="4" t="n">
        <f aca="false">IF(ISBLANK(C30), "", (C30-MIN($C$2:$C$3001))/(MAX($C$2:$C$3001)-MIN($C$2:$C$3001)))</f>
        <v>0.403833400647211</v>
      </c>
      <c r="I30" s="4" t="n">
        <f aca="false">IF(ISBLANK(D30), "", (D30-MIN($D$2:$D$3001))/(MAX($D$2:$D$3001)-MIN($D$2:$D$3001)))</f>
        <v>0.941236068895643</v>
      </c>
      <c r="J30" s="4" t="n">
        <f aca="false">IF(ISBLANK(E30), "", (E30-MIN($E$2:$E$3001))/(MAX($E$2:$E$3001)-MIN($E$2:$E$3001)))</f>
        <v>0.21535196392169</v>
      </c>
      <c r="K30" s="5" t="n">
        <f aca="false">IF(ISBLANK(A30), "",SQRT((A30-$M$2)^2+(B30-$N$2)^2+(C30-$O$2)^2+(D30-$P$2)^2+(E30-$Q$2)^2))</f>
        <v>929.278874770968</v>
      </c>
      <c r="L30" s="6" t="str">
        <f aca="false">IF(AND(H30 = "", H29 &lt;&gt; ""),"&lt;- New exp", "")</f>
        <v/>
      </c>
      <c r="Y30" s="0" t="str">
        <f aca="false">IF(X2&gt;=29, "Exp 29", "")</f>
        <v>Exp 29</v>
      </c>
      <c r="AB30" s="0" t="n">
        <v>29</v>
      </c>
    </row>
    <row r="31" customFormat="false" ht="13.8" hidden="false" customHeight="false" outlineLevel="0" collapsed="false">
      <c r="A31" s="3" t="n">
        <v>27</v>
      </c>
      <c r="B31" s="3" t="n">
        <v>3</v>
      </c>
      <c r="C31" s="3" t="n">
        <v>68.6458333333333</v>
      </c>
      <c r="D31" s="3" t="n">
        <v>1049</v>
      </c>
      <c r="E31" s="3" t="n">
        <v>0.374724174328091</v>
      </c>
      <c r="F31" s="4" t="n">
        <f aca="false">IF(ISBLANK(A31), "", (A31-MIN($A$2:$A$3001))/(MAX($A$2:$A$3001)-MIN($A$2:$A$3001)))</f>
        <v>0.590909090909091</v>
      </c>
      <c r="G31" s="4" t="n">
        <f aca="false">IF(ISBLANK(B31), "", (B31-MIN($B$2:$B$3001))/(MAX($B$2:$B$3001)-MIN($B$2:B$3001)))</f>
        <v>0.222222222222222</v>
      </c>
      <c r="H31" s="4" t="n">
        <f aca="false">IF(ISBLANK(C31), "", (C31-MIN($C$2:$C$3001))/(MAX($C$2:$C$3001)-MIN($C$2:$C$3001)))</f>
        <v>0.280624074434189</v>
      </c>
      <c r="I31" s="4" t="n">
        <f aca="false">IF(ISBLANK(D31), "", (D31-MIN($D$2:$D$3001))/(MAX($D$2:$D$3001)-MIN($D$2:$D$3001)))</f>
        <v>0.961499493414387</v>
      </c>
      <c r="J31" s="4" t="n">
        <f aca="false">IF(ISBLANK(E31), "", (E31-MIN($E$2:$E$3001))/(MAX($E$2:$E$3001)-MIN($E$2:$E$3001)))</f>
        <v>0.41551398254398</v>
      </c>
      <c r="K31" s="5" t="n">
        <f aca="false">IF(ISBLANK(A31), "",SQRT((A31-$M$2)^2+(B31-$N$2)^2+(C31-$O$2)^2+(D31-$P$2)^2+(E31-$Q$2)^2))</f>
        <v>949.156833528437</v>
      </c>
      <c r="L31" s="6" t="str">
        <f aca="false">IF(AND(H31 = "", H30 &lt;&gt; ""),"&lt;- New exp", "")</f>
        <v/>
      </c>
      <c r="Y31" s="0" t="str">
        <f aca="false">IF(X2&gt;=30, "Exp 30", "")</f>
        <v>Exp 30</v>
      </c>
      <c r="AB31" s="0" t="n">
        <v>30</v>
      </c>
    </row>
    <row r="32" customFormat="false" ht="13.8" hidden="false" customHeight="false" outlineLevel="0" collapsed="false">
      <c r="A32" s="3" t="n">
        <v>23</v>
      </c>
      <c r="B32" s="3" t="n">
        <v>7</v>
      </c>
      <c r="C32" s="3" t="n">
        <v>72.5803571428571</v>
      </c>
      <c r="D32" s="3" t="n">
        <v>1024</v>
      </c>
      <c r="E32" s="3" t="n">
        <v>0.372674490793082</v>
      </c>
      <c r="F32" s="4" t="n">
        <f aca="false">IF(ISBLANK(A32), "", (A32-MIN($A$2:$A$3001))/(MAX($A$2:$A$3001)-MIN($A$2:$A$3001)))</f>
        <v>0.409090909090909</v>
      </c>
      <c r="G32" s="4" t="n">
        <f aca="false">IF(ISBLANK(B32), "", (B32-MIN($B$2:$B$3001))/(MAX($B$2:$B$3001)-MIN($B$2:B$3001)))</f>
        <v>0.666666666666667</v>
      </c>
      <c r="H32" s="4" t="n">
        <f aca="false">IF(ISBLANK(C32), "", (C32-MIN($C$2:$C$3001))/(MAX($C$2:$C$3001)-MIN($C$2:$C$3001)))</f>
        <v>0.379500680618091</v>
      </c>
      <c r="I32" s="4" t="n">
        <f aca="false">IF(ISBLANK(D32), "", (D32-MIN($D$2:$D$3001))/(MAX($D$2:$D$3001)-MIN($D$2:$D$3001)))</f>
        <v>0.936170212765957</v>
      </c>
      <c r="J32" s="4" t="n">
        <f aca="false">IF(ISBLANK(E32), "", (E32-MIN($E$2:$E$3001))/(MAX($E$2:$E$3001)-MIN($E$2:$E$3001)))</f>
        <v>0.353610513486575</v>
      </c>
      <c r="K32" s="5" t="n">
        <f aca="false">IF(ISBLANK(A32), "",SQRT((A32-$M$2)^2+(B32-$N$2)^2+(C32-$O$2)^2+(D32-$P$2)^2+(E32-$Q$2)^2))</f>
        <v>924.186694391823</v>
      </c>
      <c r="L32" s="6" t="str">
        <f aca="false">IF(AND(H32 = "", H31 &lt;&gt; ""),"&lt;- New exp", "")</f>
        <v/>
      </c>
      <c r="AB32" s="0" t="n">
        <v>31</v>
      </c>
    </row>
    <row r="33" customFormat="false" ht="13.8" hidden="false" customHeight="false" outlineLevel="0" collapsed="false">
      <c r="A33" s="3" t="n">
        <v>33</v>
      </c>
      <c r="B33" s="3" t="n">
        <v>3</v>
      </c>
      <c r="C33" s="3" t="n">
        <v>85</v>
      </c>
      <c r="D33" s="3" t="n">
        <v>1020</v>
      </c>
      <c r="E33" s="3" t="n">
        <v>0.379846913370879</v>
      </c>
      <c r="F33" s="4" t="n">
        <f aca="false">IF(ISBLANK(A33), "", (A33-MIN($A$2:$A$3001))/(MAX($A$2:$A$3001)-MIN($A$2:$A$3001)))</f>
        <v>0.863636363636364</v>
      </c>
      <c r="G33" s="4" t="n">
        <f aca="false">IF(ISBLANK(B33), "", (B33-MIN($B$2:$B$3001))/(MAX($B$2:$B$3001)-MIN($B$2:B$3001)))</f>
        <v>0.222222222222222</v>
      </c>
      <c r="H33" s="4" t="n">
        <f aca="false">IF(ISBLANK(C33), "", (C33-MIN($C$2:$C$3001))/(MAX($C$2:$C$3001)-MIN($C$2:$C$3001)))</f>
        <v>0.691612690909635</v>
      </c>
      <c r="I33" s="4" t="n">
        <f aca="false">IF(ISBLANK(D33), "", (D33-MIN($D$2:$D$3001))/(MAX($D$2:$D$3001)-MIN($D$2:$D$3001)))</f>
        <v>0.932117527862209</v>
      </c>
      <c r="J33" s="4" t="n">
        <f aca="false">IF(ISBLANK(E33), "", (E33-MIN($E$2:$E$3001))/(MAX($E$2:$E$3001)-MIN($E$2:$E$3001)))</f>
        <v>0.570228265216398</v>
      </c>
      <c r="K33" s="5" t="n">
        <f aca="false">IF(ISBLANK(A33), "",SQRT((A33-$M$2)^2+(B33-$N$2)^2+(C33-$O$2)^2+(D33-$P$2)^2+(E33-$Q$2)^2))</f>
        <v>920.609796072063</v>
      </c>
      <c r="L33" s="6" t="str">
        <f aca="false">IF(AND(H33 = "", H32 &lt;&gt; ""),"&lt;- New exp", "")</f>
        <v/>
      </c>
      <c r="AB33" s="0" t="n">
        <v>32</v>
      </c>
    </row>
    <row r="34" customFormat="false" ht="13.8" hidden="false" customHeight="false" outlineLevel="0" collapsed="false">
      <c r="A34" s="3" t="n">
        <v>23</v>
      </c>
      <c r="B34" s="3" t="n">
        <v>6</v>
      </c>
      <c r="C34" s="3" t="n">
        <v>74.8333333333333</v>
      </c>
      <c r="D34" s="3" t="n">
        <v>1018</v>
      </c>
      <c r="E34" s="3" t="n">
        <v>0.37391442425094</v>
      </c>
      <c r="F34" s="4" t="n">
        <f aca="false">IF(ISBLANK(A34), "", (A34-MIN($A$2:$A$3001))/(MAX($A$2:$A$3001)-MIN($A$2:$A$3001)))</f>
        <v>0.409090909090909</v>
      </c>
      <c r="G34" s="4" t="n">
        <f aca="false">IF(ISBLANK(B34), "", (B34-MIN($B$2:$B$3001))/(MAX($B$2:$B$3001)-MIN($B$2:B$3001)))</f>
        <v>0.555555555555556</v>
      </c>
      <c r="H34" s="4" t="n">
        <f aca="false">IF(ISBLANK(C34), "", (C34-MIN($C$2:$C$3001))/(MAX($C$2:$C$3001)-MIN($C$2:$C$3001)))</f>
        <v>0.43611913060388</v>
      </c>
      <c r="I34" s="4" t="n">
        <f aca="false">IF(ISBLANK(D34), "", (D34-MIN($D$2:$D$3001))/(MAX($D$2:$D$3001)-MIN($D$2:$D$3001)))</f>
        <v>0.930091185410334</v>
      </c>
      <c r="J34" s="4" t="n">
        <f aca="false">IF(ISBLANK(E34), "", (E34-MIN($E$2:$E$3001))/(MAX($E$2:$E$3001)-MIN($E$2:$E$3001)))</f>
        <v>0.391058334640788</v>
      </c>
      <c r="K34" s="5" t="n">
        <f aca="false">IF(ISBLANK(A34), "",SQRT((A34-$M$2)^2+(B34-$N$2)^2+(C34-$O$2)^2+(D34-$P$2)^2+(E34-$Q$2)^2))</f>
        <v>918.221741883927</v>
      </c>
      <c r="L34" s="6" t="str">
        <f aca="false">IF(AND(H34 = "", H33 &lt;&gt; ""),"&lt;- New exp", "")</f>
        <v/>
      </c>
      <c r="AB34" s="0" t="n">
        <v>33</v>
      </c>
    </row>
    <row r="35" customFormat="false" ht="13.8" hidden="false" customHeight="false" outlineLevel="0" collapsed="false">
      <c r="A35" s="3" t="n">
        <v>24</v>
      </c>
      <c r="B35" s="3" t="n">
        <v>9</v>
      </c>
      <c r="C35" s="3" t="n">
        <v>71.7777777777778</v>
      </c>
      <c r="D35" s="3" t="n">
        <v>1005</v>
      </c>
      <c r="E35" s="3" t="n">
        <v>0.374562081242515</v>
      </c>
      <c r="F35" s="4" t="n">
        <f aca="false">IF(ISBLANK(A35), "", (A35-MIN($A$2:$A$3001))/(MAX($A$2:$A$3001)-MIN($A$2:$A$3001)))</f>
        <v>0.454545454545455</v>
      </c>
      <c r="G35" s="4" t="n">
        <f aca="false">IF(ISBLANK(B35), "", (B35-MIN($B$2:$B$3001))/(MAX($B$2:$B$3001)-MIN($B$2:B$3001)))</f>
        <v>0.888888888888889</v>
      </c>
      <c r="H35" s="4" t="n">
        <f aca="false">IF(ISBLANK(C35), "", (C35-MIN($C$2:$C$3001))/(MAX($C$2:$C$3001)-MIN($C$2:$C$3001)))</f>
        <v>0.359331448544774</v>
      </c>
      <c r="I35" s="4" t="n">
        <f aca="false">IF(ISBLANK(D35), "", (D35-MIN($D$2:$D$3001))/(MAX($D$2:$D$3001)-MIN($D$2:$D$3001)))</f>
        <v>0.916919959473151</v>
      </c>
      <c r="J35" s="4" t="n">
        <f aca="false">IF(ISBLANK(E35), "", (E35-MIN($E$2:$E$3001))/(MAX($E$2:$E$3001)-MIN($E$2:$E$3001)))</f>
        <v>0.410618532033698</v>
      </c>
      <c r="K35" s="5" t="n">
        <f aca="false">IF(ISBLANK(A35), "",SQRT((A35-$M$2)^2+(B35-$N$2)^2+(C35-$O$2)^2+(D35-$P$2)^2+(E35-$Q$2)^2))</f>
        <v>905.203540903678</v>
      </c>
      <c r="L35" s="6" t="str">
        <f aca="false">IF(AND(H35 = "", H34 &lt;&gt; ""),"&lt;- New exp", "")</f>
        <v/>
      </c>
      <c r="AB35" s="0" t="n">
        <v>34</v>
      </c>
    </row>
    <row r="36" customFormat="false" ht="13.8" hidden="false" customHeight="false" outlineLevel="0" collapsed="false">
      <c r="A36" s="3" t="n">
        <v>28</v>
      </c>
      <c r="B36" s="3" t="n">
        <v>8</v>
      </c>
      <c r="C36" s="3" t="n">
        <v>77.5625</v>
      </c>
      <c r="D36" s="3" t="n">
        <v>993</v>
      </c>
      <c r="E36" s="3" t="n">
        <v>0.368429340517278</v>
      </c>
      <c r="F36" s="4" t="n">
        <f aca="false">IF(ISBLANK(A36), "", (A36-MIN($A$2:$A$3001))/(MAX($A$2:$A$3001)-MIN($A$2:$A$3001)))</f>
        <v>0.636363636363636</v>
      </c>
      <c r="G36" s="4" t="n">
        <f aca="false">IF(ISBLANK(B36), "", (B36-MIN($B$2:$B$3001))/(MAX($B$2:$B$3001)-MIN($B$2:B$3001)))</f>
        <v>0.777777777777778</v>
      </c>
      <c r="H36" s="4" t="n">
        <f aca="false">IF(ISBLANK(C36), "", (C36-MIN($C$2:$C$3001))/(MAX($C$2:$C$3001)-MIN($C$2:$C$3001)))</f>
        <v>0.5047044920794</v>
      </c>
      <c r="I36" s="4" t="n">
        <f aca="false">IF(ISBLANK(D36), "", (D36-MIN($D$2:$D$3001))/(MAX($D$2:$D$3001)-MIN($D$2:$D$3001)))</f>
        <v>0.904761904761905</v>
      </c>
      <c r="J36" s="4" t="n">
        <f aca="false">IF(ISBLANK(E36), "", (E36-MIN($E$2:$E$3001))/(MAX($E$2:$E$3001)-MIN($E$2:$E$3001)))</f>
        <v>0.225400707312222</v>
      </c>
      <c r="K36" s="5" t="n">
        <f aca="false">IF(ISBLANK(A36), "",SQRT((A36-$M$2)^2+(B36-$N$2)^2+(C36-$O$2)^2+(D36-$P$2)^2+(E36-$Q$2)^2))</f>
        <v>893.362938750807</v>
      </c>
      <c r="L36" s="6" t="str">
        <f aca="false">IF(AND(H36 = "", H35 &lt;&gt; ""),"&lt;- New exp", "")</f>
        <v/>
      </c>
      <c r="AB36" s="0" t="n">
        <v>35</v>
      </c>
    </row>
    <row r="37" customFormat="false" ht="13.8" hidden="false" customHeight="false" outlineLevel="0" collapsed="false">
      <c r="A37" s="3" t="n">
        <v>23</v>
      </c>
      <c r="B37" s="3" t="n">
        <v>6</v>
      </c>
      <c r="C37" s="3" t="n">
        <v>74.8333333333333</v>
      </c>
      <c r="D37" s="3" t="n">
        <v>1017</v>
      </c>
      <c r="E37" s="3" t="n">
        <v>0.379846913370879</v>
      </c>
      <c r="F37" s="4" t="n">
        <f aca="false">IF(ISBLANK(A37), "", (A37-MIN($A$2:$A$3001))/(MAX($A$2:$A$3001)-MIN($A$2:$A$3001)))</f>
        <v>0.409090909090909</v>
      </c>
      <c r="G37" s="4" t="n">
        <f aca="false">IF(ISBLANK(B37), "", (B37-MIN($B$2:$B$3001))/(MAX($B$2:$B$3001)-MIN($B$2:B$3001)))</f>
        <v>0.555555555555556</v>
      </c>
      <c r="H37" s="4" t="n">
        <f aca="false">IF(ISBLANK(C37), "", (C37-MIN($C$2:$C$3001))/(MAX($C$2:$C$3001)-MIN($C$2:$C$3001)))</f>
        <v>0.43611913060388</v>
      </c>
      <c r="I37" s="4" t="n">
        <f aca="false">IF(ISBLANK(D37), "", (D37-MIN($D$2:$D$3001))/(MAX($D$2:$D$3001)-MIN($D$2:$D$3001)))</f>
        <v>0.929078014184397</v>
      </c>
      <c r="J37" s="4" t="n">
        <f aca="false">IF(ISBLANK(E37), "", (E37-MIN($E$2:$E$3001))/(MAX($E$2:$E$3001)-MIN($E$2:$E$3001)))</f>
        <v>0.570228265216398</v>
      </c>
      <c r="K37" s="5" t="n">
        <f aca="false">IF(ISBLANK(A37), "",SQRT((A37-$M$2)^2+(B37-$N$2)^2+(C37-$O$2)^2+(D37-$P$2)^2+(E37-$Q$2)^2))</f>
        <v>917.221983740675</v>
      </c>
      <c r="L37" s="6" t="str">
        <f aca="false">IF(AND(H37 = "", H36 &lt;&gt; ""),"&lt;- New exp", "")</f>
        <v/>
      </c>
      <c r="AB37" s="0" t="n">
        <v>36</v>
      </c>
    </row>
    <row r="38" customFormat="false" ht="13.8" hidden="false" customHeight="false" outlineLevel="0" collapsed="false">
      <c r="A38" s="3" t="n">
        <v>28</v>
      </c>
      <c r="B38" s="3" t="n">
        <v>8</v>
      </c>
      <c r="C38" s="3" t="n">
        <v>73.75</v>
      </c>
      <c r="D38" s="3" t="n">
        <v>995</v>
      </c>
      <c r="E38" s="3" t="n">
        <v>0.367006858463743</v>
      </c>
      <c r="F38" s="4" t="n">
        <f aca="false">IF(ISBLANK(A38), "", (A38-MIN($A$2:$A$3001))/(MAX($A$2:$A$3001)-MIN($A$2:$A$3001)))</f>
        <v>0.636363636363636</v>
      </c>
      <c r="G38" s="4" t="n">
        <f aca="false">IF(ISBLANK(B38), "", (B38-MIN($B$2:$B$3001))/(MAX($B$2:$B$3001)-MIN($B$2:B$3001)))</f>
        <v>0.777777777777778</v>
      </c>
      <c r="H38" s="4" t="n">
        <f aca="false">IF(ISBLANK(C38), "", (C38-MIN($C$2:$C$3001))/(MAX($C$2:$C$3001)-MIN($C$2:$C$3001)))</f>
        <v>0.408894406964742</v>
      </c>
      <c r="I38" s="4" t="n">
        <f aca="false">IF(ISBLANK(D38), "", (D38-MIN($D$2:$D$3001))/(MAX($D$2:$D$3001)-MIN($D$2:$D$3001)))</f>
        <v>0.906788247213779</v>
      </c>
      <c r="J38" s="4" t="n">
        <f aca="false">IF(ISBLANK(E38), "", (E38-MIN($E$2:$E$3001))/(MAX($E$2:$E$3001)-MIN($E$2:$E$3001)))</f>
        <v>0.182439649040691</v>
      </c>
      <c r="K38" s="5" t="n">
        <f aca="false">IF(ISBLANK(A38), "",SQRT((A38-$M$2)^2+(B38-$N$2)^2+(C38-$O$2)^2+(D38-$P$2)^2+(E38-$Q$2)^2))</f>
        <v>895.284725690019</v>
      </c>
      <c r="L38" s="6" t="str">
        <f aca="false">IF(AND(H38 = "", H37 &lt;&gt; ""),"&lt;- New exp", "")</f>
        <v/>
      </c>
      <c r="O38" s="0" t="str">
        <f aca="false">IF(X2&gt;=31, "Exp 31", "")</f>
        <v/>
      </c>
      <c r="AB38" s="0" t="n">
        <v>37</v>
      </c>
    </row>
    <row r="39" customFormat="false" ht="13.8" hidden="false" customHeight="false" outlineLevel="0" collapsed="false">
      <c r="A39" s="3" t="n">
        <v>29</v>
      </c>
      <c r="B39" s="3" t="n">
        <v>7</v>
      </c>
      <c r="C39" s="3" t="n">
        <v>80.8095238095238</v>
      </c>
      <c r="D39" s="3" t="n">
        <v>1027</v>
      </c>
      <c r="E39" s="3" t="n">
        <v>0.366149278061462</v>
      </c>
      <c r="F39" s="4" t="n">
        <f aca="false">IF(ISBLANK(A39), "", (A39-MIN($A$2:$A$3001))/(MAX($A$2:$A$3001)-MIN($A$2:$A$3001)))</f>
        <v>0.681818181818182</v>
      </c>
      <c r="G39" s="4" t="n">
        <f aca="false">IF(ISBLANK(B39), "", (B39-MIN($B$2:$B$3001))/(MAX($B$2:$B$3001)-MIN($B$2:B$3001)))</f>
        <v>0.666666666666667</v>
      </c>
      <c r="H39" s="4" t="n">
        <f aca="false">IF(ISBLANK(C39), "", (C39-MIN($C$2:$C$3001))/(MAX($C$2:$C$3001)-MIN($C$2:$C$3001)))</f>
        <v>0.586303869800003</v>
      </c>
      <c r="I39" s="4" t="n">
        <f aca="false">IF(ISBLANK(D39), "", (D39-MIN($D$2:$D$3001))/(MAX($D$2:$D$3001)-MIN($D$2:$D$3001)))</f>
        <v>0.939209726443769</v>
      </c>
      <c r="J39" s="4" t="n">
        <f aca="false">IF(ISBLANK(E39), "", (E39-MIN($E$2:$E$3001))/(MAX($E$2:$E$3001)-MIN($E$2:$E$3001)))</f>
        <v>0.156539454698445</v>
      </c>
      <c r="K39" s="5" t="n">
        <f aca="false">IF(ISBLANK(A39), "",SQRT((A39-$M$2)^2+(B39-$N$2)^2+(C39-$O$2)^2+(D39-$P$2)^2+(E39-$Q$2)^2))</f>
        <v>927.434259444452</v>
      </c>
      <c r="L39" s="6" t="str">
        <f aca="false">IF(AND(H39 = "", H38 &lt;&gt; ""),"&lt;- New exp", "")</f>
        <v/>
      </c>
      <c r="O39" s="0" t="str">
        <f aca="false">IF(X2&gt;=32, "Exp 32", "")</f>
        <v/>
      </c>
      <c r="AB39" s="0" t="n">
        <v>38</v>
      </c>
    </row>
    <row r="40" customFormat="false" ht="13.8" hidden="false" customHeight="false" outlineLevel="0" collapsed="false">
      <c r="A40" s="3" t="n">
        <v>22</v>
      </c>
      <c r="B40" s="3" t="n">
        <v>8</v>
      </c>
      <c r="C40" s="3" t="n">
        <v>69.8583333333333</v>
      </c>
      <c r="D40" s="3" t="n">
        <v>1018</v>
      </c>
      <c r="E40" s="3" t="n">
        <v>0.37522937227086</v>
      </c>
      <c r="F40" s="4" t="n">
        <f aca="false">IF(ISBLANK(A40), "", (A40-MIN($A$2:$A$3001))/(MAX($A$2:$A$3001)-MIN($A$2:$A$3001)))</f>
        <v>0.363636363636364</v>
      </c>
      <c r="G40" s="4" t="n">
        <f aca="false">IF(ISBLANK(B40), "", (B40-MIN($B$2:$B$3001))/(MAX($B$2:$B$3001)-MIN($B$2:B$3001)))</f>
        <v>0.777777777777778</v>
      </c>
      <c r="H40" s="4" t="n">
        <f aca="false">IF(ISBLANK(C40), "", (C40-MIN($C$2:$C$3001))/(MAX($C$2:$C$3001)-MIN($C$2:$C$3001)))</f>
        <v>0.311094822814917</v>
      </c>
      <c r="I40" s="4" t="n">
        <f aca="false">IF(ISBLANK(D40), "", (D40-MIN($D$2:$D$3001))/(MAX($D$2:$D$3001)-MIN($D$2:$D$3001)))</f>
        <v>0.930091185410334</v>
      </c>
      <c r="J40" s="4" t="n">
        <f aca="false">IF(ISBLANK(E40), "", (E40-MIN($E$2:$E$3001))/(MAX($E$2:$E$3001)-MIN($E$2:$E$3001)))</f>
        <v>0.430771706326167</v>
      </c>
      <c r="K40" s="5" t="n">
        <f aca="false">IF(ISBLANK(A40), "",SQRT((A40-$M$2)^2+(B40-$N$2)^2+(C40-$O$2)^2+(D40-$P$2)^2+(E40-$Q$2)^2))</f>
        <v>918.145001604214</v>
      </c>
      <c r="L40" s="6" t="str">
        <f aca="false">IF(AND(H40 = "", H39 &lt;&gt; ""),"&lt;- New exp", "")</f>
        <v/>
      </c>
      <c r="O40" s="0" t="str">
        <f aca="false">IF(X2&gt;=33, "Exp 33", "")</f>
        <v/>
      </c>
      <c r="AB40" s="0" t="n">
        <v>39</v>
      </c>
    </row>
    <row r="41" customFormat="false" ht="13.8" hidden="false" customHeight="false" outlineLevel="0" collapsed="false">
      <c r="A41" s="3" t="n">
        <v>29</v>
      </c>
      <c r="B41" s="3" t="n">
        <v>7</v>
      </c>
      <c r="C41" s="3" t="n">
        <v>72.0714285714286</v>
      </c>
      <c r="D41" s="3" t="n">
        <v>1016</v>
      </c>
      <c r="E41" s="3" t="n">
        <v>0.371400562566451</v>
      </c>
      <c r="F41" s="4" t="n">
        <f aca="false">IF(ISBLANK(A41), "", (A41-MIN($A$2:$A$3001))/(MAX($A$2:$A$3001)-MIN($A$2:$A$3001)))</f>
        <v>0.681818181818182</v>
      </c>
      <c r="G41" s="4" t="n">
        <f aca="false">IF(ISBLANK(B41), "", (B41-MIN($B$2:$B$3001))/(MAX($B$2:$B$3001)-MIN($B$2:B$3001)))</f>
        <v>0.666666666666667</v>
      </c>
      <c r="H41" s="4" t="n">
        <f aca="false">IF(ISBLANK(C41), "", (C41-MIN($C$2:$C$3001))/(MAX($C$2:$C$3001)-MIN($C$2:$C$3001)))</f>
        <v>0.366711043963441</v>
      </c>
      <c r="I41" s="4" t="n">
        <f aca="false">IF(ISBLANK(D41), "", (D41-MIN($D$2:$D$3001))/(MAX($D$2:$D$3001)-MIN($D$2:$D$3001)))</f>
        <v>0.92806484295846</v>
      </c>
      <c r="J41" s="4" t="n">
        <f aca="false">IF(ISBLANK(E41), "", (E41-MIN($E$2:$E$3001))/(MAX($E$2:$E$3001)-MIN($E$2:$E$3001)))</f>
        <v>0.315136000123095</v>
      </c>
      <c r="K41" s="5" t="n">
        <f aca="false">IF(ISBLANK(A41), "",SQRT((A41-$M$2)^2+(B41-$N$2)^2+(C41-$O$2)^2+(D41-$P$2)^2+(E41-$Q$2)^2))</f>
        <v>916.25866119583</v>
      </c>
      <c r="L41" s="6" t="str">
        <f aca="false">IF(AND(H41 = "", H40 &lt;&gt; ""),"&lt;- New exp", "")</f>
        <v/>
      </c>
      <c r="O41" s="0" t="str">
        <f aca="false">IF(X2&gt;=34, "Exp 34", "")</f>
        <v/>
      </c>
      <c r="AB41" s="0" t="n">
        <v>40</v>
      </c>
    </row>
    <row r="42" customFormat="false" ht="13.8" hidden="false" customHeight="false" outlineLevel="0" collapsed="false">
      <c r="A42" s="3" t="n">
        <v>27</v>
      </c>
      <c r="B42" s="3" t="n">
        <v>3</v>
      </c>
      <c r="C42" s="3" t="n">
        <v>75.1458333333333</v>
      </c>
      <c r="D42" s="3" t="n">
        <v>1034</v>
      </c>
      <c r="E42" s="3" t="n">
        <v>0.377180566940099</v>
      </c>
      <c r="F42" s="4" t="n">
        <f aca="false">IF(ISBLANK(A42), "", (A42-MIN($A$2:$A$3001))/(MAX($A$2:$A$3001)-MIN($A$2:$A$3001)))</f>
        <v>0.590909090909091</v>
      </c>
      <c r="G42" s="4" t="n">
        <f aca="false">IF(ISBLANK(B42), "", (B42-MIN($B$2:$B$3001))/(MAX($B$2:$B$3001)-MIN($B$2:B$3001)))</f>
        <v>0.222222222222222</v>
      </c>
      <c r="H42" s="4" t="n">
        <f aca="false">IF(ISBLANK(C42), "", (C42-MIN($C$2:$C$3001))/(MAX($C$2:$C$3001)-MIN($C$2:$C$3001)))</f>
        <v>0.443972416269016</v>
      </c>
      <c r="I42" s="4" t="n">
        <f aca="false">IF(ISBLANK(D42), "", (D42-MIN($D$2:$D$3001))/(MAX($D$2:$D$3001)-MIN($D$2:$D$3001)))</f>
        <v>0.946301925025329</v>
      </c>
      <c r="J42" s="4" t="n">
        <f aca="false">IF(ISBLANK(E42), "", (E42-MIN($E$2:$E$3001))/(MAX($E$2:$E$3001)-MIN($E$2:$E$3001)))</f>
        <v>0.489700666221275</v>
      </c>
      <c r="K42" s="5" t="n">
        <f aca="false">IF(ISBLANK(A42), "",SQRT((A42-$M$2)^2+(B42-$N$2)^2+(C42-$O$2)^2+(D42-$P$2)^2+(E42-$Q$2)^2))</f>
        <v>934.259659502657</v>
      </c>
      <c r="L42" s="6" t="str">
        <f aca="false">IF(AND(H42 = "", H41 &lt;&gt; ""),"&lt;- New exp", "")</f>
        <v/>
      </c>
      <c r="O42" s="0" t="str">
        <f aca="false">IF(X2&gt;=35, "Exp 35", "")</f>
        <v/>
      </c>
      <c r="AB42" s="0" t="n">
        <v>41</v>
      </c>
    </row>
    <row r="43" customFormat="false" ht="13.8" hidden="false" customHeight="false" outlineLevel="0" collapsed="false">
      <c r="A43" s="3" t="n">
        <v>29</v>
      </c>
      <c r="B43" s="3" t="n">
        <v>7</v>
      </c>
      <c r="C43" s="3" t="n">
        <v>78.6134453781513</v>
      </c>
      <c r="D43" s="3" t="n">
        <v>1056</v>
      </c>
      <c r="E43" s="3" t="n">
        <v>0.370748180066374</v>
      </c>
      <c r="F43" s="4" t="n">
        <f aca="false">IF(ISBLANK(A43), "", (A43-MIN($A$2:$A$3001))/(MAX($A$2:$A$3001)-MIN($A$2:$A$3001)))</f>
        <v>0.681818181818182</v>
      </c>
      <c r="G43" s="4" t="n">
        <f aca="false">IF(ISBLANK(B43), "", (B43-MIN($B$2:$B$3001))/(MAX($B$2:$B$3001)-MIN($B$2:B$3001)))</f>
        <v>0.666666666666667</v>
      </c>
      <c r="H43" s="4" t="n">
        <f aca="false">IF(ISBLANK(C43), "", (C43-MIN($C$2:$C$3001))/(MAX($C$2:$C$3001)-MIN($C$2:$C$3001)))</f>
        <v>0.531115289753244</v>
      </c>
      <c r="I43" s="4" t="n">
        <f aca="false">IF(ISBLANK(D43), "", (D43-MIN($D$2:$D$3001))/(MAX($D$2:$D$3001)-MIN($D$2:$D$3001)))</f>
        <v>0.968591691995947</v>
      </c>
      <c r="J43" s="4" t="n">
        <f aca="false">IF(ISBLANK(E43), "", (E43-MIN($E$2:$E$3001))/(MAX($E$2:$E$3001)-MIN($E$2:$E$3001)))</f>
        <v>0.295433085396344</v>
      </c>
      <c r="K43" s="5" t="n">
        <f aca="false">IF(ISBLANK(A43), "",SQRT((A43-$M$2)^2+(B43-$N$2)^2+(C43-$O$2)^2+(D43-$P$2)^2+(E43-$Q$2)^2))</f>
        <v>956.370042312255</v>
      </c>
      <c r="L43" s="6" t="str">
        <f aca="false">IF(AND(H43 = "", H42 &lt;&gt; ""),"&lt;- New exp", "")</f>
        <v/>
      </c>
      <c r="O43" s="0" t="str">
        <f aca="false">IF(X2&gt;=36, "Exp 36", "")</f>
        <v/>
      </c>
      <c r="AB43" s="0" t="n">
        <v>42</v>
      </c>
    </row>
    <row r="44" customFormat="false" ht="13.8" hidden="false" customHeight="false" outlineLevel="0" collapsed="false">
      <c r="A44" s="3" t="n">
        <v>32</v>
      </c>
      <c r="B44" s="3" t="n">
        <v>5</v>
      </c>
      <c r="C44" s="3" t="n">
        <v>83.8666666666667</v>
      </c>
      <c r="D44" s="3" t="n">
        <v>988</v>
      </c>
      <c r="E44" s="3" t="n">
        <v>0.375786542707573</v>
      </c>
      <c r="F44" s="4" t="n">
        <f aca="false">IF(ISBLANK(A44), "", (A44-MIN($A$2:$A$3001))/(MAX($A$2:$A$3001)-MIN($A$2:$A$3001)))</f>
        <v>0.818181818181818</v>
      </c>
      <c r="G44" s="4" t="n">
        <f aca="false">IF(ISBLANK(B44), "", (B44-MIN($B$2:$B$3001))/(MAX($B$2:$B$3001)-MIN($B$2:B$3001)))</f>
        <v>0.444444444444444</v>
      </c>
      <c r="H44" s="4" t="n">
        <f aca="false">IF(ISBLANK(C44), "", (C44-MIN($C$2:$C$3001))/(MAX($C$2:$C$3001)-MIN($C$2:$C$3001)))</f>
        <v>0.663131441564075</v>
      </c>
      <c r="I44" s="4" t="n">
        <f aca="false">IF(ISBLANK(D44), "", (D44-MIN($D$2:$D$3001))/(MAX($D$2:$D$3001)-MIN($D$2:$D$3001)))</f>
        <v>0.899696048632219</v>
      </c>
      <c r="J44" s="4" t="n">
        <f aca="false">IF(ISBLANK(E44), "", (E44-MIN($E$2:$E$3001))/(MAX($E$2:$E$3001)-MIN($E$2:$E$3001)))</f>
        <v>0.44759907616139</v>
      </c>
      <c r="K44" s="5" t="n">
        <f aca="false">IF(ISBLANK(A44), "",SQRT((A44-$M$2)^2+(B44-$N$2)^2+(C44-$O$2)^2+(D44-$P$2)^2+(E44-$Q$2)^2))</f>
        <v>888.583310880806</v>
      </c>
      <c r="L44" s="6" t="str">
        <f aca="false">IF(AND(H44 = "", H43 &lt;&gt; ""),"&lt;- New exp", "")</f>
        <v/>
      </c>
      <c r="O44" s="0" t="str">
        <f aca="false">IF(X2&gt;=37, "Exp 37", "")</f>
        <v/>
      </c>
      <c r="AB44" s="0" t="n">
        <v>43</v>
      </c>
    </row>
    <row r="45" customFormat="false" ht="13.8" hidden="false" customHeight="false" outlineLevel="0" collapsed="false">
      <c r="A45" s="3" t="n">
        <v>23</v>
      </c>
      <c r="B45" s="3" t="n">
        <v>7</v>
      </c>
      <c r="C45" s="3" t="n">
        <v>70.8095238095238</v>
      </c>
      <c r="D45" s="3" t="n">
        <v>1018</v>
      </c>
      <c r="E45" s="3" t="n">
        <v>0.374562081242515</v>
      </c>
      <c r="F45" s="4" t="n">
        <f aca="false">IF(ISBLANK(A45), "", (A45-MIN($A$2:$A$3001))/(MAX($A$2:$A$3001)-MIN($A$2:$A$3001)))</f>
        <v>0.409090909090909</v>
      </c>
      <c r="G45" s="4" t="n">
        <f aca="false">IF(ISBLANK(B45), "", (B45-MIN($B$2:$B$3001))/(MAX($B$2:$B$3001)-MIN($B$2:B$3001)))</f>
        <v>0.666666666666667</v>
      </c>
      <c r="H45" s="4" t="n">
        <f aca="false">IF(ISBLANK(C45), "", (C45-MIN($C$2:$C$3001))/(MAX($C$2:$C$3001)-MIN($C$2:$C$3001)))</f>
        <v>0.334998728515654</v>
      </c>
      <c r="I45" s="4" t="n">
        <f aca="false">IF(ISBLANK(D45), "", (D45-MIN($D$2:$D$3001))/(MAX($D$2:$D$3001)-MIN($D$2:$D$3001)))</f>
        <v>0.930091185410334</v>
      </c>
      <c r="J45" s="4" t="n">
        <f aca="false">IF(ISBLANK(E45), "", (E45-MIN($E$2:$E$3001))/(MAX($E$2:$E$3001)-MIN($E$2:$E$3001)))</f>
        <v>0.410618532033698</v>
      </c>
      <c r="K45" s="5" t="n">
        <f aca="false">IF(ISBLANK(A45), "",SQRT((A45-$M$2)^2+(B45-$N$2)^2+(C45-$O$2)^2+(D45-$P$2)^2+(E45-$Q$2)^2))</f>
        <v>918.160497193387</v>
      </c>
      <c r="L45" s="6" t="str">
        <f aca="false">IF(AND(H45 = "", H44 &lt;&gt; ""),"&lt;- New exp", "")</f>
        <v/>
      </c>
      <c r="O45" s="0" t="str">
        <f aca="false">IF(X2&gt;=38, "Exp 38", "")</f>
        <v/>
      </c>
      <c r="AB45" s="0" t="n">
        <v>44</v>
      </c>
    </row>
    <row r="46" customFormat="false" ht="13.8" hidden="false" customHeight="false" outlineLevel="0" collapsed="false">
      <c r="A46" s="3" t="n">
        <v>29</v>
      </c>
      <c r="B46" s="3" t="n">
        <v>7</v>
      </c>
      <c r="C46" s="3" t="n">
        <v>77.0714285714286</v>
      </c>
      <c r="D46" s="3" t="n">
        <v>1014</v>
      </c>
      <c r="E46" s="3" t="n">
        <v>0.372674490793082</v>
      </c>
      <c r="F46" s="4" t="n">
        <f aca="false">IF(ISBLANK(A46), "", (A46-MIN($A$2:$A$3001))/(MAX($A$2:$A$3001)-MIN($A$2:$A$3001)))</f>
        <v>0.681818181818182</v>
      </c>
      <c r="G46" s="4" t="n">
        <f aca="false">IF(ISBLANK(B46), "", (B46-MIN($B$2:$B$3001))/(MAX($B$2:$B$3001)-MIN($B$2:B$3001)))</f>
        <v>0.666666666666667</v>
      </c>
      <c r="H46" s="4" t="n">
        <f aca="false">IF(ISBLANK(C46), "", (C46-MIN($C$2:$C$3001))/(MAX($C$2:$C$3001)-MIN($C$2:$C$3001)))</f>
        <v>0.492363614605615</v>
      </c>
      <c r="I46" s="4" t="n">
        <f aca="false">IF(ISBLANK(D46), "", (D46-MIN($D$2:$D$3001))/(MAX($D$2:$D$3001)-MIN($D$2:$D$3001)))</f>
        <v>0.926038500506586</v>
      </c>
      <c r="J46" s="4" t="n">
        <f aca="false">IF(ISBLANK(E46), "", (E46-MIN($E$2:$E$3001))/(MAX($E$2:$E$3001)-MIN($E$2:$E$3001)))</f>
        <v>0.353610513486575</v>
      </c>
      <c r="K46" s="5" t="n">
        <f aca="false">IF(ISBLANK(A46), "",SQRT((A46-$M$2)^2+(B46-$N$2)^2+(C46-$O$2)^2+(D46-$P$2)^2+(E46-$Q$2)^2))</f>
        <v>914.352698286406</v>
      </c>
      <c r="L46" s="6" t="str">
        <f aca="false">IF(AND(H46 = "", H45 &lt;&gt; ""),"&lt;- New exp", "")</f>
        <v/>
      </c>
      <c r="O46" s="0" t="str">
        <f aca="false">IF(X2&gt;=39, "Exp 39", "")</f>
        <v/>
      </c>
      <c r="AB46" s="0" t="n">
        <v>45</v>
      </c>
    </row>
    <row r="47" customFormat="false" ht="13.8" hidden="false" customHeight="false" outlineLevel="0" collapsed="false">
      <c r="A47" s="3" t="n">
        <v>29</v>
      </c>
      <c r="B47" s="3" t="n">
        <v>3</v>
      </c>
      <c r="C47" s="3" t="n">
        <v>86.5333333333333</v>
      </c>
      <c r="D47" s="3" t="n">
        <v>1032</v>
      </c>
      <c r="E47" s="3" t="n">
        <v>0.384082698450745</v>
      </c>
      <c r="F47" s="4" t="n">
        <f aca="false">IF(ISBLANK(A47), "", (A47-MIN($A$2:$A$3001))/(MAX($A$2:$A$3001)-MIN($A$2:$A$3001)))</f>
        <v>0.681818181818182</v>
      </c>
      <c r="G47" s="4" t="n">
        <f aca="false">IF(ISBLANK(B47), "", (B47-MIN($B$2:$B$3001))/(MAX($B$2:$B$3001)-MIN($B$2:B$3001)))</f>
        <v>0.222222222222222</v>
      </c>
      <c r="H47" s="4" t="n">
        <f aca="false">IF(ISBLANK(C47), "", (C47-MIN($C$2:$C$3001))/(MAX($C$2:$C$3001)-MIN($C$2:$C$3001)))</f>
        <v>0.730146145906568</v>
      </c>
      <c r="I47" s="4" t="n">
        <f aca="false">IF(ISBLANK(D47), "", (D47-MIN($D$2:$D$3001))/(MAX($D$2:$D$3001)-MIN($D$2:$D$3001)))</f>
        <v>0.944275582573455</v>
      </c>
      <c r="J47" s="4" t="n">
        <f aca="false">IF(ISBLANK(E47), "", (E47-MIN($E$2:$E$3001))/(MAX($E$2:$E$3001)-MIN($E$2:$E$3001)))</f>
        <v>0.698155228645974</v>
      </c>
      <c r="K47" s="5" t="n">
        <f aca="false">IF(ISBLANK(A47), "",SQRT((A47-$M$2)^2+(B47-$N$2)^2+(C47-$O$2)^2+(D47-$P$2)^2+(E47-$Q$2)^2))</f>
        <v>932.575543929322</v>
      </c>
      <c r="L47" s="6" t="str">
        <f aca="false">IF(AND(H47 = "", H46 &lt;&gt; ""),"&lt;- New exp", "")</f>
        <v/>
      </c>
      <c r="O47" s="0" t="str">
        <f aca="false">IF(X2&gt;=40, "Exp 40", "")</f>
        <v/>
      </c>
      <c r="AB47" s="0" t="n">
        <v>46</v>
      </c>
    </row>
    <row r="48" customFormat="false" ht="13.8" hidden="false" customHeight="false" outlineLevel="0" collapsed="false">
      <c r="A48" s="3" t="n">
        <v>33</v>
      </c>
      <c r="B48" s="3" t="n">
        <v>3</v>
      </c>
      <c r="C48" s="3" t="n">
        <v>85</v>
      </c>
      <c r="D48" s="3" t="n">
        <v>1022</v>
      </c>
      <c r="E48" s="3" t="n">
        <v>0.37391442425094</v>
      </c>
      <c r="F48" s="4" t="n">
        <f aca="false">IF(ISBLANK(A48), "", (A48-MIN($A$2:$A$3001))/(MAX($A$2:$A$3001)-MIN($A$2:$A$3001)))</f>
        <v>0.863636363636364</v>
      </c>
      <c r="G48" s="4" t="n">
        <f aca="false">IF(ISBLANK(B48), "", (B48-MIN($B$2:$B$3001))/(MAX($B$2:$B$3001)-MIN($B$2:B$3001)))</f>
        <v>0.222222222222222</v>
      </c>
      <c r="H48" s="4" t="n">
        <f aca="false">IF(ISBLANK(C48), "", (C48-MIN($C$2:$C$3001))/(MAX($C$2:$C$3001)-MIN($C$2:$C$3001)))</f>
        <v>0.691612690909635</v>
      </c>
      <c r="I48" s="4" t="n">
        <f aca="false">IF(ISBLANK(D48), "", (D48-MIN($D$2:$D$3001))/(MAX($D$2:$D$3001)-MIN($D$2:$D$3001)))</f>
        <v>0.934143870314083</v>
      </c>
      <c r="J48" s="4" t="n">
        <f aca="false">IF(ISBLANK(E48), "", (E48-MIN($E$2:$E$3001))/(MAX($E$2:$E$3001)-MIN($E$2:$E$3001)))</f>
        <v>0.391058334640788</v>
      </c>
      <c r="K48" s="5" t="n">
        <f aca="false">IF(ISBLANK(A48), "",SQRT((A48-$M$2)^2+(B48-$N$2)^2+(C48-$O$2)^2+(D48-$P$2)^2+(E48-$Q$2)^2))</f>
        <v>922.608474075011</v>
      </c>
      <c r="L48" s="6" t="str">
        <f aca="false">IF(AND(H48 = "", H47 &lt;&gt; ""),"&lt;- New exp", "")</f>
        <v/>
      </c>
      <c r="O48" s="0" t="str">
        <f aca="false">IF(X2&gt;=41, "Exp 41", "")</f>
        <v/>
      </c>
      <c r="AB48" s="0" t="n">
        <v>47</v>
      </c>
    </row>
    <row r="49" customFormat="false" ht="13.8" hidden="false" customHeight="false" outlineLevel="0" collapsed="false">
      <c r="A49" s="3" t="n">
        <v>33</v>
      </c>
      <c r="B49" s="3" t="n">
        <v>4</v>
      </c>
      <c r="C49" s="3" t="n">
        <v>81.0625</v>
      </c>
      <c r="D49" s="3" t="n">
        <v>1044</v>
      </c>
      <c r="E49" s="3" t="n">
        <v>0.36962718764596</v>
      </c>
      <c r="F49" s="4" t="n">
        <f aca="false">IF(ISBLANK(A49), "", (A49-MIN($A$2:$A$3001))/(MAX($A$2:$A$3001)-MIN($A$2:$A$3001)))</f>
        <v>0.863636363636364</v>
      </c>
      <c r="G49" s="4" t="n">
        <f aca="false">IF(ISBLANK(B49), "", (B49-MIN($B$2:$B$3001))/(MAX($B$2:$B$3001)-MIN($B$2:B$3001)))</f>
        <v>0.333333333333333</v>
      </c>
      <c r="H49" s="4" t="n">
        <f aca="false">IF(ISBLANK(C49), "", (C49-MIN($C$2:$C$3001))/(MAX($C$2:$C$3001)-MIN($C$2:$C$3001)))</f>
        <v>0.592661291528923</v>
      </c>
      <c r="I49" s="4" t="n">
        <f aca="false">IF(ISBLANK(D49), "", (D49-MIN($D$2:$D$3001))/(MAX($D$2:$D$3001)-MIN($D$2:$D$3001)))</f>
        <v>0.956433637284701</v>
      </c>
      <c r="J49" s="4" t="n">
        <f aca="false">IF(ISBLANK(E49), "", (E49-MIN($E$2:$E$3001))/(MAX($E$2:$E$3001)-MIN($E$2:$E$3001)))</f>
        <v>0.261577459186037</v>
      </c>
      <c r="K49" s="5" t="n">
        <f aca="false">IF(ISBLANK(A49), "",SQRT((A49-$M$2)^2+(B49-$N$2)^2+(C49-$O$2)^2+(D49-$P$2)^2+(E49-$Q$2)^2))</f>
        <v>944.490430701193</v>
      </c>
      <c r="L49" s="6" t="str">
        <f aca="false">IF(AND(H49 = "", H48 &lt;&gt; ""),"&lt;- New exp", "")</f>
        <v/>
      </c>
      <c r="O49" s="0" t="str">
        <f aca="false">IF(X2&gt;=42, "Exp 42", "")</f>
        <v/>
      </c>
      <c r="AB49" s="0" t="n">
        <v>48</v>
      </c>
    </row>
    <row r="50" customFormat="false" ht="13.8" hidden="false" customHeight="false" outlineLevel="0" collapsed="false">
      <c r="A50" s="3" t="n">
        <v>29</v>
      </c>
      <c r="B50" s="3" t="n">
        <v>3</v>
      </c>
      <c r="C50" s="3" t="n">
        <v>86.4666666666667</v>
      </c>
      <c r="D50" s="3" t="n">
        <v>1031</v>
      </c>
      <c r="E50" s="3" t="n">
        <v>0.384978664107098</v>
      </c>
      <c r="F50" s="4" t="n">
        <f aca="false">IF(ISBLANK(A50), "", (A50-MIN($A$2:$A$3001))/(MAX($A$2:$A$3001)-MIN($A$2:$A$3001)))</f>
        <v>0.681818181818182</v>
      </c>
      <c r="G50" s="4" t="n">
        <f aca="false">IF(ISBLANK(B50), "", (B50-MIN($B$2:$B$3001))/(MAX($B$2:$B$3001)-MIN($B$2:B$3001)))</f>
        <v>0.222222222222222</v>
      </c>
      <c r="H50" s="4" t="n">
        <f aca="false">IF(ISBLANK(C50), "", (C50-MIN($C$2:$C$3001))/(MAX($C$2:$C$3001)-MIN($C$2:$C$3001)))</f>
        <v>0.728470778298006</v>
      </c>
      <c r="I50" s="4" t="n">
        <f aca="false">IF(ISBLANK(D50), "", (D50-MIN($D$2:$D$3001))/(MAX($D$2:$D$3001)-MIN($D$2:$D$3001)))</f>
        <v>0.943262411347518</v>
      </c>
      <c r="J50" s="4" t="n">
        <f aca="false">IF(ISBLANK(E50), "", (E50-MIN($E$2:$E$3001))/(MAX($E$2:$E$3001)-MIN($E$2:$E$3001)))</f>
        <v>0.725214714335946</v>
      </c>
      <c r="K50" s="5" t="n">
        <f aca="false">IF(ISBLANK(A50), "",SQRT((A50-$M$2)^2+(B50-$N$2)^2+(C50-$O$2)^2+(D50-$P$2)^2+(E50-$Q$2)^2))</f>
        <v>931.574084940566</v>
      </c>
      <c r="L50" s="6" t="str">
        <f aca="false">IF(AND(H50 = "", H49 &lt;&gt; ""),"&lt;- New exp", "")</f>
        <v/>
      </c>
      <c r="O50" s="0" t="str">
        <f aca="false">IF(X2&gt;=43, "Exp 43", "")</f>
        <v/>
      </c>
      <c r="AB50" s="0" t="n">
        <v>49</v>
      </c>
    </row>
    <row r="51" customFormat="false" ht="13.8" hidden="false" customHeight="false" outlineLevel="0" collapsed="false">
      <c r="A51" s="3"/>
      <c r="B51" s="3"/>
      <c r="C51" s="3"/>
      <c r="D51" s="3"/>
      <c r="E51" s="3"/>
      <c r="F51" s="4" t="str">
        <f aca="false">IF(ISBLANK(A51), "", (A51-MIN($A$2:$A$3001))/(MAX($A$2:$A$3001)-MIN($A$2:$A$3001)))</f>
        <v/>
      </c>
      <c r="G51" s="4" t="str">
        <f aca="false">IF(ISBLANK(B51), "", (B51-MIN($B$2:$B$3001))/(MAX($B$2:$B$3001)-MIN($B$2:B$3001)))</f>
        <v/>
      </c>
      <c r="H51" s="4" t="str">
        <f aca="false">IF(ISBLANK(C51), "", (C51-MIN($C$2:$C$3001))/(MAX($C$2:$C$3001)-MIN($C$2:$C$3001)))</f>
        <v/>
      </c>
      <c r="I51" s="4" t="str">
        <f aca="false">IF(ISBLANK(D51), "", (D51-MIN($D$2:$D$3001))/(MAX($D$2:$D$3001)-MIN($D$2:$D$3001)))</f>
        <v/>
      </c>
      <c r="J51" s="4" t="str">
        <f aca="false">IF(ISBLANK(E51), "", (E51-MIN($E$2:$E$3001))/(MAX($E$2:$E$3001)-MIN($E$2:$E$3001)))</f>
        <v/>
      </c>
      <c r="K51" s="5" t="str">
        <f aca="false">IF(ISBLANK(A51), "",SQRT((A51-$M$2)^2+(B51-$N$2)^2+(C51-$O$2)^2+(D51-$P$2)^2+(E51-$Q$2)^2))</f>
        <v/>
      </c>
      <c r="L51" s="6" t="str">
        <f aca="false">IF(AND(H51 = "", H50 &lt;&gt; ""),"&lt;- New exp", "")</f>
        <v>&lt;- New exp</v>
      </c>
      <c r="O51" s="0" t="str">
        <f aca="false">IF(X2&gt;=44, "Exp 44", "")</f>
        <v/>
      </c>
      <c r="AB51" s="0" t="n">
        <v>50</v>
      </c>
    </row>
    <row r="52" customFormat="false" ht="13.8" hidden="false" customHeight="false" outlineLevel="0" collapsed="false">
      <c r="A52" s="3" t="n">
        <v>28</v>
      </c>
      <c r="B52" s="3" t="n">
        <v>8</v>
      </c>
      <c r="C52" s="3" t="n">
        <v>79.7916666666667</v>
      </c>
      <c r="D52" s="3" t="n">
        <v>994</v>
      </c>
      <c r="E52" s="3" t="n">
        <v>0.375786542707573</v>
      </c>
      <c r="F52" s="4" t="n">
        <f aca="false">IF(ISBLANK(A52), "", (A52-MIN($A$2:$A$3001))/(MAX($A$2:$A$3001)-MIN($A$2:$A$3001)))</f>
        <v>0.636363636363636</v>
      </c>
      <c r="G52" s="4" t="n">
        <f aca="false">IF(ISBLANK(B52), "", (B52-MIN($B$2:$B$3001))/(MAX($B$2:$B$3001)-MIN($B$2:B$3001)))</f>
        <v>0.777777777777778</v>
      </c>
      <c r="H52" s="4" t="n">
        <f aca="false">IF(ISBLANK(C52), "", (C52-MIN($C$2:$C$3001))/(MAX($C$2:$C$3001)-MIN($C$2:$C$3001)))</f>
        <v>0.560724596490703</v>
      </c>
      <c r="I52" s="4" t="n">
        <f aca="false">IF(ISBLANK(D52), "", (D52-MIN($D$2:$D$3001))/(MAX($D$2:$D$3001)-MIN($D$2:$D$3001)))</f>
        <v>0.905775075987842</v>
      </c>
      <c r="J52" s="4" t="n">
        <f aca="false">IF(ISBLANK(E52), "", (E52-MIN($E$2:$E$3001))/(MAX($E$2:$E$3001)-MIN($E$2:$E$3001)))</f>
        <v>0.44759907616139</v>
      </c>
      <c r="K52" s="5" t="n">
        <f aca="false">IF(ISBLANK(A52), "",SQRT((A52-$M$2)^2+(B52-$N$2)^2+(C52-$O$2)^2+(D52-$P$2)^2+(E52-$Q$2)^2))</f>
        <v>894.415366524913</v>
      </c>
      <c r="L52" s="6" t="str">
        <f aca="false">IF(AND(H52 = "", H51 &lt;&gt; ""),"&lt;- New exp", "")</f>
        <v/>
      </c>
      <c r="O52" s="0" t="str">
        <f aca="false">IF(X2&gt;=45, "Exp 45", "")</f>
        <v/>
      </c>
      <c r="AB52" s="0" t="n">
        <v>51</v>
      </c>
    </row>
    <row r="53" customFormat="false" ht="13.8" hidden="false" customHeight="false" outlineLevel="0" collapsed="false">
      <c r="A53" s="3" t="n">
        <v>28</v>
      </c>
      <c r="B53" s="3" t="n">
        <v>8</v>
      </c>
      <c r="C53" s="3" t="n">
        <v>80.725</v>
      </c>
      <c r="D53" s="3" t="n">
        <v>987</v>
      </c>
      <c r="E53" s="3" t="n">
        <v>0.375786542707573</v>
      </c>
      <c r="F53" s="4" t="n">
        <f aca="false">IF(ISBLANK(A53), "", (A53-MIN($A$2:$A$3001))/(MAX($A$2:$A$3001)-MIN($A$2:$A$3001)))</f>
        <v>0.636363636363636</v>
      </c>
      <c r="G53" s="4" t="n">
        <f aca="false">IF(ISBLANK(B53), "", (B53-MIN($B$2:$B$3001))/(MAX($B$2:$B$3001)-MIN($B$2:B$3001)))</f>
        <v>0.777777777777778</v>
      </c>
      <c r="H53" s="4" t="n">
        <f aca="false">IF(ISBLANK(C53), "", (C53-MIN($C$2:$C$3001))/(MAX($C$2:$C$3001)-MIN($C$2:$C$3001)))</f>
        <v>0.584179743010576</v>
      </c>
      <c r="I53" s="4" t="n">
        <f aca="false">IF(ISBLANK(D53), "", (D53-MIN($D$2:$D$3001))/(MAX($D$2:$D$3001)-MIN($D$2:$D$3001)))</f>
        <v>0.898682877406282</v>
      </c>
      <c r="J53" s="4" t="n">
        <f aca="false">IF(ISBLANK(E53), "", (E53-MIN($E$2:$E$3001))/(MAX($E$2:$E$3001)-MIN($E$2:$E$3001)))</f>
        <v>0.44759907616139</v>
      </c>
      <c r="K53" s="5" t="n">
        <f aca="false">IF(ISBLANK(A53), "",SQRT((A53-$M$2)^2+(B53-$N$2)^2+(C53-$O$2)^2+(D53-$P$2)^2+(E53-$Q$2)^2))</f>
        <v>887.442600390023</v>
      </c>
      <c r="L53" s="6" t="str">
        <f aca="false">IF(AND(H53 = "", H52 &lt;&gt; ""),"&lt;- New exp", "")</f>
        <v/>
      </c>
      <c r="O53" s="0" t="str">
        <f aca="false">IF(X2&gt;=46, "Exp 46", "")</f>
        <v/>
      </c>
      <c r="AB53" s="0" t="n">
        <v>52</v>
      </c>
    </row>
    <row r="54" customFormat="false" ht="13.8" hidden="false" customHeight="false" outlineLevel="0" collapsed="false">
      <c r="A54" s="3" t="n">
        <v>29</v>
      </c>
      <c r="B54" s="3" t="n">
        <v>7</v>
      </c>
      <c r="C54" s="3" t="n">
        <v>75.672268907563</v>
      </c>
      <c r="D54" s="3" t="n">
        <v>1037</v>
      </c>
      <c r="E54" s="3" t="n">
        <v>0.370748180066374</v>
      </c>
      <c r="F54" s="4" t="n">
        <f aca="false">IF(ISBLANK(A54), "", (A54-MIN($A$2:$A$3001))/(MAX($A$2:$A$3001)-MIN($A$2:$A$3001)))</f>
        <v>0.681818181818182</v>
      </c>
      <c r="G54" s="4" t="n">
        <f aca="false">IF(ISBLANK(B54), "", (B54-MIN($B$2:$B$3001))/(MAX($B$2:$B$3001)-MIN($B$2:B$3001)))</f>
        <v>0.666666666666667</v>
      </c>
      <c r="H54" s="4" t="n">
        <f aca="false">IF(ISBLANK(C54), "", (C54-MIN($C$2:$C$3001))/(MAX($C$2:$C$3001)-MIN($C$2:$C$3001)))</f>
        <v>0.457202012904906</v>
      </c>
      <c r="I54" s="4" t="n">
        <f aca="false">IF(ISBLANK(D54), "", (D54-MIN($D$2:$D$3001))/(MAX($D$2:$D$3001)-MIN($D$2:$D$3001)))</f>
        <v>0.949341438703141</v>
      </c>
      <c r="J54" s="4" t="n">
        <f aca="false">IF(ISBLANK(E54), "", (E54-MIN($E$2:$E$3001))/(MAX($E$2:$E$3001)-MIN($E$2:$E$3001)))</f>
        <v>0.295433085396344</v>
      </c>
      <c r="K54" s="5" t="n">
        <f aca="false">IF(ISBLANK(A54), "",SQRT((A54-$M$2)^2+(B54-$N$2)^2+(C54-$O$2)^2+(D54-$P$2)^2+(E54-$Q$2)^2))</f>
        <v>937.31584274717</v>
      </c>
      <c r="L54" s="6" t="str">
        <f aca="false">IF(AND(H54 = "", H53 &lt;&gt; ""),"&lt;- New exp", "")</f>
        <v/>
      </c>
      <c r="O54" s="0" t="str">
        <f aca="false">IF(X2&gt;=47, "Exp 47", "")</f>
        <v/>
      </c>
      <c r="AB54" s="0" t="n">
        <v>53</v>
      </c>
    </row>
    <row r="55" customFormat="false" ht="13.8" hidden="false" customHeight="false" outlineLevel="0" collapsed="false">
      <c r="A55" s="3" t="n">
        <v>23</v>
      </c>
      <c r="B55" s="3" t="n">
        <v>5</v>
      </c>
      <c r="C55" s="3" t="n">
        <v>64.5125</v>
      </c>
      <c r="D55" s="3" t="n">
        <v>1056</v>
      </c>
      <c r="E55" s="3" t="n">
        <v>0.376578857467822</v>
      </c>
      <c r="F55" s="4" t="n">
        <f aca="false">IF(ISBLANK(A55), "", (A55-MIN($A$2:$A$3001))/(MAX($A$2:$A$3001)-MIN($A$2:$A$3001)))</f>
        <v>0.409090909090909</v>
      </c>
      <c r="G55" s="4" t="n">
        <f aca="false">IF(ISBLANK(B55), "", (B55-MIN($B$2:$B$3001))/(MAX($B$2:$B$3001)-MIN($B$2:B$3001)))</f>
        <v>0.444444444444444</v>
      </c>
      <c r="H55" s="4" t="n">
        <f aca="false">IF(ISBLANK(C55), "", (C55-MIN($C$2:$C$3001))/(MAX($C$2:$C$3001)-MIN($C$2:$C$3001)))</f>
        <v>0.176751282703325</v>
      </c>
      <c r="I55" s="4" t="n">
        <f aca="false">IF(ISBLANK(D55), "", (D55-MIN($D$2:$D$3001))/(MAX($D$2:$D$3001)-MIN($D$2:$D$3001)))</f>
        <v>0.968591691995947</v>
      </c>
      <c r="J55" s="4" t="n">
        <f aca="false">IF(ISBLANK(E55), "", (E55-MIN($E$2:$E$3001))/(MAX($E$2:$E$3001)-MIN($E$2:$E$3001)))</f>
        <v>0.471528151751385</v>
      </c>
      <c r="K55" s="5" t="n">
        <f aca="false">IF(ISBLANK(A55), "",SQRT((A55-$M$2)^2+(B55-$N$2)^2+(C55-$O$2)^2+(D55-$P$2)^2+(E55-$Q$2)^2))</f>
        <v>956.076601544843</v>
      </c>
      <c r="L55" s="6" t="str">
        <f aca="false">IF(AND(H55 = "", H54 &lt;&gt; ""),"&lt;- New exp", "")</f>
        <v/>
      </c>
      <c r="O55" s="0" t="str">
        <f aca="false">IF(X2&gt;=48, "Exp 48", "")</f>
        <v/>
      </c>
      <c r="AB55" s="0" t="n">
        <v>54</v>
      </c>
    </row>
    <row r="56" customFormat="false" ht="13.8" hidden="false" customHeight="false" outlineLevel="0" collapsed="false">
      <c r="A56" s="3" t="n">
        <v>22</v>
      </c>
      <c r="B56" s="3" t="n">
        <v>6</v>
      </c>
      <c r="C56" s="3" t="n">
        <v>67.1078431372549</v>
      </c>
      <c r="D56" s="3" t="n">
        <v>1024</v>
      </c>
      <c r="E56" s="3" t="n">
        <v>0.378684590926736</v>
      </c>
      <c r="F56" s="4" t="n">
        <f aca="false">IF(ISBLANK(A56), "", (A56-MIN($A$2:$A$3001))/(MAX($A$2:$A$3001)-MIN($A$2:$A$3001)))</f>
        <v>0.363636363636364</v>
      </c>
      <c r="G56" s="4" t="n">
        <f aca="false">IF(ISBLANK(B56), "", (B56-MIN($B$2:$B$3001))/(MAX($B$2:$B$3001)-MIN($B$2:B$3001)))</f>
        <v>0.555555555555556</v>
      </c>
      <c r="H56" s="4" t="n">
        <f aca="false">IF(ISBLANK(C56), "", (C56-MIN($C$2:$C$3001))/(MAX($C$2:$C$3001)-MIN($C$2:$C$3001)))</f>
        <v>0.241973590082246</v>
      </c>
      <c r="I56" s="4" t="n">
        <f aca="false">IF(ISBLANK(D56), "", (D56-MIN($D$2:$D$3001))/(MAX($D$2:$D$3001)-MIN($D$2:$D$3001)))</f>
        <v>0.936170212765957</v>
      </c>
      <c r="J56" s="4" t="n">
        <f aca="false">IF(ISBLANK(E56), "", (E56-MIN($E$2:$E$3001))/(MAX($E$2:$E$3001)-MIN($E$2:$E$3001)))</f>
        <v>0.535124411266858</v>
      </c>
      <c r="K56" s="5" t="n">
        <f aca="false">IF(ISBLANK(A56), "",SQRT((A56-$M$2)^2+(B56-$N$2)^2+(C56-$O$2)^2+(D56-$P$2)^2+(E56-$Q$2)^2))</f>
        <v>924.09832362391</v>
      </c>
      <c r="L56" s="6" t="str">
        <f aca="false">IF(AND(H56 = "", H55 &lt;&gt; ""),"&lt;- New exp", "")</f>
        <v/>
      </c>
      <c r="O56" s="0" t="str">
        <f aca="false">IF(X2&gt;=49, "Exp 49", "")</f>
        <v/>
      </c>
      <c r="AB56" s="0" t="n">
        <v>55</v>
      </c>
    </row>
    <row r="57" customFormat="false" ht="13.8" hidden="false" customHeight="false" outlineLevel="0" collapsed="false">
      <c r="A57" s="3" t="n">
        <v>28</v>
      </c>
      <c r="B57" s="3" t="n">
        <v>7</v>
      </c>
      <c r="C57" s="3" t="n">
        <v>79.8095238095238</v>
      </c>
      <c r="D57" s="3" t="n">
        <v>995</v>
      </c>
      <c r="E57" s="3" t="n">
        <v>0.379846913370879</v>
      </c>
      <c r="F57" s="4" t="n">
        <f aca="false">IF(ISBLANK(A57), "", (A57-MIN($A$2:$A$3001))/(MAX($A$2:$A$3001)-MIN($A$2:$A$3001)))</f>
        <v>0.636363636363636</v>
      </c>
      <c r="G57" s="4" t="n">
        <f aca="false">IF(ISBLANK(B57), "", (B57-MIN($B$2:$B$3001))/(MAX($B$2:$B$3001)-MIN($B$2:B$3001)))</f>
        <v>0.666666666666667</v>
      </c>
      <c r="H57" s="4" t="n">
        <f aca="false">IF(ISBLANK(C57), "", (C57-MIN($C$2:$C$3001))/(MAX($C$2:$C$3001)-MIN($C$2:$C$3001)))</f>
        <v>0.561173355671568</v>
      </c>
      <c r="I57" s="4" t="n">
        <f aca="false">IF(ISBLANK(D57), "", (D57-MIN($D$2:$D$3001))/(MAX($D$2:$D$3001)-MIN($D$2:$D$3001)))</f>
        <v>0.906788247213779</v>
      </c>
      <c r="J57" s="4" t="n">
        <f aca="false">IF(ISBLANK(E57), "", (E57-MIN($E$2:$E$3001))/(MAX($E$2:$E$3001)-MIN($E$2:$E$3001)))</f>
        <v>0.570228265216398</v>
      </c>
      <c r="K57" s="5" t="n">
        <f aca="false">IF(ISBLANK(A57), "",SQRT((A57-$M$2)^2+(B57-$N$2)^2+(C57-$O$2)^2+(D57-$P$2)^2+(E57-$Q$2)^2))</f>
        <v>895.40808864261</v>
      </c>
      <c r="L57" s="6" t="str">
        <f aca="false">IF(AND(H57 = "", H56 &lt;&gt; ""),"&lt;- New exp", "")</f>
        <v/>
      </c>
      <c r="O57" s="0" t="str">
        <f aca="false">IF(X2&gt;=50, "Exp 50", "")</f>
        <v/>
      </c>
      <c r="AB57" s="0" t="n">
        <v>56</v>
      </c>
    </row>
    <row r="58" customFormat="false" ht="13.8" hidden="false" customHeight="false" outlineLevel="0" collapsed="false">
      <c r="A58" s="3" t="n">
        <v>27</v>
      </c>
      <c r="B58" s="3" t="n">
        <v>3</v>
      </c>
      <c r="C58" s="3" t="n">
        <v>79</v>
      </c>
      <c r="D58" s="3" t="n">
        <v>1011</v>
      </c>
      <c r="E58" s="3" t="n">
        <v>0.379846913370879</v>
      </c>
      <c r="F58" s="4" t="n">
        <f aca="false">IF(ISBLANK(A58), "", (A58-MIN($A$2:$A$3001))/(MAX($A$2:$A$3001)-MIN($A$2:$A$3001)))</f>
        <v>0.590909090909091</v>
      </c>
      <c r="G58" s="4" t="n">
        <f aca="false">IF(ISBLANK(B58), "", (B58-MIN($B$2:$B$3001))/(MAX($B$2:$B$3001)-MIN($B$2:B$3001)))</f>
        <v>0.222222222222222</v>
      </c>
      <c r="H58" s="4" t="n">
        <f aca="false">IF(ISBLANK(C58), "", (C58-MIN($C$2:$C$3001))/(MAX($C$2:$C$3001)-MIN($C$2:$C$3001)))</f>
        <v>0.540829606139025</v>
      </c>
      <c r="I58" s="4" t="n">
        <f aca="false">IF(ISBLANK(D58), "", (D58-MIN($D$2:$D$3001))/(MAX($D$2:$D$3001)-MIN($D$2:$D$3001)))</f>
        <v>0.922998986828774</v>
      </c>
      <c r="J58" s="4" t="n">
        <f aca="false">IF(ISBLANK(E58), "", (E58-MIN($E$2:$E$3001))/(MAX($E$2:$E$3001)-MIN($E$2:$E$3001)))</f>
        <v>0.570228265216398</v>
      </c>
      <c r="K58" s="5" t="n">
        <f aca="false">IF(ISBLANK(A58), "",SQRT((A58-$M$2)^2+(B58-$N$2)^2+(C58-$O$2)^2+(D58-$P$2)^2+(E58-$Q$2)^2))</f>
        <v>911.349080552477</v>
      </c>
      <c r="L58" s="6" t="str">
        <f aca="false">IF(AND(H58 = "", H57 &lt;&gt; ""),"&lt;- New exp", "")</f>
        <v/>
      </c>
      <c r="AB58" s="0" t="n">
        <v>57</v>
      </c>
    </row>
    <row r="59" customFormat="false" ht="13.8" hidden="false" customHeight="false" outlineLevel="0" collapsed="false">
      <c r="A59" s="3" t="n">
        <v>33</v>
      </c>
      <c r="B59" s="3" t="n">
        <v>4</v>
      </c>
      <c r="C59" s="3" t="n">
        <v>82.9166666666667</v>
      </c>
      <c r="D59" s="3" t="n">
        <v>1022</v>
      </c>
      <c r="E59" s="3" t="n">
        <v>0.372674490793082</v>
      </c>
      <c r="F59" s="4" t="n">
        <f aca="false">IF(ISBLANK(A59), "", (A59-MIN($A$2:$A$3001))/(MAX($A$2:$A$3001)-MIN($A$2:$A$3001)))</f>
        <v>0.863636363636364</v>
      </c>
      <c r="G59" s="4" t="n">
        <f aca="false">IF(ISBLANK(B59), "", (B59-MIN($B$2:$B$3001))/(MAX($B$2:$B$3001)-MIN($B$2:B$3001)))</f>
        <v>0.333333333333333</v>
      </c>
      <c r="H59" s="4" t="n">
        <f aca="false">IF(ISBLANK(C59), "", (C59-MIN($C$2:$C$3001))/(MAX($C$2:$C$3001)-MIN($C$2:$C$3001)))</f>
        <v>0.639257453142062</v>
      </c>
      <c r="I59" s="4" t="n">
        <f aca="false">IF(ISBLANK(D59), "", (D59-MIN($D$2:$D$3001))/(MAX($D$2:$D$3001)-MIN($D$2:$D$3001)))</f>
        <v>0.934143870314083</v>
      </c>
      <c r="J59" s="4" t="n">
        <f aca="false">IF(ISBLANK(E59), "", (E59-MIN($E$2:$E$3001))/(MAX($E$2:$E$3001)-MIN($E$2:$E$3001)))</f>
        <v>0.353610513486575</v>
      </c>
      <c r="K59" s="5" t="n">
        <f aca="false">IF(ISBLANK(A59), "",SQRT((A59-$M$2)^2+(B59-$N$2)^2+(C59-$O$2)^2+(D59-$P$2)^2+(E59-$Q$2)^2))</f>
        <v>922.551389649019</v>
      </c>
      <c r="L59" s="6" t="str">
        <f aca="false">IF(AND(H59 = "", H58 &lt;&gt; ""),"&lt;- New exp", "")</f>
        <v/>
      </c>
      <c r="AB59" s="0" t="n">
        <v>58</v>
      </c>
    </row>
    <row r="60" customFormat="false" ht="13.8" hidden="false" customHeight="false" outlineLevel="0" collapsed="false">
      <c r="A60" s="3" t="n">
        <v>27</v>
      </c>
      <c r="B60" s="3" t="n">
        <v>4</v>
      </c>
      <c r="C60" s="3" t="n">
        <v>78.9166666666667</v>
      </c>
      <c r="D60" s="3" t="n">
        <v>1010</v>
      </c>
      <c r="E60" s="3" t="n">
        <v>0.375786542707573</v>
      </c>
      <c r="F60" s="4" t="n">
        <f aca="false">IF(ISBLANK(A60), "", (A60-MIN($A$2:$A$3001))/(MAX($A$2:$A$3001)-MIN($A$2:$A$3001)))</f>
        <v>0.590909090909091</v>
      </c>
      <c r="G60" s="4" t="n">
        <f aca="false">IF(ISBLANK(B60), "", (B60-MIN($B$2:$B$3001))/(MAX($B$2:$B$3001)-MIN($B$2:B$3001)))</f>
        <v>0.333333333333333</v>
      </c>
      <c r="H60" s="4" t="n">
        <f aca="false">IF(ISBLANK(C60), "", (C60-MIN($C$2:$C$3001))/(MAX($C$2:$C$3001)-MIN($C$2:$C$3001)))</f>
        <v>0.538735396628322</v>
      </c>
      <c r="I60" s="4" t="n">
        <f aca="false">IF(ISBLANK(D60), "", (D60-MIN($D$2:$D$3001))/(MAX($D$2:$D$3001)-MIN($D$2:$D$3001)))</f>
        <v>0.921985815602837</v>
      </c>
      <c r="J60" s="4" t="n">
        <f aca="false">IF(ISBLANK(E60), "", (E60-MIN($E$2:$E$3001))/(MAX($E$2:$E$3001)-MIN($E$2:$E$3001)))</f>
        <v>0.44759907616139</v>
      </c>
      <c r="K60" s="5" t="n">
        <f aca="false">IF(ISBLANK(A60), "",SQRT((A60-$M$2)^2+(B60-$N$2)^2+(C60-$O$2)^2+(D60-$P$2)^2+(E60-$Q$2)^2))</f>
        <v>910.350243931365</v>
      </c>
      <c r="L60" s="6" t="str">
        <f aca="false">IF(AND(H60 = "", H59 &lt;&gt; ""),"&lt;- New exp", "")</f>
        <v/>
      </c>
      <c r="AB60" s="0" t="n">
        <v>59</v>
      </c>
    </row>
    <row r="61" customFormat="false" ht="13.8" hidden="false" customHeight="false" outlineLevel="0" collapsed="false">
      <c r="A61" s="3" t="n">
        <v>23</v>
      </c>
      <c r="B61" s="3" t="n">
        <v>6</v>
      </c>
      <c r="C61" s="3" t="n">
        <v>74.8333333333333</v>
      </c>
      <c r="D61" s="3" t="n">
        <v>1017</v>
      </c>
      <c r="E61" s="3" t="n">
        <v>0.379846913370879</v>
      </c>
      <c r="F61" s="4" t="n">
        <f aca="false">IF(ISBLANK(A61), "", (A61-MIN($A$2:$A$3001))/(MAX($A$2:$A$3001)-MIN($A$2:$A$3001)))</f>
        <v>0.409090909090909</v>
      </c>
      <c r="G61" s="4" t="n">
        <f aca="false">IF(ISBLANK(B61), "", (B61-MIN($B$2:$B$3001))/(MAX($B$2:$B$3001)-MIN($B$2:B$3001)))</f>
        <v>0.555555555555556</v>
      </c>
      <c r="H61" s="4" t="n">
        <f aca="false">IF(ISBLANK(C61), "", (C61-MIN($C$2:$C$3001))/(MAX($C$2:$C$3001)-MIN($C$2:$C$3001)))</f>
        <v>0.43611913060388</v>
      </c>
      <c r="I61" s="4" t="n">
        <f aca="false">IF(ISBLANK(D61), "", (D61-MIN($D$2:$D$3001))/(MAX($D$2:$D$3001)-MIN($D$2:$D$3001)))</f>
        <v>0.929078014184397</v>
      </c>
      <c r="J61" s="4" t="n">
        <f aca="false">IF(ISBLANK(E61), "", (E61-MIN($E$2:$E$3001))/(MAX($E$2:$E$3001)-MIN($E$2:$E$3001)))</f>
        <v>0.570228265216398</v>
      </c>
      <c r="K61" s="5" t="n">
        <f aca="false">IF(ISBLANK(A61), "",SQRT((A61-$M$2)^2+(B61-$N$2)^2+(C61-$O$2)^2+(D61-$P$2)^2+(E61-$Q$2)^2))</f>
        <v>917.221983740675</v>
      </c>
      <c r="L61" s="6" t="str">
        <f aca="false">IF(AND(H61 = "", H60 &lt;&gt; ""),"&lt;- New exp", "")</f>
        <v/>
      </c>
      <c r="AB61" s="0" t="n">
        <v>60</v>
      </c>
    </row>
    <row r="62" customFormat="false" ht="13.8" hidden="false" customHeight="false" outlineLevel="0" collapsed="false">
      <c r="A62" s="3" t="n">
        <v>23</v>
      </c>
      <c r="B62" s="3" t="n">
        <v>5</v>
      </c>
      <c r="C62" s="3" t="n">
        <v>85.075</v>
      </c>
      <c r="D62" s="3" t="n">
        <v>1028</v>
      </c>
      <c r="E62" s="3" t="n">
        <v>0.38677560662924</v>
      </c>
      <c r="F62" s="4" t="n">
        <f aca="false">IF(ISBLANK(A62), "", (A62-MIN($A$2:$A$3001))/(MAX($A$2:$A$3001)-MIN($A$2:$A$3001)))</f>
        <v>0.409090909090909</v>
      </c>
      <c r="G62" s="4" t="n">
        <f aca="false">IF(ISBLANK(B62), "", (B62-MIN($B$2:$B$3001))/(MAX($B$2:$B$3001)-MIN($B$2:B$3001)))</f>
        <v>0.444444444444444</v>
      </c>
      <c r="H62" s="4" t="n">
        <f aca="false">IF(ISBLANK(C62), "", (C62-MIN($C$2:$C$3001))/(MAX($C$2:$C$3001)-MIN($C$2:$C$3001)))</f>
        <v>0.693497479469268</v>
      </c>
      <c r="I62" s="4" t="n">
        <f aca="false">IF(ISBLANK(D62), "", (D62-MIN($D$2:$D$3001))/(MAX($D$2:$D$3001)-MIN($D$2:$D$3001)))</f>
        <v>0.940222897669706</v>
      </c>
      <c r="J62" s="4" t="n">
        <f aca="false">IF(ISBLANK(E62), "", (E62-MIN($E$2:$E$3001))/(MAX($E$2:$E$3001)-MIN($E$2:$E$3001)))</f>
        <v>0.779485031639763</v>
      </c>
      <c r="K62" s="5" t="n">
        <f aca="false">IF(ISBLANK(A62), "",SQRT((A62-$M$2)^2+(B62-$N$2)^2+(C62-$O$2)^2+(D62-$P$2)^2+(E62-$Q$2)^2))</f>
        <v>928.462455182487</v>
      </c>
      <c r="L62" s="6" t="str">
        <f aca="false">IF(AND(H62 = "", H61 &lt;&gt; ""),"&lt;- New exp", "")</f>
        <v/>
      </c>
      <c r="AB62" s="0" t="n">
        <v>61</v>
      </c>
    </row>
    <row r="63" customFormat="false" ht="13.8" hidden="false" customHeight="false" outlineLevel="0" collapsed="false">
      <c r="A63" s="3" t="n">
        <v>29</v>
      </c>
      <c r="B63" s="3" t="n">
        <v>7</v>
      </c>
      <c r="C63" s="3" t="n">
        <v>76.6095238095238</v>
      </c>
      <c r="D63" s="3" t="n">
        <v>969</v>
      </c>
      <c r="E63" s="3" t="n">
        <v>0.374562081242515</v>
      </c>
      <c r="F63" s="4" t="n">
        <f aca="false">IF(ISBLANK(A63), "", (A63-MIN($A$2:$A$3001))/(MAX($A$2:$A$3001)-MIN($A$2:$A$3001)))</f>
        <v>0.681818181818182</v>
      </c>
      <c r="G63" s="4" t="n">
        <f aca="false">IF(ISBLANK(B63), "", (B63-MIN($B$2:$B$3001))/(MAX($B$2:$B$3001)-MIN($B$2:B$3001)))</f>
        <v>0.666666666666667</v>
      </c>
      <c r="H63" s="4" t="n">
        <f aca="false">IF(ISBLANK(C63), "", (C63-MIN($C$2:$C$3001))/(MAX($C$2:$C$3001)-MIN($C$2:$C$3001)))</f>
        <v>0.480755710460576</v>
      </c>
      <c r="I63" s="4" t="n">
        <f aca="false">IF(ISBLANK(D63), "", (D63-MIN($D$2:$D$3001))/(MAX($D$2:$D$3001)-MIN($D$2:$D$3001)))</f>
        <v>0.880445795339412</v>
      </c>
      <c r="J63" s="4" t="n">
        <f aca="false">IF(ISBLANK(E63), "", (E63-MIN($E$2:$E$3001))/(MAX($E$2:$E$3001)-MIN($E$2:$E$3001)))</f>
        <v>0.410618532033698</v>
      </c>
      <c r="K63" s="5" t="n">
        <f aca="false">IF(ISBLANK(A63), "",SQRT((A63-$M$2)^2+(B63-$N$2)^2+(C63-$O$2)^2+(D63-$P$2)^2+(E63-$Q$2)^2))</f>
        <v>869.360667818175</v>
      </c>
      <c r="L63" s="6" t="str">
        <f aca="false">IF(AND(H63 = "", H62 &lt;&gt; ""),"&lt;- New exp", "")</f>
        <v/>
      </c>
      <c r="AB63" s="0" t="n">
        <v>62</v>
      </c>
    </row>
    <row r="64" customFormat="false" ht="13.8" hidden="false" customHeight="false" outlineLevel="0" collapsed="false">
      <c r="A64" s="3" t="n">
        <v>22</v>
      </c>
      <c r="B64" s="3" t="n">
        <v>6</v>
      </c>
      <c r="C64" s="3" t="n">
        <v>70.9791666666667</v>
      </c>
      <c r="D64" s="3" t="n">
        <v>1023</v>
      </c>
      <c r="E64" s="3" t="n">
        <v>0.377180566940099</v>
      </c>
      <c r="F64" s="4" t="n">
        <f aca="false">IF(ISBLANK(A64), "", (A64-MIN($A$2:$A$3001))/(MAX($A$2:$A$3001)-MIN($A$2:$A$3001)))</f>
        <v>0.363636363636364</v>
      </c>
      <c r="G64" s="4" t="n">
        <f aca="false">IF(ISBLANK(B64), "", (B64-MIN($B$2:$B$3001))/(MAX($B$2:$B$3001)-MIN($B$2:B$3001)))</f>
        <v>0.555555555555556</v>
      </c>
      <c r="H64" s="4" t="n">
        <f aca="false">IF(ISBLANK(C64), "", (C64-MIN($C$2:$C$3001))/(MAX($C$2:$C$3001)-MIN($C$2:$C$3001)))</f>
        <v>0.339261940733871</v>
      </c>
      <c r="I64" s="4" t="n">
        <f aca="false">IF(ISBLANK(D64), "", (D64-MIN($D$2:$D$3001))/(MAX($D$2:$D$3001)-MIN($D$2:$D$3001)))</f>
        <v>0.93515704154002</v>
      </c>
      <c r="J64" s="4" t="n">
        <f aca="false">IF(ISBLANK(E64), "", (E64-MIN($E$2:$E$3001))/(MAX($E$2:$E$3001)-MIN($E$2:$E$3001)))</f>
        <v>0.489700666221275</v>
      </c>
      <c r="K64" s="5" t="n">
        <f aca="false">IF(ISBLANK(A64), "",SQRT((A64-$M$2)^2+(B64-$N$2)^2+(C64-$O$2)^2+(D64-$P$2)^2+(E64-$Q$2)^2))</f>
        <v>923.146927776347</v>
      </c>
      <c r="L64" s="6" t="str">
        <f aca="false">IF(AND(H64 = "", H63 &lt;&gt; ""),"&lt;- New exp", "")</f>
        <v/>
      </c>
      <c r="AB64" s="0" t="n">
        <v>63</v>
      </c>
    </row>
    <row r="65" customFormat="false" ht="13.8" hidden="false" customHeight="false" outlineLevel="0" collapsed="false">
      <c r="A65" s="3" t="n">
        <v>22</v>
      </c>
      <c r="B65" s="3" t="n">
        <v>8</v>
      </c>
      <c r="C65" s="3" t="n">
        <v>69.8583333333333</v>
      </c>
      <c r="D65" s="3" t="n">
        <v>1018</v>
      </c>
      <c r="E65" s="3" t="n">
        <v>0.37522937227086</v>
      </c>
      <c r="F65" s="4" t="n">
        <f aca="false">IF(ISBLANK(A65), "", (A65-MIN($A$2:$A$3001))/(MAX($A$2:$A$3001)-MIN($A$2:$A$3001)))</f>
        <v>0.363636363636364</v>
      </c>
      <c r="G65" s="4" t="n">
        <f aca="false">IF(ISBLANK(B65), "", (B65-MIN($B$2:$B$3001))/(MAX($B$2:$B$3001)-MIN($B$2:B$3001)))</f>
        <v>0.777777777777778</v>
      </c>
      <c r="H65" s="4" t="n">
        <f aca="false">IF(ISBLANK(C65), "", (C65-MIN($C$2:$C$3001))/(MAX($C$2:$C$3001)-MIN($C$2:$C$3001)))</f>
        <v>0.311094822814917</v>
      </c>
      <c r="I65" s="4" t="n">
        <f aca="false">IF(ISBLANK(D65), "", (D65-MIN($D$2:$D$3001))/(MAX($D$2:$D$3001)-MIN($D$2:$D$3001)))</f>
        <v>0.930091185410334</v>
      </c>
      <c r="J65" s="4" t="n">
        <f aca="false">IF(ISBLANK(E65), "", (E65-MIN($E$2:$E$3001))/(MAX($E$2:$E$3001)-MIN($E$2:$E$3001)))</f>
        <v>0.430771706326167</v>
      </c>
      <c r="K65" s="5" t="n">
        <f aca="false">IF(ISBLANK(A65), "",SQRT((A65-$M$2)^2+(B65-$N$2)^2+(C65-$O$2)^2+(D65-$P$2)^2+(E65-$Q$2)^2))</f>
        <v>918.145001604214</v>
      </c>
      <c r="L65" s="6" t="str">
        <f aca="false">IF(AND(H65 = "", H64 &lt;&gt; ""),"&lt;- New exp", "")</f>
        <v/>
      </c>
      <c r="AB65" s="0" t="n">
        <v>64</v>
      </c>
    </row>
    <row r="66" customFormat="false" ht="13.8" hidden="false" customHeight="false" outlineLevel="0" collapsed="false">
      <c r="A66" s="3" t="n">
        <v>33</v>
      </c>
      <c r="B66" s="3" t="n">
        <v>2</v>
      </c>
      <c r="C66" s="3" t="n">
        <v>81.3125</v>
      </c>
      <c r="D66" s="3" t="n">
        <v>1045</v>
      </c>
      <c r="E66" s="3" t="n">
        <v>0.381261386166515</v>
      </c>
      <c r="F66" s="4" t="n">
        <f aca="false">IF(ISBLANK(A66), "", (A66-MIN($A$2:$A$3001))/(MAX($A$2:$A$3001)-MIN($A$2:$A$3001)))</f>
        <v>0.863636363636364</v>
      </c>
      <c r="G66" s="4" t="n">
        <f aca="false">IF(ISBLANK(B66), "", (B66-MIN($B$2:$B$3001))/(MAX($B$2:$B$3001)-MIN($B$2:B$3001)))</f>
        <v>0.111111111111111</v>
      </c>
      <c r="H66" s="4" t="n">
        <f aca="false">IF(ISBLANK(C66), "", (C66-MIN($C$2:$C$3001))/(MAX($C$2:$C$3001)-MIN($C$2:$C$3001)))</f>
        <v>0.598943920061031</v>
      </c>
      <c r="I66" s="4" t="n">
        <f aca="false">IF(ISBLANK(D66), "", (D66-MIN($D$2:$D$3001))/(MAX($D$2:$D$3001)-MIN($D$2:$D$3001)))</f>
        <v>0.957446808510638</v>
      </c>
      <c r="J66" s="4" t="n">
        <f aca="false">IF(ISBLANK(E66), "", (E66-MIN($E$2:$E$3001))/(MAX($E$2:$E$3001)-MIN($E$2:$E$3001)))</f>
        <v>0.612947432073934</v>
      </c>
      <c r="K66" s="5" t="n">
        <f aca="false">IF(ISBLANK(A66), "",SQRT((A66-$M$2)^2+(B66-$N$2)^2+(C66-$O$2)^2+(D66-$P$2)^2+(E66-$Q$2)^2))</f>
        <v>945.49195035689</v>
      </c>
      <c r="L66" s="6" t="str">
        <f aca="false">IF(AND(H66 = "", H65 &lt;&gt; ""),"&lt;- New exp", "")</f>
        <v/>
      </c>
      <c r="AB66" s="0" t="n">
        <v>65</v>
      </c>
    </row>
    <row r="67" customFormat="false" ht="13.8" hidden="false" customHeight="false" outlineLevel="0" collapsed="false">
      <c r="A67" s="3" t="n">
        <v>23</v>
      </c>
      <c r="B67" s="3" t="n">
        <v>6</v>
      </c>
      <c r="C67" s="3" t="n">
        <v>64.4791666666667</v>
      </c>
      <c r="D67" s="3" t="n">
        <v>1055</v>
      </c>
      <c r="E67" s="3" t="n">
        <v>0.380164417555918</v>
      </c>
      <c r="F67" s="4" t="n">
        <f aca="false">IF(ISBLANK(A67), "", (A67-MIN($A$2:$A$3001))/(MAX($A$2:$A$3001)-MIN($A$2:$A$3001)))</f>
        <v>0.409090909090909</v>
      </c>
      <c r="G67" s="4" t="n">
        <f aca="false">IF(ISBLANK(B67), "", (B67-MIN($B$2:$B$3001))/(MAX($B$2:$B$3001)-MIN($B$2:B$3001)))</f>
        <v>0.555555555555556</v>
      </c>
      <c r="H67" s="4" t="n">
        <f aca="false">IF(ISBLANK(C67), "", (C67-MIN($C$2:$C$3001))/(MAX($C$2:$C$3001)-MIN($C$2:$C$3001)))</f>
        <v>0.175913598899044</v>
      </c>
      <c r="I67" s="4" t="n">
        <f aca="false">IF(ISBLANK(D67), "", (D67-MIN($D$2:$D$3001))/(MAX($D$2:$D$3001)-MIN($D$2:$D$3001)))</f>
        <v>0.96757852077001</v>
      </c>
      <c r="J67" s="4" t="n">
        <f aca="false">IF(ISBLANK(E67), "", (E67-MIN($E$2:$E$3001))/(MAX($E$2:$E$3001)-MIN($E$2:$E$3001)))</f>
        <v>0.579817360390582</v>
      </c>
      <c r="K67" s="5" t="n">
        <f aca="false">IF(ISBLANK(A67), "",SQRT((A67-$M$2)^2+(B67-$N$2)^2+(C67-$O$2)^2+(D67-$P$2)^2+(E67-$Q$2)^2))</f>
        <v>955.08114857774</v>
      </c>
      <c r="L67" s="6" t="str">
        <f aca="false">IF(AND(H67 = "", H66 &lt;&gt; ""),"&lt;- New exp", "")</f>
        <v/>
      </c>
      <c r="AB67" s="0" t="n">
        <v>66</v>
      </c>
    </row>
    <row r="68" customFormat="false" ht="13.8" hidden="false" customHeight="false" outlineLevel="0" collapsed="false">
      <c r="A68" s="3" t="n">
        <v>18</v>
      </c>
      <c r="B68" s="3" t="n">
        <v>7</v>
      </c>
      <c r="C68" s="3" t="n">
        <v>81.2142857142857</v>
      </c>
      <c r="D68" s="3" t="n">
        <v>956</v>
      </c>
      <c r="E68" s="3" t="n">
        <v>0.382361357163061</v>
      </c>
      <c r="F68" s="4" t="n">
        <f aca="false">IF(ISBLANK(A68), "", (A68-MIN($A$2:$A$3001))/(MAX($A$2:$A$3001)-MIN($A$2:$A$3001)))</f>
        <v>0.181818181818182</v>
      </c>
      <c r="G68" s="4" t="n">
        <f aca="false">IF(ISBLANK(B68), "", (B68-MIN($B$2:$B$3001))/(MAX($B$2:$B$3001)-MIN($B$2:B$3001)))</f>
        <v>0.666666666666667</v>
      </c>
      <c r="H68" s="4" t="n">
        <f aca="false">IF(ISBLANK(C68), "", (C68-MIN($C$2:$C$3001))/(MAX($C$2:$C$3001)-MIN($C$2:$C$3001)))</f>
        <v>0.596475744566274</v>
      </c>
      <c r="I68" s="4" t="n">
        <f aca="false">IF(ISBLANK(D68), "", (D68-MIN($D$2:$D$3001))/(MAX($D$2:$D$3001)-MIN($D$2:$D$3001)))</f>
        <v>0.867274569402229</v>
      </c>
      <c r="J68" s="4" t="n">
        <f aca="false">IF(ISBLANK(E68), "", (E68-MIN($E$2:$E$3001))/(MAX($E$2:$E$3001)-MIN($E$2:$E$3001)))</f>
        <v>0.646168180245885</v>
      </c>
      <c r="K68" s="5" t="n">
        <f aca="false">IF(ISBLANK(A68), "",SQRT((A68-$M$2)^2+(B68-$N$2)^2+(C68-$O$2)^2+(D68-$P$2)^2+(E68-$Q$2)^2))</f>
        <v>856.359361678239</v>
      </c>
      <c r="L68" s="6" t="str">
        <f aca="false">IF(AND(H68 = "", H67 &lt;&gt; ""),"&lt;- New exp", "")</f>
        <v/>
      </c>
      <c r="AB68" s="0" t="n">
        <v>67</v>
      </c>
    </row>
    <row r="69" customFormat="false" ht="13.8" hidden="false" customHeight="false" outlineLevel="0" collapsed="false">
      <c r="A69" s="3" t="n">
        <v>29</v>
      </c>
      <c r="B69" s="3" t="n">
        <v>6</v>
      </c>
      <c r="C69" s="3" t="n">
        <v>78.8333333333333</v>
      </c>
      <c r="D69" s="3" t="n">
        <v>1030</v>
      </c>
      <c r="E69" s="3" t="n">
        <v>0.370894757329822</v>
      </c>
      <c r="F69" s="4" t="n">
        <f aca="false">IF(ISBLANK(A69), "", (A69-MIN($A$2:$A$3001))/(MAX($A$2:$A$3001)-MIN($A$2:$A$3001)))</f>
        <v>0.681818181818182</v>
      </c>
      <c r="G69" s="4" t="n">
        <f aca="false">IF(ISBLANK(B69), "", (B69-MIN($B$2:$B$3001))/(MAX($B$2:$B$3001)-MIN($B$2:B$3001)))</f>
        <v>0.555555555555556</v>
      </c>
      <c r="H69" s="4" t="n">
        <f aca="false">IF(ISBLANK(C69), "", (C69-MIN($C$2:$C$3001))/(MAX($C$2:$C$3001)-MIN($C$2:$C$3001)))</f>
        <v>0.53664118711762</v>
      </c>
      <c r="I69" s="4" t="n">
        <f aca="false">IF(ISBLANK(D69), "", (D69-MIN($D$2:$D$3001))/(MAX($D$2:$D$3001)-MIN($D$2:$D$3001)))</f>
        <v>0.94224924012158</v>
      </c>
      <c r="J69" s="4" t="n">
        <f aca="false">IF(ISBLANK(E69), "", (E69-MIN($E$2:$E$3001))/(MAX($E$2:$E$3001)-MIN($E$2:$E$3001)))</f>
        <v>0.299859935169684</v>
      </c>
      <c r="K69" s="5" t="n">
        <f aca="false">IF(ISBLANK(A69), "",SQRT((A69-$M$2)^2+(B69-$N$2)^2+(C69-$O$2)^2+(D69-$P$2)^2+(E69-$Q$2)^2))</f>
        <v>930.379492751536</v>
      </c>
      <c r="L69" s="6" t="str">
        <f aca="false">IF(AND(H69 = "", H68 &lt;&gt; ""),"&lt;- New exp", "")</f>
        <v/>
      </c>
      <c r="AB69" s="0" t="n">
        <v>68</v>
      </c>
    </row>
    <row r="70" customFormat="false" ht="13.8" hidden="false" customHeight="false" outlineLevel="0" collapsed="false">
      <c r="A70" s="3" t="n">
        <v>32</v>
      </c>
      <c r="B70" s="3" t="n">
        <v>5</v>
      </c>
      <c r="C70" s="3" t="n">
        <v>83.8666666666667</v>
      </c>
      <c r="D70" s="3" t="n">
        <v>988</v>
      </c>
      <c r="E70" s="3" t="n">
        <v>0.375786542707573</v>
      </c>
      <c r="F70" s="4" t="n">
        <f aca="false">IF(ISBLANK(A70), "", (A70-MIN($A$2:$A$3001))/(MAX($A$2:$A$3001)-MIN($A$2:$A$3001)))</f>
        <v>0.818181818181818</v>
      </c>
      <c r="G70" s="4" t="n">
        <f aca="false">IF(ISBLANK(B70), "", (B70-MIN($B$2:$B$3001))/(MAX($B$2:$B$3001)-MIN($B$2:B$3001)))</f>
        <v>0.444444444444444</v>
      </c>
      <c r="H70" s="4" t="n">
        <f aca="false">IF(ISBLANK(C70), "", (C70-MIN($C$2:$C$3001))/(MAX($C$2:$C$3001)-MIN($C$2:$C$3001)))</f>
        <v>0.663131441564075</v>
      </c>
      <c r="I70" s="4" t="n">
        <f aca="false">IF(ISBLANK(D70), "", (D70-MIN($D$2:$D$3001))/(MAX($D$2:$D$3001)-MIN($D$2:$D$3001)))</f>
        <v>0.899696048632219</v>
      </c>
      <c r="J70" s="4" t="n">
        <f aca="false">IF(ISBLANK(E70), "", (E70-MIN($E$2:$E$3001))/(MAX($E$2:$E$3001)-MIN($E$2:$E$3001)))</f>
        <v>0.44759907616139</v>
      </c>
      <c r="K70" s="5" t="n">
        <f aca="false">IF(ISBLANK(A70), "",SQRT((A70-$M$2)^2+(B70-$N$2)^2+(C70-$O$2)^2+(D70-$P$2)^2+(E70-$Q$2)^2))</f>
        <v>888.583310880806</v>
      </c>
      <c r="L70" s="6" t="str">
        <f aca="false">IF(AND(H70 = "", H69 &lt;&gt; ""),"&lt;- New exp", "")</f>
        <v/>
      </c>
      <c r="AB70" s="0" t="n">
        <v>69</v>
      </c>
    </row>
    <row r="71" customFormat="false" ht="13.8" hidden="false" customHeight="false" outlineLevel="0" collapsed="false">
      <c r="A71" s="3" t="n">
        <v>33</v>
      </c>
      <c r="B71" s="3" t="n">
        <v>3</v>
      </c>
      <c r="C71" s="3" t="n">
        <v>84</v>
      </c>
      <c r="D71" s="3" t="n">
        <v>1023</v>
      </c>
      <c r="E71" s="3" t="n">
        <v>0.376578857467822</v>
      </c>
      <c r="F71" s="4" t="n">
        <f aca="false">IF(ISBLANK(A71), "", (A71-MIN($A$2:$A$3001))/(MAX($A$2:$A$3001)-MIN($A$2:$A$3001)))</f>
        <v>0.863636363636364</v>
      </c>
      <c r="G71" s="4" t="n">
        <f aca="false">IF(ISBLANK(B71), "", (B71-MIN($B$2:$B$3001))/(MAX($B$2:$B$3001)-MIN($B$2:B$3001)))</f>
        <v>0.222222222222222</v>
      </c>
      <c r="H71" s="4" t="n">
        <f aca="false">IF(ISBLANK(C71), "", (C71-MIN($C$2:$C$3001))/(MAX($C$2:$C$3001)-MIN($C$2:$C$3001)))</f>
        <v>0.6664821767812</v>
      </c>
      <c r="I71" s="4" t="n">
        <f aca="false">IF(ISBLANK(D71), "", (D71-MIN($D$2:$D$3001))/(MAX($D$2:$D$3001)-MIN($D$2:$D$3001)))</f>
        <v>0.93515704154002</v>
      </c>
      <c r="J71" s="4" t="n">
        <f aca="false">IF(ISBLANK(E71), "", (E71-MIN($E$2:$E$3001))/(MAX($E$2:$E$3001)-MIN($E$2:$E$3001)))</f>
        <v>0.471528151751385</v>
      </c>
      <c r="K71" s="5" t="n">
        <f aca="false">IF(ISBLANK(A71), "",SQRT((A71-$M$2)^2+(B71-$N$2)^2+(C71-$O$2)^2+(D71-$P$2)^2+(E71-$Q$2)^2))</f>
        <v>923.57855910824</v>
      </c>
      <c r="L71" s="6" t="str">
        <f aca="false">IF(AND(H71 = "", H70 &lt;&gt; ""),"&lt;- New exp", "")</f>
        <v/>
      </c>
      <c r="AB71" s="0" t="n">
        <v>70</v>
      </c>
    </row>
    <row r="72" customFormat="false" ht="13.8" hidden="false" customHeight="false" outlineLevel="0" collapsed="false">
      <c r="A72" s="3" t="n">
        <v>18</v>
      </c>
      <c r="B72" s="3" t="n">
        <v>8</v>
      </c>
      <c r="C72" s="3" t="n">
        <v>63.0661764705882</v>
      </c>
      <c r="D72" s="3" t="n">
        <v>1027</v>
      </c>
      <c r="E72" s="3" t="n">
        <v>0.378684590926736</v>
      </c>
      <c r="F72" s="4" t="n">
        <f aca="false">IF(ISBLANK(A72), "", (A72-MIN($A$2:$A$3001))/(MAX($A$2:$A$3001)-MIN($A$2:$A$3001)))</f>
        <v>0.181818181818182</v>
      </c>
      <c r="G72" s="4" t="n">
        <f aca="false">IF(ISBLANK(B72), "", (B72-MIN($B$2:$B$3001))/(MAX($B$2:$B$3001)-MIN($B$2:B$3001)))</f>
        <v>0.777777777777778</v>
      </c>
      <c r="H72" s="4" t="n">
        <f aca="false">IF(ISBLANK(C72), "", (C72-MIN($C$2:$C$3001))/(MAX($C$2:$C$3001)-MIN($C$2:$C$3001)))</f>
        <v>0.140404428813155</v>
      </c>
      <c r="I72" s="4" t="n">
        <f aca="false">IF(ISBLANK(D72), "", (D72-MIN($D$2:$D$3001))/(MAX($D$2:$D$3001)-MIN($D$2:$D$3001)))</f>
        <v>0.939209726443769</v>
      </c>
      <c r="J72" s="4" t="n">
        <f aca="false">IF(ISBLANK(E72), "", (E72-MIN($E$2:$E$3001))/(MAX($E$2:$E$3001)-MIN($E$2:$E$3001)))</f>
        <v>0.535124411266858</v>
      </c>
      <c r="K72" s="5" t="n">
        <f aca="false">IF(ISBLANK(A72), "",SQRT((A72-$M$2)^2+(B72-$N$2)^2+(C72-$O$2)^2+(D72-$P$2)^2+(E72-$Q$2)^2))</f>
        <v>927.051894444154</v>
      </c>
      <c r="L72" s="6" t="str">
        <f aca="false">IF(AND(H72 = "", H71 &lt;&gt; ""),"&lt;- New exp", "")</f>
        <v/>
      </c>
      <c r="AB72" s="0" t="n">
        <v>71</v>
      </c>
    </row>
    <row r="73" customFormat="false" ht="13.8" hidden="false" customHeight="false" outlineLevel="0" collapsed="false">
      <c r="A73" s="3" t="n">
        <v>23</v>
      </c>
      <c r="B73" s="3" t="n">
        <v>7</v>
      </c>
      <c r="C73" s="3" t="n">
        <v>70.8095238095238</v>
      </c>
      <c r="D73" s="3" t="n">
        <v>1018</v>
      </c>
      <c r="E73" s="3" t="n">
        <v>0.374562081242515</v>
      </c>
      <c r="F73" s="4" t="n">
        <f aca="false">IF(ISBLANK(A73), "", (A73-MIN($A$2:$A$3001))/(MAX($A$2:$A$3001)-MIN($A$2:$A$3001)))</f>
        <v>0.409090909090909</v>
      </c>
      <c r="G73" s="4" t="n">
        <f aca="false">IF(ISBLANK(B73), "", (B73-MIN($B$2:$B$3001))/(MAX($B$2:$B$3001)-MIN($B$2:B$3001)))</f>
        <v>0.666666666666667</v>
      </c>
      <c r="H73" s="4" t="n">
        <f aca="false">IF(ISBLANK(C73), "", (C73-MIN($C$2:$C$3001))/(MAX($C$2:$C$3001)-MIN($C$2:$C$3001)))</f>
        <v>0.334998728515654</v>
      </c>
      <c r="I73" s="4" t="n">
        <f aca="false">IF(ISBLANK(D73), "", (D73-MIN($D$2:$D$3001))/(MAX($D$2:$D$3001)-MIN($D$2:$D$3001)))</f>
        <v>0.930091185410334</v>
      </c>
      <c r="J73" s="4" t="n">
        <f aca="false">IF(ISBLANK(E73), "", (E73-MIN($E$2:$E$3001))/(MAX($E$2:$E$3001)-MIN($E$2:$E$3001)))</f>
        <v>0.410618532033698</v>
      </c>
      <c r="K73" s="5" t="n">
        <f aca="false">IF(ISBLANK(A73), "",SQRT((A73-$M$2)^2+(B73-$N$2)^2+(C73-$O$2)^2+(D73-$P$2)^2+(E73-$Q$2)^2))</f>
        <v>918.160497193387</v>
      </c>
      <c r="L73" s="6" t="str">
        <f aca="false">IF(AND(H73 = "", H72 &lt;&gt; ""),"&lt;- New exp", "")</f>
        <v/>
      </c>
      <c r="AB73" s="0" t="n">
        <v>72</v>
      </c>
    </row>
    <row r="74" customFormat="false" ht="13.8" hidden="false" customHeight="false" outlineLevel="0" collapsed="false">
      <c r="A74" s="3" t="n">
        <v>27</v>
      </c>
      <c r="B74" s="3" t="n">
        <v>3</v>
      </c>
      <c r="C74" s="3" t="n">
        <v>72.2745098039216</v>
      </c>
      <c r="D74" s="3" t="n">
        <v>1035</v>
      </c>
      <c r="E74" s="3" t="n">
        <v>0.378684590926736</v>
      </c>
      <c r="F74" s="4" t="n">
        <f aca="false">IF(ISBLANK(A74), "", (A74-MIN($A$2:$A$3001))/(MAX($A$2:$A$3001)-MIN($A$2:$A$3001)))</f>
        <v>0.590909090909091</v>
      </c>
      <c r="G74" s="4" t="n">
        <f aca="false">IF(ISBLANK(B74), "", (B74-MIN($B$2:$B$3001))/(MAX($B$2:$B$3001)-MIN($B$2:B$3001)))</f>
        <v>0.222222222222222</v>
      </c>
      <c r="H74" s="4" t="n">
        <f aca="false">IF(ISBLANK(C74), "", (C74-MIN($C$2:$C$3001))/(MAX($C$2:$C$3001)-MIN($C$2:$C$3001)))</f>
        <v>0.371814579745826</v>
      </c>
      <c r="I74" s="4" t="n">
        <f aca="false">IF(ISBLANK(D74), "", (D74-MIN($D$2:$D$3001))/(MAX($D$2:$D$3001)-MIN($D$2:$D$3001)))</f>
        <v>0.947315096251266</v>
      </c>
      <c r="J74" s="4" t="n">
        <f aca="false">IF(ISBLANK(E74), "", (E74-MIN($E$2:$E$3001))/(MAX($E$2:$E$3001)-MIN($E$2:$E$3001)))</f>
        <v>0.535124411266858</v>
      </c>
      <c r="K74" s="5" t="n">
        <f aca="false">IF(ISBLANK(A74), "",SQRT((A74-$M$2)^2+(B74-$N$2)^2+(C74-$O$2)^2+(D74-$P$2)^2+(E74-$Q$2)^2))</f>
        <v>935.209550043462</v>
      </c>
      <c r="L74" s="6" t="str">
        <f aca="false">IF(AND(H74 = "", H73 &lt;&gt; ""),"&lt;- New exp", "")</f>
        <v/>
      </c>
      <c r="AB74" s="0" t="n">
        <v>73</v>
      </c>
    </row>
    <row r="75" customFormat="false" ht="13.8" hidden="false" customHeight="false" outlineLevel="0" collapsed="false">
      <c r="A75" s="3" t="n">
        <v>33</v>
      </c>
      <c r="B75" s="3" t="n">
        <v>4</v>
      </c>
      <c r="C75" s="3" t="n">
        <v>79.6875</v>
      </c>
      <c r="D75" s="3" t="n">
        <v>1033</v>
      </c>
      <c r="E75" s="3" t="n">
        <v>0.371400562566451</v>
      </c>
      <c r="F75" s="4" t="n">
        <f aca="false">IF(ISBLANK(A75), "", (A75-MIN($A$2:$A$3001))/(MAX($A$2:$A$3001)-MIN($A$2:$A$3001)))</f>
        <v>0.863636363636364</v>
      </c>
      <c r="G75" s="4" t="n">
        <f aca="false">IF(ISBLANK(B75), "", (B75-MIN($B$2:$B$3001))/(MAX($B$2:$B$3001)-MIN($B$2:B$3001)))</f>
        <v>0.333333333333333</v>
      </c>
      <c r="H75" s="4" t="n">
        <f aca="false">IF(ISBLANK(C75), "", (C75-MIN($C$2:$C$3001))/(MAX($C$2:$C$3001)-MIN($C$2:$C$3001)))</f>
        <v>0.558106834602325</v>
      </c>
      <c r="I75" s="4" t="n">
        <f aca="false">IF(ISBLANK(D75), "", (D75-MIN($D$2:$D$3001))/(MAX($D$2:$D$3001)-MIN($D$2:$D$3001)))</f>
        <v>0.945288753799392</v>
      </c>
      <c r="J75" s="4" t="n">
        <f aca="false">IF(ISBLANK(E75), "", (E75-MIN($E$2:$E$3001))/(MAX($E$2:$E$3001)-MIN($E$2:$E$3001)))</f>
        <v>0.315136000123095</v>
      </c>
      <c r="K75" s="5" t="n">
        <f aca="false">IF(ISBLANK(A75), "",SQRT((A75-$M$2)^2+(B75-$N$2)^2+(C75-$O$2)^2+(D75-$P$2)^2+(E75-$Q$2)^2))</f>
        <v>933.462484612168</v>
      </c>
      <c r="L75" s="6" t="str">
        <f aca="false">IF(AND(H75 = "", H74 &lt;&gt; ""),"&lt;- New exp", "")</f>
        <v/>
      </c>
      <c r="AB75" s="0" t="n">
        <v>74</v>
      </c>
    </row>
    <row r="76" customFormat="false" ht="13.8" hidden="false" customHeight="false" outlineLevel="0" collapsed="false">
      <c r="A76" s="3" t="n">
        <v>33</v>
      </c>
      <c r="B76" s="3" t="n">
        <v>4</v>
      </c>
      <c r="C76" s="3" t="n">
        <v>82.6875</v>
      </c>
      <c r="D76" s="3" t="n">
        <v>1028</v>
      </c>
      <c r="E76" s="3" t="n">
        <v>0.372674490793082</v>
      </c>
      <c r="F76" s="4" t="n">
        <f aca="false">IF(ISBLANK(A76), "", (A76-MIN($A$2:$A$3001))/(MAX($A$2:$A$3001)-MIN($A$2:$A$3001)))</f>
        <v>0.863636363636364</v>
      </c>
      <c r="G76" s="4" t="n">
        <f aca="false">IF(ISBLANK(B76), "", (B76-MIN($B$2:$B$3001))/(MAX($B$2:$B$3001)-MIN($B$2:B$3001)))</f>
        <v>0.333333333333333</v>
      </c>
      <c r="H76" s="4" t="n">
        <f aca="false">IF(ISBLANK(C76), "", (C76-MIN($C$2:$C$3001))/(MAX($C$2:$C$3001)-MIN($C$2:$C$3001)))</f>
        <v>0.633498376987629</v>
      </c>
      <c r="I76" s="4" t="n">
        <f aca="false">IF(ISBLANK(D76), "", (D76-MIN($D$2:$D$3001))/(MAX($D$2:$D$3001)-MIN($D$2:$D$3001)))</f>
        <v>0.940222897669706</v>
      </c>
      <c r="J76" s="4" t="n">
        <f aca="false">IF(ISBLANK(E76), "", (E76-MIN($E$2:$E$3001))/(MAX($E$2:$E$3001)-MIN($E$2:$E$3001)))</f>
        <v>0.353610513486575</v>
      </c>
      <c r="K76" s="5" t="n">
        <f aca="false">IF(ISBLANK(A76), "",SQRT((A76-$M$2)^2+(B76-$N$2)^2+(C76-$O$2)^2+(D76-$P$2)^2+(E76-$Q$2)^2))</f>
        <v>928.541576994014</v>
      </c>
      <c r="L76" s="6" t="str">
        <f aca="false">IF(AND(H76 = "", H75 &lt;&gt; ""),"&lt;- New exp", "")</f>
        <v/>
      </c>
      <c r="AB76" s="0" t="n">
        <v>75</v>
      </c>
    </row>
    <row r="77" customFormat="false" ht="13.8" hidden="false" customHeight="false" outlineLevel="0" collapsed="false">
      <c r="A77" s="3" t="n">
        <v>28</v>
      </c>
      <c r="B77" s="3" t="n">
        <v>7</v>
      </c>
      <c r="C77" s="3" t="n">
        <v>75.8095238095238</v>
      </c>
      <c r="D77" s="3" t="n">
        <v>997</v>
      </c>
      <c r="E77" s="3" t="n">
        <v>0.378562199405455</v>
      </c>
      <c r="F77" s="4" t="n">
        <f aca="false">IF(ISBLANK(A77), "", (A77-MIN($A$2:$A$3001))/(MAX($A$2:$A$3001)-MIN($A$2:$A$3001)))</f>
        <v>0.636363636363636</v>
      </c>
      <c r="G77" s="4" t="n">
        <f aca="false">IF(ISBLANK(B77), "", (B77-MIN($B$2:$B$3001))/(MAX($B$2:$B$3001)-MIN($B$2:B$3001)))</f>
        <v>0.666666666666667</v>
      </c>
      <c r="H77" s="4" t="n">
        <f aca="false">IF(ISBLANK(C77), "", (C77-MIN($C$2:$C$3001))/(MAX($C$2:$C$3001)-MIN($C$2:$C$3001)))</f>
        <v>0.460651299157828</v>
      </c>
      <c r="I77" s="4" t="n">
        <f aca="false">IF(ISBLANK(D77), "", (D77-MIN($D$2:$D$3001))/(MAX($D$2:$D$3001)-MIN($D$2:$D$3001)))</f>
        <v>0.908814589665654</v>
      </c>
      <c r="J77" s="4" t="n">
        <f aca="false">IF(ISBLANK(E77), "", (E77-MIN($E$2:$E$3001))/(MAX($E$2:$E$3001)-MIN($E$2:$E$3001)))</f>
        <v>0.53142800661653</v>
      </c>
      <c r="K77" s="5" t="n">
        <f aca="false">IF(ISBLANK(A77), "",SQRT((A77-$M$2)^2+(B77-$N$2)^2+(C77-$O$2)^2+(D77-$P$2)^2+(E77-$Q$2)^2))</f>
        <v>897.316556351552</v>
      </c>
      <c r="L77" s="6" t="str">
        <f aca="false">IF(AND(H77 = "", H76 &lt;&gt; ""),"&lt;- New exp", "")</f>
        <v/>
      </c>
      <c r="AB77" s="0" t="n">
        <v>76</v>
      </c>
    </row>
    <row r="78" customFormat="false" ht="13.8" hidden="false" customHeight="false" outlineLevel="0" collapsed="false">
      <c r="A78" s="3" t="n">
        <v>22</v>
      </c>
      <c r="B78" s="3" t="n">
        <v>9</v>
      </c>
      <c r="C78" s="3" t="n">
        <v>69.7777777777778</v>
      </c>
      <c r="D78" s="3" t="n">
        <v>1011</v>
      </c>
      <c r="E78" s="3" t="n">
        <v>0.371393069164507</v>
      </c>
      <c r="F78" s="4" t="n">
        <f aca="false">IF(ISBLANK(A78), "", (A78-MIN($A$2:$A$3001))/(MAX($A$2:$A$3001)-MIN($A$2:$A$3001)))</f>
        <v>0.363636363636364</v>
      </c>
      <c r="G78" s="4" t="n">
        <f aca="false">IF(ISBLANK(B78), "", (B78-MIN($B$2:$B$3001))/(MAX($B$2:$B$3001)-MIN($B$2:B$3001)))</f>
        <v>0.888888888888889</v>
      </c>
      <c r="H78" s="4" t="n">
        <f aca="false">IF(ISBLANK(C78), "", (C78-MIN($C$2:$C$3001))/(MAX($C$2:$C$3001)-MIN($C$2:$C$3001)))</f>
        <v>0.309070420287904</v>
      </c>
      <c r="I78" s="4" t="n">
        <f aca="false">IF(ISBLANK(D78), "", (D78-MIN($D$2:$D$3001))/(MAX($D$2:$D$3001)-MIN($D$2:$D$3001)))</f>
        <v>0.922998986828774</v>
      </c>
      <c r="J78" s="4" t="n">
        <f aca="false">IF(ISBLANK(E78), "", (E78-MIN($E$2:$E$3001))/(MAX($E$2:$E$3001)-MIN($E$2:$E$3001)))</f>
        <v>0.314909688320589</v>
      </c>
      <c r="K78" s="5" t="n">
        <f aca="false">IF(ISBLANK(A78), "",SQRT((A78-$M$2)^2+(B78-$N$2)^2+(C78-$O$2)^2+(D78-$P$2)^2+(E78-$Q$2)^2))</f>
        <v>911.15325601349</v>
      </c>
      <c r="L78" s="6" t="str">
        <f aca="false">IF(AND(H78 = "", H77 &lt;&gt; ""),"&lt;- New exp", "")</f>
        <v/>
      </c>
      <c r="AB78" s="0" t="n">
        <v>77</v>
      </c>
    </row>
    <row r="79" customFormat="false" ht="13.8" hidden="false" customHeight="false" outlineLevel="0" collapsed="false">
      <c r="A79" s="3" t="n">
        <v>22</v>
      </c>
      <c r="B79" s="3" t="n">
        <v>8</v>
      </c>
      <c r="C79" s="3" t="n">
        <v>70.7916666666667</v>
      </c>
      <c r="D79" s="3" t="n">
        <v>1012</v>
      </c>
      <c r="E79" s="3" t="n">
        <v>0.37522937227086</v>
      </c>
      <c r="F79" s="4" t="n">
        <f aca="false">IF(ISBLANK(A79), "", (A79-MIN($A$2:$A$3001))/(MAX($A$2:$A$3001)-MIN($A$2:$A$3001)))</f>
        <v>0.363636363636364</v>
      </c>
      <c r="G79" s="4" t="n">
        <f aca="false">IF(ISBLANK(B79), "", (B79-MIN($B$2:$B$3001))/(MAX($B$2:$B$3001)-MIN($B$2:B$3001)))</f>
        <v>0.777777777777778</v>
      </c>
      <c r="H79" s="4" t="n">
        <f aca="false">IF(ISBLANK(C79), "", (C79-MIN($C$2:$C$3001))/(MAX($C$2:$C$3001)-MIN($C$2:$C$3001)))</f>
        <v>0.334549969334789</v>
      </c>
      <c r="I79" s="4" t="n">
        <f aca="false">IF(ISBLANK(D79), "", (D79-MIN($D$2:$D$3001))/(MAX($D$2:$D$3001)-MIN($D$2:$D$3001)))</f>
        <v>0.924012158054711</v>
      </c>
      <c r="J79" s="4" t="n">
        <f aca="false">IF(ISBLANK(E79), "", (E79-MIN($E$2:$E$3001))/(MAX($E$2:$E$3001)-MIN($E$2:$E$3001)))</f>
        <v>0.430771706326167</v>
      </c>
      <c r="K79" s="5" t="n">
        <f aca="false">IF(ISBLANK(A79), "",SQRT((A79-$M$2)^2+(B79-$N$2)^2+(C79-$O$2)^2+(D79-$P$2)^2+(E79-$Q$2)^2))</f>
        <v>912.159099532363</v>
      </c>
      <c r="L79" s="6" t="str">
        <f aca="false">IF(AND(H79 = "", H78 &lt;&gt; ""),"&lt;- New exp", "")</f>
        <v/>
      </c>
      <c r="AB79" s="0" t="n">
        <v>78</v>
      </c>
    </row>
    <row r="80" customFormat="false" ht="13.8" hidden="false" customHeight="false" outlineLevel="0" collapsed="false">
      <c r="A80" s="3" t="n">
        <v>22</v>
      </c>
      <c r="B80" s="3" t="n">
        <v>7</v>
      </c>
      <c r="C80" s="3" t="n">
        <v>71.8095238095238</v>
      </c>
      <c r="D80" s="3" t="n">
        <v>999</v>
      </c>
      <c r="E80" s="3" t="n">
        <v>0.372674490793082</v>
      </c>
      <c r="F80" s="4" t="n">
        <f aca="false">IF(ISBLANK(A80), "", (A80-MIN($A$2:$A$3001))/(MAX($A$2:$A$3001)-MIN($A$2:$A$3001)))</f>
        <v>0.363636363636364</v>
      </c>
      <c r="G80" s="4" t="n">
        <f aca="false">IF(ISBLANK(B80), "", (B80-MIN($B$2:$B$3001))/(MAX($B$2:$B$3001)-MIN($B$2:B$3001)))</f>
        <v>0.666666666666667</v>
      </c>
      <c r="H80" s="4" t="n">
        <f aca="false">IF(ISBLANK(C80), "", (C80-MIN($C$2:$C$3001))/(MAX($C$2:$C$3001)-MIN($C$2:$C$3001)))</f>
        <v>0.360129242644089</v>
      </c>
      <c r="I80" s="4" t="n">
        <f aca="false">IF(ISBLANK(D80), "", (D80-MIN($D$2:$D$3001))/(MAX($D$2:$D$3001)-MIN($D$2:$D$3001)))</f>
        <v>0.910840932117528</v>
      </c>
      <c r="J80" s="4" t="n">
        <f aca="false">IF(ISBLANK(E80), "", (E80-MIN($E$2:$E$3001))/(MAX($E$2:$E$3001)-MIN($E$2:$E$3001)))</f>
        <v>0.353610513486575</v>
      </c>
      <c r="K80" s="5" t="n">
        <f aca="false">IF(ISBLANK(A80), "",SQRT((A80-$M$2)^2+(B80-$N$2)^2+(C80-$O$2)^2+(D80-$P$2)^2+(E80-$Q$2)^2))</f>
        <v>899.169816704791</v>
      </c>
      <c r="L80" s="6" t="str">
        <f aca="false">IF(AND(H80 = "", H79 &lt;&gt; ""),"&lt;- New exp", "")</f>
        <v/>
      </c>
      <c r="AB80" s="0" t="n">
        <v>79</v>
      </c>
    </row>
    <row r="81" customFormat="false" ht="13.8" hidden="false" customHeight="false" outlineLevel="0" collapsed="false">
      <c r="A81" s="3" t="n">
        <v>29</v>
      </c>
      <c r="B81" s="3" t="n">
        <v>7</v>
      </c>
      <c r="C81" s="3" t="n">
        <v>80.6095238095238</v>
      </c>
      <c r="D81" s="3" t="n">
        <v>967</v>
      </c>
      <c r="E81" s="3" t="n">
        <v>0.375786542707573</v>
      </c>
      <c r="F81" s="4" t="n">
        <f aca="false">IF(ISBLANK(A81), "", (A81-MIN($A$2:$A$3001))/(MAX($A$2:$A$3001)-MIN($A$2:$A$3001)))</f>
        <v>0.681818181818182</v>
      </c>
      <c r="G81" s="4" t="n">
        <f aca="false">IF(ISBLANK(B81), "", (B81-MIN($B$2:$B$3001))/(MAX($B$2:$B$3001)-MIN($B$2:B$3001)))</f>
        <v>0.666666666666667</v>
      </c>
      <c r="H81" s="4" t="n">
        <f aca="false">IF(ISBLANK(C81), "", (C81-MIN($C$2:$C$3001))/(MAX($C$2:$C$3001)-MIN($C$2:$C$3001)))</f>
        <v>0.581277766974316</v>
      </c>
      <c r="I81" s="4" t="n">
        <f aca="false">IF(ISBLANK(D81), "", (D81-MIN($D$2:$D$3001))/(MAX($D$2:$D$3001)-MIN($D$2:$D$3001)))</f>
        <v>0.878419452887538</v>
      </c>
      <c r="J81" s="4" t="n">
        <f aca="false">IF(ISBLANK(E81), "", (E81-MIN($E$2:$E$3001))/(MAX($E$2:$E$3001)-MIN($E$2:$E$3001)))</f>
        <v>0.44759907616139</v>
      </c>
      <c r="K81" s="5" t="n">
        <f aca="false">IF(ISBLANK(A81), "",SQRT((A81-$M$2)^2+(B81-$N$2)^2+(C81-$O$2)^2+(D81-$P$2)^2+(E81-$Q$2)^2))</f>
        <v>867.458940608258</v>
      </c>
      <c r="L81" s="6" t="str">
        <f aca="false">IF(AND(H81 = "", H80 &lt;&gt; ""),"&lt;- New exp", "")</f>
        <v/>
      </c>
      <c r="AB81" s="0" t="n">
        <v>80</v>
      </c>
    </row>
    <row r="82" customFormat="false" ht="13.8" hidden="false" customHeight="false" outlineLevel="0" collapsed="false">
      <c r="A82" s="3" t="n">
        <v>23</v>
      </c>
      <c r="B82" s="3" t="n">
        <v>6</v>
      </c>
      <c r="C82" s="3" t="n">
        <v>74.8333333333333</v>
      </c>
      <c r="D82" s="3" t="n">
        <v>1018</v>
      </c>
      <c r="E82" s="3" t="n">
        <v>0.37391442425094</v>
      </c>
      <c r="F82" s="4" t="n">
        <f aca="false">IF(ISBLANK(A82), "", (A82-MIN($A$2:$A$3001))/(MAX($A$2:$A$3001)-MIN($A$2:$A$3001)))</f>
        <v>0.409090909090909</v>
      </c>
      <c r="G82" s="4" t="n">
        <f aca="false">IF(ISBLANK(B82), "", (B82-MIN($B$2:$B$3001))/(MAX($B$2:$B$3001)-MIN($B$2:B$3001)))</f>
        <v>0.555555555555556</v>
      </c>
      <c r="H82" s="4" t="n">
        <f aca="false">IF(ISBLANK(C82), "", (C82-MIN($C$2:$C$3001))/(MAX($C$2:$C$3001)-MIN($C$2:$C$3001)))</f>
        <v>0.43611913060388</v>
      </c>
      <c r="I82" s="4" t="n">
        <f aca="false">IF(ISBLANK(D82), "", (D82-MIN($D$2:$D$3001))/(MAX($D$2:$D$3001)-MIN($D$2:$D$3001)))</f>
        <v>0.930091185410334</v>
      </c>
      <c r="J82" s="4" t="n">
        <f aca="false">IF(ISBLANK(E82), "", (E82-MIN($E$2:$E$3001))/(MAX($E$2:$E$3001)-MIN($E$2:$E$3001)))</f>
        <v>0.391058334640788</v>
      </c>
      <c r="K82" s="5" t="n">
        <f aca="false">IF(ISBLANK(A82), "",SQRT((A82-$M$2)^2+(B82-$N$2)^2+(C82-$O$2)^2+(D82-$P$2)^2+(E82-$Q$2)^2))</f>
        <v>918.221741883927</v>
      </c>
      <c r="L82" s="6" t="str">
        <f aca="false">IF(AND(H82 = "", H81 &lt;&gt; ""),"&lt;- New exp", "")</f>
        <v/>
      </c>
      <c r="AB82" s="0" t="n">
        <v>81</v>
      </c>
    </row>
    <row r="83" customFormat="false" ht="13.8" hidden="false" customHeight="false" outlineLevel="0" collapsed="false">
      <c r="A83" s="3" t="n">
        <v>20</v>
      </c>
      <c r="B83" s="3" t="n">
        <v>7</v>
      </c>
      <c r="C83" s="3" t="n">
        <v>80.2761904761905</v>
      </c>
      <c r="D83" s="3" t="n">
        <v>1059</v>
      </c>
      <c r="E83" s="3" t="n">
        <v>0.384978664107098</v>
      </c>
      <c r="F83" s="4" t="n">
        <f aca="false">IF(ISBLANK(A83), "", (A83-MIN($A$2:$A$3001))/(MAX($A$2:$A$3001)-MIN($A$2:$A$3001)))</f>
        <v>0.272727272727273</v>
      </c>
      <c r="G83" s="4" t="n">
        <f aca="false">IF(ISBLANK(B83), "", (B83-MIN($B$2:$B$3001))/(MAX($B$2:$B$3001)-MIN($B$2:B$3001)))</f>
        <v>0.666666666666667</v>
      </c>
      <c r="H83" s="4" t="n">
        <f aca="false">IF(ISBLANK(C83), "", (C83-MIN($C$2:$C$3001))/(MAX($C$2:$C$3001)-MIN($C$2:$C$3001)))</f>
        <v>0.572900928931504</v>
      </c>
      <c r="I83" s="4" t="n">
        <f aca="false">IF(ISBLANK(D83), "", (D83-MIN($D$2:$D$3001))/(MAX($D$2:$D$3001)-MIN($D$2:$D$3001)))</f>
        <v>0.971631205673759</v>
      </c>
      <c r="J83" s="4" t="n">
        <f aca="false">IF(ISBLANK(E83), "", (E83-MIN($E$2:$E$3001))/(MAX($E$2:$E$3001)-MIN($E$2:$E$3001)))</f>
        <v>0.725214714335946</v>
      </c>
      <c r="K83" s="5" t="n">
        <f aca="false">IF(ISBLANK(A83), "",SQRT((A83-$M$2)^2+(B83-$N$2)^2+(C83-$O$2)^2+(D83-$P$2)^2+(E83-$Q$2)^2))</f>
        <v>959.308451370661</v>
      </c>
      <c r="L83" s="6" t="str">
        <f aca="false">IF(AND(H83 = "", H82 &lt;&gt; ""),"&lt;- New exp", "")</f>
        <v/>
      </c>
      <c r="AB83" s="0" t="n">
        <v>82</v>
      </c>
    </row>
    <row r="84" customFormat="false" ht="13.8" hidden="false" customHeight="false" outlineLevel="0" collapsed="false">
      <c r="A84" s="3" t="n">
        <v>29</v>
      </c>
      <c r="B84" s="3" t="n">
        <v>6</v>
      </c>
      <c r="C84" s="3" t="n">
        <v>73.6960784313726</v>
      </c>
      <c r="D84" s="3" t="n">
        <v>1038</v>
      </c>
      <c r="E84" s="3" t="n">
        <v>0.37523672607986</v>
      </c>
      <c r="F84" s="4" t="n">
        <f aca="false">IF(ISBLANK(A84), "", (A84-MIN($A$2:$A$3001))/(MAX($A$2:$A$3001)-MIN($A$2:$A$3001)))</f>
        <v>0.681818181818182</v>
      </c>
      <c r="G84" s="4" t="n">
        <f aca="false">IF(ISBLANK(B84), "", (B84-MIN($B$2:$B$3001))/(MAX($B$2:$B$3001)-MIN($B$2:B$3001)))</f>
        <v>0.555555555555556</v>
      </c>
      <c r="H84" s="4" t="n">
        <f aca="false">IF(ISBLANK(C84), "", (C84-MIN($C$2:$C$3001))/(MAX($C$2:$C$3001)-MIN($C$2:$C$3001)))</f>
        <v>0.407539330222523</v>
      </c>
      <c r="I84" s="4" t="n">
        <f aca="false">IF(ISBLANK(D84), "", (D84-MIN($D$2:$D$3001))/(MAX($D$2:$D$3001)-MIN($D$2:$D$3001)))</f>
        <v>0.950354609929078</v>
      </c>
      <c r="J84" s="4" t="n">
        <f aca="false">IF(ISBLANK(E84), "", (E84-MIN($E$2:$E$3001))/(MAX($E$2:$E$3001)-MIN($E$2:$E$3001)))</f>
        <v>0.430993802215658</v>
      </c>
      <c r="K84" s="5" t="n">
        <f aca="false">IF(ISBLANK(A84), "",SQRT((A84-$M$2)^2+(B84-$N$2)^2+(C84-$O$2)^2+(D84-$P$2)^2+(E84-$Q$2)^2))</f>
        <v>938.273408144361</v>
      </c>
      <c r="L84" s="6" t="str">
        <f aca="false">IF(AND(H84 = "", H83 &lt;&gt; ""),"&lt;- New exp", "")</f>
        <v/>
      </c>
      <c r="AB84" s="0" t="n">
        <v>83</v>
      </c>
    </row>
    <row r="85" customFormat="false" ht="13.8" hidden="false" customHeight="false" outlineLevel="0" collapsed="false">
      <c r="A85" s="3" t="n">
        <v>32</v>
      </c>
      <c r="B85" s="3" t="n">
        <v>6</v>
      </c>
      <c r="C85" s="3" t="n">
        <v>79.8333333333333</v>
      </c>
      <c r="D85" s="3" t="n">
        <v>1015</v>
      </c>
      <c r="E85" s="3" t="n">
        <v>0.371393069164507</v>
      </c>
      <c r="F85" s="4" t="n">
        <f aca="false">IF(ISBLANK(A85), "", (A85-MIN($A$2:$A$3001))/(MAX($A$2:$A$3001)-MIN($A$2:$A$3001)))</f>
        <v>0.818181818181818</v>
      </c>
      <c r="G85" s="4" t="n">
        <f aca="false">IF(ISBLANK(B85), "", (B85-MIN($B$2:$B$3001))/(MAX($B$2:$B$3001)-MIN($B$2:B$3001)))</f>
        <v>0.555555555555556</v>
      </c>
      <c r="H85" s="4" t="n">
        <f aca="false">IF(ISBLANK(C85), "", (C85-MIN($C$2:$C$3001))/(MAX($C$2:$C$3001)-MIN($C$2:$C$3001)))</f>
        <v>0.561771701246055</v>
      </c>
      <c r="I85" s="4" t="n">
        <f aca="false">IF(ISBLANK(D85), "", (D85-MIN($D$2:$D$3001))/(MAX($D$2:$D$3001)-MIN($D$2:$D$3001)))</f>
        <v>0.927051671732523</v>
      </c>
      <c r="J85" s="4" t="n">
        <f aca="false">IF(ISBLANK(E85), "", (E85-MIN($E$2:$E$3001))/(MAX($E$2:$E$3001)-MIN($E$2:$E$3001)))</f>
        <v>0.314909688320589</v>
      </c>
      <c r="K85" s="5" t="n">
        <f aca="false">IF(ISBLANK(A85), "",SQRT((A85-$M$2)^2+(B85-$N$2)^2+(C85-$O$2)^2+(D85-$P$2)^2+(E85-$Q$2)^2))</f>
        <v>915.463657867467</v>
      </c>
      <c r="L85" s="6" t="str">
        <f aca="false">IF(AND(H85 = "", H84 &lt;&gt; ""),"&lt;- New exp", "")</f>
        <v/>
      </c>
      <c r="AB85" s="0" t="n">
        <v>84</v>
      </c>
    </row>
    <row r="86" customFormat="false" ht="13.8" hidden="false" customHeight="false" outlineLevel="0" collapsed="false">
      <c r="A86" s="3" t="n">
        <v>26</v>
      </c>
      <c r="B86" s="3" t="n">
        <v>3</v>
      </c>
      <c r="C86" s="3" t="n">
        <v>74.1458333333333</v>
      </c>
      <c r="D86" s="3" t="n">
        <v>1017</v>
      </c>
      <c r="E86" s="3" t="n">
        <v>0.377180566940099</v>
      </c>
      <c r="F86" s="4" t="n">
        <f aca="false">IF(ISBLANK(A86), "", (A86-MIN($A$2:$A$3001))/(MAX($A$2:$A$3001)-MIN($A$2:$A$3001)))</f>
        <v>0.545454545454545</v>
      </c>
      <c r="G86" s="4" t="n">
        <f aca="false">IF(ISBLANK(B86), "", (B86-MIN($B$2:$B$3001))/(MAX($B$2:$B$3001)-MIN($B$2:B$3001)))</f>
        <v>0.222222222222222</v>
      </c>
      <c r="H86" s="4" t="n">
        <f aca="false">IF(ISBLANK(C86), "", (C86-MIN($C$2:$C$3001))/(MAX($C$2:$C$3001)-MIN($C$2:$C$3001)))</f>
        <v>0.418841902140581</v>
      </c>
      <c r="I86" s="4" t="n">
        <f aca="false">IF(ISBLANK(D86), "", (D86-MIN($D$2:$D$3001))/(MAX($D$2:$D$3001)-MIN($D$2:$D$3001)))</f>
        <v>0.929078014184397</v>
      </c>
      <c r="J86" s="4" t="n">
        <f aca="false">IF(ISBLANK(E86), "", (E86-MIN($E$2:$E$3001))/(MAX($E$2:$E$3001)-MIN($E$2:$E$3001)))</f>
        <v>0.489700666221275</v>
      </c>
      <c r="K86" s="5" t="n">
        <f aca="false">IF(ISBLANK(A86), "",SQRT((A86-$M$2)^2+(B86-$N$2)^2+(C86-$O$2)^2+(D86-$P$2)^2+(E86-$Q$2)^2))</f>
        <v>917.232128766043</v>
      </c>
      <c r="L86" s="6" t="str">
        <f aca="false">IF(AND(H86 = "", H85 &lt;&gt; ""),"&lt;- New exp", "")</f>
        <v/>
      </c>
      <c r="AB86" s="0" t="n">
        <v>85</v>
      </c>
    </row>
    <row r="87" customFormat="false" ht="13.8" hidden="false" customHeight="false" outlineLevel="0" collapsed="false">
      <c r="A87" s="3" t="n">
        <v>24</v>
      </c>
      <c r="B87" s="3" t="n">
        <v>4</v>
      </c>
      <c r="C87" s="3" t="n">
        <v>84.3214285714286</v>
      </c>
      <c r="D87" s="3" t="n">
        <v>950</v>
      </c>
      <c r="E87" s="3" t="n">
        <v>0.382361357163061</v>
      </c>
      <c r="F87" s="4" t="n">
        <f aca="false">IF(ISBLANK(A87), "", (A87-MIN($A$2:$A$3001))/(MAX($A$2:$A$3001)-MIN($A$2:$A$3001)))</f>
        <v>0.454545454545455</v>
      </c>
      <c r="G87" s="4" t="n">
        <f aca="false">IF(ISBLANK(B87), "", (B87-MIN($B$2:$B$3001))/(MAX($B$2:$B$3001)-MIN($B$2:B$3001)))</f>
        <v>0.333333333333333</v>
      </c>
      <c r="H87" s="4" t="n">
        <f aca="false">IF(ISBLANK(C87), "", (C87-MIN($C$2:$C$3001))/(MAX($C$2:$C$3001)-MIN($C$2:$C$3001)))</f>
        <v>0.674559842036768</v>
      </c>
      <c r="I87" s="4" t="n">
        <f aca="false">IF(ISBLANK(D87), "", (D87-MIN($D$2:$D$3001))/(MAX($D$2:$D$3001)-MIN($D$2:$D$3001)))</f>
        <v>0.861195542046606</v>
      </c>
      <c r="J87" s="4" t="n">
        <f aca="false">IF(ISBLANK(E87), "", (E87-MIN($E$2:$E$3001))/(MAX($E$2:$E$3001)-MIN($E$2:$E$3001)))</f>
        <v>0.646168180245885</v>
      </c>
      <c r="K87" s="5" t="n">
        <f aca="false">IF(ISBLANK(A87), "",SQRT((A87-$M$2)^2+(B87-$N$2)^2+(C87-$O$2)^2+(D87-$P$2)^2+(E87-$Q$2)^2))</f>
        <v>850.487805604478</v>
      </c>
      <c r="L87" s="6" t="str">
        <f aca="false">IF(AND(H87 = "", H86 &lt;&gt; ""),"&lt;- New exp", "")</f>
        <v/>
      </c>
      <c r="AB87" s="0" t="n">
        <v>86</v>
      </c>
    </row>
    <row r="88" customFormat="false" ht="13.8" hidden="false" customHeight="false" outlineLevel="0" collapsed="false">
      <c r="A88" s="3" t="n">
        <v>32</v>
      </c>
      <c r="B88" s="3" t="n">
        <v>4</v>
      </c>
      <c r="C88" s="3" t="n">
        <v>83.9166666666667</v>
      </c>
      <c r="D88" s="3" t="n">
        <v>989</v>
      </c>
      <c r="E88" s="3" t="n">
        <v>0.379846913370879</v>
      </c>
      <c r="F88" s="4" t="n">
        <f aca="false">IF(ISBLANK(A88), "", (A88-MIN($A$2:$A$3001))/(MAX($A$2:$A$3001)-MIN($A$2:$A$3001)))</f>
        <v>0.818181818181818</v>
      </c>
      <c r="G88" s="4" t="n">
        <f aca="false">IF(ISBLANK(B88), "", (B88-MIN($B$2:$B$3001))/(MAX($B$2:$B$3001)-MIN($B$2:B$3001)))</f>
        <v>0.333333333333333</v>
      </c>
      <c r="H88" s="4" t="n">
        <f aca="false">IF(ISBLANK(C88), "", (C88-MIN($C$2:$C$3001))/(MAX($C$2:$C$3001)-MIN($C$2:$C$3001)))</f>
        <v>0.664387967270497</v>
      </c>
      <c r="I88" s="4" t="n">
        <f aca="false">IF(ISBLANK(D88), "", (D88-MIN($D$2:$D$3001))/(MAX($D$2:$D$3001)-MIN($D$2:$D$3001)))</f>
        <v>0.900709219858156</v>
      </c>
      <c r="J88" s="4" t="n">
        <f aca="false">IF(ISBLANK(E88), "", (E88-MIN($E$2:$E$3001))/(MAX($E$2:$E$3001)-MIN($E$2:$E$3001)))</f>
        <v>0.570228265216398</v>
      </c>
      <c r="K88" s="5" t="n">
        <f aca="false">IF(ISBLANK(A88), "",SQRT((A88-$M$2)^2+(B88-$N$2)^2+(C88-$O$2)^2+(D88-$P$2)^2+(E88-$Q$2)^2))</f>
        <v>889.58020535685</v>
      </c>
      <c r="L88" s="6" t="str">
        <f aca="false">IF(AND(H88 = "", H87 &lt;&gt; ""),"&lt;- New exp", "")</f>
        <v/>
      </c>
      <c r="AB88" s="0" t="n">
        <v>87</v>
      </c>
    </row>
    <row r="89" customFormat="false" ht="13.8" hidden="false" customHeight="false" outlineLevel="0" collapsed="false">
      <c r="A89" s="3" t="n">
        <v>33</v>
      </c>
      <c r="B89" s="3" t="n">
        <v>4</v>
      </c>
      <c r="C89" s="3" t="n">
        <v>79.9166666666667</v>
      </c>
      <c r="D89" s="3" t="n">
        <v>963</v>
      </c>
      <c r="E89" s="3" t="n">
        <v>0.374562081242515</v>
      </c>
      <c r="F89" s="4" t="n">
        <f aca="false">IF(ISBLANK(A89), "", (A89-MIN($A$2:$A$3001))/(MAX($A$2:$A$3001)-MIN($A$2:$A$3001)))</f>
        <v>0.863636363636364</v>
      </c>
      <c r="G89" s="4" t="n">
        <f aca="false">IF(ISBLANK(B89), "", (B89-MIN($B$2:$B$3001))/(MAX($B$2:$B$3001)-MIN($B$2:B$3001)))</f>
        <v>0.333333333333333</v>
      </c>
      <c r="H89" s="4" t="n">
        <f aca="false">IF(ISBLANK(C89), "", (C89-MIN($C$2:$C$3001))/(MAX($C$2:$C$3001)-MIN($C$2:$C$3001)))</f>
        <v>0.563865910756757</v>
      </c>
      <c r="I89" s="4" t="n">
        <f aca="false">IF(ISBLANK(D89), "", (D89-MIN($D$2:$D$3001))/(MAX($D$2:$D$3001)-MIN($D$2:$D$3001)))</f>
        <v>0.874366767983789</v>
      </c>
      <c r="J89" s="4" t="n">
        <f aca="false">IF(ISBLANK(E89), "", (E89-MIN($E$2:$E$3001))/(MAX($E$2:$E$3001)-MIN($E$2:$E$3001)))</f>
        <v>0.410618532033698</v>
      </c>
      <c r="K89" s="5" t="n">
        <f aca="false">IF(ISBLANK(A89), "",SQRT((A89-$M$2)^2+(B89-$N$2)^2+(C89-$O$2)^2+(D89-$P$2)^2+(E89-$Q$2)^2))</f>
        <v>863.505901306471</v>
      </c>
      <c r="L89" s="6" t="str">
        <f aca="false">IF(AND(H89 = "", H88 &lt;&gt; ""),"&lt;- New exp", "")</f>
        <v/>
      </c>
      <c r="AB89" s="0" t="n">
        <v>88</v>
      </c>
    </row>
    <row r="90" customFormat="false" ht="13.8" hidden="false" customHeight="false" outlineLevel="0" collapsed="false">
      <c r="A90" s="3" t="n">
        <v>29</v>
      </c>
      <c r="B90" s="3" t="n">
        <v>5</v>
      </c>
      <c r="C90" s="3" t="n">
        <v>78.0125</v>
      </c>
      <c r="D90" s="3" t="n">
        <v>1052</v>
      </c>
      <c r="E90" s="3" t="n">
        <v>0.375290733913647</v>
      </c>
      <c r="F90" s="4" t="n">
        <f aca="false">IF(ISBLANK(A90), "", (A90-MIN($A$2:$A$3001))/(MAX($A$2:$A$3001)-MIN($A$2:$A$3001)))</f>
        <v>0.681818181818182</v>
      </c>
      <c r="G90" s="4" t="n">
        <f aca="false">IF(ISBLANK(B90), "", (B90-MIN($B$2:$B$3001))/(MAX($B$2:$B$3001)-MIN($B$2:B$3001)))</f>
        <v>0.444444444444444</v>
      </c>
      <c r="H90" s="4" t="n">
        <f aca="false">IF(ISBLANK(C90), "", (C90-MIN($C$2:$C$3001))/(MAX($C$2:$C$3001)-MIN($C$2:$C$3001)))</f>
        <v>0.516013223437196</v>
      </c>
      <c r="I90" s="4" t="n">
        <f aca="false">IF(ISBLANK(D90), "", (D90-MIN($D$2:$D$3001))/(MAX($D$2:$D$3001)-MIN($D$2:$D$3001)))</f>
        <v>0.964539007092199</v>
      </c>
      <c r="J90" s="4" t="n">
        <f aca="false">IF(ISBLANK(E90), "", (E90-MIN($E$2:$E$3001))/(MAX($E$2:$E$3001)-MIN($E$2:$E$3001)))</f>
        <v>0.432624918537074</v>
      </c>
      <c r="K90" s="5" t="n">
        <f aca="false">IF(ISBLANK(A90), "",SQRT((A90-$M$2)^2+(B90-$N$2)^2+(C90-$O$2)^2+(D90-$P$2)^2+(E90-$Q$2)^2))</f>
        <v>952.347950059731</v>
      </c>
      <c r="L90" s="6" t="str">
        <f aca="false">IF(AND(H90 = "", H89 &lt;&gt; ""),"&lt;- New exp", "")</f>
        <v/>
      </c>
      <c r="AB90" s="0" t="n">
        <v>89</v>
      </c>
    </row>
    <row r="91" customFormat="false" ht="13.8" hidden="false" customHeight="false" outlineLevel="0" collapsed="false">
      <c r="A91" s="3" t="n">
        <v>22</v>
      </c>
      <c r="B91" s="3" t="n">
        <v>9</v>
      </c>
      <c r="C91" s="3" t="n">
        <v>83.1825396825397</v>
      </c>
      <c r="D91" s="3" t="n">
        <v>993</v>
      </c>
      <c r="E91" s="3" t="n">
        <v>0.381110316780053</v>
      </c>
      <c r="F91" s="4" t="n">
        <f aca="false">IF(ISBLANK(A91), "", (A91-MIN($A$2:$A$3001))/(MAX($A$2:$A$3001)-MIN($A$2:$A$3001)))</f>
        <v>0.363636363636364</v>
      </c>
      <c r="G91" s="4" t="n">
        <f aca="false">IF(ISBLANK(B91), "", (B91-MIN($B$2:$B$3001))/(MAX($B$2:$B$3001)-MIN($B$2:B$3001)))</f>
        <v>0.888888888888889</v>
      </c>
      <c r="H91" s="4" t="n">
        <f aca="false">IF(ISBLANK(C91), "", (C91-MIN($C$2:$C$3001))/(MAX($C$2:$C$3001)-MIN($C$2:$C$3001)))</f>
        <v>0.645938978723829</v>
      </c>
      <c r="I91" s="4" t="n">
        <f aca="false">IF(ISBLANK(D91), "", (D91-MIN($D$2:$D$3001))/(MAX($D$2:$D$3001)-MIN($D$2:$D$3001)))</f>
        <v>0.904761904761905</v>
      </c>
      <c r="J91" s="4" t="n">
        <f aca="false">IF(ISBLANK(E91), "", (E91-MIN($E$2:$E$3001))/(MAX($E$2:$E$3001)-MIN($E$2:$E$3001)))</f>
        <v>0.608384913553079</v>
      </c>
      <c r="K91" s="5" t="n">
        <f aca="false">IF(ISBLANK(A91), "",SQRT((A91-$M$2)^2+(B91-$N$2)^2+(C91-$O$2)^2+(D91-$P$2)^2+(E91-$Q$2)^2))</f>
        <v>893.441471944404</v>
      </c>
      <c r="L91" s="6" t="str">
        <f aca="false">IF(AND(H91 = "", H90 &lt;&gt; ""),"&lt;- New exp", "")</f>
        <v/>
      </c>
      <c r="AB91" s="0" t="n">
        <v>90</v>
      </c>
    </row>
    <row r="92" customFormat="false" ht="13.8" hidden="false" customHeight="false" outlineLevel="0" collapsed="false">
      <c r="A92" s="3" t="n">
        <v>28</v>
      </c>
      <c r="B92" s="3" t="n">
        <v>8</v>
      </c>
      <c r="C92" s="3" t="n">
        <v>77.5625</v>
      </c>
      <c r="D92" s="3" t="n">
        <v>994</v>
      </c>
      <c r="E92" s="3" t="n">
        <v>0.380167065885445</v>
      </c>
      <c r="F92" s="4" t="n">
        <f aca="false">IF(ISBLANK(A92), "", (A92-MIN($A$2:$A$3001))/(MAX($A$2:$A$3001)-MIN($A$2:$A$3001)))</f>
        <v>0.636363636363636</v>
      </c>
      <c r="G92" s="4" t="n">
        <f aca="false">IF(ISBLANK(B92), "", (B92-MIN($B$2:$B$3001))/(MAX($B$2:$B$3001)-MIN($B$2:B$3001)))</f>
        <v>0.777777777777778</v>
      </c>
      <c r="H92" s="4" t="n">
        <f aca="false">IF(ISBLANK(C92), "", (C92-MIN($C$2:$C$3001))/(MAX($C$2:$C$3001)-MIN($C$2:$C$3001)))</f>
        <v>0.5047044920794</v>
      </c>
      <c r="I92" s="4" t="n">
        <f aca="false">IF(ISBLANK(D92), "", (D92-MIN($D$2:$D$3001))/(MAX($D$2:$D$3001)-MIN($D$2:$D$3001)))</f>
        <v>0.905775075987842</v>
      </c>
      <c r="J92" s="4" t="n">
        <f aca="false">IF(ISBLANK(E92), "", (E92-MIN($E$2:$E$3001))/(MAX($E$2:$E$3001)-MIN($E$2:$E$3001)))</f>
        <v>0.579897343852482</v>
      </c>
      <c r="K92" s="5" t="n">
        <f aca="false">IF(ISBLANK(A92), "",SQRT((A92-$M$2)^2+(B92-$N$2)^2+(C92-$O$2)^2+(D92-$P$2)^2+(E92-$Q$2)^2))</f>
        <v>894.362533118676</v>
      </c>
      <c r="L92" s="6" t="str">
        <f aca="false">IF(AND(H92 = "", H91 &lt;&gt; ""),"&lt;- New exp", "")</f>
        <v/>
      </c>
      <c r="AB92" s="0" t="n">
        <v>91</v>
      </c>
    </row>
    <row r="93" customFormat="false" ht="13.8" hidden="false" customHeight="false" outlineLevel="0" collapsed="false">
      <c r="A93" s="3" t="n">
        <v>27</v>
      </c>
      <c r="B93" s="3" t="n">
        <v>2</v>
      </c>
      <c r="C93" s="3" t="n">
        <v>68.8125</v>
      </c>
      <c r="D93" s="3" t="n">
        <v>1050</v>
      </c>
      <c r="E93" s="3" t="n">
        <v>0.378684590926736</v>
      </c>
      <c r="F93" s="4" t="n">
        <f aca="false">IF(ISBLANK(A93), "", (A93-MIN($A$2:$A$3001))/(MAX($A$2:$A$3001)-MIN($A$2:$A$3001)))</f>
        <v>0.590909090909091</v>
      </c>
      <c r="G93" s="4" t="n">
        <f aca="false">IF(ISBLANK(B93), "", (B93-MIN($B$2:$B$3001))/(MAX($B$2:$B$3001)-MIN($B$2:B$3001)))</f>
        <v>0.111111111111111</v>
      </c>
      <c r="H93" s="4" t="n">
        <f aca="false">IF(ISBLANK(C93), "", (C93-MIN($C$2:$C$3001))/(MAX($C$2:$C$3001)-MIN($C$2:$C$3001)))</f>
        <v>0.284812493455595</v>
      </c>
      <c r="I93" s="4" t="n">
        <f aca="false">IF(ISBLANK(D93), "", (D93-MIN($D$2:$D$3001))/(MAX($D$2:$D$3001)-MIN($D$2:$D$3001)))</f>
        <v>0.962512664640324</v>
      </c>
      <c r="J93" s="4" t="n">
        <f aca="false">IF(ISBLANK(E93), "", (E93-MIN($E$2:$E$3001))/(MAX($E$2:$E$3001)-MIN($E$2:$E$3001)))</f>
        <v>0.535124411266858</v>
      </c>
      <c r="K93" s="5" t="n">
        <f aca="false">IF(ISBLANK(A93), "",SQRT((A93-$M$2)^2+(B93-$N$2)^2+(C93-$O$2)^2+(D93-$P$2)^2+(E93-$Q$2)^2))</f>
        <v>950.157063205021</v>
      </c>
      <c r="L93" s="6" t="str">
        <f aca="false">IF(AND(H93 = "", H92 &lt;&gt; ""),"&lt;- New exp", "")</f>
        <v/>
      </c>
      <c r="AB93" s="0" t="n">
        <v>92</v>
      </c>
    </row>
    <row r="94" customFormat="false" ht="13.8" hidden="false" customHeight="false" outlineLevel="0" collapsed="false">
      <c r="A94" s="3" t="n">
        <v>23</v>
      </c>
      <c r="B94" s="3" t="n">
        <v>8</v>
      </c>
      <c r="C94" s="3" t="n">
        <v>74.7916666666667</v>
      </c>
      <c r="D94" s="3" t="n">
        <v>1016</v>
      </c>
      <c r="E94" s="3" t="n">
        <v>0.368212911972548</v>
      </c>
      <c r="F94" s="4" t="n">
        <f aca="false">IF(ISBLANK(A94), "", (A94-MIN($A$2:$A$3001))/(MAX($A$2:$A$3001)-MIN($A$2:$A$3001)))</f>
        <v>0.409090909090909</v>
      </c>
      <c r="G94" s="4" t="n">
        <f aca="false">IF(ISBLANK(B94), "", (B94-MIN($B$2:$B$3001))/(MAX($B$2:$B$3001)-MIN($B$2:B$3001)))</f>
        <v>0.777777777777778</v>
      </c>
      <c r="H94" s="4" t="n">
        <f aca="false">IF(ISBLANK(C94), "", (C94-MIN($C$2:$C$3001))/(MAX($C$2:$C$3001)-MIN($C$2:$C$3001)))</f>
        <v>0.435072025848529</v>
      </c>
      <c r="I94" s="4" t="n">
        <f aca="false">IF(ISBLANK(D94), "", (D94-MIN($D$2:$D$3001))/(MAX($D$2:$D$3001)-MIN($D$2:$D$3001)))</f>
        <v>0.92806484295846</v>
      </c>
      <c r="J94" s="4" t="n">
        <f aca="false">IF(ISBLANK(E94), "", (E94-MIN($E$2:$E$3001))/(MAX($E$2:$E$3001)-MIN($E$2:$E$3001)))</f>
        <v>0.218864245710713</v>
      </c>
      <c r="K94" s="5" t="n">
        <f aca="false">IF(ISBLANK(A94), "",SQRT((A94-$M$2)^2+(B94-$N$2)^2+(C94-$O$2)^2+(D94-$P$2)^2+(E94-$Q$2)^2))</f>
        <v>916.234534771947</v>
      </c>
      <c r="L94" s="6" t="str">
        <f aca="false">IF(AND(H94 = "", H93 &lt;&gt; ""),"&lt;- New exp", "")</f>
        <v/>
      </c>
      <c r="AB94" s="0" t="n">
        <v>93</v>
      </c>
    </row>
    <row r="95" customFormat="false" ht="13.8" hidden="false" customHeight="false" outlineLevel="0" collapsed="false">
      <c r="A95" s="3" t="n">
        <v>28</v>
      </c>
      <c r="B95" s="3" t="n">
        <v>7</v>
      </c>
      <c r="C95" s="3" t="n">
        <v>75.9553571428571</v>
      </c>
      <c r="D95" s="3" t="n">
        <v>1052</v>
      </c>
      <c r="E95" s="3" t="n">
        <v>0.372639451287042</v>
      </c>
      <c r="F95" s="4" t="n">
        <f aca="false">IF(ISBLANK(A95), "", (A95-MIN($A$2:$A$3001))/(MAX($A$2:$A$3001)-MIN($A$2:$A$3001)))</f>
        <v>0.636363636363636</v>
      </c>
      <c r="G95" s="4" t="n">
        <f aca="false">IF(ISBLANK(B95), "", (B95-MIN($B$2:$B$3001))/(MAX($B$2:$B$3001)-MIN($B$2:B$3001)))</f>
        <v>0.666666666666667</v>
      </c>
      <c r="H95" s="4" t="n">
        <f aca="false">IF(ISBLANK(C95), "", (C95-MIN($C$2:$C$3001))/(MAX($C$2:$C$3001)-MIN($C$2:$C$3001)))</f>
        <v>0.464316165801559</v>
      </c>
      <c r="I95" s="4" t="n">
        <f aca="false">IF(ISBLANK(D95), "", (D95-MIN($D$2:$D$3001))/(MAX($D$2:$D$3001)-MIN($D$2:$D$3001)))</f>
        <v>0.964539007092199</v>
      </c>
      <c r="J95" s="4" t="n">
        <f aca="false">IF(ISBLANK(E95), "", (E95-MIN($E$2:$E$3001))/(MAX($E$2:$E$3001)-MIN($E$2:$E$3001)))</f>
        <v>0.352552268669321</v>
      </c>
      <c r="K95" s="5" t="n">
        <f aca="false">IF(ISBLANK(A95), "",SQRT((A95-$M$2)^2+(B95-$N$2)^2+(C95-$O$2)^2+(D95-$P$2)^2+(E95-$Q$2)^2))</f>
        <v>952.30109196135</v>
      </c>
      <c r="L95" s="6" t="str">
        <f aca="false">IF(AND(H95 = "", H94 &lt;&gt; ""),"&lt;- New exp", "")</f>
        <v/>
      </c>
      <c r="AB95" s="0" t="n">
        <v>94</v>
      </c>
    </row>
    <row r="96" customFormat="false" ht="13.8" hidden="false" customHeight="false" outlineLevel="0" collapsed="false">
      <c r="A96" s="3"/>
      <c r="B96" s="3"/>
      <c r="C96" s="3"/>
      <c r="D96" s="3"/>
      <c r="E96" s="3"/>
      <c r="F96" s="4" t="str">
        <f aca="false">IF(ISBLANK(A96), "", (A96-MIN($A$2:$A$3001))/(MAX($A$2:$A$3001)-MIN($A$2:$A$3001)))</f>
        <v/>
      </c>
      <c r="G96" s="4" t="str">
        <f aca="false">IF(ISBLANK(B96), "", (B96-MIN($B$2:$B$3001))/(MAX($B$2:$B$3001)-MIN($B$2:B$3001)))</f>
        <v/>
      </c>
      <c r="H96" s="4" t="str">
        <f aca="false">IF(ISBLANK(C96), "", (C96-MIN($C$2:$C$3001))/(MAX($C$2:$C$3001)-MIN($C$2:$C$3001)))</f>
        <v/>
      </c>
      <c r="I96" s="4" t="str">
        <f aca="false">IF(ISBLANK(D96), "", (D96-MIN($D$2:$D$3001))/(MAX($D$2:$D$3001)-MIN($D$2:$D$3001)))</f>
        <v/>
      </c>
      <c r="J96" s="4" t="str">
        <f aca="false">IF(ISBLANK(E96), "", (E96-MIN($E$2:$E$3001))/(MAX($E$2:$E$3001)-MIN($E$2:$E$3001)))</f>
        <v/>
      </c>
      <c r="K96" s="5" t="str">
        <f aca="false">IF(ISBLANK(A96), "",SQRT((A96-$M$2)^2+(B96-$N$2)^2+(C96-$O$2)^2+(D96-$P$2)^2+(E96-$Q$2)^2))</f>
        <v/>
      </c>
      <c r="L96" s="6" t="str">
        <f aca="false">IF(AND(H96 = "", H95 &lt;&gt; ""),"&lt;- New exp", "")</f>
        <v>&lt;- New exp</v>
      </c>
      <c r="AB96" s="0" t="n">
        <v>95</v>
      </c>
    </row>
    <row r="97" customFormat="false" ht="13.8" hidden="false" customHeight="false" outlineLevel="0" collapsed="false">
      <c r="A97" s="3" t="n">
        <v>33</v>
      </c>
      <c r="B97" s="3" t="n">
        <v>4</v>
      </c>
      <c r="C97" s="3" t="n">
        <v>82.9166666666667</v>
      </c>
      <c r="D97" s="3" t="n">
        <v>1022</v>
      </c>
      <c r="E97" s="3" t="n">
        <v>0.372674490793082</v>
      </c>
      <c r="F97" s="4" t="n">
        <f aca="false">IF(ISBLANK(A97), "", (A97-MIN($A$2:$A$3001))/(MAX($A$2:$A$3001)-MIN($A$2:$A$3001)))</f>
        <v>0.863636363636364</v>
      </c>
      <c r="G97" s="4" t="n">
        <f aca="false">IF(ISBLANK(B97), "", (B97-MIN($B$2:$B$3001))/(MAX($B$2:$B$3001)-MIN($B$2:B$3001)))</f>
        <v>0.333333333333333</v>
      </c>
      <c r="H97" s="4" t="n">
        <f aca="false">IF(ISBLANK(C97), "", (C97-MIN($C$2:$C$3001))/(MAX($C$2:$C$3001)-MIN($C$2:$C$3001)))</f>
        <v>0.639257453142062</v>
      </c>
      <c r="I97" s="4" t="n">
        <f aca="false">IF(ISBLANK(D97), "", (D97-MIN($D$2:$D$3001))/(MAX($D$2:$D$3001)-MIN($D$2:$D$3001)))</f>
        <v>0.934143870314083</v>
      </c>
      <c r="J97" s="4" t="n">
        <f aca="false">IF(ISBLANK(E97), "", (E97-MIN($E$2:$E$3001))/(MAX($E$2:$E$3001)-MIN($E$2:$E$3001)))</f>
        <v>0.353610513486575</v>
      </c>
      <c r="K97" s="5" t="n">
        <f aca="false">IF(ISBLANK(A97), "",SQRT((A97-$M$2)^2+(B97-$N$2)^2+(C97-$O$2)^2+(D97-$P$2)^2+(E97-$Q$2)^2))</f>
        <v>922.551389649019</v>
      </c>
      <c r="L97" s="6" t="str">
        <f aca="false">IF(AND(H97 = "", H96 &lt;&gt; ""),"&lt;- New exp", "")</f>
        <v/>
      </c>
      <c r="AB97" s="0" t="n">
        <v>96</v>
      </c>
    </row>
    <row r="98" customFormat="false" ht="13.8" hidden="false" customHeight="false" outlineLevel="0" collapsed="false">
      <c r="A98" s="3" t="n">
        <v>29</v>
      </c>
      <c r="B98" s="3" t="n">
        <v>6</v>
      </c>
      <c r="C98" s="3" t="n">
        <v>80.8333333333333</v>
      </c>
      <c r="D98" s="3" t="n">
        <v>1028</v>
      </c>
      <c r="E98" s="3" t="n">
        <v>0.37391442425094</v>
      </c>
      <c r="F98" s="4" t="n">
        <f aca="false">IF(ISBLANK(A98), "", (A98-MIN($A$2:$A$3001))/(MAX($A$2:$A$3001)-MIN($A$2:$A$3001)))</f>
        <v>0.681818181818182</v>
      </c>
      <c r="G98" s="4" t="n">
        <f aca="false">IF(ISBLANK(B98), "", (B98-MIN($B$2:$B$3001))/(MAX($B$2:$B$3001)-MIN($B$2:B$3001)))</f>
        <v>0.555555555555556</v>
      </c>
      <c r="H98" s="4" t="n">
        <f aca="false">IF(ISBLANK(C98), "", (C98-MIN($C$2:$C$3001))/(MAX($C$2:$C$3001)-MIN($C$2:$C$3001)))</f>
        <v>0.586902215374489</v>
      </c>
      <c r="I98" s="4" t="n">
        <f aca="false">IF(ISBLANK(D98), "", (D98-MIN($D$2:$D$3001))/(MAX($D$2:$D$3001)-MIN($D$2:$D$3001)))</f>
        <v>0.940222897669706</v>
      </c>
      <c r="J98" s="4" t="n">
        <f aca="false">IF(ISBLANK(E98), "", (E98-MIN($E$2:$E$3001))/(MAX($E$2:$E$3001)-MIN($E$2:$E$3001)))</f>
        <v>0.391058334640788</v>
      </c>
      <c r="K98" s="5" t="n">
        <f aca="false">IF(ISBLANK(A98), "",SQRT((A98-$M$2)^2+(B98-$N$2)^2+(C98-$O$2)^2+(D98-$P$2)^2+(E98-$Q$2)^2))</f>
        <v>928.428466425041</v>
      </c>
      <c r="L98" s="6" t="str">
        <f aca="false">IF(AND(H98 = "", H97 &lt;&gt; ""),"&lt;- New exp", "")</f>
        <v/>
      </c>
      <c r="AB98" s="0" t="n">
        <v>97</v>
      </c>
    </row>
    <row r="99" customFormat="false" ht="13.8" hidden="false" customHeight="false" outlineLevel="0" collapsed="false">
      <c r="A99" s="3" t="n">
        <v>28</v>
      </c>
      <c r="B99" s="3" t="n">
        <v>8</v>
      </c>
      <c r="C99" s="3" t="n">
        <v>77.5625</v>
      </c>
      <c r="D99" s="3" t="n">
        <v>993</v>
      </c>
      <c r="E99" s="3" t="n">
        <v>0.368429340517278</v>
      </c>
      <c r="F99" s="4" t="n">
        <f aca="false">IF(ISBLANK(A99), "", (A99-MIN($A$2:$A$3001))/(MAX($A$2:$A$3001)-MIN($A$2:$A$3001)))</f>
        <v>0.636363636363636</v>
      </c>
      <c r="G99" s="4" t="n">
        <f aca="false">IF(ISBLANK(B99), "", (B99-MIN($B$2:$B$3001))/(MAX($B$2:$B$3001)-MIN($B$2:B$3001)))</f>
        <v>0.777777777777778</v>
      </c>
      <c r="H99" s="4" t="n">
        <f aca="false">IF(ISBLANK(C99), "", (C99-MIN($C$2:$C$3001))/(MAX($C$2:$C$3001)-MIN($C$2:$C$3001)))</f>
        <v>0.5047044920794</v>
      </c>
      <c r="I99" s="4" t="n">
        <f aca="false">IF(ISBLANK(D99), "", (D99-MIN($D$2:$D$3001))/(MAX($D$2:$D$3001)-MIN($D$2:$D$3001)))</f>
        <v>0.904761904761905</v>
      </c>
      <c r="J99" s="4" t="n">
        <f aca="false">IF(ISBLANK(E99), "", (E99-MIN($E$2:$E$3001))/(MAX($E$2:$E$3001)-MIN($E$2:$E$3001)))</f>
        <v>0.225400707312222</v>
      </c>
      <c r="K99" s="5" t="n">
        <f aca="false">IF(ISBLANK(A99), "",SQRT((A99-$M$2)^2+(B99-$N$2)^2+(C99-$O$2)^2+(D99-$P$2)^2+(E99-$Q$2)^2))</f>
        <v>893.362938750807</v>
      </c>
      <c r="L99" s="6" t="str">
        <f aca="false">IF(AND(H99 = "", H98 &lt;&gt; ""),"&lt;- New exp", "")</f>
        <v/>
      </c>
      <c r="AB99" s="0" t="n">
        <v>98</v>
      </c>
    </row>
    <row r="100" customFormat="false" ht="13.8" hidden="false" customHeight="false" outlineLevel="0" collapsed="false">
      <c r="A100" s="3" t="n">
        <v>29</v>
      </c>
      <c r="B100" s="3" t="n">
        <v>5</v>
      </c>
      <c r="C100" s="3" t="n">
        <v>76.6375</v>
      </c>
      <c r="D100" s="3" t="n">
        <v>1044</v>
      </c>
      <c r="E100" s="3" t="n">
        <v>0.377180566940099</v>
      </c>
      <c r="F100" s="4" t="n">
        <f aca="false">IF(ISBLANK(A100), "", (A100-MIN($A$2:$A$3001))/(MAX($A$2:$A$3001)-MIN($A$2:$A$3001)))</f>
        <v>0.681818181818182</v>
      </c>
      <c r="G100" s="4" t="n">
        <f aca="false">IF(ISBLANK(B100), "", (B100-MIN($B$2:$B$3001))/(MAX($B$2:$B$3001)-MIN($B$2:B$3001)))</f>
        <v>0.444444444444444</v>
      </c>
      <c r="H100" s="4" t="n">
        <f aca="false">IF(ISBLANK(C100), "", (C100-MIN($C$2:$C$3001))/(MAX($C$2:$C$3001)-MIN($C$2:$C$3001)))</f>
        <v>0.481458766510598</v>
      </c>
      <c r="I100" s="4" t="n">
        <f aca="false">IF(ISBLANK(D100), "", (D100-MIN($D$2:$D$3001))/(MAX($D$2:$D$3001)-MIN($D$2:$D$3001)))</f>
        <v>0.956433637284701</v>
      </c>
      <c r="J100" s="4" t="n">
        <f aca="false">IF(ISBLANK(E100), "", (E100-MIN($E$2:$E$3001))/(MAX($E$2:$E$3001)-MIN($E$2:$E$3001)))</f>
        <v>0.489700666221275</v>
      </c>
      <c r="K100" s="5" t="n">
        <f aca="false">IF(ISBLANK(A100), "",SQRT((A100-$M$2)^2+(B100-$N$2)^2+(C100-$O$2)^2+(D100-$P$2)^2+(E100-$Q$2)^2))</f>
        <v>944.322001225758</v>
      </c>
      <c r="L100" s="6" t="str">
        <f aca="false">IF(AND(H100 = "", H99 &lt;&gt; ""),"&lt;- New exp", "")</f>
        <v/>
      </c>
      <c r="AB100" s="0" t="n">
        <v>99</v>
      </c>
    </row>
    <row r="101" customFormat="false" ht="13.8" hidden="false" customHeight="false" outlineLevel="0" collapsed="false">
      <c r="A101" s="3" t="n">
        <v>33</v>
      </c>
      <c r="B101" s="3" t="n">
        <v>3</v>
      </c>
      <c r="C101" s="3" t="n">
        <v>85</v>
      </c>
      <c r="D101" s="3" t="n">
        <v>1021</v>
      </c>
      <c r="E101" s="3" t="n">
        <v>0.379846913370879</v>
      </c>
      <c r="F101" s="4" t="n">
        <f aca="false">IF(ISBLANK(A101), "", (A101-MIN($A$2:$A$3001))/(MAX($A$2:$A$3001)-MIN($A$2:$A$3001)))</f>
        <v>0.863636363636364</v>
      </c>
      <c r="G101" s="4" t="n">
        <f aca="false">IF(ISBLANK(B101), "", (B101-MIN($B$2:$B$3001))/(MAX($B$2:$B$3001)-MIN($B$2:B$3001)))</f>
        <v>0.222222222222222</v>
      </c>
      <c r="H101" s="4" t="n">
        <f aca="false">IF(ISBLANK(C101), "", (C101-MIN($C$2:$C$3001))/(MAX($C$2:$C$3001)-MIN($C$2:$C$3001)))</f>
        <v>0.691612690909635</v>
      </c>
      <c r="I101" s="4" t="n">
        <f aca="false">IF(ISBLANK(D101), "", (D101-MIN($D$2:$D$3001))/(MAX($D$2:$D$3001)-MIN($D$2:$D$3001)))</f>
        <v>0.933130699088146</v>
      </c>
      <c r="J101" s="4" t="n">
        <f aca="false">IF(ISBLANK(E101), "", (E101-MIN($E$2:$E$3001))/(MAX($E$2:$E$3001)-MIN($E$2:$E$3001)))</f>
        <v>0.570228265216398</v>
      </c>
      <c r="K101" s="5" t="n">
        <f aca="false">IF(ISBLANK(A101), "",SQRT((A101-$M$2)^2+(B101-$N$2)^2+(C101-$O$2)^2+(D101-$P$2)^2+(E101-$Q$2)^2))</f>
        <v>921.609134407774</v>
      </c>
      <c r="L101" s="6" t="str">
        <f aca="false">IF(AND(H101 = "", H100 &lt;&gt; ""),"&lt;- New exp", "")</f>
        <v/>
      </c>
      <c r="AB101" s="0" t="n">
        <v>100</v>
      </c>
    </row>
    <row r="102" customFormat="false" ht="13.8" hidden="false" customHeight="false" outlineLevel="0" collapsed="false">
      <c r="A102" s="3" t="n">
        <v>33</v>
      </c>
      <c r="B102" s="3" t="n">
        <v>3</v>
      </c>
      <c r="C102" s="3" t="n">
        <v>83</v>
      </c>
      <c r="D102" s="3" t="n">
        <v>1023</v>
      </c>
      <c r="E102" s="3" t="n">
        <v>0.376578857467822</v>
      </c>
      <c r="F102" s="4" t="n">
        <f aca="false">IF(ISBLANK(A102), "", (A102-MIN($A$2:$A$3001))/(MAX($A$2:$A$3001)-MIN($A$2:$A$3001)))</f>
        <v>0.863636363636364</v>
      </c>
      <c r="G102" s="4" t="n">
        <f aca="false">IF(ISBLANK(B102), "", (B102-MIN($B$2:$B$3001))/(MAX($B$2:$B$3001)-MIN($B$2:B$3001)))</f>
        <v>0.222222222222222</v>
      </c>
      <c r="H102" s="4" t="n">
        <f aca="false">IF(ISBLANK(C102), "", (C102-MIN($C$2:$C$3001))/(MAX($C$2:$C$3001)-MIN($C$2:$C$3001)))</f>
        <v>0.641351662652765</v>
      </c>
      <c r="I102" s="4" t="n">
        <f aca="false">IF(ISBLANK(D102), "", (D102-MIN($D$2:$D$3001))/(MAX($D$2:$D$3001)-MIN($D$2:$D$3001)))</f>
        <v>0.93515704154002</v>
      </c>
      <c r="J102" s="4" t="n">
        <f aca="false">IF(ISBLANK(E102), "", (E102-MIN($E$2:$E$3001))/(MAX($E$2:$E$3001)-MIN($E$2:$E$3001)))</f>
        <v>0.471528151751385</v>
      </c>
      <c r="K102" s="5" t="n">
        <f aca="false">IF(ISBLANK(A102), "",SQRT((A102-$M$2)^2+(B102-$N$2)^2+(C102-$O$2)^2+(D102-$P$2)^2+(E102-$Q$2)^2))</f>
        <v>923.550384753201</v>
      </c>
      <c r="L102" s="6" t="str">
        <f aca="false">IF(AND(H102 = "", H101 &lt;&gt; ""),"&lt;- New exp", "")</f>
        <v/>
      </c>
      <c r="AB102" s="0" t="n">
        <v>101</v>
      </c>
    </row>
    <row r="103" customFormat="false" ht="13.8" hidden="false" customHeight="false" outlineLevel="0" collapsed="false">
      <c r="A103" s="3" t="n">
        <v>29</v>
      </c>
      <c r="B103" s="3" t="n">
        <v>5</v>
      </c>
      <c r="C103" s="3" t="n">
        <v>78.0125</v>
      </c>
      <c r="D103" s="3" t="n">
        <v>1052</v>
      </c>
      <c r="E103" s="3" t="n">
        <v>0.375290733913647</v>
      </c>
      <c r="F103" s="4" t="n">
        <f aca="false">IF(ISBLANK(A103), "", (A103-MIN($A$2:$A$3001))/(MAX($A$2:$A$3001)-MIN($A$2:$A$3001)))</f>
        <v>0.681818181818182</v>
      </c>
      <c r="G103" s="4" t="n">
        <f aca="false">IF(ISBLANK(B103), "", (B103-MIN($B$2:$B$3001))/(MAX($B$2:$B$3001)-MIN($B$2:B$3001)))</f>
        <v>0.444444444444444</v>
      </c>
      <c r="H103" s="4" t="n">
        <f aca="false">IF(ISBLANK(C103), "", (C103-MIN($C$2:$C$3001))/(MAX($C$2:$C$3001)-MIN($C$2:$C$3001)))</f>
        <v>0.516013223437196</v>
      </c>
      <c r="I103" s="4" t="n">
        <f aca="false">IF(ISBLANK(D103), "", (D103-MIN($D$2:$D$3001))/(MAX($D$2:$D$3001)-MIN($D$2:$D$3001)))</f>
        <v>0.964539007092199</v>
      </c>
      <c r="J103" s="4" t="n">
        <f aca="false">IF(ISBLANK(E103), "", (E103-MIN($E$2:$E$3001))/(MAX($E$2:$E$3001)-MIN($E$2:$E$3001)))</f>
        <v>0.432624918537074</v>
      </c>
      <c r="K103" s="5" t="n">
        <f aca="false">IF(ISBLANK(A103), "",SQRT((A103-$M$2)^2+(B103-$N$2)^2+(C103-$O$2)^2+(D103-$P$2)^2+(E103-$Q$2)^2))</f>
        <v>952.347950059731</v>
      </c>
      <c r="L103" s="6" t="str">
        <f aca="false">IF(AND(H103 = "", H102 &lt;&gt; ""),"&lt;- New exp", "")</f>
        <v/>
      </c>
      <c r="AB103" s="0" t="n">
        <v>102</v>
      </c>
    </row>
    <row r="104" customFormat="false" ht="13.8" hidden="false" customHeight="false" outlineLevel="0" collapsed="false">
      <c r="A104" s="3" t="n">
        <v>28</v>
      </c>
      <c r="B104" s="3" t="n">
        <v>7</v>
      </c>
      <c r="C104" s="3" t="n">
        <v>77.5803571428571</v>
      </c>
      <c r="D104" s="3" t="n">
        <v>995</v>
      </c>
      <c r="E104" s="3" t="n">
        <v>0.365629251444649</v>
      </c>
      <c r="F104" s="4" t="n">
        <f aca="false">IF(ISBLANK(A104), "", (A104-MIN($A$2:$A$3001))/(MAX($A$2:$A$3001)-MIN($A$2:$A$3001)))</f>
        <v>0.636363636363636</v>
      </c>
      <c r="G104" s="4" t="n">
        <f aca="false">IF(ISBLANK(B104), "", (B104-MIN($B$2:$B$3001))/(MAX($B$2:$B$3001)-MIN($B$2:B$3001)))</f>
        <v>0.666666666666667</v>
      </c>
      <c r="H104" s="4" t="n">
        <f aca="false">IF(ISBLANK(C104), "", (C104-MIN($C$2:$C$3001))/(MAX($C$2:$C$3001)-MIN($C$2:$C$3001)))</f>
        <v>0.505153251260265</v>
      </c>
      <c r="I104" s="4" t="n">
        <f aca="false">IF(ISBLANK(D104), "", (D104-MIN($D$2:$D$3001))/(MAX($D$2:$D$3001)-MIN($D$2:$D$3001)))</f>
        <v>0.906788247213779</v>
      </c>
      <c r="J104" s="4" t="n">
        <f aca="false">IF(ISBLANK(E104), "", (E104-MIN($E$2:$E$3001))/(MAX($E$2:$E$3001)-MIN($E$2:$E$3001)))</f>
        <v>0.140833883066007</v>
      </c>
      <c r="K104" s="5" t="n">
        <f aca="false">IF(ISBLANK(A104), "",SQRT((A104-$M$2)^2+(B104-$N$2)^2+(C104-$O$2)^2+(D104-$P$2)^2+(E104-$Q$2)^2))</f>
        <v>895.355269086135</v>
      </c>
      <c r="L104" s="6" t="str">
        <f aca="false">IF(AND(H104 = "", H103 &lt;&gt; ""),"&lt;- New exp", "")</f>
        <v/>
      </c>
      <c r="AB104" s="0" t="n">
        <v>103</v>
      </c>
    </row>
    <row r="105" customFormat="false" ht="13.8" hidden="false" customHeight="false" outlineLevel="0" collapsed="false">
      <c r="A105" s="3" t="n">
        <v>23</v>
      </c>
      <c r="B105" s="3" t="n">
        <v>5</v>
      </c>
      <c r="C105" s="3" t="n">
        <v>71.075</v>
      </c>
      <c r="D105" s="3" t="n">
        <v>1048</v>
      </c>
      <c r="E105" s="3" t="n">
        <v>0.381261386166515</v>
      </c>
      <c r="F105" s="4" t="n">
        <f aca="false">IF(ISBLANK(A105), "", (A105-MIN($A$2:$A$3001))/(MAX($A$2:$A$3001)-MIN($A$2:$A$3001)))</f>
        <v>0.409090909090909</v>
      </c>
      <c r="G105" s="4" t="n">
        <f aca="false">IF(ISBLANK(B105), "", (B105-MIN($B$2:$B$3001))/(MAX($B$2:$B$3001)-MIN($B$2:B$3001)))</f>
        <v>0.444444444444444</v>
      </c>
      <c r="H105" s="4" t="n">
        <f aca="false">IF(ISBLANK(C105), "", (C105-MIN($C$2:$C$3001))/(MAX($C$2:$C$3001)-MIN($C$2:$C$3001)))</f>
        <v>0.341670281671179</v>
      </c>
      <c r="I105" s="4" t="n">
        <f aca="false">IF(ISBLANK(D105), "", (D105-MIN($D$2:$D$3001))/(MAX($D$2:$D$3001)-MIN($D$2:$D$3001)))</f>
        <v>0.96048632218845</v>
      </c>
      <c r="J105" s="4" t="n">
        <f aca="false">IF(ISBLANK(E105), "", (E105-MIN($E$2:$E$3001))/(MAX($E$2:$E$3001)-MIN($E$2:$E$3001)))</f>
        <v>0.612947432073934</v>
      </c>
      <c r="K105" s="5" t="n">
        <f aca="false">IF(ISBLANK(A105), "",SQRT((A105-$M$2)^2+(B105-$N$2)^2+(C105-$O$2)^2+(D105-$P$2)^2+(E105-$Q$2)^2))</f>
        <v>948.148641878438</v>
      </c>
      <c r="L105" s="6" t="str">
        <f aca="false">IF(AND(H105 = "", H104 &lt;&gt; ""),"&lt;- New exp", "")</f>
        <v/>
      </c>
      <c r="AB105" s="0" t="n">
        <v>104</v>
      </c>
    </row>
    <row r="106" customFormat="false" ht="13.8" hidden="false" customHeight="false" outlineLevel="0" collapsed="false">
      <c r="A106" s="3" t="n">
        <v>28</v>
      </c>
      <c r="B106" s="3" t="n">
        <v>8</v>
      </c>
      <c r="C106" s="3" t="n">
        <v>69.1916666666667</v>
      </c>
      <c r="D106" s="3" t="n">
        <v>1034</v>
      </c>
      <c r="E106" s="3" t="n">
        <v>0.370878872071501</v>
      </c>
      <c r="F106" s="4" t="n">
        <f aca="false">IF(ISBLANK(A106), "", (A106-MIN($A$2:$A$3001))/(MAX($A$2:$A$3001)-MIN($A$2:$A$3001)))</f>
        <v>0.636363636363636</v>
      </c>
      <c r="G106" s="4" t="n">
        <f aca="false">IF(ISBLANK(B106), "", (B106-MIN($B$2:$B$3001))/(MAX($B$2:$B$3001)-MIN($B$2:B$3001)))</f>
        <v>0.777777777777778</v>
      </c>
      <c r="H106" s="4" t="n">
        <f aca="false">IF(ISBLANK(C106), "", (C106-MIN($C$2:$C$3001))/(MAX($C$2:$C$3001)-MIN($C$2:$C$3001)))</f>
        <v>0.294341146729293</v>
      </c>
      <c r="I106" s="4" t="n">
        <f aca="false">IF(ISBLANK(D106), "", (D106-MIN($D$2:$D$3001))/(MAX($D$2:$D$3001)-MIN($D$2:$D$3001)))</f>
        <v>0.946301925025329</v>
      </c>
      <c r="J106" s="4" t="n">
        <f aca="false">IF(ISBLANK(E106), "", (E106-MIN($E$2:$E$3001))/(MAX($E$2:$E$3001)-MIN($E$2:$E$3001)))</f>
        <v>0.299380176914252</v>
      </c>
      <c r="K106" s="5" t="n">
        <f aca="false">IF(ISBLANK(A106), "",SQRT((A106-$M$2)^2+(B106-$N$2)^2+(C106-$O$2)^2+(D106-$P$2)^2+(E106-$Q$2)^2))</f>
        <v>934.204572218801</v>
      </c>
      <c r="L106" s="6" t="str">
        <f aca="false">IF(AND(H106 = "", H105 &lt;&gt; ""),"&lt;- New exp", "")</f>
        <v/>
      </c>
      <c r="AB106" s="0" t="n">
        <v>105</v>
      </c>
    </row>
    <row r="107" customFormat="false" ht="13.8" hidden="false" customHeight="false" outlineLevel="0" collapsed="false">
      <c r="A107" s="3" t="n">
        <v>19</v>
      </c>
      <c r="B107" s="3" t="n">
        <v>7</v>
      </c>
      <c r="C107" s="3" t="n">
        <v>70.8761904761905</v>
      </c>
      <c r="D107" s="3" t="n">
        <v>1033</v>
      </c>
      <c r="E107" s="3" t="n">
        <v>0.379846913370879</v>
      </c>
      <c r="F107" s="4" t="n">
        <f aca="false">IF(ISBLANK(A107), "", (A107-MIN($A$2:$A$3001))/(MAX($A$2:$A$3001)-MIN($A$2:$A$3001)))</f>
        <v>0.227272727272727</v>
      </c>
      <c r="G107" s="4" t="n">
        <f aca="false">IF(ISBLANK(B107), "", (B107-MIN($B$2:$B$3001))/(MAX($B$2:$B$3001)-MIN($B$2:B$3001)))</f>
        <v>0.666666666666667</v>
      </c>
      <c r="H107" s="4" t="n">
        <f aca="false">IF(ISBLANK(C107), "", (C107-MIN($C$2:$C$3001))/(MAX($C$2:$C$3001)-MIN($C$2:$C$3001)))</f>
        <v>0.336674096124216</v>
      </c>
      <c r="I107" s="4" t="n">
        <f aca="false">IF(ISBLANK(D107), "", (D107-MIN($D$2:$D$3001))/(MAX($D$2:$D$3001)-MIN($D$2:$D$3001)))</f>
        <v>0.945288753799392</v>
      </c>
      <c r="J107" s="4" t="n">
        <f aca="false">IF(ISBLANK(E107), "", (E107-MIN($E$2:$E$3001))/(MAX($E$2:$E$3001)-MIN($E$2:$E$3001)))</f>
        <v>0.570228265216398</v>
      </c>
      <c r="K107" s="5" t="n">
        <f aca="false">IF(ISBLANK(A107), "",SQRT((A107-$M$2)^2+(B107-$N$2)^2+(C107-$O$2)^2+(D107-$P$2)^2+(E107-$Q$2)^2))</f>
        <v>933.128866021965</v>
      </c>
      <c r="L107" s="6" t="str">
        <f aca="false">IF(AND(H107 = "", H106 &lt;&gt; ""),"&lt;- New exp", "")</f>
        <v/>
      </c>
      <c r="AB107" s="0" t="n">
        <v>106</v>
      </c>
    </row>
    <row r="108" customFormat="false" ht="13.8" hidden="false" customHeight="false" outlineLevel="0" collapsed="false">
      <c r="A108" s="3" t="n">
        <v>32</v>
      </c>
      <c r="B108" s="3" t="n">
        <v>4</v>
      </c>
      <c r="C108" s="3" t="n">
        <v>83.9833333333333</v>
      </c>
      <c r="D108" s="3" t="n">
        <v>996</v>
      </c>
      <c r="E108" s="3" t="n">
        <v>0.379846913370879</v>
      </c>
      <c r="F108" s="4" t="n">
        <f aca="false">IF(ISBLANK(A108), "", (A108-MIN($A$2:$A$3001))/(MAX($A$2:$A$3001)-MIN($A$2:$A$3001)))</f>
        <v>0.818181818181818</v>
      </c>
      <c r="G108" s="4" t="n">
        <f aca="false">IF(ISBLANK(B108), "", (B108-MIN($B$2:$B$3001))/(MAX($B$2:$B$3001)-MIN($B$2:B$3001)))</f>
        <v>0.333333333333333</v>
      </c>
      <c r="H108" s="4" t="n">
        <f aca="false">IF(ISBLANK(C108), "", (C108-MIN($C$2:$C$3001))/(MAX($C$2:$C$3001)-MIN($C$2:$C$3001)))</f>
        <v>0.666063334879059</v>
      </c>
      <c r="I108" s="4" t="n">
        <f aca="false">IF(ISBLANK(D108), "", (D108-MIN($D$2:$D$3001))/(MAX($D$2:$D$3001)-MIN($D$2:$D$3001)))</f>
        <v>0.907801418439716</v>
      </c>
      <c r="J108" s="4" t="n">
        <f aca="false">IF(ISBLANK(E108), "", (E108-MIN($E$2:$E$3001))/(MAX($E$2:$E$3001)-MIN($E$2:$E$3001)))</f>
        <v>0.570228265216398</v>
      </c>
      <c r="K108" s="5" t="n">
        <f aca="false">IF(ISBLANK(A108), "",SQRT((A108-$M$2)^2+(B108-$N$2)^2+(C108-$O$2)^2+(D108-$P$2)^2+(E108-$Q$2)^2))</f>
        <v>896.577643713683</v>
      </c>
      <c r="L108" s="6" t="str">
        <f aca="false">IF(AND(H108 = "", H107 &lt;&gt; ""),"&lt;- New exp", "")</f>
        <v/>
      </c>
      <c r="AB108" s="0" t="n">
        <v>107</v>
      </c>
    </row>
    <row r="109" customFormat="false" ht="13.8" hidden="false" customHeight="false" outlineLevel="0" collapsed="false">
      <c r="A109" s="3" t="n">
        <v>29</v>
      </c>
      <c r="B109" s="3" t="n">
        <v>7</v>
      </c>
      <c r="C109" s="3" t="n">
        <v>74.8095238095238</v>
      </c>
      <c r="D109" s="3" t="n">
        <v>1030</v>
      </c>
      <c r="E109" s="3" t="n">
        <v>0.371400562566451</v>
      </c>
      <c r="F109" s="4" t="n">
        <f aca="false">IF(ISBLANK(A109), "", (A109-MIN($A$2:$A$3001))/(MAX($A$2:$A$3001)-MIN($A$2:$A$3001)))</f>
        <v>0.681818181818182</v>
      </c>
      <c r="G109" s="4" t="n">
        <f aca="false">IF(ISBLANK(B109), "", (B109-MIN($B$2:$B$3001))/(MAX($B$2:$B$3001)-MIN($B$2:B$3001)))</f>
        <v>0.666666666666667</v>
      </c>
      <c r="H109" s="4" t="n">
        <f aca="false">IF(ISBLANK(C109), "", (C109-MIN($C$2:$C$3001))/(MAX($C$2:$C$3001)-MIN($C$2:$C$3001)))</f>
        <v>0.435520785029393</v>
      </c>
      <c r="I109" s="4" t="n">
        <f aca="false">IF(ISBLANK(D109), "", (D109-MIN($D$2:$D$3001))/(MAX($D$2:$D$3001)-MIN($D$2:$D$3001)))</f>
        <v>0.94224924012158</v>
      </c>
      <c r="J109" s="4" t="n">
        <f aca="false">IF(ISBLANK(E109), "", (E109-MIN($E$2:$E$3001))/(MAX($E$2:$E$3001)-MIN($E$2:$E$3001)))</f>
        <v>0.315136000123095</v>
      </c>
      <c r="K109" s="5" t="n">
        <f aca="false">IF(ISBLANK(A109), "",SQRT((A109-$M$2)^2+(B109-$N$2)^2+(C109-$O$2)^2+(D109-$P$2)^2+(E109-$Q$2)^2))</f>
        <v>930.301747492488</v>
      </c>
      <c r="L109" s="6" t="str">
        <f aca="false">IF(AND(H109 = "", H108 &lt;&gt; ""),"&lt;- New exp", "")</f>
        <v/>
      </c>
      <c r="AB109" s="0" t="n">
        <v>108</v>
      </c>
    </row>
    <row r="110" customFormat="false" ht="13.8" hidden="false" customHeight="false" outlineLevel="0" collapsed="false">
      <c r="A110" s="3" t="n">
        <v>33</v>
      </c>
      <c r="B110" s="3" t="n">
        <v>4</v>
      </c>
      <c r="C110" s="3" t="n">
        <v>84.7833333333333</v>
      </c>
      <c r="D110" s="3" t="n">
        <v>967</v>
      </c>
      <c r="E110" s="3" t="n">
        <v>0.375786542707573</v>
      </c>
      <c r="F110" s="4" t="n">
        <f aca="false">IF(ISBLANK(A110), "", (A110-MIN($A$2:$A$3001))/(MAX($A$2:$A$3001)-MIN($A$2:$A$3001)))</f>
        <v>0.863636363636364</v>
      </c>
      <c r="G110" s="4" t="n">
        <f aca="false">IF(ISBLANK(B110), "", (B110-MIN($B$2:$B$3001))/(MAX($B$2:$B$3001)-MIN($B$2:B$3001)))</f>
        <v>0.333333333333333</v>
      </c>
      <c r="H110" s="4" t="n">
        <f aca="false">IF(ISBLANK(C110), "", (C110-MIN($C$2:$C$3001))/(MAX($C$2:$C$3001)-MIN($C$2:$C$3001)))</f>
        <v>0.686167746181807</v>
      </c>
      <c r="I110" s="4" t="n">
        <f aca="false">IF(ISBLANK(D110), "", (D110-MIN($D$2:$D$3001))/(MAX($D$2:$D$3001)-MIN($D$2:$D$3001)))</f>
        <v>0.878419452887538</v>
      </c>
      <c r="J110" s="4" t="n">
        <f aca="false">IF(ISBLANK(E110), "", (E110-MIN($E$2:$E$3001))/(MAX($E$2:$E$3001)-MIN($E$2:$E$3001)))</f>
        <v>0.44759907616139</v>
      </c>
      <c r="K110" s="5" t="n">
        <f aca="false">IF(ISBLANK(A110), "",SQRT((A110-$M$2)^2+(B110-$N$2)^2+(C110-$O$2)^2+(D110-$P$2)^2+(E110-$Q$2)^2))</f>
        <v>867.643081996858</v>
      </c>
      <c r="L110" s="6" t="str">
        <f aca="false">IF(AND(H110 = "", H109 &lt;&gt; ""),"&lt;- New exp", "")</f>
        <v/>
      </c>
      <c r="AB110" s="0" t="n">
        <v>109</v>
      </c>
    </row>
    <row r="111" customFormat="false" ht="13.8" hidden="false" customHeight="false" outlineLevel="0" collapsed="false">
      <c r="A111" s="3" t="n">
        <v>29</v>
      </c>
      <c r="B111" s="3" t="n">
        <v>8</v>
      </c>
      <c r="C111" s="3" t="n">
        <v>79.5916666666667</v>
      </c>
      <c r="D111" s="3" t="n">
        <v>968</v>
      </c>
      <c r="E111" s="3" t="n">
        <v>0.376072071444776</v>
      </c>
      <c r="F111" s="4" t="n">
        <f aca="false">IF(ISBLANK(A111), "", (A111-MIN($A$2:$A$3001))/(MAX($A$2:$A$3001)-MIN($A$2:$A$3001)))</f>
        <v>0.681818181818182</v>
      </c>
      <c r="G111" s="4" t="n">
        <f aca="false">IF(ISBLANK(B111), "", (B111-MIN($B$2:$B$3001))/(MAX($B$2:$B$3001)-MIN($B$2:B$3001)))</f>
        <v>0.777777777777778</v>
      </c>
      <c r="H111" s="4" t="n">
        <f aca="false">IF(ISBLANK(C111), "", (C111-MIN($C$2:$C$3001))/(MAX($C$2:$C$3001)-MIN($C$2:$C$3001)))</f>
        <v>0.555698493665016</v>
      </c>
      <c r="I111" s="4" t="n">
        <f aca="false">IF(ISBLANK(D111), "", (D111-MIN($D$2:$D$3001))/(MAX($D$2:$D$3001)-MIN($D$2:$D$3001)))</f>
        <v>0.879432624113475</v>
      </c>
      <c r="J111" s="4" t="n">
        <f aca="false">IF(ISBLANK(E111), "", (E111-MIN($E$2:$E$3001))/(MAX($E$2:$E$3001)-MIN($E$2:$E$3001)))</f>
        <v>0.456222465600076</v>
      </c>
      <c r="K111" s="5" t="n">
        <f aca="false">IF(ISBLANK(A111), "",SQRT((A111-$M$2)^2+(B111-$N$2)^2+(C111-$O$2)^2+(D111-$P$2)^2+(E111-$Q$2)^2))</f>
        <v>868.439383540636</v>
      </c>
      <c r="L111" s="6" t="str">
        <f aca="false">IF(AND(H111 = "", H110 &lt;&gt; ""),"&lt;- New exp", "")</f>
        <v/>
      </c>
      <c r="AB111" s="0" t="n">
        <v>110</v>
      </c>
    </row>
    <row r="112" customFormat="false" ht="13.8" hidden="false" customHeight="false" outlineLevel="0" collapsed="false">
      <c r="A112" s="3" t="n">
        <v>29</v>
      </c>
      <c r="B112" s="3" t="n">
        <v>6</v>
      </c>
      <c r="C112" s="3" t="n">
        <v>76.8333333333333</v>
      </c>
      <c r="D112" s="3" t="n">
        <v>1030</v>
      </c>
      <c r="E112" s="3" t="n">
        <v>0.372725885221371</v>
      </c>
      <c r="F112" s="4" t="n">
        <f aca="false">IF(ISBLANK(A112), "", (A112-MIN($A$2:$A$3001))/(MAX($A$2:$A$3001)-MIN($A$2:$A$3001)))</f>
        <v>0.681818181818182</v>
      </c>
      <c r="G112" s="4" t="n">
        <f aca="false">IF(ISBLANK(B112), "", (B112-MIN($B$2:$B$3001))/(MAX($B$2:$B$3001)-MIN($B$2:B$3001)))</f>
        <v>0.555555555555556</v>
      </c>
      <c r="H112" s="4" t="n">
        <f aca="false">IF(ISBLANK(C112), "", (C112-MIN($C$2:$C$3001))/(MAX($C$2:$C$3001)-MIN($C$2:$C$3001)))</f>
        <v>0.48638015886075</v>
      </c>
      <c r="I112" s="4" t="n">
        <f aca="false">IF(ISBLANK(D112), "", (D112-MIN($D$2:$D$3001))/(MAX($D$2:$D$3001)-MIN($D$2:$D$3001)))</f>
        <v>0.94224924012158</v>
      </c>
      <c r="J112" s="4" t="n">
        <f aca="false">IF(ISBLANK(E112), "", (E112-MIN($E$2:$E$3001))/(MAX($E$2:$E$3001)-MIN($E$2:$E$3001)))</f>
        <v>0.355162701103331</v>
      </c>
      <c r="K112" s="5" t="n">
        <f aca="false">IF(ISBLANK(A112), "",SQRT((A112-$M$2)^2+(B112-$N$2)^2+(C112-$O$2)^2+(D112-$P$2)^2+(E112-$Q$2)^2))</f>
        <v>930.335737196875</v>
      </c>
      <c r="L112" s="6" t="str">
        <f aca="false">IF(AND(H112 = "", H111 &lt;&gt; ""),"&lt;- New exp", "")</f>
        <v/>
      </c>
      <c r="AB112" s="0" t="n">
        <v>111</v>
      </c>
    </row>
    <row r="113" customFormat="false" ht="13.8" hidden="false" customHeight="false" outlineLevel="0" collapsed="false">
      <c r="A113" s="3" t="n">
        <v>28</v>
      </c>
      <c r="B113" s="3" t="n">
        <v>9</v>
      </c>
      <c r="C113" s="3" t="n">
        <v>71.7777777777778</v>
      </c>
      <c r="D113" s="3" t="n">
        <v>1023</v>
      </c>
      <c r="E113" s="3" t="n">
        <v>0.370097695553302</v>
      </c>
      <c r="F113" s="4" t="n">
        <f aca="false">IF(ISBLANK(A113), "", (A113-MIN($A$2:$A$3001))/(MAX($A$2:$A$3001)-MIN($A$2:$A$3001)))</f>
        <v>0.636363636363636</v>
      </c>
      <c r="G113" s="4" t="n">
        <f aca="false">IF(ISBLANK(B113), "", (B113-MIN($B$2:$B$3001))/(MAX($B$2:$B$3001)-MIN($B$2:B$3001)))</f>
        <v>0.888888888888889</v>
      </c>
      <c r="H113" s="4" t="n">
        <f aca="false">IF(ISBLANK(C113), "", (C113-MIN($C$2:$C$3001))/(MAX($C$2:$C$3001)-MIN($C$2:$C$3001)))</f>
        <v>0.359331448544774</v>
      </c>
      <c r="I113" s="4" t="n">
        <f aca="false">IF(ISBLANK(D113), "", (D113-MIN($D$2:$D$3001))/(MAX($D$2:$D$3001)-MIN($D$2:$D$3001)))</f>
        <v>0.93515704154002</v>
      </c>
      <c r="J113" s="4" t="n">
        <f aca="false">IF(ISBLANK(E113), "", (E113-MIN($E$2:$E$3001))/(MAX($E$2:$E$3001)-MIN($E$2:$E$3001)))</f>
        <v>0.275787492679469</v>
      </c>
      <c r="K113" s="5" t="n">
        <f aca="false">IF(ISBLANK(A113), "",SQRT((A113-$M$2)^2+(B113-$N$2)^2+(C113-$O$2)^2+(D113-$P$2)^2+(E113-$Q$2)^2))</f>
        <v>923.251563964607</v>
      </c>
      <c r="L113" s="6" t="str">
        <f aca="false">IF(AND(H113 = "", H112 &lt;&gt; ""),"&lt;- New exp", "")</f>
        <v/>
      </c>
      <c r="AB113" s="0" t="n">
        <v>112</v>
      </c>
    </row>
    <row r="114" customFormat="false" ht="13.8" hidden="false" customHeight="false" outlineLevel="0" collapsed="false">
      <c r="A114" s="3" t="n">
        <v>29</v>
      </c>
      <c r="B114" s="3" t="n">
        <v>4</v>
      </c>
      <c r="C114" s="3" t="n">
        <v>76.6875</v>
      </c>
      <c r="D114" s="3" t="n">
        <v>1045</v>
      </c>
      <c r="E114" s="3" t="n">
        <v>0.381261386166515</v>
      </c>
      <c r="F114" s="4" t="n">
        <f aca="false">IF(ISBLANK(A114), "", (A114-MIN($A$2:$A$3001))/(MAX($A$2:$A$3001)-MIN($A$2:$A$3001)))</f>
        <v>0.681818181818182</v>
      </c>
      <c r="G114" s="4" t="n">
        <f aca="false">IF(ISBLANK(B114), "", (B114-MIN($B$2:$B$3001))/(MAX($B$2:$B$3001)-MIN($B$2:B$3001)))</f>
        <v>0.333333333333333</v>
      </c>
      <c r="H114" s="4" t="n">
        <f aca="false">IF(ISBLANK(C114), "", (C114-MIN($C$2:$C$3001))/(MAX($C$2:$C$3001)-MIN($C$2:$C$3001)))</f>
        <v>0.48271529221702</v>
      </c>
      <c r="I114" s="4" t="n">
        <f aca="false">IF(ISBLANK(D114), "", (D114-MIN($D$2:$D$3001))/(MAX($D$2:$D$3001)-MIN($D$2:$D$3001)))</f>
        <v>0.957446808510638</v>
      </c>
      <c r="J114" s="4" t="n">
        <f aca="false">IF(ISBLANK(E114), "", (E114-MIN($E$2:$E$3001))/(MAX($E$2:$E$3001)-MIN($E$2:$E$3001)))</f>
        <v>0.612947432073934</v>
      </c>
      <c r="K114" s="5" t="n">
        <f aca="false">IF(ISBLANK(A114), "",SQRT((A114-$M$2)^2+(B114-$N$2)^2+(C114-$O$2)^2+(D114-$P$2)^2+(E114-$Q$2)^2))</f>
        <v>945.318972877062</v>
      </c>
      <c r="L114" s="6" t="str">
        <f aca="false">IF(AND(H114 = "", H113 &lt;&gt; ""),"&lt;- New exp", "")</f>
        <v/>
      </c>
      <c r="AB114" s="0" t="n">
        <v>113</v>
      </c>
    </row>
    <row r="115" customFormat="false" ht="13.8" hidden="false" customHeight="false" outlineLevel="0" collapsed="false">
      <c r="A115" s="3" t="n">
        <v>33</v>
      </c>
      <c r="B115" s="3" t="n">
        <v>3</v>
      </c>
      <c r="C115" s="3" t="n">
        <v>80</v>
      </c>
      <c r="D115" s="3" t="n">
        <v>1023</v>
      </c>
      <c r="E115" s="3" t="n">
        <v>0.378562199405455</v>
      </c>
      <c r="F115" s="4" t="n">
        <f aca="false">IF(ISBLANK(A115), "", (A115-MIN($A$2:$A$3001))/(MAX($A$2:$A$3001)-MIN($A$2:$A$3001)))</f>
        <v>0.863636363636364</v>
      </c>
      <c r="G115" s="4" t="n">
        <f aca="false">IF(ISBLANK(B115), "", (B115-MIN($B$2:$B$3001))/(MAX($B$2:$B$3001)-MIN($B$2:B$3001)))</f>
        <v>0.222222222222222</v>
      </c>
      <c r="H115" s="4" t="n">
        <f aca="false">IF(ISBLANK(C115), "", (C115-MIN($C$2:$C$3001))/(MAX($C$2:$C$3001)-MIN($C$2:$C$3001)))</f>
        <v>0.56596012026746</v>
      </c>
      <c r="I115" s="4" t="n">
        <f aca="false">IF(ISBLANK(D115), "", (D115-MIN($D$2:$D$3001))/(MAX($D$2:$D$3001)-MIN($D$2:$D$3001)))</f>
        <v>0.93515704154002</v>
      </c>
      <c r="J115" s="4" t="n">
        <f aca="false">IF(ISBLANK(E115), "", (E115-MIN($E$2:$E$3001))/(MAX($E$2:$E$3001)-MIN($E$2:$E$3001)))</f>
        <v>0.53142800661653</v>
      </c>
      <c r="K115" s="5" t="n">
        <f aca="false">IF(ISBLANK(A115), "",SQRT((A115-$M$2)^2+(B115-$N$2)^2+(C115-$O$2)^2+(D115-$P$2)^2+(E115-$Q$2)^2))</f>
        <v>923.472353805814</v>
      </c>
      <c r="L115" s="6" t="str">
        <f aca="false">IF(AND(H115 = "", H114 &lt;&gt; ""),"&lt;- New exp", "")</f>
        <v/>
      </c>
      <c r="AB115" s="0" t="n">
        <v>114</v>
      </c>
    </row>
    <row r="116" customFormat="false" ht="13.8" hidden="false" customHeight="false" outlineLevel="0" collapsed="false">
      <c r="A116" s="3" t="n">
        <v>22</v>
      </c>
      <c r="B116" s="3" t="n">
        <v>6</v>
      </c>
      <c r="C116" s="3" t="n">
        <v>71.8333333333333</v>
      </c>
      <c r="D116" s="3" t="n">
        <v>1000</v>
      </c>
      <c r="E116" s="3" t="n">
        <v>0.376578857467822</v>
      </c>
      <c r="F116" s="4" t="n">
        <f aca="false">IF(ISBLANK(A116), "", (A116-MIN($A$2:$A$3001))/(MAX($A$2:$A$3001)-MIN($A$2:$A$3001)))</f>
        <v>0.363636363636364</v>
      </c>
      <c r="G116" s="4" t="n">
        <f aca="false">IF(ISBLANK(B116), "", (B116-MIN($B$2:$B$3001))/(MAX($B$2:$B$3001)-MIN($B$2:B$3001)))</f>
        <v>0.555555555555556</v>
      </c>
      <c r="H116" s="4" t="n">
        <f aca="false">IF(ISBLANK(C116), "", (C116-MIN($C$2:$C$3001))/(MAX($C$2:$C$3001)-MIN($C$2:$C$3001)))</f>
        <v>0.360727588218576</v>
      </c>
      <c r="I116" s="4" t="n">
        <f aca="false">IF(ISBLANK(D116), "", (D116-MIN($D$2:$D$3001))/(MAX($D$2:$D$3001)-MIN($D$2:$D$3001)))</f>
        <v>0.911854103343465</v>
      </c>
      <c r="J116" s="4" t="n">
        <f aca="false">IF(ISBLANK(E116), "", (E116-MIN($E$2:$E$3001))/(MAX($E$2:$E$3001)-MIN($E$2:$E$3001)))</f>
        <v>0.471528151751385</v>
      </c>
      <c r="K116" s="5" t="n">
        <f aca="false">IF(ISBLANK(A116), "",SQRT((A116-$M$2)^2+(B116-$N$2)^2+(C116-$O$2)^2+(D116-$P$2)^2+(E116-$Q$2)^2))</f>
        <v>900.163897490036</v>
      </c>
      <c r="L116" s="6" t="str">
        <f aca="false">IF(AND(H116 = "", H115 &lt;&gt; ""),"&lt;- New exp", "")</f>
        <v/>
      </c>
      <c r="AB116" s="0" t="n">
        <v>115</v>
      </c>
    </row>
    <row r="117" customFormat="false" ht="13.8" hidden="false" customHeight="false" outlineLevel="0" collapsed="false">
      <c r="A117" s="3" t="n">
        <v>22</v>
      </c>
      <c r="B117" s="3" t="n">
        <v>7</v>
      </c>
      <c r="C117" s="3" t="n">
        <v>71.8095238095238</v>
      </c>
      <c r="D117" s="3" t="n">
        <v>999</v>
      </c>
      <c r="E117" s="3" t="n">
        <v>0.372674490793082</v>
      </c>
      <c r="F117" s="4" t="n">
        <f aca="false">IF(ISBLANK(A117), "", (A117-MIN($A$2:$A$3001))/(MAX($A$2:$A$3001)-MIN($A$2:$A$3001)))</f>
        <v>0.363636363636364</v>
      </c>
      <c r="G117" s="4" t="n">
        <f aca="false">IF(ISBLANK(B117), "", (B117-MIN($B$2:$B$3001))/(MAX($B$2:$B$3001)-MIN($B$2:B$3001)))</f>
        <v>0.666666666666667</v>
      </c>
      <c r="H117" s="4" t="n">
        <f aca="false">IF(ISBLANK(C117), "", (C117-MIN($C$2:$C$3001))/(MAX($C$2:$C$3001)-MIN($C$2:$C$3001)))</f>
        <v>0.360129242644089</v>
      </c>
      <c r="I117" s="4" t="n">
        <f aca="false">IF(ISBLANK(D117), "", (D117-MIN($D$2:$D$3001))/(MAX($D$2:$D$3001)-MIN($D$2:$D$3001)))</f>
        <v>0.910840932117528</v>
      </c>
      <c r="J117" s="4" t="n">
        <f aca="false">IF(ISBLANK(E117), "", (E117-MIN($E$2:$E$3001))/(MAX($E$2:$E$3001)-MIN($E$2:$E$3001)))</f>
        <v>0.353610513486575</v>
      </c>
      <c r="K117" s="5" t="n">
        <f aca="false">IF(ISBLANK(A117), "",SQRT((A117-$M$2)^2+(B117-$N$2)^2+(C117-$O$2)^2+(D117-$P$2)^2+(E117-$Q$2)^2))</f>
        <v>899.169816704791</v>
      </c>
      <c r="L117" s="6" t="str">
        <f aca="false">IF(AND(H117 = "", H116 &lt;&gt; ""),"&lt;- New exp", "")</f>
        <v/>
      </c>
      <c r="AB117" s="0" t="n">
        <v>116</v>
      </c>
    </row>
    <row r="118" customFormat="false" ht="13.8" hidden="false" customHeight="false" outlineLevel="0" collapsed="false">
      <c r="A118" s="3" t="n">
        <v>23</v>
      </c>
      <c r="B118" s="3" t="n">
        <v>3</v>
      </c>
      <c r="C118" s="3" t="n">
        <v>76.0666666666667</v>
      </c>
      <c r="D118" s="3" t="n">
        <v>1036</v>
      </c>
      <c r="E118" s="3" t="n">
        <v>0.384373438081006</v>
      </c>
      <c r="F118" s="4" t="n">
        <f aca="false">IF(ISBLANK(A118), "", (A118-MIN($A$2:$A$3001))/(MAX($A$2:$A$3001)-MIN($A$2:$A$3001)))</f>
        <v>0.409090909090909</v>
      </c>
      <c r="G118" s="4" t="n">
        <f aca="false">IF(ISBLANK(B118), "", (B118-MIN($B$2:$B$3001))/(MAX($B$2:$B$3001)-MIN($B$2:B$3001)))</f>
        <v>0.222222222222222</v>
      </c>
      <c r="H118" s="4" t="n">
        <f aca="false">IF(ISBLANK(C118), "", (C118-MIN($C$2:$C$3001))/(MAX($C$2:$C$3001)-MIN($C$2:$C$3001)))</f>
        <v>0.467113431362283</v>
      </c>
      <c r="I118" s="4" t="n">
        <f aca="false">IF(ISBLANK(D118), "", (D118-MIN($D$2:$D$3001))/(MAX($D$2:$D$3001)-MIN($D$2:$D$3001)))</f>
        <v>0.948328267477204</v>
      </c>
      <c r="J118" s="4" t="n">
        <f aca="false">IF(ISBLANK(E118), "", (E118-MIN($E$2:$E$3001))/(MAX($E$2:$E$3001)-MIN($E$2:$E$3001)))</f>
        <v>0.706935994748749</v>
      </c>
      <c r="K118" s="5" t="n">
        <f aca="false">IF(ISBLANK(A118), "",SQRT((A118-$M$2)^2+(B118-$N$2)^2+(C118-$O$2)^2+(D118-$P$2)^2+(E118-$Q$2)^2))</f>
        <v>936.229937410759</v>
      </c>
      <c r="L118" s="6" t="str">
        <f aca="false">IF(AND(H118 = "", H117 &lt;&gt; ""),"&lt;- New exp", "")</f>
        <v/>
      </c>
      <c r="AB118" s="0" t="n">
        <v>117</v>
      </c>
    </row>
    <row r="119" customFormat="false" ht="13.8" hidden="false" customHeight="false" outlineLevel="0" collapsed="false">
      <c r="A119" s="3" t="n">
        <v>33</v>
      </c>
      <c r="B119" s="3" t="n">
        <v>3</v>
      </c>
      <c r="C119" s="3" t="n">
        <v>83</v>
      </c>
      <c r="D119" s="3" t="n">
        <v>1024</v>
      </c>
      <c r="E119" s="3" t="n">
        <v>0.370894757329822</v>
      </c>
      <c r="F119" s="4" t="n">
        <f aca="false">IF(ISBLANK(A119), "", (A119-MIN($A$2:$A$3001))/(MAX($A$2:$A$3001)-MIN($A$2:$A$3001)))</f>
        <v>0.863636363636364</v>
      </c>
      <c r="G119" s="4" t="n">
        <f aca="false">IF(ISBLANK(B119), "", (B119-MIN($B$2:$B$3001))/(MAX($B$2:$B$3001)-MIN($B$2:B$3001)))</f>
        <v>0.222222222222222</v>
      </c>
      <c r="H119" s="4" t="n">
        <f aca="false">IF(ISBLANK(C119), "", (C119-MIN($C$2:$C$3001))/(MAX($C$2:$C$3001)-MIN($C$2:$C$3001)))</f>
        <v>0.641351662652765</v>
      </c>
      <c r="I119" s="4" t="n">
        <f aca="false">IF(ISBLANK(D119), "", (D119-MIN($D$2:$D$3001))/(MAX($D$2:$D$3001)-MIN($D$2:$D$3001)))</f>
        <v>0.936170212765957</v>
      </c>
      <c r="J119" s="4" t="n">
        <f aca="false">IF(ISBLANK(E119), "", (E119-MIN($E$2:$E$3001))/(MAX($E$2:$E$3001)-MIN($E$2:$E$3001)))</f>
        <v>0.299859935169684</v>
      </c>
      <c r="K119" s="5" t="n">
        <f aca="false">IF(ISBLANK(A119), "",SQRT((A119-$M$2)^2+(B119-$N$2)^2+(C119-$O$2)^2+(D119-$P$2)^2+(E119-$Q$2)^2))</f>
        <v>924.549789374594</v>
      </c>
      <c r="L119" s="6" t="str">
        <f aca="false">IF(AND(H119 = "", H118 &lt;&gt; ""),"&lt;- New exp", "")</f>
        <v/>
      </c>
      <c r="AB119" s="0" t="n">
        <v>118</v>
      </c>
    </row>
    <row r="120" customFormat="false" ht="13.8" hidden="false" customHeight="false" outlineLevel="0" collapsed="false">
      <c r="A120" s="3" t="n">
        <v>33</v>
      </c>
      <c r="B120" s="3" t="n">
        <v>4</v>
      </c>
      <c r="C120" s="3" t="n">
        <v>79.9166666666667</v>
      </c>
      <c r="D120" s="3" t="n">
        <v>1022</v>
      </c>
      <c r="E120" s="3" t="n">
        <v>0.374562081242515</v>
      </c>
      <c r="F120" s="4" t="n">
        <f aca="false">IF(ISBLANK(A120), "", (A120-MIN($A$2:$A$3001))/(MAX($A$2:$A$3001)-MIN($A$2:$A$3001)))</f>
        <v>0.863636363636364</v>
      </c>
      <c r="G120" s="4" t="n">
        <f aca="false">IF(ISBLANK(B120), "", (B120-MIN($B$2:$B$3001))/(MAX($B$2:$B$3001)-MIN($B$2:B$3001)))</f>
        <v>0.333333333333333</v>
      </c>
      <c r="H120" s="4" t="n">
        <f aca="false">IF(ISBLANK(C120), "", (C120-MIN($C$2:$C$3001))/(MAX($C$2:$C$3001)-MIN($C$2:$C$3001)))</f>
        <v>0.563865910756757</v>
      </c>
      <c r="I120" s="4" t="n">
        <f aca="false">IF(ISBLANK(D120), "", (D120-MIN($D$2:$D$3001))/(MAX($D$2:$D$3001)-MIN($D$2:$D$3001)))</f>
        <v>0.934143870314083</v>
      </c>
      <c r="J120" s="4" t="n">
        <f aca="false">IF(ISBLANK(E120), "", (E120-MIN($E$2:$E$3001))/(MAX($E$2:$E$3001)-MIN($E$2:$E$3001)))</f>
        <v>0.410618532033698</v>
      </c>
      <c r="K120" s="5" t="n">
        <f aca="false">IF(ISBLANK(A120), "",SQRT((A120-$M$2)^2+(B120-$N$2)^2+(C120-$O$2)^2+(D120-$P$2)^2+(E120-$Q$2)^2))</f>
        <v>922.473545198506</v>
      </c>
      <c r="L120" s="6" t="str">
        <f aca="false">IF(AND(H120 = "", H119 &lt;&gt; ""),"&lt;- New exp", "")</f>
        <v/>
      </c>
      <c r="AB120" s="0" t="n">
        <v>119</v>
      </c>
    </row>
    <row r="121" customFormat="false" ht="13.8" hidden="false" customHeight="false" outlineLevel="0" collapsed="false">
      <c r="A121" s="3" t="n">
        <v>19</v>
      </c>
      <c r="B121" s="3" t="n">
        <v>9</v>
      </c>
      <c r="C121" s="3" t="n">
        <v>85.1825396825397</v>
      </c>
      <c r="D121" s="3" t="n">
        <v>1011</v>
      </c>
      <c r="E121" s="3" t="n">
        <v>0.385403337069818</v>
      </c>
      <c r="F121" s="4" t="n">
        <f aca="false">IF(ISBLANK(A121), "", (A121-MIN($A$2:$A$3001))/(MAX($A$2:$A$3001)-MIN($A$2:$A$3001)))</f>
        <v>0.227272727272727</v>
      </c>
      <c r="G121" s="4" t="n">
        <f aca="false">IF(ISBLANK(B121), "", (B121-MIN($B$2:$B$3001))/(MAX($B$2:$B$3001)-MIN($B$2:B$3001)))</f>
        <v>0.888888888888889</v>
      </c>
      <c r="H121" s="4" t="n">
        <f aca="false">IF(ISBLANK(C121), "", (C121-MIN($C$2:$C$3001))/(MAX($C$2:$C$3001)-MIN($C$2:$C$3001)))</f>
        <v>0.696200006980698</v>
      </c>
      <c r="I121" s="4" t="n">
        <f aca="false">IF(ISBLANK(D121), "", (D121-MIN($D$2:$D$3001))/(MAX($D$2:$D$3001)-MIN($D$2:$D$3001)))</f>
        <v>0.922998986828774</v>
      </c>
      <c r="J121" s="4" t="n">
        <f aca="false">IF(ISBLANK(E121), "", (E121-MIN($E$2:$E$3001))/(MAX($E$2:$E$3001)-MIN($E$2:$E$3001)))</f>
        <v>0.738040464827783</v>
      </c>
      <c r="K121" s="5" t="n">
        <f aca="false">IF(ISBLANK(A121), "",SQRT((A121-$M$2)^2+(B121-$N$2)^2+(C121-$O$2)^2+(D121-$P$2)^2+(E121-$Q$2)^2))</f>
        <v>911.469954235264</v>
      </c>
      <c r="L121" s="6" t="str">
        <f aca="false">IF(AND(H121 = "", H120 &lt;&gt; ""),"&lt;- New exp", "")</f>
        <v/>
      </c>
      <c r="AB121" s="0" t="n">
        <v>120</v>
      </c>
    </row>
    <row r="122" customFormat="false" ht="13.8" hidden="false" customHeight="false" outlineLevel="0" collapsed="false">
      <c r="A122" s="3" t="n">
        <v>29</v>
      </c>
      <c r="B122" s="3" t="n">
        <v>5</v>
      </c>
      <c r="C122" s="3" t="n">
        <v>91.2714285714286</v>
      </c>
      <c r="D122" s="3" t="n">
        <v>996</v>
      </c>
      <c r="E122" s="3" t="n">
        <v>0.385403337069818</v>
      </c>
      <c r="F122" s="4" t="n">
        <f aca="false">IF(ISBLANK(A122), "", (A122-MIN($A$2:$A$3001))/(MAX($A$2:$A$3001)-MIN($A$2:$A$3001)))</f>
        <v>0.681818181818182</v>
      </c>
      <c r="G122" s="4" t="n">
        <f aca="false">IF(ISBLANK(B122), "", (B122-MIN($B$2:$B$3001))/(MAX($B$2:$B$3001)-MIN($B$2:B$3001)))</f>
        <v>0.444444444444444</v>
      </c>
      <c r="H122" s="4" t="n">
        <f aca="false">IF(ISBLANK(C122), "", (C122-MIN($C$2:$C$3001))/(MAX($C$2:$C$3001)-MIN($C$2:$C$3001)))</f>
        <v>0.849216915229391</v>
      </c>
      <c r="I122" s="4" t="n">
        <f aca="false">IF(ISBLANK(D122), "", (D122-MIN($D$2:$D$3001))/(MAX($D$2:$D$3001)-MIN($D$2:$D$3001)))</f>
        <v>0.907801418439716</v>
      </c>
      <c r="J122" s="4" t="n">
        <f aca="false">IF(ISBLANK(E122), "", (E122-MIN($E$2:$E$3001))/(MAX($E$2:$E$3001)-MIN($E$2:$E$3001)))</f>
        <v>0.738040464827783</v>
      </c>
      <c r="K122" s="5" t="n">
        <f aca="false">IF(ISBLANK(A122), "",SQRT((A122-$M$2)^2+(B122-$N$2)^2+(C122-$O$2)^2+(D122-$P$2)^2+(E122-$Q$2)^2))</f>
        <v>896.771385338436</v>
      </c>
      <c r="L122" s="6" t="str">
        <f aca="false">IF(AND(H122 = "", H121 &lt;&gt; ""),"&lt;- New exp", "")</f>
        <v/>
      </c>
      <c r="AB122" s="0" t="n">
        <v>121</v>
      </c>
    </row>
    <row r="123" customFormat="false" ht="13.8" hidden="false" customHeight="false" outlineLevel="0" collapsed="false">
      <c r="A123" s="3" t="n">
        <v>29</v>
      </c>
      <c r="B123" s="3" t="n">
        <v>7</v>
      </c>
      <c r="C123" s="3" t="n">
        <v>80.5428571428572</v>
      </c>
      <c r="D123" s="3" t="n">
        <v>963</v>
      </c>
      <c r="E123" s="3" t="n">
        <v>0.375786542707573</v>
      </c>
      <c r="F123" s="4" t="n">
        <f aca="false">IF(ISBLANK(A123), "", (A123-MIN($A$2:$A$3001))/(MAX($A$2:$A$3001)-MIN($A$2:$A$3001)))</f>
        <v>0.681818181818182</v>
      </c>
      <c r="G123" s="4" t="n">
        <f aca="false">IF(ISBLANK(B123), "", (B123-MIN($B$2:$B$3001))/(MAX($B$2:$B$3001)-MIN($B$2:B$3001)))</f>
        <v>0.666666666666667</v>
      </c>
      <c r="H123" s="4" t="n">
        <f aca="false">IF(ISBLANK(C123), "", (C123-MIN($C$2:$C$3001))/(MAX($C$2:$C$3001)-MIN($C$2:$C$3001)))</f>
        <v>0.579602399365754</v>
      </c>
      <c r="I123" s="4" t="n">
        <f aca="false">IF(ISBLANK(D123), "", (D123-MIN($D$2:$D$3001))/(MAX($D$2:$D$3001)-MIN($D$2:$D$3001)))</f>
        <v>0.874366767983789</v>
      </c>
      <c r="J123" s="4" t="n">
        <f aca="false">IF(ISBLANK(E123), "", (E123-MIN($E$2:$E$3001))/(MAX($E$2:$E$3001)-MIN($E$2:$E$3001)))</f>
        <v>0.44759907616139</v>
      </c>
      <c r="K123" s="5" t="n">
        <f aca="false">IF(ISBLANK(A123), "",SQRT((A123-$M$2)^2+(B123-$N$2)^2+(C123-$O$2)^2+(D123-$P$2)^2+(E123-$Q$2)^2))</f>
        <v>863.459283370112</v>
      </c>
      <c r="L123" s="6" t="str">
        <f aca="false">IF(AND(H123 = "", H122 &lt;&gt; ""),"&lt;- New exp", "")</f>
        <v/>
      </c>
      <c r="AB123" s="0" t="n">
        <v>122</v>
      </c>
    </row>
    <row r="124" customFormat="false" ht="13.8" hidden="false" customHeight="false" outlineLevel="0" collapsed="false">
      <c r="A124" s="3" t="n">
        <v>28</v>
      </c>
      <c r="B124" s="3" t="n">
        <v>8</v>
      </c>
      <c r="C124" s="3" t="n">
        <v>71.7916666666667</v>
      </c>
      <c r="D124" s="3" t="n">
        <v>1024</v>
      </c>
      <c r="E124" s="3" t="n">
        <v>0.373862113541467</v>
      </c>
      <c r="F124" s="4" t="n">
        <f aca="false">IF(ISBLANK(A124), "", (A124-MIN($A$2:$A$3001))/(MAX($A$2:$A$3001)-MIN($A$2:$A$3001)))</f>
        <v>0.636363636363636</v>
      </c>
      <c r="G124" s="4" t="n">
        <f aca="false">IF(ISBLANK(B124), "", (B124-MIN($B$2:$B$3001))/(MAX($B$2:$B$3001)-MIN($B$2:B$3001)))</f>
        <v>0.777777777777778</v>
      </c>
      <c r="H124" s="4" t="n">
        <f aca="false">IF(ISBLANK(C124), "", (C124-MIN($C$2:$C$3001))/(MAX($C$2:$C$3001)-MIN($C$2:$C$3001)))</f>
        <v>0.359680483463224</v>
      </c>
      <c r="I124" s="4" t="n">
        <f aca="false">IF(ISBLANK(D124), "", (D124-MIN($D$2:$D$3001))/(MAX($D$2:$D$3001)-MIN($D$2:$D$3001)))</f>
        <v>0.936170212765957</v>
      </c>
      <c r="J124" s="4" t="n">
        <f aca="false">IF(ISBLANK(E124), "", (E124-MIN($E$2:$E$3001))/(MAX($E$2:$E$3001)-MIN($E$2:$E$3001)))</f>
        <v>0.38947847397941</v>
      </c>
      <c r="K124" s="5" t="n">
        <f aca="false">IF(ISBLANK(A124), "",SQRT((A124-$M$2)^2+(B124-$N$2)^2+(C124-$O$2)^2+(D124-$P$2)^2+(E124-$Q$2)^2))</f>
        <v>924.243392090285</v>
      </c>
      <c r="L124" s="6" t="str">
        <f aca="false">IF(AND(H124 = "", H123 &lt;&gt; ""),"&lt;- New exp", "")</f>
        <v/>
      </c>
      <c r="AB124" s="0" t="n">
        <v>123</v>
      </c>
    </row>
    <row r="125" customFormat="false" ht="13.8" hidden="false" customHeight="false" outlineLevel="0" collapsed="false">
      <c r="A125" s="3" t="n">
        <v>33</v>
      </c>
      <c r="B125" s="3" t="n">
        <v>2</v>
      </c>
      <c r="C125" s="3" t="n">
        <v>81.3125</v>
      </c>
      <c r="D125" s="3" t="n">
        <v>1045</v>
      </c>
      <c r="E125" s="3" t="n">
        <v>0.381261386166515</v>
      </c>
      <c r="F125" s="4" t="n">
        <f aca="false">IF(ISBLANK(A125), "", (A125-MIN($A$2:$A$3001))/(MAX($A$2:$A$3001)-MIN($A$2:$A$3001)))</f>
        <v>0.863636363636364</v>
      </c>
      <c r="G125" s="4" t="n">
        <f aca="false">IF(ISBLANK(B125), "", (B125-MIN($B$2:$B$3001))/(MAX($B$2:$B$3001)-MIN($B$2:B$3001)))</f>
        <v>0.111111111111111</v>
      </c>
      <c r="H125" s="4" t="n">
        <f aca="false">IF(ISBLANK(C125), "", (C125-MIN($C$2:$C$3001))/(MAX($C$2:$C$3001)-MIN($C$2:$C$3001)))</f>
        <v>0.598943920061031</v>
      </c>
      <c r="I125" s="4" t="n">
        <f aca="false">IF(ISBLANK(D125), "", (D125-MIN($D$2:$D$3001))/(MAX($D$2:$D$3001)-MIN($D$2:$D$3001)))</f>
        <v>0.957446808510638</v>
      </c>
      <c r="J125" s="4" t="n">
        <f aca="false">IF(ISBLANK(E125), "", (E125-MIN($E$2:$E$3001))/(MAX($E$2:$E$3001)-MIN($E$2:$E$3001)))</f>
        <v>0.612947432073934</v>
      </c>
      <c r="K125" s="5" t="n">
        <f aca="false">IF(ISBLANK(A125), "",SQRT((A125-$M$2)^2+(B125-$N$2)^2+(C125-$O$2)^2+(D125-$P$2)^2+(E125-$Q$2)^2))</f>
        <v>945.49195035689</v>
      </c>
      <c r="L125" s="6" t="str">
        <f aca="false">IF(AND(H125 = "", H124 &lt;&gt; ""),"&lt;- New exp", "")</f>
        <v/>
      </c>
      <c r="AB125" s="0" t="n">
        <v>124</v>
      </c>
    </row>
    <row r="126" customFormat="false" ht="13.8" hidden="false" customHeight="false" outlineLevel="0" collapsed="false">
      <c r="A126" s="3" t="n">
        <v>22</v>
      </c>
      <c r="B126" s="3" t="n">
        <v>8</v>
      </c>
      <c r="C126" s="3" t="n">
        <v>85.1964285714286</v>
      </c>
      <c r="D126" s="3" t="n">
        <v>983</v>
      </c>
      <c r="E126" s="3" t="n">
        <v>0.382361357163061</v>
      </c>
      <c r="F126" s="4" t="n">
        <f aca="false">IF(ISBLANK(A126), "", (A126-MIN($A$2:$A$3001))/(MAX($A$2:$A$3001)-MIN($A$2:$A$3001)))</f>
        <v>0.363636363636364</v>
      </c>
      <c r="G126" s="4" t="n">
        <f aca="false">IF(ISBLANK(B126), "", (B126-MIN($B$2:$B$3001))/(MAX($B$2:$B$3001)-MIN($B$2:B$3001)))</f>
        <v>0.777777777777778</v>
      </c>
      <c r="H126" s="4" t="n">
        <f aca="false">IF(ISBLANK(C126), "", (C126-MIN($C$2:$C$3001))/(MAX($C$2:$C$3001)-MIN($C$2:$C$3001)))</f>
        <v>0.696549041899149</v>
      </c>
      <c r="I126" s="4" t="n">
        <f aca="false">IF(ISBLANK(D126), "", (D126-MIN($D$2:$D$3001))/(MAX($D$2:$D$3001)-MIN($D$2:$D$3001)))</f>
        <v>0.894630192502533</v>
      </c>
      <c r="J126" s="4" t="n">
        <f aca="false">IF(ISBLANK(E126), "", (E126-MIN($E$2:$E$3001))/(MAX($E$2:$E$3001)-MIN($E$2:$E$3001)))</f>
        <v>0.646168180245885</v>
      </c>
      <c r="K126" s="5" t="n">
        <f aca="false">IF(ISBLANK(A126), "",SQRT((A126-$M$2)^2+(B126-$N$2)^2+(C126-$O$2)^2+(D126-$P$2)^2+(E126-$Q$2)^2))</f>
        <v>883.498866476496</v>
      </c>
      <c r="L126" s="6" t="str">
        <f aca="false">IF(AND(H126 = "", H125 &lt;&gt; ""),"&lt;- New exp", "")</f>
        <v/>
      </c>
      <c r="AB126" s="0" t="n">
        <v>125</v>
      </c>
    </row>
    <row r="127" customFormat="false" ht="13.8" hidden="false" customHeight="false" outlineLevel="0" collapsed="false">
      <c r="A127" s="3" t="n">
        <v>23</v>
      </c>
      <c r="B127" s="3" t="n">
        <v>5</v>
      </c>
      <c r="C127" s="3" t="n">
        <v>85.075</v>
      </c>
      <c r="D127" s="3" t="n">
        <v>1023</v>
      </c>
      <c r="E127" s="3" t="n">
        <v>0.38677560662924</v>
      </c>
      <c r="F127" s="4" t="n">
        <f aca="false">IF(ISBLANK(A127), "", (A127-MIN($A$2:$A$3001))/(MAX($A$2:$A$3001)-MIN($A$2:$A$3001)))</f>
        <v>0.409090909090909</v>
      </c>
      <c r="G127" s="4" t="n">
        <f aca="false">IF(ISBLANK(B127), "", (B127-MIN($B$2:$B$3001))/(MAX($B$2:$B$3001)-MIN($B$2:B$3001)))</f>
        <v>0.444444444444444</v>
      </c>
      <c r="H127" s="4" t="n">
        <f aca="false">IF(ISBLANK(C127), "", (C127-MIN($C$2:$C$3001))/(MAX($C$2:$C$3001)-MIN($C$2:$C$3001)))</f>
        <v>0.693497479469268</v>
      </c>
      <c r="I127" s="4" t="n">
        <f aca="false">IF(ISBLANK(D127), "", (D127-MIN($D$2:$D$3001))/(MAX($D$2:$D$3001)-MIN($D$2:$D$3001)))</f>
        <v>0.93515704154002</v>
      </c>
      <c r="J127" s="4" t="n">
        <f aca="false">IF(ISBLANK(E127), "", (E127-MIN($E$2:$E$3001))/(MAX($E$2:$E$3001)-MIN($E$2:$E$3001)))</f>
        <v>0.779485031639763</v>
      </c>
      <c r="K127" s="5" t="n">
        <f aca="false">IF(ISBLANK(A127), "",SQRT((A127-$M$2)^2+(B127-$N$2)^2+(C127-$O$2)^2+(D127-$P$2)^2+(E127-$Q$2)^2))</f>
        <v>923.464959098878</v>
      </c>
      <c r="L127" s="6" t="str">
        <f aca="false">IF(AND(H127 = "", H126 &lt;&gt; ""),"&lt;- New exp", "")</f>
        <v/>
      </c>
      <c r="AB127" s="0" t="n">
        <v>126</v>
      </c>
    </row>
    <row r="128" customFormat="false" ht="13.8" hidden="false" customHeight="false" outlineLevel="0" collapsed="false">
      <c r="A128" s="3" t="n">
        <v>33</v>
      </c>
      <c r="B128" s="3" t="n">
        <v>4</v>
      </c>
      <c r="C128" s="3" t="n">
        <v>82.7794117647059</v>
      </c>
      <c r="D128" s="3" t="n">
        <v>1029</v>
      </c>
      <c r="E128" s="3" t="n">
        <v>0.372674490793082</v>
      </c>
      <c r="F128" s="4" t="n">
        <f aca="false">IF(ISBLANK(A128), "", (A128-MIN($A$2:$A$3001))/(MAX($A$2:$A$3001)-MIN($A$2:$A$3001)))</f>
        <v>0.863636363636364</v>
      </c>
      <c r="G128" s="4" t="n">
        <f aca="false">IF(ISBLANK(B128), "", (B128-MIN($B$2:$B$3001))/(MAX($B$2:$B$3001)-MIN($B$2:B$3001)))</f>
        <v>0.333333333333333</v>
      </c>
      <c r="H128" s="4" t="n">
        <f aca="false">IF(ISBLANK(C128), "", (C128-MIN($C$2:$C$3001))/(MAX($C$2:$C$3001)-MIN($C$2:$C$3001)))</f>
        <v>0.63580816688914</v>
      </c>
      <c r="I128" s="4" t="n">
        <f aca="false">IF(ISBLANK(D128), "", (D128-MIN($D$2:$D$3001))/(MAX($D$2:$D$3001)-MIN($D$2:$D$3001)))</f>
        <v>0.941236068895643</v>
      </c>
      <c r="J128" s="4" t="n">
        <f aca="false">IF(ISBLANK(E128), "", (E128-MIN($E$2:$E$3001))/(MAX($E$2:$E$3001)-MIN($E$2:$E$3001)))</f>
        <v>0.353610513486575</v>
      </c>
      <c r="K128" s="5" t="n">
        <f aca="false">IF(ISBLANK(A128), "",SQRT((A128-$M$2)^2+(B128-$N$2)^2+(C128-$O$2)^2+(D128-$P$2)^2+(E128-$Q$2)^2))</f>
        <v>929.543491472619</v>
      </c>
      <c r="L128" s="6" t="str">
        <f aca="false">IF(AND(H128 = "", H127 &lt;&gt; ""),"&lt;- New exp", "")</f>
        <v/>
      </c>
      <c r="AB128" s="0" t="n">
        <v>127</v>
      </c>
    </row>
    <row r="129" customFormat="false" ht="13.8" hidden="false" customHeight="false" outlineLevel="0" collapsed="false">
      <c r="A129" s="3" t="n">
        <v>23</v>
      </c>
      <c r="B129" s="3" t="n">
        <v>5</v>
      </c>
      <c r="C129" s="3" t="n">
        <v>72.0125</v>
      </c>
      <c r="D129" s="3" t="n">
        <v>1041</v>
      </c>
      <c r="E129" s="3" t="n">
        <v>0.381261386166515</v>
      </c>
      <c r="F129" s="4" t="n">
        <f aca="false">IF(ISBLANK(A129), "", (A129-MIN($A$2:$A$3001))/(MAX($A$2:$A$3001)-MIN($A$2:$A$3001)))</f>
        <v>0.409090909090909</v>
      </c>
      <c r="G129" s="4" t="n">
        <f aca="false">IF(ISBLANK(B129), "", (B129-MIN($B$2:$B$3001))/(MAX($B$2:$B$3001)-MIN($B$2:B$3001)))</f>
        <v>0.444444444444444</v>
      </c>
      <c r="H129" s="4" t="n">
        <f aca="false">IF(ISBLANK(C129), "", (C129-MIN($C$2:$C$3001))/(MAX($C$2:$C$3001)-MIN($C$2:$C$3001)))</f>
        <v>0.365230138666587</v>
      </c>
      <c r="I129" s="4" t="n">
        <f aca="false">IF(ISBLANK(D129), "", (D129-MIN($D$2:$D$3001))/(MAX($D$2:$D$3001)-MIN($D$2:$D$3001)))</f>
        <v>0.953394123606889</v>
      </c>
      <c r="J129" s="4" t="n">
        <f aca="false">IF(ISBLANK(E129), "", (E129-MIN($E$2:$E$3001))/(MAX($E$2:$E$3001)-MIN($E$2:$E$3001)))</f>
        <v>0.612947432073934</v>
      </c>
      <c r="K129" s="5" t="n">
        <f aca="false">IF(ISBLANK(A129), "",SQRT((A129-$M$2)^2+(B129-$N$2)^2+(C129-$O$2)^2+(D129-$P$2)^2+(E129-$Q$2)^2))</f>
        <v>941.163757371519</v>
      </c>
      <c r="L129" s="6" t="str">
        <f aca="false">IF(AND(H129 = "", H128 &lt;&gt; ""),"&lt;- New exp", "")</f>
        <v/>
      </c>
      <c r="AB129" s="0" t="n">
        <v>128</v>
      </c>
    </row>
    <row r="130" customFormat="false" ht="13.8" hidden="false" customHeight="false" outlineLevel="0" collapsed="false">
      <c r="A130" s="3" t="n">
        <v>33</v>
      </c>
      <c r="B130" s="3" t="n">
        <v>3</v>
      </c>
      <c r="C130" s="3" t="n">
        <v>80.8627450980392</v>
      </c>
      <c r="D130" s="3" t="n">
        <v>1032</v>
      </c>
      <c r="E130" s="3" t="n">
        <v>0.374549023527132</v>
      </c>
      <c r="F130" s="4" t="n">
        <f aca="false">IF(ISBLANK(A130), "", (A130-MIN($A$2:$A$3001))/(MAX($A$2:$A$3001)-MIN($A$2:$A$3001)))</f>
        <v>0.863636363636364</v>
      </c>
      <c r="G130" s="4" t="n">
        <f aca="false">IF(ISBLANK(B130), "", (B130-MIN($B$2:$B$3001))/(MAX($B$2:$B$3001)-MIN($B$2:B$3001)))</f>
        <v>0.222222222222222</v>
      </c>
      <c r="H130" s="4" t="n">
        <f aca="false">IF(ISBLANK(C130), "", (C130-MIN($C$2:$C$3001))/(MAX($C$2:$C$3001)-MIN($C$2:$C$3001)))</f>
        <v>0.587641348142973</v>
      </c>
      <c r="I130" s="4" t="n">
        <f aca="false">IF(ISBLANK(D130), "", (D130-MIN($D$2:$D$3001))/(MAX($D$2:$D$3001)-MIN($D$2:$D$3001)))</f>
        <v>0.944275582573455</v>
      </c>
      <c r="J130" s="4" t="n">
        <f aca="false">IF(ISBLANK(E130), "", (E130-MIN($E$2:$E$3001))/(MAX($E$2:$E$3001)-MIN($E$2:$E$3001)))</f>
        <v>0.410224169749782</v>
      </c>
      <c r="K130" s="5" t="n">
        <f aca="false">IF(ISBLANK(A130), "",SQRT((A130-$M$2)^2+(B130-$N$2)^2+(C130-$O$2)^2+(D130-$P$2)^2+(E130-$Q$2)^2))</f>
        <v>932.489030458135</v>
      </c>
      <c r="L130" s="6" t="str">
        <f aca="false">IF(AND(H130 = "", H129 &lt;&gt; ""),"&lt;- New exp", "")</f>
        <v/>
      </c>
      <c r="AB130" s="0" t="n">
        <v>129</v>
      </c>
    </row>
    <row r="131" customFormat="false" ht="13.8" hidden="false" customHeight="false" outlineLevel="0" collapsed="false">
      <c r="A131" s="3" t="n">
        <v>33</v>
      </c>
      <c r="B131" s="3" t="n">
        <v>5</v>
      </c>
      <c r="C131" s="3" t="n">
        <v>79.6117647058824</v>
      </c>
      <c r="D131" s="3" t="n">
        <v>1028</v>
      </c>
      <c r="E131" s="3" t="n">
        <v>0.375626775742676</v>
      </c>
      <c r="F131" s="4" t="n">
        <f aca="false">IF(ISBLANK(A131), "", (A131-MIN($A$2:$A$3001))/(MAX($A$2:$A$3001)-MIN($A$2:$A$3001)))</f>
        <v>0.863636363636364</v>
      </c>
      <c r="G131" s="4" t="n">
        <f aca="false">IF(ISBLANK(B131), "", (B131-MIN($B$2:$B$3001))/(MAX($B$2:$B$3001)-MIN($B$2:B$3001)))</f>
        <v>0.444444444444444</v>
      </c>
      <c r="H131" s="4" t="n">
        <f aca="false">IF(ISBLANK(C131), "", (C131-MIN($C$2:$C$3001))/(MAX($C$2:$C$3001)-MIN($C$2:$C$3001)))</f>
        <v>0.55620356772348</v>
      </c>
      <c r="I131" s="4" t="n">
        <f aca="false">IF(ISBLANK(D131), "", (D131-MIN($D$2:$D$3001))/(MAX($D$2:$D$3001)-MIN($D$2:$D$3001)))</f>
        <v>0.940222897669706</v>
      </c>
      <c r="J131" s="4" t="n">
        <f aca="false">IF(ISBLANK(E131), "", (E131-MIN($E$2:$E$3001))/(MAX($E$2:$E$3001)-MIN($E$2:$E$3001)))</f>
        <v>0.442773877930067</v>
      </c>
      <c r="K131" s="5" t="n">
        <f aca="false">IF(ISBLANK(A131), "",SQRT((A131-$M$2)^2+(B131-$N$2)^2+(C131-$O$2)^2+(D131-$P$2)^2+(E131-$Q$2)^2))</f>
        <v>928.466936466184</v>
      </c>
      <c r="L131" s="6" t="str">
        <f aca="false">IF(AND(H131 = "", H130 &lt;&gt; ""),"&lt;- New exp", "")</f>
        <v/>
      </c>
      <c r="AB131" s="0" t="n">
        <v>130</v>
      </c>
    </row>
    <row r="132" customFormat="false" ht="13.8" hidden="false" customHeight="false" outlineLevel="0" collapsed="false">
      <c r="A132" s="3" t="n">
        <v>29</v>
      </c>
      <c r="B132" s="3" t="n">
        <v>4</v>
      </c>
      <c r="C132" s="3" t="n">
        <v>73.6875</v>
      </c>
      <c r="D132" s="3" t="n">
        <v>1054</v>
      </c>
      <c r="E132" s="3" t="n">
        <v>0.379335075439807</v>
      </c>
      <c r="F132" s="4" t="n">
        <f aca="false">IF(ISBLANK(A132), "", (A132-MIN($A$2:$A$3001))/(MAX($A$2:$A$3001)-MIN($A$2:$A$3001)))</f>
        <v>0.681818181818182</v>
      </c>
      <c r="G132" s="4" t="n">
        <f aca="false">IF(ISBLANK(B132), "", (B132-MIN($B$2:$B$3001))/(MAX($B$2:$B$3001)-MIN($B$2:B$3001)))</f>
        <v>0.333333333333333</v>
      </c>
      <c r="H132" s="4" t="n">
        <f aca="false">IF(ISBLANK(C132), "", (C132-MIN($C$2:$C$3001))/(MAX($C$2:$C$3001)-MIN($C$2:$C$3001)))</f>
        <v>0.407323749831715</v>
      </c>
      <c r="I132" s="4" t="n">
        <f aca="false">IF(ISBLANK(D132), "", (D132-MIN($D$2:$D$3001))/(MAX($D$2:$D$3001)-MIN($D$2:$D$3001)))</f>
        <v>0.966565349544073</v>
      </c>
      <c r="J132" s="4" t="n">
        <f aca="false">IF(ISBLANK(E132), "", (E132-MIN($E$2:$E$3001))/(MAX($E$2:$E$3001)-MIN($E$2:$E$3001)))</f>
        <v>0.554770003983703</v>
      </c>
      <c r="K132" s="5" t="n">
        <f aca="false">IF(ISBLANK(A132), "",SQRT((A132-$M$2)^2+(B132-$N$2)^2+(C132-$O$2)^2+(D132-$P$2)^2+(E132-$Q$2)^2))</f>
        <v>954.260294891736</v>
      </c>
      <c r="L132" s="6" t="str">
        <f aca="false">IF(AND(H132 = "", H131 &lt;&gt; ""),"&lt;- New exp", "")</f>
        <v/>
      </c>
      <c r="AB132" s="0" t="n">
        <v>131</v>
      </c>
    </row>
    <row r="133" customFormat="false" ht="13.8" hidden="false" customHeight="false" outlineLevel="0" collapsed="false">
      <c r="A133" s="3" t="n">
        <v>23</v>
      </c>
      <c r="B133" s="3" t="n">
        <v>5</v>
      </c>
      <c r="C133" s="3" t="n">
        <v>64.5125</v>
      </c>
      <c r="D133" s="3" t="n">
        <v>1056</v>
      </c>
      <c r="E133" s="3" t="n">
        <v>0.376578857467822</v>
      </c>
      <c r="F133" s="4" t="n">
        <f aca="false">IF(ISBLANK(A133), "", (A133-MIN($A$2:$A$3001))/(MAX($A$2:$A$3001)-MIN($A$2:$A$3001)))</f>
        <v>0.409090909090909</v>
      </c>
      <c r="G133" s="4" t="n">
        <f aca="false">IF(ISBLANK(B133), "", (B133-MIN($B$2:$B$3001))/(MAX($B$2:$B$3001)-MIN($B$2:B$3001)))</f>
        <v>0.444444444444444</v>
      </c>
      <c r="H133" s="4" t="n">
        <f aca="false">IF(ISBLANK(C133), "", (C133-MIN($C$2:$C$3001))/(MAX($C$2:$C$3001)-MIN($C$2:$C$3001)))</f>
        <v>0.176751282703325</v>
      </c>
      <c r="I133" s="4" t="n">
        <f aca="false">IF(ISBLANK(D133), "", (D133-MIN($D$2:$D$3001))/(MAX($D$2:$D$3001)-MIN($D$2:$D$3001)))</f>
        <v>0.968591691995947</v>
      </c>
      <c r="J133" s="4" t="n">
        <f aca="false">IF(ISBLANK(E133), "", (E133-MIN($E$2:$E$3001))/(MAX($E$2:$E$3001)-MIN($E$2:$E$3001)))</f>
        <v>0.471528151751385</v>
      </c>
      <c r="K133" s="5" t="n">
        <f aca="false">IF(ISBLANK(A133), "",SQRT((A133-$M$2)^2+(B133-$N$2)^2+(C133-$O$2)^2+(D133-$P$2)^2+(E133-$Q$2)^2))</f>
        <v>956.076601544843</v>
      </c>
      <c r="L133" s="6" t="str">
        <f aca="false">IF(AND(H133 = "", H132 &lt;&gt; ""),"&lt;- New exp", "")</f>
        <v/>
      </c>
      <c r="AB133" s="0" t="n">
        <v>132</v>
      </c>
    </row>
    <row r="134" customFormat="false" ht="13.8" hidden="false" customHeight="false" outlineLevel="0" collapsed="false">
      <c r="A134" s="3" t="n">
        <v>27</v>
      </c>
      <c r="B134" s="3" t="n">
        <v>4</v>
      </c>
      <c r="C134" s="3" t="n">
        <v>78.9166666666667</v>
      </c>
      <c r="D134" s="3" t="n">
        <v>1010</v>
      </c>
      <c r="E134" s="3" t="n">
        <v>0.375786542707573</v>
      </c>
      <c r="F134" s="4" t="n">
        <f aca="false">IF(ISBLANK(A134), "", (A134-MIN($A$2:$A$3001))/(MAX($A$2:$A$3001)-MIN($A$2:$A$3001)))</f>
        <v>0.590909090909091</v>
      </c>
      <c r="G134" s="4" t="n">
        <f aca="false">IF(ISBLANK(B134), "", (B134-MIN($B$2:$B$3001))/(MAX($B$2:$B$3001)-MIN($B$2:B$3001)))</f>
        <v>0.333333333333333</v>
      </c>
      <c r="H134" s="4" t="n">
        <f aca="false">IF(ISBLANK(C134), "", (C134-MIN($C$2:$C$3001))/(MAX($C$2:$C$3001)-MIN($C$2:$C$3001)))</f>
        <v>0.538735396628322</v>
      </c>
      <c r="I134" s="4" t="n">
        <f aca="false">IF(ISBLANK(D134), "", (D134-MIN($D$2:$D$3001))/(MAX($D$2:$D$3001)-MIN($D$2:$D$3001)))</f>
        <v>0.921985815602837</v>
      </c>
      <c r="J134" s="4" t="n">
        <f aca="false">IF(ISBLANK(E134), "", (E134-MIN($E$2:$E$3001))/(MAX($E$2:$E$3001)-MIN($E$2:$E$3001)))</f>
        <v>0.44759907616139</v>
      </c>
      <c r="K134" s="5" t="n">
        <f aca="false">IF(ISBLANK(A134), "",SQRT((A134-$M$2)^2+(B134-$N$2)^2+(C134-$O$2)^2+(D134-$P$2)^2+(E134-$Q$2)^2))</f>
        <v>910.350243931365</v>
      </c>
      <c r="L134" s="6" t="str">
        <f aca="false">IF(AND(H134 = "", H133 &lt;&gt; ""),"&lt;- New exp", "")</f>
        <v/>
      </c>
      <c r="AB134" s="0" t="n">
        <v>133</v>
      </c>
    </row>
    <row r="135" customFormat="false" ht="13.8" hidden="false" customHeight="false" outlineLevel="0" collapsed="false">
      <c r="A135" s="3" t="n">
        <v>26</v>
      </c>
      <c r="B135" s="3" t="n">
        <v>5</v>
      </c>
      <c r="C135" s="3" t="n">
        <v>88.2714285714286</v>
      </c>
      <c r="D135" s="3" t="n">
        <v>1033</v>
      </c>
      <c r="E135" s="3" t="n">
        <v>0.385403337069818</v>
      </c>
      <c r="F135" s="4" t="n">
        <f aca="false">IF(ISBLANK(A135), "", (A135-MIN($A$2:$A$3001))/(MAX($A$2:$A$3001)-MIN($A$2:$A$3001)))</f>
        <v>0.545454545454545</v>
      </c>
      <c r="G135" s="4" t="n">
        <f aca="false">IF(ISBLANK(B135), "", (B135-MIN($B$2:$B$3001))/(MAX($B$2:$B$3001)-MIN($B$2:B$3001)))</f>
        <v>0.444444444444444</v>
      </c>
      <c r="H135" s="4" t="n">
        <f aca="false">IF(ISBLANK(C135), "", (C135-MIN($C$2:$C$3001))/(MAX($C$2:$C$3001)-MIN($C$2:$C$3001)))</f>
        <v>0.773825372844086</v>
      </c>
      <c r="I135" s="4" t="n">
        <f aca="false">IF(ISBLANK(D135), "", (D135-MIN($D$2:$D$3001))/(MAX($D$2:$D$3001)-MIN($D$2:$D$3001)))</f>
        <v>0.945288753799392</v>
      </c>
      <c r="J135" s="4" t="n">
        <f aca="false">IF(ISBLANK(E135), "", (E135-MIN($E$2:$E$3001))/(MAX($E$2:$E$3001)-MIN($E$2:$E$3001)))</f>
        <v>0.738040464827783</v>
      </c>
      <c r="K135" s="5" t="n">
        <f aca="false">IF(ISBLANK(A135), "",SQRT((A135-$M$2)^2+(B135-$N$2)^2+(C135-$O$2)^2+(D135-$P$2)^2+(E135-$Q$2)^2))</f>
        <v>933.593682492759</v>
      </c>
      <c r="L135" s="6" t="str">
        <f aca="false">IF(AND(H135 = "", H134 &lt;&gt; ""),"&lt;- New exp", "")</f>
        <v/>
      </c>
      <c r="AB135" s="0" t="n">
        <v>134</v>
      </c>
    </row>
    <row r="136" customFormat="false" ht="13.8" hidden="false" customHeight="false" outlineLevel="0" collapsed="false">
      <c r="A136" s="3" t="n">
        <v>28</v>
      </c>
      <c r="B136" s="3" t="n">
        <v>8</v>
      </c>
      <c r="C136" s="3" t="n">
        <v>78.0535714285714</v>
      </c>
      <c r="D136" s="3" t="n">
        <v>969</v>
      </c>
      <c r="E136" s="3" t="n">
        <v>0.375786542707573</v>
      </c>
      <c r="F136" s="4" t="n">
        <f aca="false">IF(ISBLANK(A136), "", (A136-MIN($A$2:$A$3001))/(MAX($A$2:$A$3001)-MIN($A$2:$A$3001)))</f>
        <v>0.636363636363636</v>
      </c>
      <c r="G136" s="4" t="n">
        <f aca="false">IF(ISBLANK(B136), "", (B136-MIN($B$2:$B$3001))/(MAX($B$2:$B$3001)-MIN($B$2:B$3001)))</f>
        <v>0.777777777777778</v>
      </c>
      <c r="H136" s="4" t="n">
        <f aca="false">IF(ISBLANK(C136), "", (C136-MIN($C$2:$C$3001))/(MAX($C$2:$C$3001)-MIN($C$2:$C$3001)))</f>
        <v>0.517045369553185</v>
      </c>
      <c r="I136" s="4" t="n">
        <f aca="false">IF(ISBLANK(D136), "", (D136-MIN($D$2:$D$3001))/(MAX($D$2:$D$3001)-MIN($D$2:$D$3001)))</f>
        <v>0.880445795339412</v>
      </c>
      <c r="J136" s="4" t="n">
        <f aca="false">IF(ISBLANK(E136), "", (E136-MIN($E$2:$E$3001))/(MAX($E$2:$E$3001)-MIN($E$2:$E$3001)))</f>
        <v>0.44759907616139</v>
      </c>
      <c r="K136" s="5" t="n">
        <f aca="false">IF(ISBLANK(A136), "",SQRT((A136-$M$2)^2+(B136-$N$2)^2+(C136-$O$2)^2+(D136-$P$2)^2+(E136-$Q$2)^2))</f>
        <v>869.384441056402</v>
      </c>
      <c r="L136" s="6" t="str">
        <f aca="false">IF(AND(H136 = "", H135 &lt;&gt; ""),"&lt;- New exp", "")</f>
        <v/>
      </c>
      <c r="AB136" s="0" t="n">
        <v>135</v>
      </c>
    </row>
    <row r="137" customFormat="false" ht="13.8" hidden="false" customHeight="false" outlineLevel="0" collapsed="false">
      <c r="A137" s="3" t="n">
        <v>33</v>
      </c>
      <c r="B137" s="3" t="n">
        <v>3</v>
      </c>
      <c r="C137" s="3" t="n">
        <v>81.8627450980392</v>
      </c>
      <c r="D137" s="3" t="n">
        <v>1030</v>
      </c>
      <c r="E137" s="3" t="n">
        <v>0.376578857467822</v>
      </c>
      <c r="F137" s="4" t="n">
        <f aca="false">IF(ISBLANK(A137), "", (A137-MIN($A$2:$A$3001))/(MAX($A$2:$A$3001)-MIN($A$2:$A$3001)))</f>
        <v>0.863636363636364</v>
      </c>
      <c r="G137" s="4" t="n">
        <f aca="false">IF(ISBLANK(B137), "", (B137-MIN($B$2:$B$3001))/(MAX($B$2:$B$3001)-MIN($B$2:B$3001)))</f>
        <v>0.222222222222222</v>
      </c>
      <c r="H137" s="4" t="n">
        <f aca="false">IF(ISBLANK(C137), "", (C137-MIN($C$2:$C$3001))/(MAX($C$2:$C$3001)-MIN($C$2:$C$3001)))</f>
        <v>0.612771862271408</v>
      </c>
      <c r="I137" s="4" t="n">
        <f aca="false">IF(ISBLANK(D137), "", (D137-MIN($D$2:$D$3001))/(MAX($D$2:$D$3001)-MIN($D$2:$D$3001)))</f>
        <v>0.94224924012158</v>
      </c>
      <c r="J137" s="4" t="n">
        <f aca="false">IF(ISBLANK(E137), "", (E137-MIN($E$2:$E$3001))/(MAX($E$2:$E$3001)-MIN($E$2:$E$3001)))</f>
        <v>0.471528151751385</v>
      </c>
      <c r="K137" s="5" t="n">
        <f aca="false">IF(ISBLANK(A137), "",SQRT((A137-$M$2)^2+(B137-$N$2)^2+(C137-$O$2)^2+(D137-$P$2)^2+(E137-$Q$2)^2))</f>
        <v>930.515749002067</v>
      </c>
      <c r="L137" s="6" t="str">
        <f aca="false">IF(AND(H137 = "", H136 &lt;&gt; ""),"&lt;- New exp", "")</f>
        <v/>
      </c>
      <c r="AB137" s="0" t="n">
        <v>136</v>
      </c>
    </row>
    <row r="138" customFormat="false" ht="13.8" hidden="false" customHeight="false" outlineLevel="0" collapsed="false">
      <c r="A138" s="3" t="n">
        <v>32</v>
      </c>
      <c r="B138" s="3" t="n">
        <v>5</v>
      </c>
      <c r="C138" s="3" t="n">
        <v>81.6375</v>
      </c>
      <c r="D138" s="3" t="n">
        <v>987</v>
      </c>
      <c r="E138" s="3" t="n">
        <v>0.368429340517278</v>
      </c>
      <c r="F138" s="4" t="n">
        <f aca="false">IF(ISBLANK(A138), "", (A138-MIN($A$2:$A$3001))/(MAX($A$2:$A$3001)-MIN($A$2:$A$3001)))</f>
        <v>0.818181818181818</v>
      </c>
      <c r="G138" s="4" t="n">
        <f aca="false">IF(ISBLANK(B138), "", (B138-MIN($B$2:$B$3001))/(MAX($B$2:$B$3001)-MIN($B$2:B$3001)))</f>
        <v>0.444444444444444</v>
      </c>
      <c r="H138" s="4" t="n">
        <f aca="false">IF(ISBLANK(C138), "", (C138-MIN($C$2:$C$3001))/(MAX($C$2:$C$3001)-MIN($C$2:$C$3001)))</f>
        <v>0.607111337152773</v>
      </c>
      <c r="I138" s="4" t="n">
        <f aca="false">IF(ISBLANK(D138), "", (D138-MIN($D$2:$D$3001))/(MAX($D$2:$D$3001)-MIN($D$2:$D$3001)))</f>
        <v>0.898682877406282</v>
      </c>
      <c r="J138" s="4" t="n">
        <f aca="false">IF(ISBLANK(E138), "", (E138-MIN($E$2:$E$3001))/(MAX($E$2:$E$3001)-MIN($E$2:$E$3001)))</f>
        <v>0.225400707312222</v>
      </c>
      <c r="K138" s="5" t="n">
        <f aca="false">IF(ISBLANK(A138), "",SQRT((A138-$M$2)^2+(B138-$N$2)^2+(C138-$O$2)^2+(D138-$P$2)^2+(E138-$Q$2)^2))</f>
        <v>887.520492791656</v>
      </c>
      <c r="L138" s="6" t="str">
        <f aca="false">IF(AND(H138 = "", H137 &lt;&gt; ""),"&lt;- New exp", "")</f>
        <v/>
      </c>
      <c r="AB138" s="0" t="n">
        <v>137</v>
      </c>
    </row>
    <row r="139" customFormat="false" ht="13.8" hidden="false" customHeight="false" outlineLevel="0" collapsed="false">
      <c r="A139" s="3" t="n">
        <v>28</v>
      </c>
      <c r="B139" s="3" t="n">
        <v>7</v>
      </c>
      <c r="C139" s="3" t="n">
        <v>75.3781512605042</v>
      </c>
      <c r="D139" s="3" t="n">
        <v>1003</v>
      </c>
      <c r="E139" s="3" t="n">
        <v>0.363520410804789</v>
      </c>
      <c r="F139" s="4" t="n">
        <f aca="false">IF(ISBLANK(A139), "", (A139-MIN($A$2:$A$3001))/(MAX($A$2:$A$3001)-MIN($A$2:$A$3001)))</f>
        <v>0.636363636363636</v>
      </c>
      <c r="G139" s="4" t="n">
        <f aca="false">IF(ISBLANK(B139), "", (B139-MIN($B$2:$B$3001))/(MAX($B$2:$B$3001)-MIN($B$2:B$3001)))</f>
        <v>0.666666666666667</v>
      </c>
      <c r="H139" s="4" t="n">
        <f aca="false">IF(ISBLANK(C139), "", (C139-MIN($C$2:$C$3001))/(MAX($C$2:$C$3001)-MIN($C$2:$C$3001)))</f>
        <v>0.449810685220072</v>
      </c>
      <c r="I139" s="4" t="n">
        <f aca="false">IF(ISBLANK(D139), "", (D139-MIN($D$2:$D$3001))/(MAX($D$2:$D$3001)-MIN($D$2:$D$3001)))</f>
        <v>0.914893617021277</v>
      </c>
      <c r="J139" s="4" t="n">
        <f aca="false">IF(ISBLANK(E139), "", (E139-MIN($E$2:$E$3001))/(MAX($E$2:$E$3001)-MIN($E$2:$E$3001)))</f>
        <v>0.0771437820982992</v>
      </c>
      <c r="K139" s="5" t="n">
        <f aca="false">IF(ISBLANK(A139), "",SQRT((A139-$M$2)^2+(B139-$N$2)^2+(C139-$O$2)^2+(D139-$P$2)^2+(E139-$Q$2)^2))</f>
        <v>903.305802957124</v>
      </c>
      <c r="L139" s="6" t="str">
        <f aca="false">IF(AND(H139 = "", H138 &lt;&gt; ""),"&lt;- New exp", "")</f>
        <v/>
      </c>
      <c r="AB139" s="0" t="n">
        <v>138</v>
      </c>
    </row>
    <row r="140" customFormat="false" ht="13.8" hidden="false" customHeight="false" outlineLevel="0" collapsed="false">
      <c r="A140" s="3" t="n">
        <v>26</v>
      </c>
      <c r="B140" s="3" t="n">
        <v>5</v>
      </c>
      <c r="C140" s="3" t="n">
        <v>84.4857142857143</v>
      </c>
      <c r="D140" s="3" t="n">
        <v>1035</v>
      </c>
      <c r="E140" s="3" t="n">
        <v>0.384206016578555</v>
      </c>
      <c r="F140" s="4" t="n">
        <f aca="false">IF(ISBLANK(A140), "", (A140-MIN($A$2:$A$3001))/(MAX($A$2:$A$3001)-MIN($A$2:$A$3001)))</f>
        <v>0.545454545454545</v>
      </c>
      <c r="G140" s="4" t="n">
        <f aca="false">IF(ISBLANK(B140), "", (B140-MIN($B$2:$B$3001))/(MAX($B$2:$B$3001)-MIN($B$2:B$3001)))</f>
        <v>0.444444444444444</v>
      </c>
      <c r="H140" s="4" t="n">
        <f aca="false">IF(ISBLANK(C140), "", (C140-MIN($C$2:$C$3001))/(MAX($C$2:$C$3001)-MIN($C$2:$C$3001)))</f>
        <v>0.678688426500725</v>
      </c>
      <c r="I140" s="4" t="n">
        <f aca="false">IF(ISBLANK(D140), "", (D140-MIN($D$2:$D$3001))/(MAX($D$2:$D$3001)-MIN($D$2:$D$3001)))</f>
        <v>0.947315096251266</v>
      </c>
      <c r="J140" s="4" t="n">
        <f aca="false">IF(ISBLANK(E140), "", (E140-MIN($E$2:$E$3001))/(MAX($E$2:$E$3001)-MIN($E$2:$E$3001)))</f>
        <v>0.701879618181586</v>
      </c>
      <c r="K140" s="5" t="n">
        <f aca="false">IF(ISBLANK(A140), "",SQRT((A140-$M$2)^2+(B140-$N$2)^2+(C140-$O$2)^2+(D140-$P$2)^2+(E140-$Q$2)^2))</f>
        <v>935.475469563148</v>
      </c>
      <c r="L140" s="6" t="str">
        <f aca="false">IF(AND(H140 = "", H139 &lt;&gt; ""),"&lt;- New exp", "")</f>
        <v/>
      </c>
      <c r="AB140" s="0" t="n">
        <v>139</v>
      </c>
    </row>
    <row r="141" customFormat="false" ht="13.8" hidden="false" customHeight="false" outlineLevel="0" collapsed="false">
      <c r="A141" s="3" t="n">
        <v>19</v>
      </c>
      <c r="B141" s="3" t="n">
        <v>8</v>
      </c>
      <c r="C141" s="3" t="n">
        <v>70.7916666666667</v>
      </c>
      <c r="D141" s="3" t="n">
        <v>1025</v>
      </c>
      <c r="E141" s="3" t="n">
        <v>0.375786542707573</v>
      </c>
      <c r="F141" s="4" t="n">
        <f aca="false">IF(ISBLANK(A141), "", (A141-MIN($A$2:$A$3001))/(MAX($A$2:$A$3001)-MIN($A$2:$A$3001)))</f>
        <v>0.227272727272727</v>
      </c>
      <c r="G141" s="4" t="n">
        <f aca="false">IF(ISBLANK(B141), "", (B141-MIN($B$2:$B$3001))/(MAX($B$2:$B$3001)-MIN($B$2:B$3001)))</f>
        <v>0.777777777777778</v>
      </c>
      <c r="H141" s="4" t="n">
        <f aca="false">IF(ISBLANK(C141), "", (C141-MIN($C$2:$C$3001))/(MAX($C$2:$C$3001)-MIN($C$2:$C$3001)))</f>
        <v>0.334549969334789</v>
      </c>
      <c r="I141" s="4" t="n">
        <f aca="false">IF(ISBLANK(D141), "", (D141-MIN($D$2:$D$3001))/(MAX($D$2:$D$3001)-MIN($D$2:$D$3001)))</f>
        <v>0.937183383991895</v>
      </c>
      <c r="J141" s="4" t="n">
        <f aca="false">IF(ISBLANK(E141), "", (E141-MIN($E$2:$E$3001))/(MAX($E$2:$E$3001)-MIN($E$2:$E$3001)))</f>
        <v>0.44759907616139</v>
      </c>
      <c r="K141" s="5" t="n">
        <f aca="false">IF(ISBLANK(A141), "",SQRT((A141-$M$2)^2+(B141-$N$2)^2+(C141-$O$2)^2+(D141-$P$2)^2+(E141-$Q$2)^2))</f>
        <v>925.135786182707</v>
      </c>
      <c r="L141" s="6" t="str">
        <f aca="false">IF(AND(H141 = "", H140 &lt;&gt; ""),"&lt;- New exp", "")</f>
        <v/>
      </c>
      <c r="AB141" s="0" t="n">
        <v>140</v>
      </c>
    </row>
    <row r="142" customFormat="false" ht="13.8" hidden="false" customHeight="false" outlineLevel="0" collapsed="false">
      <c r="A142" s="3" t="n">
        <v>29</v>
      </c>
      <c r="B142" s="3" t="n">
        <v>5</v>
      </c>
      <c r="C142" s="3" t="n">
        <v>77.7882352941177</v>
      </c>
      <c r="D142" s="3" t="n">
        <v>1041</v>
      </c>
      <c r="E142" s="3" t="n">
        <v>0.377180566940099</v>
      </c>
      <c r="F142" s="4" t="n">
        <f aca="false">IF(ISBLANK(A142), "", (A142-MIN($A$2:$A$3001))/(MAX($A$2:$A$3001)-MIN($A$2:$A$3001)))</f>
        <v>0.681818181818182</v>
      </c>
      <c r="G142" s="4" t="n">
        <f aca="false">IF(ISBLANK(B142), "", (B142-MIN($B$2:$B$3001))/(MAX($B$2:$B$3001)-MIN($B$2:B$3001)))</f>
        <v>0.444444444444444</v>
      </c>
      <c r="H142" s="4" t="n">
        <f aca="false">IF(ISBLANK(C142), "", (C142-MIN($C$2:$C$3001))/(MAX($C$2:$C$3001)-MIN($C$2:$C$3001)))</f>
        <v>0.510377336077511</v>
      </c>
      <c r="I142" s="4" t="n">
        <f aca="false">IF(ISBLANK(D142), "", (D142-MIN($D$2:$D$3001))/(MAX($D$2:$D$3001)-MIN($D$2:$D$3001)))</f>
        <v>0.953394123606889</v>
      </c>
      <c r="J142" s="4" t="n">
        <f aca="false">IF(ISBLANK(E142), "", (E142-MIN($E$2:$E$3001))/(MAX($E$2:$E$3001)-MIN($E$2:$E$3001)))</f>
        <v>0.489700666221275</v>
      </c>
      <c r="K142" s="5" t="n">
        <f aca="false">IF(ISBLANK(A142), "",SQRT((A142-$M$2)^2+(B142-$N$2)^2+(C142-$O$2)^2+(D142-$P$2)^2+(E142-$Q$2)^2))</f>
        <v>941.347150912682</v>
      </c>
      <c r="L142" s="6" t="str">
        <f aca="false">IF(AND(H142 = "", H141 &lt;&gt; ""),"&lt;- New exp", "")</f>
        <v/>
      </c>
      <c r="AB142" s="0" t="n">
        <v>141</v>
      </c>
    </row>
    <row r="143" customFormat="false" ht="13.8" hidden="false" customHeight="false" outlineLevel="0" collapsed="false">
      <c r="A143" s="3" t="n">
        <v>22</v>
      </c>
      <c r="B143" s="3" t="n">
        <v>8</v>
      </c>
      <c r="C143" s="3" t="n">
        <v>69.7916666666667</v>
      </c>
      <c r="D143" s="3" t="n">
        <v>1012</v>
      </c>
      <c r="E143" s="3" t="n">
        <v>0.37522937227086</v>
      </c>
      <c r="F143" s="4" t="n">
        <f aca="false">IF(ISBLANK(A143), "", (A143-MIN($A$2:$A$3001))/(MAX($A$2:$A$3001)-MIN($A$2:$A$3001)))</f>
        <v>0.363636363636364</v>
      </c>
      <c r="G143" s="4" t="n">
        <f aca="false">IF(ISBLANK(B143), "", (B143-MIN($B$2:$B$3001))/(MAX($B$2:$B$3001)-MIN($B$2:B$3001)))</f>
        <v>0.777777777777778</v>
      </c>
      <c r="H143" s="4" t="n">
        <f aca="false">IF(ISBLANK(C143), "", (C143-MIN($C$2:$C$3001))/(MAX($C$2:$C$3001)-MIN($C$2:$C$3001)))</f>
        <v>0.309419455206354</v>
      </c>
      <c r="I143" s="4" t="n">
        <f aca="false">IF(ISBLANK(D143), "", (D143-MIN($D$2:$D$3001))/(MAX($D$2:$D$3001)-MIN($D$2:$D$3001)))</f>
        <v>0.924012158054711</v>
      </c>
      <c r="J143" s="4" t="n">
        <f aca="false">IF(ISBLANK(E143), "", (E143-MIN($E$2:$E$3001))/(MAX($E$2:$E$3001)-MIN($E$2:$E$3001)))</f>
        <v>0.430771706326167</v>
      </c>
      <c r="K143" s="5" t="n">
        <f aca="false">IF(ISBLANK(A143), "",SQRT((A143-$M$2)^2+(B143-$N$2)^2+(C143-$O$2)^2+(D143-$P$2)^2+(E143-$Q$2)^2))</f>
        <v>912.145053080754</v>
      </c>
      <c r="L143" s="6" t="str">
        <f aca="false">IF(AND(H143 = "", H142 &lt;&gt; ""),"&lt;- New exp", "")</f>
        <v/>
      </c>
      <c r="AB143" s="0" t="n">
        <v>142</v>
      </c>
    </row>
    <row r="144" customFormat="false" ht="13.8" hidden="false" customHeight="false" outlineLevel="0" collapsed="false">
      <c r="A144" s="3" t="n">
        <v>29</v>
      </c>
      <c r="B144" s="3" t="n">
        <v>6</v>
      </c>
      <c r="C144" s="3" t="n">
        <v>73.6960784313726</v>
      </c>
      <c r="D144" s="3" t="n">
        <v>1038</v>
      </c>
      <c r="E144" s="3" t="n">
        <v>0.37523672607986</v>
      </c>
      <c r="F144" s="4" t="n">
        <f aca="false">IF(ISBLANK(A144), "", (A144-MIN($A$2:$A$3001))/(MAX($A$2:$A$3001)-MIN($A$2:$A$3001)))</f>
        <v>0.681818181818182</v>
      </c>
      <c r="G144" s="4" t="n">
        <f aca="false">IF(ISBLANK(B144), "", (B144-MIN($B$2:$B$3001))/(MAX($B$2:$B$3001)-MIN($B$2:B$3001)))</f>
        <v>0.555555555555556</v>
      </c>
      <c r="H144" s="4" t="n">
        <f aca="false">IF(ISBLANK(C144), "", (C144-MIN($C$2:$C$3001))/(MAX($C$2:$C$3001)-MIN($C$2:$C$3001)))</f>
        <v>0.407539330222523</v>
      </c>
      <c r="I144" s="4" t="n">
        <f aca="false">IF(ISBLANK(D144), "", (D144-MIN($D$2:$D$3001))/(MAX($D$2:$D$3001)-MIN($D$2:$D$3001)))</f>
        <v>0.950354609929078</v>
      </c>
      <c r="J144" s="4" t="n">
        <f aca="false">IF(ISBLANK(E144), "", (E144-MIN($E$2:$E$3001))/(MAX($E$2:$E$3001)-MIN($E$2:$E$3001)))</f>
        <v>0.430993802215658</v>
      </c>
      <c r="K144" s="5" t="n">
        <f aca="false">IF(ISBLANK(A144), "",SQRT((A144-$M$2)^2+(B144-$N$2)^2+(C144-$O$2)^2+(D144-$P$2)^2+(E144-$Q$2)^2))</f>
        <v>938.273408144361</v>
      </c>
      <c r="L144" s="6" t="str">
        <f aca="false">IF(AND(H144 = "", H143 &lt;&gt; ""),"&lt;- New exp", "")</f>
        <v/>
      </c>
      <c r="AB144" s="0" t="n">
        <v>143</v>
      </c>
    </row>
    <row r="145" customFormat="false" ht="13.8" hidden="false" customHeight="false" outlineLevel="0" collapsed="false">
      <c r="A145" s="3" t="n">
        <v>25</v>
      </c>
      <c r="B145" s="3" t="n">
        <v>5</v>
      </c>
      <c r="C145" s="3" t="n">
        <v>73.7882352941177</v>
      </c>
      <c r="D145" s="3" t="n">
        <v>1037</v>
      </c>
      <c r="E145" s="3" t="n">
        <v>0.381261386166515</v>
      </c>
      <c r="F145" s="4" t="n">
        <f aca="false">IF(ISBLANK(A145), "", (A145-MIN($A$2:$A$3001))/(MAX($A$2:$A$3001)-MIN($A$2:$A$3001)))</f>
        <v>0.5</v>
      </c>
      <c r="G145" s="4" t="n">
        <f aca="false">IF(ISBLANK(B145), "", (B145-MIN($B$2:$B$3001))/(MAX($B$2:$B$3001)-MIN($B$2:B$3001)))</f>
        <v>0.444444444444444</v>
      </c>
      <c r="H145" s="4" t="n">
        <f aca="false">IF(ISBLANK(C145), "", (C145-MIN($C$2:$C$3001))/(MAX($C$2:$C$3001)-MIN($C$2:$C$3001)))</f>
        <v>0.409855279563771</v>
      </c>
      <c r="I145" s="4" t="n">
        <f aca="false">IF(ISBLANK(D145), "", (D145-MIN($D$2:$D$3001))/(MAX($D$2:$D$3001)-MIN($D$2:$D$3001)))</f>
        <v>0.949341438703141</v>
      </c>
      <c r="J145" s="4" t="n">
        <f aca="false">IF(ISBLANK(E145), "", (E145-MIN($E$2:$E$3001))/(MAX($E$2:$E$3001)-MIN($E$2:$E$3001)))</f>
        <v>0.612947432073934</v>
      </c>
      <c r="K145" s="5" t="n">
        <f aca="false">IF(ISBLANK(A145), "",SQRT((A145-$M$2)^2+(B145-$N$2)^2+(C145-$O$2)^2+(D145-$P$2)^2+(E145-$Q$2)^2))</f>
        <v>937.215015954927</v>
      </c>
      <c r="L145" s="6" t="str">
        <f aca="false">IF(AND(H145 = "", H144 &lt;&gt; ""),"&lt;- New exp", "")</f>
        <v/>
      </c>
      <c r="AB145" s="0" t="n">
        <v>144</v>
      </c>
    </row>
    <row r="146" customFormat="false" ht="13.8" hidden="false" customHeight="false" outlineLevel="0" collapsed="false">
      <c r="A146" s="3" t="n">
        <v>33</v>
      </c>
      <c r="B146" s="3" t="n">
        <v>3</v>
      </c>
      <c r="C146" s="3" t="n">
        <v>85</v>
      </c>
      <c r="D146" s="3" t="n">
        <v>1022</v>
      </c>
      <c r="E146" s="3" t="n">
        <v>0.37391442425094</v>
      </c>
      <c r="F146" s="4" t="n">
        <f aca="false">IF(ISBLANK(A146), "", (A146-MIN($A$2:$A$3001))/(MAX($A$2:$A$3001)-MIN($A$2:$A$3001)))</f>
        <v>0.863636363636364</v>
      </c>
      <c r="G146" s="4" t="n">
        <f aca="false">IF(ISBLANK(B146), "", (B146-MIN($B$2:$B$3001))/(MAX($B$2:$B$3001)-MIN($B$2:B$3001)))</f>
        <v>0.222222222222222</v>
      </c>
      <c r="H146" s="4" t="n">
        <f aca="false">IF(ISBLANK(C146), "", (C146-MIN($C$2:$C$3001))/(MAX($C$2:$C$3001)-MIN($C$2:$C$3001)))</f>
        <v>0.691612690909635</v>
      </c>
      <c r="I146" s="4" t="n">
        <f aca="false">IF(ISBLANK(D146), "", (D146-MIN($D$2:$D$3001))/(MAX($D$2:$D$3001)-MIN($D$2:$D$3001)))</f>
        <v>0.934143870314083</v>
      </c>
      <c r="J146" s="4" t="n">
        <f aca="false">IF(ISBLANK(E146), "", (E146-MIN($E$2:$E$3001))/(MAX($E$2:$E$3001)-MIN($E$2:$E$3001)))</f>
        <v>0.391058334640788</v>
      </c>
      <c r="K146" s="5" t="n">
        <f aca="false">IF(ISBLANK(A146), "",SQRT((A146-$M$2)^2+(B146-$N$2)^2+(C146-$O$2)^2+(D146-$P$2)^2+(E146-$Q$2)^2))</f>
        <v>922.608474075011</v>
      </c>
      <c r="L146" s="6" t="str">
        <f aca="false">IF(AND(H146 = "", H145 &lt;&gt; ""),"&lt;- New exp", "")</f>
        <v/>
      </c>
      <c r="AB146" s="0" t="n">
        <v>145</v>
      </c>
    </row>
    <row r="147" customFormat="false" ht="13.8" hidden="false" customHeight="false" outlineLevel="0" collapsed="false">
      <c r="A147" s="3" t="n">
        <v>29</v>
      </c>
      <c r="B147" s="3" t="n">
        <v>7</v>
      </c>
      <c r="C147" s="3" t="n">
        <v>73.5803571428571</v>
      </c>
      <c r="D147" s="3" t="n">
        <v>1036</v>
      </c>
      <c r="E147" s="3" t="n">
        <v>0.371400562566451</v>
      </c>
      <c r="F147" s="4" t="n">
        <f aca="false">IF(ISBLANK(A147), "", (A147-MIN($A$2:$A$3001))/(MAX($A$2:$A$3001)-MIN($A$2:$A$3001)))</f>
        <v>0.681818181818182</v>
      </c>
      <c r="G147" s="4" t="n">
        <f aca="false">IF(ISBLANK(B147), "", (B147-MIN($B$2:$B$3001))/(MAX($B$2:$B$3001)-MIN($B$2:B$3001)))</f>
        <v>0.666666666666667</v>
      </c>
      <c r="H147" s="4" t="n">
        <f aca="false">IF(ISBLANK(C147), "", (C147-MIN($C$2:$C$3001))/(MAX($C$2:$C$3001)-MIN($C$2:$C$3001)))</f>
        <v>0.404631194746526</v>
      </c>
      <c r="I147" s="4" t="n">
        <f aca="false">IF(ISBLANK(D147), "", (D147-MIN($D$2:$D$3001))/(MAX($D$2:$D$3001)-MIN($D$2:$D$3001)))</f>
        <v>0.948328267477204</v>
      </c>
      <c r="J147" s="4" t="n">
        <f aca="false">IF(ISBLANK(E147), "", (E147-MIN($E$2:$E$3001))/(MAX($E$2:$E$3001)-MIN($E$2:$E$3001)))</f>
        <v>0.315136000123095</v>
      </c>
      <c r="K147" s="5" t="n">
        <f aca="false">IF(ISBLANK(A147), "",SQRT((A147-$M$2)^2+(B147-$N$2)^2+(C147-$O$2)^2+(D147-$P$2)^2+(E147-$Q$2)^2))</f>
        <v>936.277869248029</v>
      </c>
      <c r="L147" s="6" t="str">
        <f aca="false">IF(AND(H147 = "", H146 &lt;&gt; ""),"&lt;- New exp", "")</f>
        <v/>
      </c>
      <c r="AB147" s="0" t="n">
        <v>146</v>
      </c>
    </row>
    <row r="148" customFormat="false" ht="13.8" hidden="false" customHeight="false" outlineLevel="0" collapsed="false">
      <c r="A148" s="3"/>
      <c r="B148" s="3"/>
      <c r="C148" s="3"/>
      <c r="D148" s="3"/>
      <c r="E148" s="3"/>
      <c r="F148" s="4" t="str">
        <f aca="false">IF(ISBLANK(A148), "", (A148-MIN($A$2:$A$3001))/(MAX($A$2:$A$3001)-MIN($A$2:$A$3001)))</f>
        <v/>
      </c>
      <c r="G148" s="4" t="str">
        <f aca="false">IF(ISBLANK(B148), "", (B148-MIN($B$2:$B$3001))/(MAX($B$2:$B$3001)-MIN($B$2:B$3001)))</f>
        <v/>
      </c>
      <c r="H148" s="4" t="str">
        <f aca="false">IF(ISBLANK(C148), "", (C148-MIN($C$2:$C$3001))/(MAX($C$2:$C$3001)-MIN($C$2:$C$3001)))</f>
        <v/>
      </c>
      <c r="I148" s="4" t="str">
        <f aca="false">IF(ISBLANK(D148), "", (D148-MIN($D$2:$D$3001))/(MAX($D$2:$D$3001)-MIN($D$2:$D$3001)))</f>
        <v/>
      </c>
      <c r="J148" s="4" t="str">
        <f aca="false">IF(ISBLANK(E148), "", (E148-MIN($E$2:$E$3001))/(MAX($E$2:$E$3001)-MIN($E$2:$E$3001)))</f>
        <v/>
      </c>
      <c r="K148" s="5" t="str">
        <f aca="false">IF(ISBLANK(A148), "",SQRT((A148-$M$2)^2+(B148-$N$2)^2+(C148-$O$2)^2+(D148-$P$2)^2+(E148-$Q$2)^2))</f>
        <v/>
      </c>
      <c r="L148" s="6" t="str">
        <f aca="false">IF(AND(H148 = "", H147 &lt;&gt; ""),"&lt;- New exp", "")</f>
        <v>&lt;- New exp</v>
      </c>
      <c r="AB148" s="0" t="n">
        <v>147</v>
      </c>
    </row>
    <row r="149" customFormat="false" ht="13.8" hidden="false" customHeight="false" outlineLevel="0" collapsed="false">
      <c r="A149" s="3" t="n">
        <v>33</v>
      </c>
      <c r="B149" s="3" t="n">
        <v>3</v>
      </c>
      <c r="C149" s="3" t="n">
        <v>85</v>
      </c>
      <c r="D149" s="3" t="n">
        <v>1022</v>
      </c>
      <c r="E149" s="3" t="n">
        <v>0.37391442425094</v>
      </c>
      <c r="F149" s="4" t="n">
        <f aca="false">IF(ISBLANK(A149), "", (A149-MIN($A$2:$A$3001))/(MAX($A$2:$A$3001)-MIN($A$2:$A$3001)))</f>
        <v>0.863636363636364</v>
      </c>
      <c r="G149" s="4" t="n">
        <f aca="false">IF(ISBLANK(B149), "", (B149-MIN($B$2:$B$3001))/(MAX($B$2:$B$3001)-MIN($B$2:B$3001)))</f>
        <v>0.222222222222222</v>
      </c>
      <c r="H149" s="4" t="n">
        <f aca="false">IF(ISBLANK(C149), "", (C149-MIN($C$2:$C$3001))/(MAX($C$2:$C$3001)-MIN($C$2:$C$3001)))</f>
        <v>0.691612690909635</v>
      </c>
      <c r="I149" s="4" t="n">
        <f aca="false">IF(ISBLANK(D149), "", (D149-MIN($D$2:$D$3001))/(MAX($D$2:$D$3001)-MIN($D$2:$D$3001)))</f>
        <v>0.934143870314083</v>
      </c>
      <c r="J149" s="4" t="n">
        <f aca="false">IF(ISBLANK(E149), "", (E149-MIN($E$2:$E$3001))/(MAX($E$2:$E$3001)-MIN($E$2:$E$3001)))</f>
        <v>0.391058334640788</v>
      </c>
      <c r="K149" s="5" t="n">
        <f aca="false">IF(ISBLANK(A149), "",SQRT((A149-$M$2)^2+(B149-$N$2)^2+(C149-$O$2)^2+(D149-$P$2)^2+(E149-$Q$2)^2))</f>
        <v>922.608474075011</v>
      </c>
      <c r="L149" s="6" t="str">
        <f aca="false">IF(AND(H149 = "", H148 &lt;&gt; ""),"&lt;- New exp", "")</f>
        <v/>
      </c>
      <c r="AB149" s="0" t="n">
        <v>148</v>
      </c>
    </row>
    <row r="150" customFormat="false" ht="13.8" hidden="false" customHeight="false" outlineLevel="0" collapsed="false">
      <c r="A150" s="3" t="n">
        <v>33</v>
      </c>
      <c r="B150" s="3" t="n">
        <v>4</v>
      </c>
      <c r="C150" s="3" t="n">
        <v>84.9166666666667</v>
      </c>
      <c r="D150" s="3" t="n">
        <v>1018</v>
      </c>
      <c r="E150" s="3" t="n">
        <v>0.375786542707573</v>
      </c>
      <c r="F150" s="4" t="n">
        <f aca="false">IF(ISBLANK(A150), "", (A150-MIN($A$2:$A$3001))/(MAX($A$2:$A$3001)-MIN($A$2:$A$3001)))</f>
        <v>0.863636363636364</v>
      </c>
      <c r="G150" s="4" t="n">
        <f aca="false">IF(ISBLANK(B150), "", (B150-MIN($B$2:$B$3001))/(MAX($B$2:$B$3001)-MIN($B$2:B$3001)))</f>
        <v>0.333333333333333</v>
      </c>
      <c r="H150" s="4" t="n">
        <f aca="false">IF(ISBLANK(C150), "", (C150-MIN($C$2:$C$3001))/(MAX($C$2:$C$3001)-MIN($C$2:$C$3001)))</f>
        <v>0.689518481398932</v>
      </c>
      <c r="I150" s="4" t="n">
        <f aca="false">IF(ISBLANK(D150), "", (D150-MIN($D$2:$D$3001))/(MAX($D$2:$D$3001)-MIN($D$2:$D$3001)))</f>
        <v>0.930091185410334</v>
      </c>
      <c r="J150" s="4" t="n">
        <f aca="false">IF(ISBLANK(E150), "", (E150-MIN($E$2:$E$3001))/(MAX($E$2:$E$3001)-MIN($E$2:$E$3001)))</f>
        <v>0.44759907616139</v>
      </c>
      <c r="K150" s="5" t="n">
        <f aca="false">IF(ISBLANK(A150), "",SQRT((A150-$M$2)^2+(B150-$N$2)^2+(C150-$O$2)^2+(D150-$P$2)^2+(E150-$Q$2)^2))</f>
        <v>918.61135232801</v>
      </c>
      <c r="L150" s="6" t="str">
        <f aca="false">IF(AND(H150 = "", H149 &lt;&gt; ""),"&lt;- New exp", "")</f>
        <v/>
      </c>
      <c r="AB150" s="0" t="n">
        <v>149</v>
      </c>
    </row>
    <row r="151" customFormat="false" ht="13.8" hidden="false" customHeight="false" outlineLevel="0" collapsed="false">
      <c r="A151" s="3" t="n">
        <v>29</v>
      </c>
      <c r="B151" s="3" t="n">
        <v>5</v>
      </c>
      <c r="C151" s="3" t="n">
        <v>78.0125</v>
      </c>
      <c r="D151" s="3" t="n">
        <v>1052</v>
      </c>
      <c r="E151" s="3" t="n">
        <v>0.375290733913647</v>
      </c>
      <c r="F151" s="4" t="n">
        <f aca="false">IF(ISBLANK(A151), "", (A151-MIN($A$2:$A$3001))/(MAX($A$2:$A$3001)-MIN($A$2:$A$3001)))</f>
        <v>0.681818181818182</v>
      </c>
      <c r="G151" s="4" t="n">
        <f aca="false">IF(ISBLANK(B151), "", (B151-MIN($B$2:$B$3001))/(MAX($B$2:$B$3001)-MIN($B$2:B$3001)))</f>
        <v>0.444444444444444</v>
      </c>
      <c r="H151" s="4" t="n">
        <f aca="false">IF(ISBLANK(C151), "", (C151-MIN($C$2:$C$3001))/(MAX($C$2:$C$3001)-MIN($C$2:$C$3001)))</f>
        <v>0.516013223437196</v>
      </c>
      <c r="I151" s="4" t="n">
        <f aca="false">IF(ISBLANK(D151), "", (D151-MIN($D$2:$D$3001))/(MAX($D$2:$D$3001)-MIN($D$2:$D$3001)))</f>
        <v>0.964539007092199</v>
      </c>
      <c r="J151" s="4" t="n">
        <f aca="false">IF(ISBLANK(E151), "", (E151-MIN($E$2:$E$3001))/(MAX($E$2:$E$3001)-MIN($E$2:$E$3001)))</f>
        <v>0.432624918537074</v>
      </c>
      <c r="K151" s="5" t="n">
        <f aca="false">IF(ISBLANK(A151), "",SQRT((A151-$M$2)^2+(B151-$N$2)^2+(C151-$O$2)^2+(D151-$P$2)^2+(E151-$Q$2)^2))</f>
        <v>952.347950059731</v>
      </c>
      <c r="L151" s="6" t="str">
        <f aca="false">IF(AND(H151 = "", H150 &lt;&gt; ""),"&lt;- New exp", "")</f>
        <v/>
      </c>
      <c r="AB151" s="0" t="n">
        <v>150</v>
      </c>
    </row>
    <row r="152" customFormat="false" ht="13.8" hidden="false" customHeight="false" outlineLevel="0" collapsed="false">
      <c r="A152" s="3" t="n">
        <v>29</v>
      </c>
      <c r="B152" s="3" t="n">
        <v>7</v>
      </c>
      <c r="C152" s="3" t="n">
        <v>77.0714285714286</v>
      </c>
      <c r="D152" s="3" t="n">
        <v>1014</v>
      </c>
      <c r="E152" s="3" t="n">
        <v>0.372674490793082</v>
      </c>
      <c r="F152" s="4" t="n">
        <f aca="false">IF(ISBLANK(A152), "", (A152-MIN($A$2:$A$3001))/(MAX($A$2:$A$3001)-MIN($A$2:$A$3001)))</f>
        <v>0.681818181818182</v>
      </c>
      <c r="G152" s="4" t="n">
        <f aca="false">IF(ISBLANK(B152), "", (B152-MIN($B$2:$B$3001))/(MAX($B$2:$B$3001)-MIN($B$2:B$3001)))</f>
        <v>0.666666666666667</v>
      </c>
      <c r="H152" s="4" t="n">
        <f aca="false">IF(ISBLANK(C152), "", (C152-MIN($C$2:$C$3001))/(MAX($C$2:$C$3001)-MIN($C$2:$C$3001)))</f>
        <v>0.492363614605615</v>
      </c>
      <c r="I152" s="4" t="n">
        <f aca="false">IF(ISBLANK(D152), "", (D152-MIN($D$2:$D$3001))/(MAX($D$2:$D$3001)-MIN($D$2:$D$3001)))</f>
        <v>0.926038500506586</v>
      </c>
      <c r="J152" s="4" t="n">
        <f aca="false">IF(ISBLANK(E152), "", (E152-MIN($E$2:$E$3001))/(MAX($E$2:$E$3001)-MIN($E$2:$E$3001)))</f>
        <v>0.353610513486575</v>
      </c>
      <c r="K152" s="5" t="n">
        <f aca="false">IF(ISBLANK(A152), "",SQRT((A152-$M$2)^2+(B152-$N$2)^2+(C152-$O$2)^2+(D152-$P$2)^2+(E152-$Q$2)^2))</f>
        <v>914.352698286406</v>
      </c>
      <c r="L152" s="6" t="str">
        <f aca="false">IF(AND(H152 = "", H151 &lt;&gt; ""),"&lt;- New exp", "")</f>
        <v/>
      </c>
      <c r="AB152" s="0" t="n">
        <v>151</v>
      </c>
    </row>
    <row r="153" customFormat="false" ht="13.8" hidden="false" customHeight="false" outlineLevel="0" collapsed="false">
      <c r="A153" s="3" t="n">
        <v>33</v>
      </c>
      <c r="B153" s="3" t="n">
        <v>2</v>
      </c>
      <c r="C153" s="3" t="n">
        <v>81.3125</v>
      </c>
      <c r="D153" s="3" t="n">
        <v>1045</v>
      </c>
      <c r="E153" s="3" t="n">
        <v>0.381261386166515</v>
      </c>
      <c r="F153" s="4" t="n">
        <f aca="false">IF(ISBLANK(A153), "", (A153-MIN($A$2:$A$3001))/(MAX($A$2:$A$3001)-MIN($A$2:$A$3001)))</f>
        <v>0.863636363636364</v>
      </c>
      <c r="G153" s="4" t="n">
        <f aca="false">IF(ISBLANK(B153), "", (B153-MIN($B$2:$B$3001))/(MAX($B$2:$B$3001)-MIN($B$2:B$3001)))</f>
        <v>0.111111111111111</v>
      </c>
      <c r="H153" s="4" t="n">
        <f aca="false">IF(ISBLANK(C153), "", (C153-MIN($C$2:$C$3001))/(MAX($C$2:$C$3001)-MIN($C$2:$C$3001)))</f>
        <v>0.598943920061031</v>
      </c>
      <c r="I153" s="4" t="n">
        <f aca="false">IF(ISBLANK(D153), "", (D153-MIN($D$2:$D$3001))/(MAX($D$2:$D$3001)-MIN($D$2:$D$3001)))</f>
        <v>0.957446808510638</v>
      </c>
      <c r="J153" s="4" t="n">
        <f aca="false">IF(ISBLANK(E153), "", (E153-MIN($E$2:$E$3001))/(MAX($E$2:$E$3001)-MIN($E$2:$E$3001)))</f>
        <v>0.612947432073934</v>
      </c>
      <c r="K153" s="5" t="n">
        <f aca="false">IF(ISBLANK(A153), "",SQRT((A153-$M$2)^2+(B153-$N$2)^2+(C153-$O$2)^2+(D153-$P$2)^2+(E153-$Q$2)^2))</f>
        <v>945.49195035689</v>
      </c>
      <c r="L153" s="6" t="str">
        <f aca="false">IF(AND(H153 = "", H152 &lt;&gt; ""),"&lt;- New exp", "")</f>
        <v/>
      </c>
      <c r="AB153" s="0" t="n">
        <v>152</v>
      </c>
    </row>
    <row r="154" customFormat="false" ht="13.8" hidden="false" customHeight="false" outlineLevel="0" collapsed="false">
      <c r="A154" s="3" t="n">
        <v>27</v>
      </c>
      <c r="B154" s="3" t="n">
        <v>8</v>
      </c>
      <c r="C154" s="3" t="n">
        <v>70.5625</v>
      </c>
      <c r="D154" s="3" t="n">
        <v>993</v>
      </c>
      <c r="E154" s="3" t="n">
        <v>0.366277319410982</v>
      </c>
      <c r="F154" s="4" t="n">
        <f aca="false">IF(ISBLANK(A154), "", (A154-MIN($A$2:$A$3001))/(MAX($A$2:$A$3001)-MIN($A$2:$A$3001)))</f>
        <v>0.590909090909091</v>
      </c>
      <c r="G154" s="4" t="n">
        <f aca="false">IF(ISBLANK(B154), "", (B154-MIN($B$2:$B$3001))/(MAX($B$2:$B$3001)-MIN($B$2:B$3001)))</f>
        <v>0.777777777777778</v>
      </c>
      <c r="H154" s="4" t="n">
        <f aca="false">IF(ISBLANK(C154), "", (C154-MIN($C$2:$C$3001))/(MAX($C$2:$C$3001)-MIN($C$2:$C$3001)))</f>
        <v>0.328790893180356</v>
      </c>
      <c r="I154" s="4" t="n">
        <f aca="false">IF(ISBLANK(D154), "", (D154-MIN($D$2:$D$3001))/(MAX($D$2:$D$3001)-MIN($D$2:$D$3001)))</f>
        <v>0.904761904761905</v>
      </c>
      <c r="J154" s="4" t="n">
        <f aca="false">IF(ISBLANK(E154), "", (E154-MIN($E$2:$E$3001))/(MAX($E$2:$E$3001)-MIN($E$2:$E$3001)))</f>
        <v>0.160406492503403</v>
      </c>
      <c r="K154" s="5" t="n">
        <f aca="false">IF(ISBLANK(A154), "",SQRT((A154-$M$2)^2+(B154-$N$2)^2+(C154-$O$2)^2+(D154-$P$2)^2+(E154-$Q$2)^2))</f>
        <v>893.217875794769</v>
      </c>
      <c r="L154" s="6" t="str">
        <f aca="false">IF(AND(H154 = "", H153 &lt;&gt; ""),"&lt;- New exp", "")</f>
        <v/>
      </c>
      <c r="AB154" s="0" t="n">
        <v>153</v>
      </c>
    </row>
    <row r="155" customFormat="false" ht="13.8" hidden="false" customHeight="false" outlineLevel="0" collapsed="false">
      <c r="A155" s="3" t="n">
        <v>33</v>
      </c>
      <c r="B155" s="3" t="n">
        <v>4</v>
      </c>
      <c r="C155" s="3" t="n">
        <v>79.9166666666667</v>
      </c>
      <c r="D155" s="3" t="n">
        <v>1022</v>
      </c>
      <c r="E155" s="3" t="n">
        <v>0.374562081242515</v>
      </c>
      <c r="F155" s="4" t="n">
        <f aca="false">IF(ISBLANK(A155), "", (A155-MIN($A$2:$A$3001))/(MAX($A$2:$A$3001)-MIN($A$2:$A$3001)))</f>
        <v>0.863636363636364</v>
      </c>
      <c r="G155" s="4" t="n">
        <f aca="false">IF(ISBLANK(B155), "", (B155-MIN($B$2:$B$3001))/(MAX($B$2:$B$3001)-MIN($B$2:B$3001)))</f>
        <v>0.333333333333333</v>
      </c>
      <c r="H155" s="4" t="n">
        <f aca="false">IF(ISBLANK(C155), "", (C155-MIN($C$2:$C$3001))/(MAX($C$2:$C$3001)-MIN($C$2:$C$3001)))</f>
        <v>0.563865910756757</v>
      </c>
      <c r="I155" s="4" t="n">
        <f aca="false">IF(ISBLANK(D155), "", (D155-MIN($D$2:$D$3001))/(MAX($D$2:$D$3001)-MIN($D$2:$D$3001)))</f>
        <v>0.934143870314083</v>
      </c>
      <c r="J155" s="4" t="n">
        <f aca="false">IF(ISBLANK(E155), "", (E155-MIN($E$2:$E$3001))/(MAX($E$2:$E$3001)-MIN($E$2:$E$3001)))</f>
        <v>0.410618532033698</v>
      </c>
      <c r="K155" s="5" t="n">
        <f aca="false">IF(ISBLANK(A155), "",SQRT((A155-$M$2)^2+(B155-$N$2)^2+(C155-$O$2)^2+(D155-$P$2)^2+(E155-$Q$2)^2))</f>
        <v>922.473545198506</v>
      </c>
      <c r="L155" s="6" t="str">
        <f aca="false">IF(AND(H155 = "", H154 &lt;&gt; ""),"&lt;- New exp", "")</f>
        <v/>
      </c>
      <c r="AB155" s="0" t="n">
        <v>154</v>
      </c>
    </row>
    <row r="156" customFormat="false" ht="13.8" hidden="false" customHeight="false" outlineLevel="0" collapsed="false">
      <c r="A156" s="3" t="n">
        <v>29</v>
      </c>
      <c r="B156" s="3" t="n">
        <v>7</v>
      </c>
      <c r="C156" s="3" t="n">
        <v>73.7678571428571</v>
      </c>
      <c r="D156" s="3" t="n">
        <v>1036</v>
      </c>
      <c r="E156" s="3" t="n">
        <v>0.371400562566451</v>
      </c>
      <c r="F156" s="4" t="n">
        <f aca="false">IF(ISBLANK(A156), "", (A156-MIN($A$2:$A$3001))/(MAX($A$2:$A$3001)-MIN($A$2:$A$3001)))</f>
        <v>0.681818181818182</v>
      </c>
      <c r="G156" s="4" t="n">
        <f aca="false">IF(ISBLANK(B156), "", (B156-MIN($B$2:$B$3001))/(MAX($B$2:$B$3001)-MIN($B$2:B$3001)))</f>
        <v>0.666666666666667</v>
      </c>
      <c r="H156" s="4" t="n">
        <f aca="false">IF(ISBLANK(C156), "", (C156-MIN($C$2:$C$3001))/(MAX($C$2:$C$3001)-MIN($C$2:$C$3001)))</f>
        <v>0.409343166145607</v>
      </c>
      <c r="I156" s="4" t="n">
        <f aca="false">IF(ISBLANK(D156), "", (D156-MIN($D$2:$D$3001))/(MAX($D$2:$D$3001)-MIN($D$2:$D$3001)))</f>
        <v>0.948328267477204</v>
      </c>
      <c r="J156" s="4" t="n">
        <f aca="false">IF(ISBLANK(E156), "", (E156-MIN($E$2:$E$3001))/(MAX($E$2:$E$3001)-MIN($E$2:$E$3001)))</f>
        <v>0.315136000123095</v>
      </c>
      <c r="K156" s="5" t="n">
        <f aca="false">IF(ISBLANK(A156), "",SQRT((A156-$M$2)^2+(B156-$N$2)^2+(C156-$O$2)^2+(D156-$P$2)^2+(E156-$Q$2)^2))</f>
        <v>936.281112458383</v>
      </c>
      <c r="L156" s="6" t="str">
        <f aca="false">IF(AND(H156 = "", H155 &lt;&gt; ""),"&lt;- New exp", "")</f>
        <v/>
      </c>
      <c r="AB156" s="0" t="n">
        <v>155</v>
      </c>
    </row>
    <row r="157" customFormat="false" ht="13.8" hidden="false" customHeight="false" outlineLevel="0" collapsed="false">
      <c r="A157" s="3" t="n">
        <v>23</v>
      </c>
      <c r="B157" s="3" t="n">
        <v>6</v>
      </c>
      <c r="C157" s="3" t="n">
        <v>70.8333333333333</v>
      </c>
      <c r="D157" s="3" t="n">
        <v>1019</v>
      </c>
      <c r="E157" s="3" t="n">
        <v>0.378562199405455</v>
      </c>
      <c r="F157" s="4" t="n">
        <f aca="false">IF(ISBLANK(A157), "", (A157-MIN($A$2:$A$3001))/(MAX($A$2:$A$3001)-MIN($A$2:$A$3001)))</f>
        <v>0.409090909090909</v>
      </c>
      <c r="G157" s="4" t="n">
        <f aca="false">IF(ISBLANK(B157), "", (B157-MIN($B$2:$B$3001))/(MAX($B$2:$B$3001)-MIN($B$2:B$3001)))</f>
        <v>0.555555555555556</v>
      </c>
      <c r="H157" s="4" t="n">
        <f aca="false">IF(ISBLANK(C157), "", (C157-MIN($C$2:$C$3001))/(MAX($C$2:$C$3001)-MIN($C$2:$C$3001)))</f>
        <v>0.335597074090141</v>
      </c>
      <c r="I157" s="4" t="n">
        <f aca="false">IF(ISBLANK(D157), "", (D157-MIN($D$2:$D$3001))/(MAX($D$2:$D$3001)-MIN($D$2:$D$3001)))</f>
        <v>0.931104356636272</v>
      </c>
      <c r="J157" s="4" t="n">
        <f aca="false">IF(ISBLANK(E157), "", (E157-MIN($E$2:$E$3001))/(MAX($E$2:$E$3001)-MIN($E$2:$E$3001)))</f>
        <v>0.53142800661653</v>
      </c>
      <c r="K157" s="5" t="n">
        <f aca="false">IF(ISBLANK(A157), "",SQRT((A157-$M$2)^2+(B157-$N$2)^2+(C157-$O$2)^2+(D157-$P$2)^2+(E157-$Q$2)^2))</f>
        <v>919.154684521046</v>
      </c>
      <c r="L157" s="6" t="str">
        <f aca="false">IF(AND(H157 = "", H156 &lt;&gt; ""),"&lt;- New exp", "")</f>
        <v/>
      </c>
      <c r="AB157" s="0" t="n">
        <v>156</v>
      </c>
    </row>
    <row r="158" customFormat="false" ht="13.8" hidden="false" customHeight="false" outlineLevel="0" collapsed="false">
      <c r="A158" s="3" t="n">
        <v>29</v>
      </c>
      <c r="B158" s="3" t="n">
        <v>4</v>
      </c>
      <c r="C158" s="3" t="n">
        <v>89.3214285714286</v>
      </c>
      <c r="D158" s="3" t="n">
        <v>1007</v>
      </c>
      <c r="E158" s="3" t="n">
        <v>0.382361357163061</v>
      </c>
      <c r="F158" s="4" t="n">
        <f aca="false">IF(ISBLANK(A158), "", (A158-MIN($A$2:$A$3001))/(MAX($A$2:$A$3001)-MIN($A$2:$A$3001)))</f>
        <v>0.681818181818182</v>
      </c>
      <c r="G158" s="4" t="n">
        <f aca="false">IF(ISBLANK(B158), "", (B158-MIN($B$2:$B$3001))/(MAX($B$2:$B$3001)-MIN($B$2:B$3001)))</f>
        <v>0.333333333333333</v>
      </c>
      <c r="H158" s="4" t="n">
        <f aca="false">IF(ISBLANK(C158), "", (C158-MIN($C$2:$C$3001))/(MAX($C$2:$C$3001)-MIN($C$2:$C$3001)))</f>
        <v>0.800212412678943</v>
      </c>
      <c r="I158" s="4" t="n">
        <f aca="false">IF(ISBLANK(D158), "", (D158-MIN($D$2:$D$3001))/(MAX($D$2:$D$3001)-MIN($D$2:$D$3001)))</f>
        <v>0.918946301925025</v>
      </c>
      <c r="J158" s="4" t="n">
        <f aca="false">IF(ISBLANK(E158), "", (E158-MIN($E$2:$E$3001))/(MAX($E$2:$E$3001)-MIN($E$2:$E$3001)))</f>
        <v>0.646168180245885</v>
      </c>
      <c r="K158" s="5" t="n">
        <f aca="false">IF(ISBLANK(A158), "",SQRT((A158-$M$2)^2+(B158-$N$2)^2+(C158-$O$2)^2+(D158-$P$2)^2+(E158-$Q$2)^2))</f>
        <v>907.687683127279</v>
      </c>
      <c r="L158" s="6" t="str">
        <f aca="false">IF(AND(H158 = "", H157 &lt;&gt; ""),"&lt;- New exp", "")</f>
        <v/>
      </c>
      <c r="AB158" s="0" t="n">
        <v>157</v>
      </c>
    </row>
    <row r="159" customFormat="false" ht="13.8" hidden="false" customHeight="false" outlineLevel="0" collapsed="false">
      <c r="A159" s="3" t="n">
        <v>26</v>
      </c>
      <c r="B159" s="3" t="n">
        <v>9</v>
      </c>
      <c r="C159" s="3" t="n">
        <v>65.5486111111111</v>
      </c>
      <c r="D159" s="3" t="n">
        <v>984</v>
      </c>
      <c r="E159" s="3" t="n">
        <v>0.362529136339399</v>
      </c>
      <c r="F159" s="4" t="n">
        <f aca="false">IF(ISBLANK(A159), "", (A159-MIN($A$2:$A$3001))/(MAX($A$2:$A$3001)-MIN($A$2:$A$3001)))</f>
        <v>0.545454545454545</v>
      </c>
      <c r="G159" s="4" t="n">
        <f aca="false">IF(ISBLANK(B159), "", (B159-MIN($B$2:$B$3001))/(MAX($B$2:$B$3001)-MIN($B$2:B$3001)))</f>
        <v>0.888888888888889</v>
      </c>
      <c r="H159" s="4" t="n">
        <f aca="false">IF(ISBLANK(C159), "", (C159-MIN($C$2:$C$3001))/(MAX($C$2:$C$3001)-MIN($C$2:$C$3001)))</f>
        <v>0.202789287619732</v>
      </c>
      <c r="I159" s="4" t="n">
        <f aca="false">IF(ISBLANK(D159), "", (D159-MIN($D$2:$D$3001))/(MAX($D$2:$D$3001)-MIN($D$2:$D$3001)))</f>
        <v>0.89564336372847</v>
      </c>
      <c r="J159" s="4" t="n">
        <f aca="false">IF(ISBLANK(E159), "", (E159-MIN($E$2:$E$3001))/(MAX($E$2:$E$3001)-MIN($E$2:$E$3001)))</f>
        <v>0.0472058296546332</v>
      </c>
      <c r="K159" s="5" t="n">
        <f aca="false">IF(ISBLANK(A159), "",SQRT((A159-$M$2)^2+(B159-$N$2)^2+(C159-$O$2)^2+(D159-$P$2)^2+(E159-$Q$2)^2))</f>
        <v>884.15446384446</v>
      </c>
      <c r="L159" s="6" t="str">
        <f aca="false">IF(AND(H159 = "", H158 &lt;&gt; ""),"&lt;- New exp", "")</f>
        <v/>
      </c>
      <c r="AB159" s="0" t="n">
        <v>158</v>
      </c>
    </row>
    <row r="160" customFormat="false" ht="13.8" hidden="false" customHeight="false" outlineLevel="0" collapsed="false">
      <c r="A160" s="3" t="n">
        <v>19</v>
      </c>
      <c r="B160" s="3" t="n">
        <v>7</v>
      </c>
      <c r="C160" s="3" t="n">
        <v>71.8095238095238</v>
      </c>
      <c r="D160" s="3" t="n">
        <v>1026</v>
      </c>
      <c r="E160" s="3" t="n">
        <v>0.379846913370879</v>
      </c>
      <c r="F160" s="4" t="n">
        <f aca="false">IF(ISBLANK(A160), "", (A160-MIN($A$2:$A$3001))/(MAX($A$2:$A$3001)-MIN($A$2:$A$3001)))</f>
        <v>0.227272727272727</v>
      </c>
      <c r="G160" s="4" t="n">
        <f aca="false">IF(ISBLANK(B160), "", (B160-MIN($B$2:$B$3001))/(MAX($B$2:$B$3001)-MIN($B$2:B$3001)))</f>
        <v>0.666666666666667</v>
      </c>
      <c r="H160" s="4" t="n">
        <f aca="false">IF(ISBLANK(C160), "", (C160-MIN($C$2:$C$3001))/(MAX($C$2:$C$3001)-MIN($C$2:$C$3001)))</f>
        <v>0.360129242644089</v>
      </c>
      <c r="I160" s="4" t="n">
        <f aca="false">IF(ISBLANK(D160), "", (D160-MIN($D$2:$D$3001))/(MAX($D$2:$D$3001)-MIN($D$2:$D$3001)))</f>
        <v>0.938196555217832</v>
      </c>
      <c r="J160" s="4" t="n">
        <f aca="false">IF(ISBLANK(E160), "", (E160-MIN($E$2:$E$3001))/(MAX($E$2:$E$3001)-MIN($E$2:$E$3001)))</f>
        <v>0.570228265216398</v>
      </c>
      <c r="K160" s="5" t="n">
        <f aca="false">IF(ISBLANK(A160), "",SQRT((A160-$M$2)^2+(B160-$N$2)^2+(C160-$O$2)^2+(D160-$P$2)^2+(E160-$Q$2)^2))</f>
        <v>926.143811452804</v>
      </c>
      <c r="L160" s="6" t="str">
        <f aca="false">IF(AND(H160 = "", H159 &lt;&gt; ""),"&lt;- New exp", "")</f>
        <v/>
      </c>
      <c r="AB160" s="0" t="n">
        <v>159</v>
      </c>
    </row>
    <row r="161" customFormat="false" ht="13.8" hidden="false" customHeight="false" outlineLevel="0" collapsed="false">
      <c r="A161" s="3" t="n">
        <v>29</v>
      </c>
      <c r="B161" s="3" t="n">
        <v>7</v>
      </c>
      <c r="C161" s="3" t="n">
        <v>78.4957983193277</v>
      </c>
      <c r="D161" s="3" t="n">
        <v>976</v>
      </c>
      <c r="E161" s="3" t="n">
        <v>0.372674490793082</v>
      </c>
      <c r="F161" s="4" t="n">
        <f aca="false">IF(ISBLANK(A161), "", (A161-MIN($A$2:$A$3001))/(MAX($A$2:$A$3001)-MIN($A$2:$A$3001)))</f>
        <v>0.681818181818182</v>
      </c>
      <c r="G161" s="4" t="n">
        <f aca="false">IF(ISBLANK(B161), "", (B161-MIN($B$2:$B$3001))/(MAX($B$2:$B$3001)-MIN($B$2:B$3001)))</f>
        <v>0.666666666666667</v>
      </c>
      <c r="H161" s="4" t="n">
        <f aca="false">IF(ISBLANK(C161), "", (C161-MIN($C$2:$C$3001))/(MAX($C$2:$C$3001)-MIN($C$2:$C$3001)))</f>
        <v>0.52815875867931</v>
      </c>
      <c r="I161" s="4" t="n">
        <f aca="false">IF(ISBLANK(D161), "", (D161-MIN($D$2:$D$3001))/(MAX($D$2:$D$3001)-MIN($D$2:$D$3001)))</f>
        <v>0.887537993920973</v>
      </c>
      <c r="J161" s="4" t="n">
        <f aca="false">IF(ISBLANK(E161), "", (E161-MIN($E$2:$E$3001))/(MAX($E$2:$E$3001)-MIN($E$2:$E$3001)))</f>
        <v>0.353610513486575</v>
      </c>
      <c r="K161" s="5" t="n">
        <f aca="false">IF(ISBLANK(A161), "",SQRT((A161-$M$2)^2+(B161-$N$2)^2+(C161-$O$2)^2+(D161-$P$2)^2+(E161-$Q$2)^2))</f>
        <v>876.400992093864</v>
      </c>
      <c r="L161" s="6" t="str">
        <f aca="false">IF(AND(H161 = "", H160 &lt;&gt; ""),"&lt;- New exp", "")</f>
        <v/>
      </c>
      <c r="AB161" s="0" t="n">
        <v>160</v>
      </c>
    </row>
    <row r="162" customFormat="false" ht="13.8" hidden="false" customHeight="false" outlineLevel="0" collapsed="false">
      <c r="A162" s="3" t="n">
        <v>23</v>
      </c>
      <c r="B162" s="3" t="n">
        <v>7</v>
      </c>
      <c r="C162" s="3" t="n">
        <v>74.8095238095238</v>
      </c>
      <c r="D162" s="3" t="n">
        <v>1015</v>
      </c>
      <c r="E162" s="3" t="n">
        <v>0.375786542707573</v>
      </c>
      <c r="F162" s="4" t="n">
        <f aca="false">IF(ISBLANK(A162), "", (A162-MIN($A$2:$A$3001))/(MAX($A$2:$A$3001)-MIN($A$2:$A$3001)))</f>
        <v>0.409090909090909</v>
      </c>
      <c r="G162" s="4" t="n">
        <f aca="false">IF(ISBLANK(B162), "", (B162-MIN($B$2:$B$3001))/(MAX($B$2:$B$3001)-MIN($B$2:B$3001)))</f>
        <v>0.666666666666667</v>
      </c>
      <c r="H162" s="4" t="n">
        <f aca="false">IF(ISBLANK(C162), "", (C162-MIN($C$2:$C$3001))/(MAX($C$2:$C$3001)-MIN($C$2:$C$3001)))</f>
        <v>0.435520785029393</v>
      </c>
      <c r="I162" s="4" t="n">
        <f aca="false">IF(ISBLANK(D162), "", (D162-MIN($D$2:$D$3001))/(MAX($D$2:$D$3001)-MIN($D$2:$D$3001)))</f>
        <v>0.927051671732523</v>
      </c>
      <c r="J162" s="4" t="n">
        <f aca="false">IF(ISBLANK(E162), "", (E162-MIN($E$2:$E$3001))/(MAX($E$2:$E$3001)-MIN($E$2:$E$3001)))</f>
        <v>0.44759907616139</v>
      </c>
      <c r="K162" s="5" t="n">
        <f aca="false">IF(ISBLANK(A162), "",SQRT((A162-$M$2)^2+(B162-$N$2)^2+(C162-$O$2)^2+(D162-$P$2)^2+(E162-$Q$2)^2))</f>
        <v>915.228027050278</v>
      </c>
      <c r="L162" s="6" t="str">
        <f aca="false">IF(AND(H162 = "", H161 &lt;&gt; ""),"&lt;- New exp", "")</f>
        <v/>
      </c>
      <c r="AB162" s="0" t="n">
        <v>161</v>
      </c>
    </row>
    <row r="163" customFormat="false" ht="13.8" hidden="false" customHeight="false" outlineLevel="0" collapsed="false">
      <c r="A163" s="3" t="n">
        <v>29</v>
      </c>
      <c r="B163" s="3" t="n">
        <v>7</v>
      </c>
      <c r="C163" s="3" t="n">
        <v>75.8095238095238</v>
      </c>
      <c r="D163" s="3" t="n">
        <v>1026</v>
      </c>
      <c r="E163" s="3" t="n">
        <v>0.374562081242515</v>
      </c>
      <c r="F163" s="4" t="n">
        <f aca="false">IF(ISBLANK(A163), "", (A163-MIN($A$2:$A$3001))/(MAX($A$2:$A$3001)-MIN($A$2:$A$3001)))</f>
        <v>0.681818181818182</v>
      </c>
      <c r="G163" s="4" t="n">
        <f aca="false">IF(ISBLANK(B163), "", (B163-MIN($B$2:$B$3001))/(MAX($B$2:$B$3001)-MIN($B$2:B$3001)))</f>
        <v>0.666666666666667</v>
      </c>
      <c r="H163" s="4" t="n">
        <f aca="false">IF(ISBLANK(C163), "", (C163-MIN($C$2:$C$3001))/(MAX($C$2:$C$3001)-MIN($C$2:$C$3001)))</f>
        <v>0.460651299157828</v>
      </c>
      <c r="I163" s="4" t="n">
        <f aca="false">IF(ISBLANK(D163), "", (D163-MIN($D$2:$D$3001))/(MAX($D$2:$D$3001)-MIN($D$2:$D$3001)))</f>
        <v>0.938196555217832</v>
      </c>
      <c r="J163" s="4" t="n">
        <f aca="false">IF(ISBLANK(E163), "", (E163-MIN($E$2:$E$3001))/(MAX($E$2:$E$3001)-MIN($E$2:$E$3001)))</f>
        <v>0.410618532033698</v>
      </c>
      <c r="K163" s="5" t="n">
        <f aca="false">IF(ISBLANK(A163), "",SQRT((A163-$M$2)^2+(B163-$N$2)^2+(C163-$O$2)^2+(D163-$P$2)^2+(E163-$Q$2)^2))</f>
        <v>926.322299298595</v>
      </c>
      <c r="L163" s="6" t="str">
        <f aca="false">IF(AND(H163 = "", H162 &lt;&gt; ""),"&lt;- New exp", "")</f>
        <v/>
      </c>
      <c r="AB163" s="0" t="n">
        <v>162</v>
      </c>
    </row>
    <row r="164" customFormat="false" ht="13.8" hidden="false" customHeight="false" outlineLevel="0" collapsed="false">
      <c r="A164" s="3" t="n">
        <v>33</v>
      </c>
      <c r="B164" s="3" t="n">
        <v>3</v>
      </c>
      <c r="C164" s="3" t="n">
        <v>80</v>
      </c>
      <c r="D164" s="3" t="n">
        <v>1023</v>
      </c>
      <c r="E164" s="3" t="n">
        <v>0.378562199405455</v>
      </c>
      <c r="F164" s="4" t="n">
        <f aca="false">IF(ISBLANK(A164), "", (A164-MIN($A$2:$A$3001))/(MAX($A$2:$A$3001)-MIN($A$2:$A$3001)))</f>
        <v>0.863636363636364</v>
      </c>
      <c r="G164" s="4" t="n">
        <f aca="false">IF(ISBLANK(B164), "", (B164-MIN($B$2:$B$3001))/(MAX($B$2:$B$3001)-MIN($B$2:B$3001)))</f>
        <v>0.222222222222222</v>
      </c>
      <c r="H164" s="4" t="n">
        <f aca="false">IF(ISBLANK(C164), "", (C164-MIN($C$2:$C$3001))/(MAX($C$2:$C$3001)-MIN($C$2:$C$3001)))</f>
        <v>0.56596012026746</v>
      </c>
      <c r="I164" s="4" t="n">
        <f aca="false">IF(ISBLANK(D164), "", (D164-MIN($D$2:$D$3001))/(MAX($D$2:$D$3001)-MIN($D$2:$D$3001)))</f>
        <v>0.93515704154002</v>
      </c>
      <c r="J164" s="4" t="n">
        <f aca="false">IF(ISBLANK(E164), "", (E164-MIN($E$2:$E$3001))/(MAX($E$2:$E$3001)-MIN($E$2:$E$3001)))</f>
        <v>0.53142800661653</v>
      </c>
      <c r="K164" s="5" t="n">
        <f aca="false">IF(ISBLANK(A164), "",SQRT((A164-$M$2)^2+(B164-$N$2)^2+(C164-$O$2)^2+(D164-$P$2)^2+(E164-$Q$2)^2))</f>
        <v>923.472353805814</v>
      </c>
      <c r="L164" s="6" t="str">
        <f aca="false">IF(AND(H164 = "", H163 &lt;&gt; ""),"&lt;- New exp", "")</f>
        <v/>
      </c>
      <c r="AB164" s="0" t="n">
        <v>163</v>
      </c>
    </row>
    <row r="165" customFormat="false" ht="13.8" hidden="false" customHeight="false" outlineLevel="0" collapsed="false">
      <c r="A165" s="3" t="n">
        <v>29</v>
      </c>
      <c r="B165" s="3" t="n">
        <v>5</v>
      </c>
      <c r="C165" s="3" t="n">
        <v>91.2714285714286</v>
      </c>
      <c r="D165" s="3" t="n">
        <v>996</v>
      </c>
      <c r="E165" s="3" t="n">
        <v>0.385403337069818</v>
      </c>
      <c r="F165" s="4" t="n">
        <f aca="false">IF(ISBLANK(A165), "", (A165-MIN($A$2:$A$3001))/(MAX($A$2:$A$3001)-MIN($A$2:$A$3001)))</f>
        <v>0.681818181818182</v>
      </c>
      <c r="G165" s="4" t="n">
        <f aca="false">IF(ISBLANK(B165), "", (B165-MIN($B$2:$B$3001))/(MAX($B$2:$B$3001)-MIN($B$2:B$3001)))</f>
        <v>0.444444444444444</v>
      </c>
      <c r="H165" s="4" t="n">
        <f aca="false">IF(ISBLANK(C165), "", (C165-MIN($C$2:$C$3001))/(MAX($C$2:$C$3001)-MIN($C$2:$C$3001)))</f>
        <v>0.849216915229391</v>
      </c>
      <c r="I165" s="4" t="n">
        <f aca="false">IF(ISBLANK(D165), "", (D165-MIN($D$2:$D$3001))/(MAX($D$2:$D$3001)-MIN($D$2:$D$3001)))</f>
        <v>0.907801418439716</v>
      </c>
      <c r="J165" s="4" t="n">
        <f aca="false">IF(ISBLANK(E165), "", (E165-MIN($E$2:$E$3001))/(MAX($E$2:$E$3001)-MIN($E$2:$E$3001)))</f>
        <v>0.738040464827783</v>
      </c>
      <c r="K165" s="5" t="n">
        <f aca="false">IF(ISBLANK(A165), "",SQRT((A165-$M$2)^2+(B165-$N$2)^2+(C165-$O$2)^2+(D165-$P$2)^2+(E165-$Q$2)^2))</f>
        <v>896.771385338436</v>
      </c>
      <c r="L165" s="6" t="str">
        <f aca="false">IF(AND(H165 = "", H164 &lt;&gt; ""),"&lt;- New exp", "")</f>
        <v/>
      </c>
      <c r="AB165" s="0" t="n">
        <v>164</v>
      </c>
    </row>
    <row r="166" customFormat="false" ht="13.8" hidden="false" customHeight="false" outlineLevel="0" collapsed="false">
      <c r="A166" s="3" t="n">
        <v>23</v>
      </c>
      <c r="B166" s="3" t="n">
        <v>8</v>
      </c>
      <c r="C166" s="3" t="n">
        <v>74.7916666666667</v>
      </c>
      <c r="D166" s="3" t="n">
        <v>1016</v>
      </c>
      <c r="E166" s="3" t="n">
        <v>0.368212911972548</v>
      </c>
      <c r="F166" s="4" t="n">
        <f aca="false">IF(ISBLANK(A166), "", (A166-MIN($A$2:$A$3001))/(MAX($A$2:$A$3001)-MIN($A$2:$A$3001)))</f>
        <v>0.409090909090909</v>
      </c>
      <c r="G166" s="4" t="n">
        <f aca="false">IF(ISBLANK(B166), "", (B166-MIN($B$2:$B$3001))/(MAX($B$2:$B$3001)-MIN($B$2:B$3001)))</f>
        <v>0.777777777777778</v>
      </c>
      <c r="H166" s="4" t="n">
        <f aca="false">IF(ISBLANK(C166), "", (C166-MIN($C$2:$C$3001))/(MAX($C$2:$C$3001)-MIN($C$2:$C$3001)))</f>
        <v>0.435072025848529</v>
      </c>
      <c r="I166" s="4" t="n">
        <f aca="false">IF(ISBLANK(D166), "", (D166-MIN($D$2:$D$3001))/(MAX($D$2:$D$3001)-MIN($D$2:$D$3001)))</f>
        <v>0.92806484295846</v>
      </c>
      <c r="J166" s="4" t="n">
        <f aca="false">IF(ISBLANK(E166), "", (E166-MIN($E$2:$E$3001))/(MAX($E$2:$E$3001)-MIN($E$2:$E$3001)))</f>
        <v>0.218864245710713</v>
      </c>
      <c r="K166" s="5" t="n">
        <f aca="false">IF(ISBLANK(A166), "",SQRT((A166-$M$2)^2+(B166-$N$2)^2+(C166-$O$2)^2+(D166-$P$2)^2+(E166-$Q$2)^2))</f>
        <v>916.234534771947</v>
      </c>
      <c r="L166" s="6" t="str">
        <f aca="false">IF(AND(H166 = "", H165 &lt;&gt; ""),"&lt;- New exp", "")</f>
        <v/>
      </c>
      <c r="AB166" s="0" t="n">
        <v>165</v>
      </c>
    </row>
    <row r="167" customFormat="false" ht="13.8" hidden="false" customHeight="false" outlineLevel="0" collapsed="false">
      <c r="A167" s="3" t="n">
        <v>27</v>
      </c>
      <c r="B167" s="3" t="n">
        <v>4</v>
      </c>
      <c r="C167" s="3" t="n">
        <v>80.6875</v>
      </c>
      <c r="D167" s="3" t="n">
        <v>1019</v>
      </c>
      <c r="E167" s="3" t="n">
        <v>0.375786542707573</v>
      </c>
      <c r="F167" s="4" t="n">
        <f aca="false">IF(ISBLANK(A167), "", (A167-MIN($A$2:$A$3001))/(MAX($A$2:$A$3001)-MIN($A$2:$A$3001)))</f>
        <v>0.590909090909091</v>
      </c>
      <c r="G167" s="4" t="n">
        <f aca="false">IF(ISBLANK(B167), "", (B167-MIN($B$2:$B$3001))/(MAX($B$2:$B$3001)-MIN($B$2:B$3001)))</f>
        <v>0.333333333333333</v>
      </c>
      <c r="H167" s="4" t="n">
        <f aca="false">IF(ISBLANK(C167), "", (C167-MIN($C$2:$C$3001))/(MAX($C$2:$C$3001)-MIN($C$2:$C$3001)))</f>
        <v>0.58323734873076</v>
      </c>
      <c r="I167" s="4" t="n">
        <f aca="false">IF(ISBLANK(D167), "", (D167-MIN($D$2:$D$3001))/(MAX($D$2:$D$3001)-MIN($D$2:$D$3001)))</f>
        <v>0.931104356636272</v>
      </c>
      <c r="J167" s="4" t="n">
        <f aca="false">IF(ISBLANK(E167), "", (E167-MIN($E$2:$E$3001))/(MAX($E$2:$E$3001)-MIN($E$2:$E$3001)))</f>
        <v>0.44759907616139</v>
      </c>
      <c r="K167" s="5" t="n">
        <f aca="false">IF(ISBLANK(A167), "",SQRT((A167-$M$2)^2+(B167-$N$2)^2+(C167-$O$2)^2+(D167-$P$2)^2+(E167-$Q$2)^2))</f>
        <v>919.389812297132</v>
      </c>
      <c r="L167" s="6" t="str">
        <f aca="false">IF(AND(H167 = "", H166 &lt;&gt; ""),"&lt;- New exp", "")</f>
        <v/>
      </c>
      <c r="AB167" s="0" t="n">
        <v>166</v>
      </c>
    </row>
    <row r="168" customFormat="false" ht="13.8" hidden="false" customHeight="false" outlineLevel="0" collapsed="false">
      <c r="A168" s="3" t="n">
        <v>27</v>
      </c>
      <c r="B168" s="3" t="n">
        <v>3</v>
      </c>
      <c r="C168" s="3" t="n">
        <v>79</v>
      </c>
      <c r="D168" s="3" t="n">
        <v>1011</v>
      </c>
      <c r="E168" s="3" t="n">
        <v>0.379846913370879</v>
      </c>
      <c r="F168" s="4" t="n">
        <f aca="false">IF(ISBLANK(A168), "", (A168-MIN($A$2:$A$3001))/(MAX($A$2:$A$3001)-MIN($A$2:$A$3001)))</f>
        <v>0.590909090909091</v>
      </c>
      <c r="G168" s="4" t="n">
        <f aca="false">IF(ISBLANK(B168), "", (B168-MIN($B$2:$B$3001))/(MAX($B$2:$B$3001)-MIN($B$2:B$3001)))</f>
        <v>0.222222222222222</v>
      </c>
      <c r="H168" s="4" t="n">
        <f aca="false">IF(ISBLANK(C168), "", (C168-MIN($C$2:$C$3001))/(MAX($C$2:$C$3001)-MIN($C$2:$C$3001)))</f>
        <v>0.540829606139025</v>
      </c>
      <c r="I168" s="4" t="n">
        <f aca="false">IF(ISBLANK(D168), "", (D168-MIN($D$2:$D$3001))/(MAX($D$2:$D$3001)-MIN($D$2:$D$3001)))</f>
        <v>0.922998986828774</v>
      </c>
      <c r="J168" s="4" t="n">
        <f aca="false">IF(ISBLANK(E168), "", (E168-MIN($E$2:$E$3001))/(MAX($E$2:$E$3001)-MIN($E$2:$E$3001)))</f>
        <v>0.570228265216398</v>
      </c>
      <c r="K168" s="5" t="n">
        <f aca="false">IF(ISBLANK(A168), "",SQRT((A168-$M$2)^2+(B168-$N$2)^2+(C168-$O$2)^2+(D168-$P$2)^2+(E168-$Q$2)^2))</f>
        <v>911.349080552477</v>
      </c>
      <c r="L168" s="6" t="str">
        <f aca="false">IF(AND(H168 = "", H167 &lt;&gt; ""),"&lt;- New exp", "")</f>
        <v/>
      </c>
      <c r="AB168" s="0" t="n">
        <v>167</v>
      </c>
    </row>
    <row r="169" customFormat="false" ht="13.8" hidden="false" customHeight="false" outlineLevel="0" collapsed="false">
      <c r="A169" s="3" t="n">
        <v>33</v>
      </c>
      <c r="B169" s="3" t="n">
        <v>3</v>
      </c>
      <c r="C169" s="3" t="n">
        <v>83</v>
      </c>
      <c r="D169" s="3" t="n">
        <v>1023</v>
      </c>
      <c r="E169" s="3" t="n">
        <v>0.376578857467822</v>
      </c>
      <c r="F169" s="4" t="n">
        <f aca="false">IF(ISBLANK(A169), "", (A169-MIN($A$2:$A$3001))/(MAX($A$2:$A$3001)-MIN($A$2:$A$3001)))</f>
        <v>0.863636363636364</v>
      </c>
      <c r="G169" s="4" t="n">
        <f aca="false">IF(ISBLANK(B169), "", (B169-MIN($B$2:$B$3001))/(MAX($B$2:$B$3001)-MIN($B$2:B$3001)))</f>
        <v>0.222222222222222</v>
      </c>
      <c r="H169" s="4" t="n">
        <f aca="false">IF(ISBLANK(C169), "", (C169-MIN($C$2:$C$3001))/(MAX($C$2:$C$3001)-MIN($C$2:$C$3001)))</f>
        <v>0.641351662652765</v>
      </c>
      <c r="I169" s="4" t="n">
        <f aca="false">IF(ISBLANK(D169), "", (D169-MIN($D$2:$D$3001))/(MAX($D$2:$D$3001)-MIN($D$2:$D$3001)))</f>
        <v>0.93515704154002</v>
      </c>
      <c r="J169" s="4" t="n">
        <f aca="false">IF(ISBLANK(E169), "", (E169-MIN($E$2:$E$3001))/(MAX($E$2:$E$3001)-MIN($E$2:$E$3001)))</f>
        <v>0.471528151751385</v>
      </c>
      <c r="K169" s="5" t="n">
        <f aca="false">IF(ISBLANK(A169), "",SQRT((A169-$M$2)^2+(B169-$N$2)^2+(C169-$O$2)^2+(D169-$P$2)^2+(E169-$Q$2)^2))</f>
        <v>923.550384753201</v>
      </c>
      <c r="L169" s="6" t="str">
        <f aca="false">IF(AND(H169 = "", H168 &lt;&gt; ""),"&lt;- New exp", "")</f>
        <v/>
      </c>
      <c r="AB169" s="0" t="n">
        <v>168</v>
      </c>
    </row>
    <row r="170" customFormat="false" ht="13.8" hidden="false" customHeight="false" outlineLevel="0" collapsed="false">
      <c r="A170" s="3" t="n">
        <v>19</v>
      </c>
      <c r="B170" s="3" t="n">
        <v>8</v>
      </c>
      <c r="C170" s="3" t="n">
        <v>82.1964285714286</v>
      </c>
      <c r="D170" s="3" t="n">
        <v>1022</v>
      </c>
      <c r="E170" s="3" t="n">
        <v>0.382361357163061</v>
      </c>
      <c r="F170" s="4" t="n">
        <f aca="false">IF(ISBLANK(A170), "", (A170-MIN($A$2:$A$3001))/(MAX($A$2:$A$3001)-MIN($A$2:$A$3001)))</f>
        <v>0.227272727272727</v>
      </c>
      <c r="G170" s="4" t="n">
        <f aca="false">IF(ISBLANK(B170), "", (B170-MIN($B$2:$B$3001))/(MAX($B$2:$B$3001)-MIN($B$2:B$3001)))</f>
        <v>0.777777777777778</v>
      </c>
      <c r="H170" s="4" t="n">
        <f aca="false">IF(ISBLANK(C170), "", (C170-MIN($C$2:$C$3001))/(MAX($C$2:$C$3001)-MIN($C$2:$C$3001)))</f>
        <v>0.621157499513844</v>
      </c>
      <c r="I170" s="4" t="n">
        <f aca="false">IF(ISBLANK(D170), "", (D170-MIN($D$2:$D$3001))/(MAX($D$2:$D$3001)-MIN($D$2:$D$3001)))</f>
        <v>0.934143870314083</v>
      </c>
      <c r="J170" s="4" t="n">
        <f aca="false">IF(ISBLANK(E170), "", (E170-MIN($E$2:$E$3001))/(MAX($E$2:$E$3001)-MIN($E$2:$E$3001)))</f>
        <v>0.646168180245885</v>
      </c>
      <c r="K170" s="5" t="n">
        <f aca="false">IF(ISBLANK(A170), "",SQRT((A170-$M$2)^2+(B170-$N$2)^2+(C170-$O$2)^2+(D170-$P$2)^2+(E170-$Q$2)^2))</f>
        <v>922.37136961954</v>
      </c>
      <c r="L170" s="6" t="str">
        <f aca="false">IF(AND(H170 = "", H169 &lt;&gt; ""),"&lt;- New exp", "")</f>
        <v/>
      </c>
      <c r="AB170" s="0" t="n">
        <v>169</v>
      </c>
    </row>
    <row r="171" customFormat="false" ht="13.8" hidden="false" customHeight="false" outlineLevel="0" collapsed="false">
      <c r="A171" s="3" t="n">
        <v>33</v>
      </c>
      <c r="B171" s="3" t="n">
        <v>3</v>
      </c>
      <c r="C171" s="3" t="n">
        <v>81.1458333333333</v>
      </c>
      <c r="D171" s="3" t="n">
        <v>1044</v>
      </c>
      <c r="E171" s="3" t="n">
        <v>0.377180566940099</v>
      </c>
      <c r="F171" s="4" t="n">
        <f aca="false">IF(ISBLANK(A171), "", (A171-MIN($A$2:$A$3001))/(MAX($A$2:$A$3001)-MIN($A$2:$A$3001)))</f>
        <v>0.863636363636364</v>
      </c>
      <c r="G171" s="4" t="n">
        <f aca="false">IF(ISBLANK(B171), "", (B171-MIN($B$2:$B$3001))/(MAX($B$2:$B$3001)-MIN($B$2:B$3001)))</f>
        <v>0.222222222222222</v>
      </c>
      <c r="H171" s="4" t="n">
        <f aca="false">IF(ISBLANK(C171), "", (C171-MIN($C$2:$C$3001))/(MAX($C$2:$C$3001)-MIN($C$2:$C$3001)))</f>
        <v>0.594755501039625</v>
      </c>
      <c r="I171" s="4" t="n">
        <f aca="false">IF(ISBLANK(D171), "", (D171-MIN($D$2:$D$3001))/(MAX($D$2:$D$3001)-MIN($D$2:$D$3001)))</f>
        <v>0.956433637284701</v>
      </c>
      <c r="J171" s="4" t="n">
        <f aca="false">IF(ISBLANK(E171), "", (E171-MIN($E$2:$E$3001))/(MAX($E$2:$E$3001)-MIN($E$2:$E$3001)))</f>
        <v>0.489700666221275</v>
      </c>
      <c r="K171" s="5" t="n">
        <f aca="false">IF(ISBLANK(A171), "",SQRT((A171-$M$2)^2+(B171-$N$2)^2+(C171-$O$2)^2+(D171-$P$2)^2+(E171-$Q$2)^2))</f>
        <v>944.489868327882</v>
      </c>
      <c r="L171" s="6" t="str">
        <f aca="false">IF(AND(H171 = "", H170 &lt;&gt; ""),"&lt;- New exp", "")</f>
        <v/>
      </c>
      <c r="AB171" s="0" t="n">
        <v>170</v>
      </c>
    </row>
    <row r="172" customFormat="false" ht="13.8" hidden="false" customHeight="false" outlineLevel="0" collapsed="false">
      <c r="A172" s="3" t="n">
        <v>29</v>
      </c>
      <c r="B172" s="3" t="n">
        <v>7</v>
      </c>
      <c r="C172" s="3" t="n">
        <v>76.5803571428571</v>
      </c>
      <c r="D172" s="3" t="n">
        <v>1036</v>
      </c>
      <c r="E172" s="3" t="n">
        <v>0.370748180066374</v>
      </c>
      <c r="F172" s="4" t="n">
        <f aca="false">IF(ISBLANK(A172), "", (A172-MIN($A$2:$A$3001))/(MAX($A$2:$A$3001)-MIN($A$2:$A$3001)))</f>
        <v>0.681818181818182</v>
      </c>
      <c r="G172" s="4" t="n">
        <f aca="false">IF(ISBLANK(B172), "", (B172-MIN($B$2:$B$3001))/(MAX($B$2:$B$3001)-MIN($B$2:B$3001)))</f>
        <v>0.666666666666667</v>
      </c>
      <c r="H172" s="4" t="n">
        <f aca="false">IF(ISBLANK(C172), "", (C172-MIN($C$2:$C$3001))/(MAX($C$2:$C$3001)-MIN($C$2:$C$3001)))</f>
        <v>0.48002273713183</v>
      </c>
      <c r="I172" s="4" t="n">
        <f aca="false">IF(ISBLANK(D172), "", (D172-MIN($D$2:$D$3001))/(MAX($D$2:$D$3001)-MIN($D$2:$D$3001)))</f>
        <v>0.948328267477204</v>
      </c>
      <c r="J172" s="4" t="n">
        <f aca="false">IF(ISBLANK(E172), "", (E172-MIN($E$2:$E$3001))/(MAX($E$2:$E$3001)-MIN($E$2:$E$3001)))</f>
        <v>0.295433085396344</v>
      </c>
      <c r="K172" s="5" t="n">
        <f aca="false">IF(ISBLANK(A172), "",SQRT((A172-$M$2)^2+(B172-$N$2)^2+(C172-$O$2)^2+(D172-$P$2)^2+(E172-$Q$2)^2))</f>
        <v>936.334264871951</v>
      </c>
      <c r="L172" s="6" t="str">
        <f aca="false">IF(AND(H172 = "", H171 &lt;&gt; ""),"&lt;- New exp", "")</f>
        <v/>
      </c>
      <c r="AB172" s="0" t="n">
        <v>171</v>
      </c>
    </row>
    <row r="173" customFormat="false" ht="13.8" hidden="false" customHeight="false" outlineLevel="0" collapsed="false">
      <c r="A173" s="3" t="n">
        <v>32</v>
      </c>
      <c r="B173" s="3" t="n">
        <v>5</v>
      </c>
      <c r="C173" s="3" t="n">
        <v>77</v>
      </c>
      <c r="D173" s="3" t="n">
        <v>1029</v>
      </c>
      <c r="E173" s="3" t="n">
        <v>0.377710673273437</v>
      </c>
      <c r="F173" s="4" t="n">
        <f aca="false">IF(ISBLANK(A173), "", (A173-MIN($A$2:$A$3001))/(MAX($A$2:$A$3001)-MIN($A$2:$A$3001)))</f>
        <v>0.818181818181818</v>
      </c>
      <c r="G173" s="4" t="n">
        <f aca="false">IF(ISBLANK(B173), "", (B173-MIN($B$2:$B$3001))/(MAX($B$2:$B$3001)-MIN($B$2:B$3001)))</f>
        <v>0.444444444444444</v>
      </c>
      <c r="H173" s="4" t="n">
        <f aca="false">IF(ISBLANK(C173), "", (C173-MIN($C$2:$C$3001))/(MAX($C$2:$C$3001)-MIN($C$2:$C$3001)))</f>
        <v>0.490568577882156</v>
      </c>
      <c r="I173" s="4" t="n">
        <f aca="false">IF(ISBLANK(D173), "", (D173-MIN($D$2:$D$3001))/(MAX($D$2:$D$3001)-MIN($D$2:$D$3001)))</f>
        <v>0.941236068895643</v>
      </c>
      <c r="J173" s="4" t="n">
        <f aca="false">IF(ISBLANK(E173), "", (E173-MIN($E$2:$E$3001))/(MAX($E$2:$E$3001)-MIN($E$2:$E$3001)))</f>
        <v>0.505710660175185</v>
      </c>
      <c r="K173" s="5" t="n">
        <f aca="false">IF(ISBLANK(A173), "",SQRT((A173-$M$2)^2+(B173-$N$2)^2+(C173-$O$2)^2+(D173-$P$2)^2+(E173-$Q$2)^2))</f>
        <v>929.388004664579</v>
      </c>
      <c r="L173" s="6" t="str">
        <f aca="false">IF(AND(H173 = "", H172 &lt;&gt; ""),"&lt;- New exp", "")</f>
        <v/>
      </c>
      <c r="AB173" s="0" t="n">
        <v>172</v>
      </c>
    </row>
    <row r="174" customFormat="false" ht="13.8" hidden="false" customHeight="false" outlineLevel="0" collapsed="false">
      <c r="A174" s="3" t="n">
        <v>33</v>
      </c>
      <c r="B174" s="3" t="n">
        <v>4</v>
      </c>
      <c r="C174" s="3" t="n">
        <v>85.85</v>
      </c>
      <c r="D174" s="3" t="n">
        <v>1013</v>
      </c>
      <c r="E174" s="3" t="n">
        <v>0.375786542707573</v>
      </c>
      <c r="F174" s="4" t="n">
        <f aca="false">IF(ISBLANK(A174), "", (A174-MIN($A$2:$A$3001))/(MAX($A$2:$A$3001)-MIN($A$2:$A$3001)))</f>
        <v>0.863636363636364</v>
      </c>
      <c r="G174" s="4" t="n">
        <f aca="false">IF(ISBLANK(B174), "", (B174-MIN($B$2:$B$3001))/(MAX($B$2:$B$3001)-MIN($B$2:B$3001)))</f>
        <v>0.333333333333333</v>
      </c>
      <c r="H174" s="4" t="n">
        <f aca="false">IF(ISBLANK(C174), "", (C174-MIN($C$2:$C$3001))/(MAX($C$2:$C$3001)-MIN($C$2:$C$3001)))</f>
        <v>0.712973627918804</v>
      </c>
      <c r="I174" s="4" t="n">
        <f aca="false">IF(ISBLANK(D174), "", (D174-MIN($D$2:$D$3001))/(MAX($D$2:$D$3001)-MIN($D$2:$D$3001)))</f>
        <v>0.925025329280648</v>
      </c>
      <c r="J174" s="4" t="n">
        <f aca="false">IF(ISBLANK(E174), "", (E174-MIN($E$2:$E$3001))/(MAX($E$2:$E$3001)-MIN($E$2:$E$3001)))</f>
        <v>0.44759907616139</v>
      </c>
      <c r="K174" s="5" t="n">
        <f aca="false">IF(ISBLANK(A174), "",SQRT((A174-$M$2)^2+(B174-$N$2)^2+(C174-$O$2)^2+(D174-$P$2)^2+(E174-$Q$2)^2))</f>
        <v>913.643204103042</v>
      </c>
      <c r="L174" s="6" t="str">
        <f aca="false">IF(AND(H174 = "", H173 &lt;&gt; ""),"&lt;- New exp", "")</f>
        <v/>
      </c>
      <c r="AB174" s="0" t="n">
        <v>173</v>
      </c>
    </row>
    <row r="175" customFormat="false" ht="13.8" hidden="false" customHeight="false" outlineLevel="0" collapsed="false">
      <c r="A175" s="3" t="n">
        <v>29</v>
      </c>
      <c r="B175" s="3" t="n">
        <v>6</v>
      </c>
      <c r="C175" s="3" t="n">
        <v>73.6960784313726</v>
      </c>
      <c r="D175" s="3" t="n">
        <v>1038</v>
      </c>
      <c r="E175" s="3" t="n">
        <v>0.37523672607986</v>
      </c>
      <c r="F175" s="4" t="n">
        <f aca="false">IF(ISBLANK(A175), "", (A175-MIN($A$2:$A$3001))/(MAX($A$2:$A$3001)-MIN($A$2:$A$3001)))</f>
        <v>0.681818181818182</v>
      </c>
      <c r="G175" s="4" t="n">
        <f aca="false">IF(ISBLANK(B175), "", (B175-MIN($B$2:$B$3001))/(MAX($B$2:$B$3001)-MIN($B$2:B$3001)))</f>
        <v>0.555555555555556</v>
      </c>
      <c r="H175" s="4" t="n">
        <f aca="false">IF(ISBLANK(C175), "", (C175-MIN($C$2:$C$3001))/(MAX($C$2:$C$3001)-MIN($C$2:$C$3001)))</f>
        <v>0.407539330222523</v>
      </c>
      <c r="I175" s="4" t="n">
        <f aca="false">IF(ISBLANK(D175), "", (D175-MIN($D$2:$D$3001))/(MAX($D$2:$D$3001)-MIN($D$2:$D$3001)))</f>
        <v>0.950354609929078</v>
      </c>
      <c r="J175" s="4" t="n">
        <f aca="false">IF(ISBLANK(E175), "", (E175-MIN($E$2:$E$3001))/(MAX($E$2:$E$3001)-MIN($E$2:$E$3001)))</f>
        <v>0.430993802215658</v>
      </c>
      <c r="K175" s="5" t="n">
        <f aca="false">IF(ISBLANK(A175), "",SQRT((A175-$M$2)^2+(B175-$N$2)^2+(C175-$O$2)^2+(D175-$P$2)^2+(E175-$Q$2)^2))</f>
        <v>938.273408144361</v>
      </c>
      <c r="L175" s="6" t="str">
        <f aca="false">IF(AND(H175 = "", H174 &lt;&gt; ""),"&lt;- New exp", "")</f>
        <v/>
      </c>
      <c r="AB175" s="0" t="n">
        <v>174</v>
      </c>
    </row>
    <row r="176" customFormat="false" ht="13.8" hidden="false" customHeight="false" outlineLevel="0" collapsed="false">
      <c r="A176" s="3" t="n">
        <v>29</v>
      </c>
      <c r="B176" s="3" t="n">
        <v>6</v>
      </c>
      <c r="C176" s="3" t="n">
        <v>80.6333333333333</v>
      </c>
      <c r="D176" s="3" t="n">
        <v>1003</v>
      </c>
      <c r="E176" s="3" t="n">
        <v>0.37391442425094</v>
      </c>
      <c r="F176" s="4" t="n">
        <f aca="false">IF(ISBLANK(A176), "", (A176-MIN($A$2:$A$3001))/(MAX($A$2:$A$3001)-MIN($A$2:$A$3001)))</f>
        <v>0.681818181818182</v>
      </c>
      <c r="G176" s="4" t="n">
        <f aca="false">IF(ISBLANK(B176), "", (B176-MIN($B$2:$B$3001))/(MAX($B$2:$B$3001)-MIN($B$2:B$3001)))</f>
        <v>0.555555555555556</v>
      </c>
      <c r="H176" s="4" t="n">
        <f aca="false">IF(ISBLANK(C176), "", (C176-MIN($C$2:$C$3001))/(MAX($C$2:$C$3001)-MIN($C$2:$C$3001)))</f>
        <v>0.581876112548803</v>
      </c>
      <c r="I176" s="4" t="n">
        <f aca="false">IF(ISBLANK(D176), "", (D176-MIN($D$2:$D$3001))/(MAX($D$2:$D$3001)-MIN($D$2:$D$3001)))</f>
        <v>0.914893617021277</v>
      </c>
      <c r="J176" s="4" t="n">
        <f aca="false">IF(ISBLANK(E176), "", (E176-MIN($E$2:$E$3001))/(MAX($E$2:$E$3001)-MIN($E$2:$E$3001)))</f>
        <v>0.391058334640788</v>
      </c>
      <c r="K176" s="5" t="n">
        <f aca="false">IF(ISBLANK(A176), "",SQRT((A176-$M$2)^2+(B176-$N$2)^2+(C176-$O$2)^2+(D176-$P$2)^2+(E176-$Q$2)^2))</f>
        <v>903.435175096524</v>
      </c>
      <c r="L176" s="6" t="str">
        <f aca="false">IF(AND(H176 = "", H175 &lt;&gt; ""),"&lt;- New exp", "")</f>
        <v/>
      </c>
      <c r="AB176" s="0" t="n">
        <v>175</v>
      </c>
    </row>
    <row r="177" customFormat="false" ht="13.8" hidden="false" customHeight="false" outlineLevel="0" collapsed="false">
      <c r="A177" s="3" t="n">
        <v>29</v>
      </c>
      <c r="B177" s="3" t="n">
        <v>6</v>
      </c>
      <c r="C177" s="3" t="n">
        <v>78.8333333333333</v>
      </c>
      <c r="D177" s="3" t="n">
        <v>1025</v>
      </c>
      <c r="E177" s="3" t="n">
        <v>0.370894757329822</v>
      </c>
      <c r="F177" s="4" t="n">
        <f aca="false">IF(ISBLANK(A177), "", (A177-MIN($A$2:$A$3001))/(MAX($A$2:$A$3001)-MIN($A$2:$A$3001)))</f>
        <v>0.681818181818182</v>
      </c>
      <c r="G177" s="4" t="n">
        <f aca="false">IF(ISBLANK(B177), "", (B177-MIN($B$2:$B$3001))/(MAX($B$2:$B$3001)-MIN($B$2:B$3001)))</f>
        <v>0.555555555555556</v>
      </c>
      <c r="H177" s="4" t="n">
        <f aca="false">IF(ISBLANK(C177), "", (C177-MIN($C$2:$C$3001))/(MAX($C$2:$C$3001)-MIN($C$2:$C$3001)))</f>
        <v>0.53664118711762</v>
      </c>
      <c r="I177" s="4" t="n">
        <f aca="false">IF(ISBLANK(D177), "", (D177-MIN($D$2:$D$3001))/(MAX($D$2:$D$3001)-MIN($D$2:$D$3001)))</f>
        <v>0.937183383991895</v>
      </c>
      <c r="J177" s="4" t="n">
        <f aca="false">IF(ISBLANK(E177), "", (E177-MIN($E$2:$E$3001))/(MAX($E$2:$E$3001)-MIN($E$2:$E$3001)))</f>
        <v>0.299859935169684</v>
      </c>
      <c r="K177" s="5" t="n">
        <f aca="false">IF(ISBLANK(A177), "",SQRT((A177-$M$2)^2+(B177-$N$2)^2+(C177-$O$2)^2+(D177-$P$2)^2+(E177-$Q$2)^2))</f>
        <v>925.381543220204</v>
      </c>
      <c r="L177" s="6" t="str">
        <f aca="false">IF(AND(H177 = "", H176 &lt;&gt; ""),"&lt;- New exp", "")</f>
        <v/>
      </c>
      <c r="AB177" s="0" t="n">
        <v>176</v>
      </c>
    </row>
    <row r="178" customFormat="false" ht="13.8" hidden="false" customHeight="false" outlineLevel="0" collapsed="false">
      <c r="A178" s="3" t="n">
        <v>33</v>
      </c>
      <c r="B178" s="3" t="n">
        <v>3</v>
      </c>
      <c r="C178" s="3" t="n">
        <v>82.8627450980392</v>
      </c>
      <c r="D178" s="3" t="n">
        <v>1030</v>
      </c>
      <c r="E178" s="3" t="n">
        <v>0.376578857467822</v>
      </c>
      <c r="F178" s="4" t="n">
        <f aca="false">IF(ISBLANK(A178), "", (A178-MIN($A$2:$A$3001))/(MAX($A$2:$A$3001)-MIN($A$2:$A$3001)))</f>
        <v>0.863636363636364</v>
      </c>
      <c r="G178" s="4" t="n">
        <f aca="false">IF(ISBLANK(B178), "", (B178-MIN($B$2:$B$3001))/(MAX($B$2:$B$3001)-MIN($B$2:B$3001)))</f>
        <v>0.222222222222222</v>
      </c>
      <c r="H178" s="4" t="n">
        <f aca="false">IF(ISBLANK(C178), "", (C178-MIN($C$2:$C$3001))/(MAX($C$2:$C$3001)-MIN($C$2:$C$3001)))</f>
        <v>0.637902376399843</v>
      </c>
      <c r="I178" s="4" t="n">
        <f aca="false">IF(ISBLANK(D178), "", (D178-MIN($D$2:$D$3001))/(MAX($D$2:$D$3001)-MIN($D$2:$D$3001)))</f>
        <v>0.94224924012158</v>
      </c>
      <c r="J178" s="4" t="n">
        <f aca="false">IF(ISBLANK(E178), "", (E178-MIN($E$2:$E$3001))/(MAX($E$2:$E$3001)-MIN($E$2:$E$3001)))</f>
        <v>0.471528151751385</v>
      </c>
      <c r="K178" s="5" t="n">
        <f aca="false">IF(ISBLANK(A178), "",SQRT((A178-$M$2)^2+(B178-$N$2)^2+(C178-$O$2)^2+(D178-$P$2)^2+(E178-$Q$2)^2))</f>
        <v>930.54249032365</v>
      </c>
      <c r="L178" s="6" t="str">
        <f aca="false">IF(AND(H178 = "", H177 &lt;&gt; ""),"&lt;- New exp", "")</f>
        <v/>
      </c>
      <c r="AB178" s="0" t="n">
        <v>177</v>
      </c>
    </row>
    <row r="179" customFormat="false" ht="13.8" hidden="false" customHeight="false" outlineLevel="0" collapsed="false">
      <c r="A179" s="3" t="n">
        <v>22</v>
      </c>
      <c r="B179" s="3" t="n">
        <v>9</v>
      </c>
      <c r="C179" s="3" t="n">
        <v>69.7777777777778</v>
      </c>
      <c r="D179" s="3" t="n">
        <v>1011</v>
      </c>
      <c r="E179" s="3" t="n">
        <v>0.371393069164507</v>
      </c>
      <c r="F179" s="4" t="n">
        <f aca="false">IF(ISBLANK(A179), "", (A179-MIN($A$2:$A$3001))/(MAX($A$2:$A$3001)-MIN($A$2:$A$3001)))</f>
        <v>0.363636363636364</v>
      </c>
      <c r="G179" s="4" t="n">
        <f aca="false">IF(ISBLANK(B179), "", (B179-MIN($B$2:$B$3001))/(MAX($B$2:$B$3001)-MIN($B$2:B$3001)))</f>
        <v>0.888888888888889</v>
      </c>
      <c r="H179" s="4" t="n">
        <f aca="false">IF(ISBLANK(C179), "", (C179-MIN($C$2:$C$3001))/(MAX($C$2:$C$3001)-MIN($C$2:$C$3001)))</f>
        <v>0.309070420287904</v>
      </c>
      <c r="I179" s="4" t="n">
        <f aca="false">IF(ISBLANK(D179), "", (D179-MIN($D$2:$D$3001))/(MAX($D$2:$D$3001)-MIN($D$2:$D$3001)))</f>
        <v>0.922998986828774</v>
      </c>
      <c r="J179" s="4" t="n">
        <f aca="false">IF(ISBLANK(E179), "", (E179-MIN($E$2:$E$3001))/(MAX($E$2:$E$3001)-MIN($E$2:$E$3001)))</f>
        <v>0.314909688320589</v>
      </c>
      <c r="K179" s="5" t="n">
        <f aca="false">IF(ISBLANK(A179), "",SQRT((A179-$M$2)^2+(B179-$N$2)^2+(C179-$O$2)^2+(D179-$P$2)^2+(E179-$Q$2)^2))</f>
        <v>911.15325601349</v>
      </c>
      <c r="L179" s="6" t="str">
        <f aca="false">IF(AND(H179 = "", H178 &lt;&gt; ""),"&lt;- New exp", "")</f>
        <v/>
      </c>
      <c r="AB179" s="0" t="n">
        <v>178</v>
      </c>
    </row>
    <row r="180" customFormat="false" ht="13.8" hidden="false" customHeight="false" outlineLevel="0" collapsed="false">
      <c r="A180" s="3" t="n">
        <v>33</v>
      </c>
      <c r="B180" s="3" t="n">
        <v>4</v>
      </c>
      <c r="C180" s="3" t="n">
        <v>81.9166666666667</v>
      </c>
      <c r="D180" s="3" t="n">
        <v>1022</v>
      </c>
      <c r="E180" s="3" t="n">
        <v>0.372674490793082</v>
      </c>
      <c r="F180" s="4" t="n">
        <f aca="false">IF(ISBLANK(A180), "", (A180-MIN($A$2:$A$3001))/(MAX($A$2:$A$3001)-MIN($A$2:$A$3001)))</f>
        <v>0.863636363636364</v>
      </c>
      <c r="G180" s="4" t="n">
        <f aca="false">IF(ISBLANK(B180), "", (B180-MIN($B$2:$B$3001))/(MAX($B$2:$B$3001)-MIN($B$2:B$3001)))</f>
        <v>0.333333333333333</v>
      </c>
      <c r="H180" s="4" t="n">
        <f aca="false">IF(ISBLANK(C180), "", (C180-MIN($C$2:$C$3001))/(MAX($C$2:$C$3001)-MIN($C$2:$C$3001)))</f>
        <v>0.614126939013627</v>
      </c>
      <c r="I180" s="4" t="n">
        <f aca="false">IF(ISBLANK(D180), "", (D180-MIN($D$2:$D$3001))/(MAX($D$2:$D$3001)-MIN($D$2:$D$3001)))</f>
        <v>0.934143870314083</v>
      </c>
      <c r="J180" s="4" t="n">
        <f aca="false">IF(ISBLANK(E180), "", (E180-MIN($E$2:$E$3001))/(MAX($E$2:$E$3001)-MIN($E$2:$E$3001)))</f>
        <v>0.353610513486575</v>
      </c>
      <c r="K180" s="5" t="n">
        <f aca="false">IF(ISBLANK(A180), "",SQRT((A180-$M$2)^2+(B180-$N$2)^2+(C180-$O$2)^2+(D180-$P$2)^2+(E180-$Q$2)^2))</f>
        <v>922.524358238489</v>
      </c>
      <c r="L180" s="6" t="str">
        <f aca="false">IF(AND(H180 = "", H179 &lt;&gt; ""),"&lt;- New exp", "")</f>
        <v/>
      </c>
      <c r="AB180" s="0" t="n">
        <v>179</v>
      </c>
    </row>
    <row r="181" customFormat="false" ht="13.8" hidden="false" customHeight="false" outlineLevel="0" collapsed="false">
      <c r="A181" s="3" t="n">
        <v>18</v>
      </c>
      <c r="B181" s="3" t="n">
        <v>6</v>
      </c>
      <c r="C181" s="3" t="n">
        <v>80.3666666666667</v>
      </c>
      <c r="D181" s="3" t="n">
        <v>989</v>
      </c>
      <c r="E181" s="3" t="n">
        <v>0.38677560662924</v>
      </c>
      <c r="F181" s="4" t="n">
        <f aca="false">IF(ISBLANK(A181), "", (A181-MIN($A$2:$A$3001))/(MAX($A$2:$A$3001)-MIN($A$2:$A$3001)))</f>
        <v>0.181818181818182</v>
      </c>
      <c r="G181" s="4" t="n">
        <f aca="false">IF(ISBLANK(B181), "", (B181-MIN($B$2:$B$3001))/(MAX($B$2:$B$3001)-MIN($B$2:B$3001)))</f>
        <v>0.555555555555556</v>
      </c>
      <c r="H181" s="4" t="n">
        <f aca="false">IF(ISBLANK(C181), "", (C181-MIN($C$2:$C$3001))/(MAX($C$2:$C$3001)-MIN($C$2:$C$3001)))</f>
        <v>0.575174642114553</v>
      </c>
      <c r="I181" s="4" t="n">
        <f aca="false">IF(ISBLANK(D181), "", (D181-MIN($D$2:$D$3001))/(MAX($D$2:$D$3001)-MIN($D$2:$D$3001)))</f>
        <v>0.900709219858156</v>
      </c>
      <c r="J181" s="4" t="n">
        <f aca="false">IF(ISBLANK(E181), "", (E181-MIN($E$2:$E$3001))/(MAX($E$2:$E$3001)-MIN($E$2:$E$3001)))</f>
        <v>0.779485031639763</v>
      </c>
      <c r="K181" s="5" t="n">
        <f aca="false">IF(ISBLANK(A181), "",SQRT((A181-$M$2)^2+(B181-$N$2)^2+(C181-$O$2)^2+(D181-$P$2)^2+(E181-$Q$2)^2))</f>
        <v>889.317625104991</v>
      </c>
      <c r="L181" s="6" t="str">
        <f aca="false">IF(AND(H181 = "", H180 &lt;&gt; ""),"&lt;- New exp", "")</f>
        <v/>
      </c>
      <c r="AB181" s="0" t="n">
        <v>180</v>
      </c>
    </row>
    <row r="182" customFormat="false" ht="13.8" hidden="false" customHeight="false" outlineLevel="0" collapsed="false">
      <c r="A182" s="3" t="n">
        <v>23</v>
      </c>
      <c r="B182" s="3" t="n">
        <v>5</v>
      </c>
      <c r="C182" s="3" t="n">
        <v>71.7882352941177</v>
      </c>
      <c r="D182" s="3" t="n">
        <v>1031</v>
      </c>
      <c r="E182" s="3" t="n">
        <v>0.377180566940099</v>
      </c>
      <c r="F182" s="4" t="n">
        <f aca="false">IF(ISBLANK(A182), "", (A182-MIN($A$2:$A$3001))/(MAX($A$2:$A$3001)-MIN($A$2:$A$3001)))</f>
        <v>0.409090909090909</v>
      </c>
      <c r="G182" s="4" t="n">
        <f aca="false">IF(ISBLANK(B182), "", (B182-MIN($B$2:$B$3001))/(MAX($B$2:$B$3001)-MIN($B$2:B$3001)))</f>
        <v>0.444444444444444</v>
      </c>
      <c r="H182" s="4" t="n">
        <f aca="false">IF(ISBLANK(C182), "", (C182-MIN($C$2:$C$3001))/(MAX($C$2:$C$3001)-MIN($C$2:$C$3001)))</f>
        <v>0.359594251306901</v>
      </c>
      <c r="I182" s="4" t="n">
        <f aca="false">IF(ISBLANK(D182), "", (D182-MIN($D$2:$D$3001))/(MAX($D$2:$D$3001)-MIN($D$2:$D$3001)))</f>
        <v>0.943262411347518</v>
      </c>
      <c r="J182" s="4" t="n">
        <f aca="false">IF(ISBLANK(E182), "", (E182-MIN($E$2:$E$3001))/(MAX($E$2:$E$3001)-MIN($E$2:$E$3001)))</f>
        <v>0.489700666221275</v>
      </c>
      <c r="K182" s="5" t="n">
        <f aca="false">IF(ISBLANK(A182), "",SQRT((A182-$M$2)^2+(B182-$N$2)^2+(C182-$O$2)^2+(D182-$P$2)^2+(E182-$Q$2)^2))</f>
        <v>931.162042669209</v>
      </c>
      <c r="L182" s="6" t="str">
        <f aca="false">IF(AND(H182 = "", H181 &lt;&gt; ""),"&lt;- New exp", "")</f>
        <v/>
      </c>
      <c r="AB182" s="0" t="n">
        <v>181</v>
      </c>
    </row>
    <row r="183" customFormat="false" ht="13.8" hidden="false" customHeight="false" outlineLevel="0" collapsed="false">
      <c r="A183" s="3" t="n">
        <v>22</v>
      </c>
      <c r="B183" s="3" t="n">
        <v>6</v>
      </c>
      <c r="C183" s="3" t="n">
        <v>71.8333333333333</v>
      </c>
      <c r="D183" s="3" t="n">
        <v>100</v>
      </c>
      <c r="E183" s="3" t="n">
        <v>0.376578857467822</v>
      </c>
      <c r="F183" s="4" t="n">
        <f aca="false">IF(ISBLANK(A183), "", (A183-MIN($A$2:$A$3001))/(MAX($A$2:$A$3001)-MIN($A$2:$A$3001)))</f>
        <v>0.363636363636364</v>
      </c>
      <c r="G183" s="4" t="n">
        <f aca="false">IF(ISBLANK(B183), "", (B183-MIN($B$2:$B$3001))/(MAX($B$2:$B$3001)-MIN($B$2:B$3001)))</f>
        <v>0.555555555555556</v>
      </c>
      <c r="H183" s="4" t="n">
        <f aca="false">IF(ISBLANK(C183), "", (C183-MIN($C$2:$C$3001))/(MAX($C$2:$C$3001)-MIN($C$2:$C$3001)))</f>
        <v>0.360727588218576</v>
      </c>
      <c r="I183" s="4" t="n">
        <f aca="false">IF(ISBLANK(D183), "", (D183-MIN($D$2:$D$3001))/(MAX($D$2:$D$3001)-MIN($D$2:$D$3001)))</f>
        <v>0</v>
      </c>
      <c r="J183" s="4" t="n">
        <f aca="false">IF(ISBLANK(E183), "", (E183-MIN($E$2:$E$3001))/(MAX($E$2:$E$3001)-MIN($E$2:$E$3001)))</f>
        <v>0.471528151751385</v>
      </c>
      <c r="K183" s="5" t="n">
        <f aca="false">IF(ISBLANK(A183), "",SQRT((A183-$M$2)^2+(B183-$N$2)^2+(C183-$O$2)^2+(D183-$P$2)^2+(E183-$Q$2)^2))</f>
        <v>17.1767966877546</v>
      </c>
      <c r="L183" s="6" t="str">
        <f aca="false">IF(AND(H183 = "", H182 &lt;&gt; ""),"&lt;- New exp", "")</f>
        <v/>
      </c>
      <c r="AB183" s="0" t="n">
        <v>182</v>
      </c>
    </row>
    <row r="184" customFormat="false" ht="13.8" hidden="false" customHeight="false" outlineLevel="0" collapsed="false">
      <c r="A184" s="3" t="n">
        <v>32</v>
      </c>
      <c r="B184" s="3" t="n">
        <v>5</v>
      </c>
      <c r="C184" s="3" t="n">
        <v>79</v>
      </c>
      <c r="D184" s="3" t="n">
        <v>1029</v>
      </c>
      <c r="E184" s="3" t="n">
        <v>0.377078890391508</v>
      </c>
      <c r="F184" s="4" t="n">
        <f aca="false">IF(ISBLANK(A184), "", (A184-MIN($A$2:$A$3001))/(MAX($A$2:$A$3001)-MIN($A$2:$A$3001)))</f>
        <v>0.818181818181818</v>
      </c>
      <c r="G184" s="4" t="n">
        <f aca="false">IF(ISBLANK(B184), "", (B184-MIN($B$2:$B$3001))/(MAX($B$2:$B$3001)-MIN($B$2:B$3001)))</f>
        <v>0.444444444444444</v>
      </c>
      <c r="H184" s="4" t="n">
        <f aca="false">IF(ISBLANK(C184), "", (C184-MIN($C$2:$C$3001))/(MAX($C$2:$C$3001)-MIN($C$2:$C$3001)))</f>
        <v>0.540829606139026</v>
      </c>
      <c r="I184" s="4" t="n">
        <f aca="false">IF(ISBLANK(D184), "", (D184-MIN($D$2:$D$3001))/(MAX($D$2:$D$3001)-MIN($D$2:$D$3001)))</f>
        <v>0.941236068895643</v>
      </c>
      <c r="J184" s="4" t="n">
        <f aca="false">IF(ISBLANK(E184), "", (E184-MIN($E$2:$E$3001))/(MAX($E$2:$E$3001)-MIN($E$2:$E$3001)))</f>
        <v>0.48662988433126</v>
      </c>
      <c r="K184" s="5" t="n">
        <f aca="false">IF(ISBLANK(A184), "",SQRT((A184-$M$2)^2+(B184-$N$2)^2+(C184-$O$2)^2+(D184-$P$2)^2+(E184-$Q$2)^2))</f>
        <v>929.432163488537</v>
      </c>
      <c r="L184" s="6" t="str">
        <f aca="false">IF(AND(H184 = "", H183 &lt;&gt; ""),"&lt;- New exp", "")</f>
        <v/>
      </c>
      <c r="AB184" s="0" t="n">
        <v>183</v>
      </c>
    </row>
    <row r="185" customFormat="false" ht="13.8" hidden="false" customHeight="false" outlineLevel="0" collapsed="false">
      <c r="A185" s="3" t="n">
        <v>19</v>
      </c>
      <c r="B185" s="3" t="n">
        <v>9</v>
      </c>
      <c r="C185" s="3" t="n">
        <v>84.1825396825397</v>
      </c>
      <c r="D185" s="3" t="n">
        <v>1011</v>
      </c>
      <c r="E185" s="3" t="n">
        <v>0.385403337069818</v>
      </c>
      <c r="F185" s="4" t="n">
        <f aca="false">IF(ISBLANK(A185), "", (A185-MIN($A$2:$A$3001))/(MAX($A$2:$A$3001)-MIN($A$2:$A$3001)))</f>
        <v>0.227272727272727</v>
      </c>
      <c r="G185" s="4" t="n">
        <f aca="false">IF(ISBLANK(B185), "", (B185-MIN($B$2:$B$3001))/(MAX($B$2:$B$3001)-MIN($B$2:B$3001)))</f>
        <v>0.888888888888889</v>
      </c>
      <c r="H185" s="4" t="n">
        <f aca="false">IF(ISBLANK(C185), "", (C185-MIN($C$2:$C$3001))/(MAX($C$2:$C$3001)-MIN($C$2:$C$3001)))</f>
        <v>0.671069492852263</v>
      </c>
      <c r="I185" s="4" t="n">
        <f aca="false">IF(ISBLANK(D185), "", (D185-MIN($D$2:$D$3001))/(MAX($D$2:$D$3001)-MIN($D$2:$D$3001)))</f>
        <v>0.922998986828774</v>
      </c>
      <c r="J185" s="4" t="n">
        <f aca="false">IF(ISBLANK(E185), "", (E185-MIN($E$2:$E$3001))/(MAX($E$2:$E$3001)-MIN($E$2:$E$3001)))</f>
        <v>0.738040464827783</v>
      </c>
      <c r="K185" s="5" t="n">
        <f aca="false">IF(ISBLANK(A185), "",SQRT((A185-$M$2)^2+(B185-$N$2)^2+(C185-$O$2)^2+(D185-$P$2)^2+(E185-$Q$2)^2))</f>
        <v>911.44010814074</v>
      </c>
      <c r="L185" s="6" t="str">
        <f aca="false">IF(AND(H185 = "", H184 &lt;&gt; ""),"&lt;- New exp", "")</f>
        <v/>
      </c>
      <c r="AB185" s="0" t="n">
        <v>184</v>
      </c>
    </row>
    <row r="186" customFormat="false" ht="13.8" hidden="false" customHeight="false" outlineLevel="0" collapsed="false">
      <c r="A186" s="3" t="n">
        <v>33</v>
      </c>
      <c r="B186" s="3" t="n">
        <v>5</v>
      </c>
      <c r="C186" s="3" t="n">
        <v>84.8666666666667</v>
      </c>
      <c r="D186" s="3" t="n">
        <v>1020</v>
      </c>
      <c r="E186" s="3" t="n">
        <v>0.368212911972548</v>
      </c>
      <c r="F186" s="4" t="n">
        <f aca="false">IF(ISBLANK(A186), "", (A186-MIN($A$2:$A$3001))/(MAX($A$2:$A$3001)-MIN($A$2:$A$3001)))</f>
        <v>0.863636363636364</v>
      </c>
      <c r="G186" s="4" t="n">
        <f aca="false">IF(ISBLANK(B186), "", (B186-MIN($B$2:$B$3001))/(MAX($B$2:$B$3001)-MIN($B$2:B$3001)))</f>
        <v>0.444444444444444</v>
      </c>
      <c r="H186" s="4" t="n">
        <f aca="false">IF(ISBLANK(C186), "", (C186-MIN($C$2:$C$3001))/(MAX($C$2:$C$3001)-MIN($C$2:$C$3001)))</f>
        <v>0.68826195569251</v>
      </c>
      <c r="I186" s="4" t="n">
        <f aca="false">IF(ISBLANK(D186), "", (D186-MIN($D$2:$D$3001))/(MAX($D$2:$D$3001)-MIN($D$2:$D$3001)))</f>
        <v>0.932117527862209</v>
      </c>
      <c r="J186" s="4" t="n">
        <f aca="false">IF(ISBLANK(E186), "", (E186-MIN($E$2:$E$3001))/(MAX($E$2:$E$3001)-MIN($E$2:$E$3001)))</f>
        <v>0.218864245710713</v>
      </c>
      <c r="K186" s="5" t="n">
        <f aca="false">IF(ISBLANK(A186), "",SQRT((A186-$M$2)^2+(B186-$N$2)^2+(C186-$O$2)^2+(D186-$P$2)^2+(E186-$Q$2)^2))</f>
        <v>920.612337093506</v>
      </c>
      <c r="L186" s="6" t="str">
        <f aca="false">IF(AND(H186 = "", H185 &lt;&gt; ""),"&lt;- New exp", "")</f>
        <v/>
      </c>
      <c r="AB186" s="0" t="n">
        <v>185</v>
      </c>
    </row>
    <row r="187" customFormat="false" ht="13.8" hidden="false" customHeight="false" outlineLevel="0" collapsed="false">
      <c r="A187" s="3" t="n">
        <v>23</v>
      </c>
      <c r="B187" s="3" t="n">
        <v>7</v>
      </c>
      <c r="C187" s="3" t="n">
        <v>75.6095238095238</v>
      </c>
      <c r="D187" s="3" t="n">
        <v>953</v>
      </c>
      <c r="E187" s="3" t="n">
        <v>0.375786542707573</v>
      </c>
      <c r="F187" s="4" t="n">
        <f aca="false">IF(ISBLANK(A187), "", (A187-MIN($A$2:$A$3001))/(MAX($A$2:$A$3001)-MIN($A$2:$A$3001)))</f>
        <v>0.409090909090909</v>
      </c>
      <c r="G187" s="4" t="n">
        <f aca="false">IF(ISBLANK(B187), "", (B187-MIN($B$2:$B$3001))/(MAX($B$2:$B$3001)-MIN($B$2:B$3001)))</f>
        <v>0.666666666666667</v>
      </c>
      <c r="H187" s="4" t="n">
        <f aca="false">IF(ISBLANK(C187), "", (C187-MIN($C$2:$C$3001))/(MAX($C$2:$C$3001)-MIN($C$2:$C$3001)))</f>
        <v>0.455625196332142</v>
      </c>
      <c r="I187" s="4" t="n">
        <f aca="false">IF(ISBLANK(D187), "", (D187-MIN($D$2:$D$3001))/(MAX($D$2:$D$3001)-MIN($D$2:$D$3001)))</f>
        <v>0.864235055724417</v>
      </c>
      <c r="J187" s="4" t="n">
        <f aca="false">IF(ISBLANK(E187), "", (E187-MIN($E$2:$E$3001))/(MAX($E$2:$E$3001)-MIN($E$2:$E$3001)))</f>
        <v>0.44759907616139</v>
      </c>
      <c r="K187" s="5" t="n">
        <f aca="false">IF(ISBLANK(A187), "",SQRT((A187-$M$2)^2+(B187-$N$2)^2+(C187-$O$2)^2+(D187-$P$2)^2+(E187-$Q$2)^2))</f>
        <v>853.26122030113</v>
      </c>
      <c r="L187" s="6" t="str">
        <f aca="false">IF(AND(H187 = "", H186 &lt;&gt; ""),"&lt;- New exp", "")</f>
        <v/>
      </c>
      <c r="AB187" s="0" t="n">
        <v>186</v>
      </c>
    </row>
    <row r="188" customFormat="false" ht="13.8" hidden="false" customHeight="false" outlineLevel="0" collapsed="false">
      <c r="A188" s="3" t="n">
        <v>32</v>
      </c>
      <c r="B188" s="3" t="n">
        <v>5</v>
      </c>
      <c r="C188" s="3" t="n">
        <v>84.8666666666667</v>
      </c>
      <c r="D188" s="3" t="n">
        <v>988</v>
      </c>
      <c r="E188" s="3" t="n">
        <v>0.375786542707573</v>
      </c>
      <c r="F188" s="4" t="n">
        <f aca="false">IF(ISBLANK(A188), "", (A188-MIN($A$2:$A$3001))/(MAX($A$2:$A$3001)-MIN($A$2:$A$3001)))</f>
        <v>0.818181818181818</v>
      </c>
      <c r="G188" s="4" t="n">
        <f aca="false">IF(ISBLANK(B188), "", (B188-MIN($B$2:$B$3001))/(MAX($B$2:$B$3001)-MIN($B$2:B$3001)))</f>
        <v>0.444444444444444</v>
      </c>
      <c r="H188" s="4" t="n">
        <f aca="false">IF(ISBLANK(C188), "", (C188-MIN($C$2:$C$3001))/(MAX($C$2:$C$3001)-MIN($C$2:$C$3001)))</f>
        <v>0.68826195569251</v>
      </c>
      <c r="I188" s="4" t="n">
        <f aca="false">IF(ISBLANK(D188), "", (D188-MIN($D$2:$D$3001))/(MAX($D$2:$D$3001)-MIN($D$2:$D$3001)))</f>
        <v>0.899696048632219</v>
      </c>
      <c r="J188" s="4" t="n">
        <f aca="false">IF(ISBLANK(E188), "", (E188-MIN($E$2:$E$3001))/(MAX($E$2:$E$3001)-MIN($E$2:$E$3001)))</f>
        <v>0.44759907616139</v>
      </c>
      <c r="K188" s="5" t="n">
        <f aca="false">IF(ISBLANK(A188), "",SQRT((A188-$M$2)^2+(B188-$N$2)^2+(C188-$O$2)^2+(D188-$P$2)^2+(E188-$Q$2)^2))</f>
        <v>888.613569205364</v>
      </c>
      <c r="L188" s="6" t="str">
        <f aca="false">IF(AND(H188 = "", H187 &lt;&gt; ""),"&lt;- New exp", "")</f>
        <v/>
      </c>
      <c r="AB188" s="0" t="n">
        <v>187</v>
      </c>
    </row>
    <row r="189" customFormat="false" ht="13.8" hidden="false" customHeight="false" outlineLevel="0" collapsed="false">
      <c r="A189" s="3" t="n">
        <v>32</v>
      </c>
      <c r="B189" s="3" t="n">
        <v>4</v>
      </c>
      <c r="C189" s="3" t="n">
        <v>83.9166666666667</v>
      </c>
      <c r="D189" s="3" t="n">
        <v>989</v>
      </c>
      <c r="E189" s="3" t="n">
        <v>0.379846913370879</v>
      </c>
      <c r="F189" s="4" t="n">
        <f aca="false">IF(ISBLANK(A189), "", (A189-MIN($A$2:$A$3001))/(MAX($A$2:$A$3001)-MIN($A$2:$A$3001)))</f>
        <v>0.818181818181818</v>
      </c>
      <c r="G189" s="4" t="n">
        <f aca="false">IF(ISBLANK(B189), "", (B189-MIN($B$2:$B$3001))/(MAX($B$2:$B$3001)-MIN($B$2:B$3001)))</f>
        <v>0.333333333333333</v>
      </c>
      <c r="H189" s="4" t="n">
        <f aca="false">IF(ISBLANK(C189), "", (C189-MIN($C$2:$C$3001))/(MAX($C$2:$C$3001)-MIN($C$2:$C$3001)))</f>
        <v>0.664387967270497</v>
      </c>
      <c r="I189" s="4" t="n">
        <f aca="false">IF(ISBLANK(D189), "", (D189-MIN($D$2:$D$3001))/(MAX($D$2:$D$3001)-MIN($D$2:$D$3001)))</f>
        <v>0.900709219858156</v>
      </c>
      <c r="J189" s="4" t="n">
        <f aca="false">IF(ISBLANK(E189), "", (E189-MIN($E$2:$E$3001))/(MAX($E$2:$E$3001)-MIN($E$2:$E$3001)))</f>
        <v>0.570228265216398</v>
      </c>
      <c r="K189" s="5" t="n">
        <f aca="false">IF(ISBLANK(A189), "",SQRT((A189-$M$2)^2+(B189-$N$2)^2+(C189-$O$2)^2+(D189-$P$2)^2+(E189-$Q$2)^2))</f>
        <v>889.58020535685</v>
      </c>
      <c r="L189" s="6" t="str">
        <f aca="false">IF(AND(H189 = "", H188 &lt;&gt; ""),"&lt;- New exp", "")</f>
        <v/>
      </c>
      <c r="AB189" s="0" t="n">
        <v>188</v>
      </c>
    </row>
    <row r="190" customFormat="false" ht="13.8" hidden="false" customHeight="false" outlineLevel="0" collapsed="false">
      <c r="A190" s="3" t="n">
        <v>29</v>
      </c>
      <c r="B190" s="3" t="n">
        <v>6</v>
      </c>
      <c r="C190" s="3" t="n">
        <v>76.8333333333333</v>
      </c>
      <c r="D190" s="3" t="n">
        <v>1030</v>
      </c>
      <c r="E190" s="3" t="n">
        <v>0.372725885221371</v>
      </c>
      <c r="F190" s="4" t="n">
        <f aca="false">IF(ISBLANK(A190), "", (A190-MIN($A$2:$A$3001))/(MAX($A$2:$A$3001)-MIN($A$2:$A$3001)))</f>
        <v>0.681818181818182</v>
      </c>
      <c r="G190" s="4" t="n">
        <f aca="false">IF(ISBLANK(B190), "", (B190-MIN($B$2:$B$3001))/(MAX($B$2:$B$3001)-MIN($B$2:B$3001)))</f>
        <v>0.555555555555556</v>
      </c>
      <c r="H190" s="4" t="n">
        <f aca="false">IF(ISBLANK(C190), "", (C190-MIN($C$2:$C$3001))/(MAX($C$2:$C$3001)-MIN($C$2:$C$3001)))</f>
        <v>0.48638015886075</v>
      </c>
      <c r="I190" s="4" t="n">
        <f aca="false">IF(ISBLANK(D190), "", (D190-MIN($D$2:$D$3001))/(MAX($D$2:$D$3001)-MIN($D$2:$D$3001)))</f>
        <v>0.94224924012158</v>
      </c>
      <c r="J190" s="4" t="n">
        <f aca="false">IF(ISBLANK(E190), "", (E190-MIN($E$2:$E$3001))/(MAX($E$2:$E$3001)-MIN($E$2:$E$3001)))</f>
        <v>0.355162701103331</v>
      </c>
      <c r="K190" s="5" t="n">
        <f aca="false">IF(ISBLANK(A190), "",SQRT((A190-$M$2)^2+(B190-$N$2)^2+(C190-$O$2)^2+(D190-$P$2)^2+(E190-$Q$2)^2))</f>
        <v>930.335737196875</v>
      </c>
      <c r="L190" s="6" t="str">
        <f aca="false">IF(AND(H190 = "", H189 &lt;&gt; ""),"&lt;- New exp", "")</f>
        <v/>
      </c>
      <c r="AB190" s="0" t="n">
        <v>189</v>
      </c>
    </row>
    <row r="191" customFormat="false" ht="13.8" hidden="false" customHeight="false" outlineLevel="0" collapsed="false">
      <c r="A191" s="3" t="n">
        <v>19</v>
      </c>
      <c r="B191" s="3" t="n">
        <v>6</v>
      </c>
      <c r="C191" s="3" t="n">
        <v>67.9791666666667</v>
      </c>
      <c r="D191" s="3" t="n">
        <v>1044</v>
      </c>
      <c r="E191" s="3" t="n">
        <v>0.381261386166515</v>
      </c>
      <c r="F191" s="4" t="n">
        <f aca="false">IF(ISBLANK(A191), "", (A191-MIN($A$2:$A$3001))/(MAX($A$2:$A$3001)-MIN($A$2:$A$3001)))</f>
        <v>0.227272727272727</v>
      </c>
      <c r="G191" s="4" t="n">
        <f aca="false">IF(ISBLANK(B191), "", (B191-MIN($B$2:$B$3001))/(MAX($B$2:$B$3001)-MIN($B$2:B$3001)))</f>
        <v>0.555555555555556</v>
      </c>
      <c r="H191" s="4" t="n">
        <f aca="false">IF(ISBLANK(C191), "", (C191-MIN($C$2:$C$3001))/(MAX($C$2:$C$3001)-MIN($C$2:$C$3001)))</f>
        <v>0.263870398348566</v>
      </c>
      <c r="I191" s="4" t="n">
        <f aca="false">IF(ISBLANK(D191), "", (D191-MIN($D$2:$D$3001))/(MAX($D$2:$D$3001)-MIN($D$2:$D$3001)))</f>
        <v>0.956433637284701</v>
      </c>
      <c r="J191" s="4" t="n">
        <f aca="false">IF(ISBLANK(E191), "", (E191-MIN($E$2:$E$3001))/(MAX($E$2:$E$3001)-MIN($E$2:$E$3001)))</f>
        <v>0.612947432073934</v>
      </c>
      <c r="K191" s="5" t="n">
        <f aca="false">IF(ISBLANK(A191), "",SQRT((A191-$M$2)^2+(B191-$N$2)^2+(C191-$O$2)^2+(D191-$P$2)^2+(E191-$Q$2)^2))</f>
        <v>944.084874580617</v>
      </c>
      <c r="L191" s="6" t="str">
        <f aca="false">IF(AND(H191 = "", H190 &lt;&gt; ""),"&lt;- New exp", "")</f>
        <v/>
      </c>
      <c r="AB191" s="0" t="n">
        <v>190</v>
      </c>
    </row>
    <row r="192" customFormat="false" ht="13.8" hidden="false" customHeight="false" outlineLevel="0" collapsed="false">
      <c r="A192" s="3"/>
      <c r="B192" s="3"/>
      <c r="C192" s="3"/>
      <c r="D192" s="3"/>
      <c r="E192" s="3"/>
      <c r="F192" s="4" t="str">
        <f aca="false">IF(ISBLANK(A192), "", (A192-MIN($A$2:$A$3001))/(MAX($A$2:$A$3001)-MIN($A$2:$A$3001)))</f>
        <v/>
      </c>
      <c r="G192" s="4" t="str">
        <f aca="false">IF(ISBLANK(B192), "", (B192-MIN($B$2:$B$3001))/(MAX($B$2:$B$3001)-MIN($B$2:B$3001)))</f>
        <v/>
      </c>
      <c r="H192" s="4" t="str">
        <f aca="false">IF(ISBLANK(C192), "", (C192-MIN($C$2:$C$3001))/(MAX($C$2:$C$3001)-MIN($C$2:$C$3001)))</f>
        <v/>
      </c>
      <c r="I192" s="4" t="str">
        <f aca="false">IF(ISBLANK(D192), "", (D192-MIN($D$2:$D$3001))/(MAX($D$2:$D$3001)-MIN($D$2:$D$3001)))</f>
        <v/>
      </c>
      <c r="J192" s="4" t="str">
        <f aca="false">IF(ISBLANK(E192), "", (E192-MIN($E$2:$E$3001))/(MAX($E$2:$E$3001)-MIN($E$2:$E$3001)))</f>
        <v/>
      </c>
      <c r="K192" s="5" t="str">
        <f aca="false">IF(ISBLANK(A192), "",SQRT((A192-$M$2)^2+(B192-$N$2)^2+(C192-$O$2)^2+(D192-$P$2)^2+(E192-$Q$2)^2))</f>
        <v/>
      </c>
      <c r="L192" s="6" t="str">
        <f aca="false">IF(AND(H192 = "", H191 &lt;&gt; ""),"&lt;- New exp", "")</f>
        <v>&lt;- New exp</v>
      </c>
      <c r="AB192" s="0" t="n">
        <v>191</v>
      </c>
    </row>
    <row r="193" customFormat="false" ht="13.8" hidden="false" customHeight="false" outlineLevel="0" collapsed="false">
      <c r="A193" s="3" t="n">
        <v>23</v>
      </c>
      <c r="B193" s="3" t="n">
        <v>7</v>
      </c>
      <c r="C193" s="3" t="n">
        <v>74.8095238095238</v>
      </c>
      <c r="D193" s="3" t="n">
        <v>1016</v>
      </c>
      <c r="E193" s="3" t="n">
        <v>0.375786542707573</v>
      </c>
      <c r="F193" s="4" t="n">
        <f aca="false">IF(ISBLANK(A193), "", (A193-MIN($A$2:$A$3001))/(MAX($A$2:$A$3001)-MIN($A$2:$A$3001)))</f>
        <v>0.409090909090909</v>
      </c>
      <c r="G193" s="4" t="n">
        <f aca="false">IF(ISBLANK(B193), "", (B193-MIN($B$2:$B$3001))/(MAX($B$2:$B$3001)-MIN($B$2:B$3001)))</f>
        <v>0.666666666666667</v>
      </c>
      <c r="H193" s="4" t="n">
        <f aca="false">IF(ISBLANK(C193), "", (C193-MIN($C$2:$C$3001))/(MAX($C$2:$C$3001)-MIN($C$2:$C$3001)))</f>
        <v>0.435520785029393</v>
      </c>
      <c r="I193" s="4" t="n">
        <f aca="false">IF(ISBLANK(D193), "", (D193-MIN($D$2:$D$3001))/(MAX($D$2:$D$3001)-MIN($D$2:$D$3001)))</f>
        <v>0.92806484295846</v>
      </c>
      <c r="J193" s="4" t="n">
        <f aca="false">IF(ISBLANK(E193), "", (E193-MIN($E$2:$E$3001))/(MAX($E$2:$E$3001)-MIN($E$2:$E$3001)))</f>
        <v>0.44759907616139</v>
      </c>
      <c r="K193" s="5" t="n">
        <f aca="false">IF(ISBLANK(A193), "",SQRT((A193-$M$2)^2+(B193-$N$2)^2+(C193-$O$2)^2+(D193-$P$2)^2+(E193-$Q$2)^2))</f>
        <v>916.227778174371</v>
      </c>
      <c r="L193" s="6" t="str">
        <f aca="false">IF(AND(H193 = "", H192 &lt;&gt; ""),"&lt;- New exp", "")</f>
        <v/>
      </c>
      <c r="AB193" s="0" t="n">
        <v>192</v>
      </c>
    </row>
    <row r="194" customFormat="false" ht="13.8" hidden="false" customHeight="false" outlineLevel="0" collapsed="false">
      <c r="A194" s="3" t="n">
        <v>33</v>
      </c>
      <c r="B194" s="3" t="n">
        <v>3</v>
      </c>
      <c r="C194" s="3" t="n">
        <v>85</v>
      </c>
      <c r="D194" s="3" t="n">
        <v>1021</v>
      </c>
      <c r="E194" s="3" t="n">
        <v>0.379846913370879</v>
      </c>
      <c r="F194" s="4" t="n">
        <f aca="false">IF(ISBLANK(A194), "", (A194-MIN($A$2:$A$3001))/(MAX($A$2:$A$3001)-MIN($A$2:$A$3001)))</f>
        <v>0.863636363636364</v>
      </c>
      <c r="G194" s="4" t="n">
        <f aca="false">IF(ISBLANK(B194), "", (B194-MIN($B$2:$B$3001))/(MAX($B$2:$B$3001)-MIN($B$2:B$3001)))</f>
        <v>0.222222222222222</v>
      </c>
      <c r="H194" s="4" t="n">
        <f aca="false">IF(ISBLANK(C194), "", (C194-MIN($C$2:$C$3001))/(MAX($C$2:$C$3001)-MIN($C$2:$C$3001)))</f>
        <v>0.691612690909635</v>
      </c>
      <c r="I194" s="4" t="n">
        <f aca="false">IF(ISBLANK(D194), "", (D194-MIN($D$2:$D$3001))/(MAX($D$2:$D$3001)-MIN($D$2:$D$3001)))</f>
        <v>0.933130699088146</v>
      </c>
      <c r="J194" s="4" t="n">
        <f aca="false">IF(ISBLANK(E194), "", (E194-MIN($E$2:$E$3001))/(MAX($E$2:$E$3001)-MIN($E$2:$E$3001)))</f>
        <v>0.570228265216398</v>
      </c>
      <c r="K194" s="5" t="n">
        <f aca="false">IF(ISBLANK(A194), "",SQRT((A194-$M$2)^2+(B194-$N$2)^2+(C194-$O$2)^2+(D194-$P$2)^2+(E194-$Q$2)^2))</f>
        <v>921.609134407774</v>
      </c>
      <c r="L194" s="6" t="str">
        <f aca="false">IF(AND(H194 = "", H193 &lt;&gt; ""),"&lt;- New exp", "")</f>
        <v/>
      </c>
      <c r="AB194" s="0" t="n">
        <v>193</v>
      </c>
    </row>
    <row r="195" customFormat="false" ht="13.8" hidden="false" customHeight="false" outlineLevel="0" collapsed="false">
      <c r="A195" s="3" t="n">
        <v>28</v>
      </c>
      <c r="B195" s="3" t="n">
        <v>8</v>
      </c>
      <c r="C195" s="3" t="n">
        <v>77.5625</v>
      </c>
      <c r="D195" s="3" t="n">
        <v>993</v>
      </c>
      <c r="E195" s="3" t="n">
        <v>0.368429340517278</v>
      </c>
      <c r="F195" s="4" t="n">
        <f aca="false">IF(ISBLANK(A195), "", (A195-MIN($A$2:$A$3001))/(MAX($A$2:$A$3001)-MIN($A$2:$A$3001)))</f>
        <v>0.636363636363636</v>
      </c>
      <c r="G195" s="4" t="n">
        <f aca="false">IF(ISBLANK(B195), "", (B195-MIN($B$2:$B$3001))/(MAX($B$2:$B$3001)-MIN($B$2:B$3001)))</f>
        <v>0.777777777777778</v>
      </c>
      <c r="H195" s="4" t="n">
        <f aca="false">IF(ISBLANK(C195), "", (C195-MIN($C$2:$C$3001))/(MAX($C$2:$C$3001)-MIN($C$2:$C$3001)))</f>
        <v>0.5047044920794</v>
      </c>
      <c r="I195" s="4" t="n">
        <f aca="false">IF(ISBLANK(D195), "", (D195-MIN($D$2:$D$3001))/(MAX($D$2:$D$3001)-MIN($D$2:$D$3001)))</f>
        <v>0.904761904761905</v>
      </c>
      <c r="J195" s="4" t="n">
        <f aca="false">IF(ISBLANK(E195), "", (E195-MIN($E$2:$E$3001))/(MAX($E$2:$E$3001)-MIN($E$2:$E$3001)))</f>
        <v>0.225400707312222</v>
      </c>
      <c r="K195" s="5" t="n">
        <f aca="false">IF(ISBLANK(A195), "",SQRT((A195-$M$2)^2+(B195-$N$2)^2+(C195-$O$2)^2+(D195-$P$2)^2+(E195-$Q$2)^2))</f>
        <v>893.362938750807</v>
      </c>
      <c r="L195" s="6" t="str">
        <f aca="false">IF(AND(H195 = "", H194 &lt;&gt; ""),"&lt;- New exp", "")</f>
        <v/>
      </c>
      <c r="AB195" s="0" t="n">
        <v>194</v>
      </c>
    </row>
    <row r="196" customFormat="false" ht="13.8" hidden="false" customHeight="false" outlineLevel="0" collapsed="false">
      <c r="A196" s="3" t="n">
        <v>29</v>
      </c>
      <c r="B196" s="3" t="n">
        <v>4</v>
      </c>
      <c r="C196" s="3" t="n">
        <v>89.3214285714286</v>
      </c>
      <c r="D196" s="3" t="n">
        <v>1007</v>
      </c>
      <c r="E196" s="3" t="n">
        <v>0.382361357163061</v>
      </c>
      <c r="F196" s="4" t="n">
        <f aca="false">IF(ISBLANK(A196), "", (A196-MIN($A$2:$A$3001))/(MAX($A$2:$A$3001)-MIN($A$2:$A$3001)))</f>
        <v>0.681818181818182</v>
      </c>
      <c r="G196" s="4" t="n">
        <f aca="false">IF(ISBLANK(B196), "", (B196-MIN($B$2:$B$3001))/(MAX($B$2:$B$3001)-MIN($B$2:B$3001)))</f>
        <v>0.333333333333333</v>
      </c>
      <c r="H196" s="4" t="n">
        <f aca="false">IF(ISBLANK(C196), "", (C196-MIN($C$2:$C$3001))/(MAX($C$2:$C$3001)-MIN($C$2:$C$3001)))</f>
        <v>0.800212412678943</v>
      </c>
      <c r="I196" s="4" t="n">
        <f aca="false">IF(ISBLANK(D196), "", (D196-MIN($D$2:$D$3001))/(MAX($D$2:$D$3001)-MIN($D$2:$D$3001)))</f>
        <v>0.918946301925025</v>
      </c>
      <c r="J196" s="4" t="n">
        <f aca="false">IF(ISBLANK(E196), "", (E196-MIN($E$2:$E$3001))/(MAX($E$2:$E$3001)-MIN($E$2:$E$3001)))</f>
        <v>0.646168180245885</v>
      </c>
      <c r="K196" s="5" t="n">
        <f aca="false">IF(ISBLANK(A196), "",SQRT((A196-$M$2)^2+(B196-$N$2)^2+(C196-$O$2)^2+(D196-$P$2)^2+(E196-$Q$2)^2))</f>
        <v>907.687683127279</v>
      </c>
      <c r="L196" s="6" t="str">
        <f aca="false">IF(AND(H196 = "", H195 &lt;&gt; ""),"&lt;- New exp", "")</f>
        <v/>
      </c>
      <c r="AB196" s="0" t="n">
        <v>195</v>
      </c>
    </row>
    <row r="197" customFormat="false" ht="13.8" hidden="false" customHeight="false" outlineLevel="0" collapsed="false">
      <c r="A197" s="3" t="n">
        <v>33</v>
      </c>
      <c r="B197" s="3" t="n">
        <v>2</v>
      </c>
      <c r="C197" s="3" t="n">
        <v>82.3125</v>
      </c>
      <c r="D197" s="3" t="n">
        <v>1045</v>
      </c>
      <c r="E197" s="3" t="n">
        <v>0.381261386166515</v>
      </c>
      <c r="F197" s="4" t="n">
        <f aca="false">IF(ISBLANK(A197), "", (A197-MIN($A$2:$A$3001))/(MAX($A$2:$A$3001)-MIN($A$2:$A$3001)))</f>
        <v>0.863636363636364</v>
      </c>
      <c r="G197" s="4" t="n">
        <f aca="false">IF(ISBLANK(B197), "", (B197-MIN($B$2:$B$3001))/(MAX($B$2:$B$3001)-MIN($B$2:B$3001)))</f>
        <v>0.111111111111111</v>
      </c>
      <c r="H197" s="4" t="n">
        <f aca="false">IF(ISBLANK(C197), "", (C197-MIN($C$2:$C$3001))/(MAX($C$2:$C$3001)-MIN($C$2:$C$3001)))</f>
        <v>0.624074434189466</v>
      </c>
      <c r="I197" s="4" t="n">
        <f aca="false">IF(ISBLANK(D197), "", (D197-MIN($D$2:$D$3001))/(MAX($D$2:$D$3001)-MIN($D$2:$D$3001)))</f>
        <v>0.957446808510638</v>
      </c>
      <c r="J197" s="4" t="n">
        <f aca="false">IF(ISBLANK(E197), "", (E197-MIN($E$2:$E$3001))/(MAX($E$2:$E$3001)-MIN($E$2:$E$3001)))</f>
        <v>0.612947432073934</v>
      </c>
      <c r="K197" s="5" t="n">
        <f aca="false">IF(ISBLANK(A197), "",SQRT((A197-$M$2)^2+(B197-$N$2)^2+(C197-$O$2)^2+(D197-$P$2)^2+(E197-$Q$2)^2))</f>
        <v>945.517686167923</v>
      </c>
      <c r="L197" s="6" t="str">
        <f aca="false">IF(AND(H197 = "", H196 &lt;&gt; ""),"&lt;- New exp", "")</f>
        <v/>
      </c>
      <c r="AB197" s="0" t="n">
        <v>196</v>
      </c>
    </row>
    <row r="198" customFormat="false" ht="13.8" hidden="false" customHeight="false" outlineLevel="0" collapsed="false">
      <c r="A198" s="3" t="n">
        <v>22</v>
      </c>
      <c r="B198" s="3" t="n">
        <v>6</v>
      </c>
      <c r="C198" s="3" t="n">
        <v>71.9</v>
      </c>
      <c r="D198" s="3" t="n">
        <v>1007</v>
      </c>
      <c r="E198" s="3" t="n">
        <v>0.376578857467822</v>
      </c>
      <c r="F198" s="4" t="n">
        <f aca="false">IF(ISBLANK(A198), "", (A198-MIN($A$2:$A$3001))/(MAX($A$2:$A$3001)-MIN($A$2:$A$3001)))</f>
        <v>0.363636363636364</v>
      </c>
      <c r="G198" s="4" t="n">
        <f aca="false">IF(ISBLANK(B198), "", (B198-MIN($B$2:$B$3001))/(MAX($B$2:$B$3001)-MIN($B$2:B$3001)))</f>
        <v>0.555555555555556</v>
      </c>
      <c r="H198" s="4" t="n">
        <f aca="false">IF(ISBLANK(C198), "", (C198-MIN($C$2:$C$3001))/(MAX($C$2:$C$3001)-MIN($C$2:$C$3001)))</f>
        <v>0.362402955827138</v>
      </c>
      <c r="I198" s="4" t="n">
        <f aca="false">IF(ISBLANK(D198), "", (D198-MIN($D$2:$D$3001))/(MAX($D$2:$D$3001)-MIN($D$2:$D$3001)))</f>
        <v>0.918946301925025</v>
      </c>
      <c r="J198" s="4" t="n">
        <f aca="false">IF(ISBLANK(E198), "", (E198-MIN($E$2:$E$3001))/(MAX($E$2:$E$3001)-MIN($E$2:$E$3001)))</f>
        <v>0.471528151751385</v>
      </c>
      <c r="K198" s="5" t="n">
        <f aca="false">IF(ISBLANK(A198), "",SQRT((A198-$M$2)^2+(B198-$N$2)^2+(C198-$O$2)^2+(D198-$P$2)^2+(E198-$Q$2)^2))</f>
        <v>907.163690123114</v>
      </c>
      <c r="L198" s="6" t="str">
        <f aca="false">IF(AND(H198 = "", H197 &lt;&gt; ""),"&lt;- New exp", "")</f>
        <v/>
      </c>
      <c r="AB198" s="0" t="n">
        <v>197</v>
      </c>
    </row>
    <row r="199" customFormat="false" ht="13.8" hidden="false" customHeight="false" outlineLevel="0" collapsed="false">
      <c r="A199" s="3" t="n">
        <v>23</v>
      </c>
      <c r="B199" s="3" t="n">
        <v>7</v>
      </c>
      <c r="C199" s="3" t="n">
        <v>70.8095238095238</v>
      </c>
      <c r="D199" s="3" t="n">
        <v>1018</v>
      </c>
      <c r="E199" s="3" t="n">
        <v>0.374562081242515</v>
      </c>
      <c r="F199" s="4" t="n">
        <f aca="false">IF(ISBLANK(A199), "", (A199-MIN($A$2:$A$3001))/(MAX($A$2:$A$3001)-MIN($A$2:$A$3001)))</f>
        <v>0.409090909090909</v>
      </c>
      <c r="G199" s="4" t="n">
        <f aca="false">IF(ISBLANK(B199), "", (B199-MIN($B$2:$B$3001))/(MAX($B$2:$B$3001)-MIN($B$2:B$3001)))</f>
        <v>0.666666666666667</v>
      </c>
      <c r="H199" s="4" t="n">
        <f aca="false">IF(ISBLANK(C199), "", (C199-MIN($C$2:$C$3001))/(MAX($C$2:$C$3001)-MIN($C$2:$C$3001)))</f>
        <v>0.334998728515654</v>
      </c>
      <c r="I199" s="4" t="n">
        <f aca="false">IF(ISBLANK(D199), "", (D199-MIN($D$2:$D$3001))/(MAX($D$2:$D$3001)-MIN($D$2:$D$3001)))</f>
        <v>0.930091185410334</v>
      </c>
      <c r="J199" s="4" t="n">
        <f aca="false">IF(ISBLANK(E199), "", (E199-MIN($E$2:$E$3001))/(MAX($E$2:$E$3001)-MIN($E$2:$E$3001)))</f>
        <v>0.410618532033698</v>
      </c>
      <c r="K199" s="5" t="n">
        <f aca="false">IF(ISBLANK(A199), "",SQRT((A199-$M$2)^2+(B199-$N$2)^2+(C199-$O$2)^2+(D199-$P$2)^2+(E199-$Q$2)^2))</f>
        <v>918.160497193387</v>
      </c>
      <c r="L199" s="6" t="str">
        <f aca="false">IF(AND(H199 = "", H198 &lt;&gt; ""),"&lt;- New exp", "")</f>
        <v/>
      </c>
      <c r="AB199" s="0" t="n">
        <v>198</v>
      </c>
    </row>
    <row r="200" customFormat="false" ht="13.8" hidden="false" customHeight="false" outlineLevel="0" collapsed="false">
      <c r="A200" s="3" t="n">
        <v>24</v>
      </c>
      <c r="B200" s="3" t="n">
        <v>8</v>
      </c>
      <c r="C200" s="3" t="n">
        <v>75.7916666666667</v>
      </c>
      <c r="D200" s="3" t="n">
        <v>1004</v>
      </c>
      <c r="E200" s="3" t="n">
        <v>0.379846913370879</v>
      </c>
      <c r="F200" s="4" t="n">
        <f aca="false">IF(ISBLANK(A200), "", (A200-MIN($A$2:$A$3001))/(MAX($A$2:$A$3001)-MIN($A$2:$A$3001)))</f>
        <v>0.454545454545455</v>
      </c>
      <c r="G200" s="4" t="n">
        <f aca="false">IF(ISBLANK(B200), "", (B200-MIN($B$2:$B$3001))/(MAX($B$2:$B$3001)-MIN($B$2:B$3001)))</f>
        <v>0.777777777777778</v>
      </c>
      <c r="H200" s="4" t="n">
        <f aca="false">IF(ISBLANK(C200), "", (C200-MIN($C$2:$C$3001))/(MAX($C$2:$C$3001)-MIN($C$2:$C$3001)))</f>
        <v>0.460202539976963</v>
      </c>
      <c r="I200" s="4" t="n">
        <f aca="false">IF(ISBLANK(D200), "", (D200-MIN($D$2:$D$3001))/(MAX($D$2:$D$3001)-MIN($D$2:$D$3001)))</f>
        <v>0.915906788247214</v>
      </c>
      <c r="J200" s="4" t="n">
        <f aca="false">IF(ISBLANK(E200), "", (E200-MIN($E$2:$E$3001))/(MAX($E$2:$E$3001)-MIN($E$2:$E$3001)))</f>
        <v>0.570228265216398</v>
      </c>
      <c r="K200" s="5" t="n">
        <f aca="false">IF(ISBLANK(A200), "",SQRT((A200-$M$2)^2+(B200-$N$2)^2+(C200-$O$2)^2+(D200-$P$2)^2+(E200-$Q$2)^2))</f>
        <v>904.267851918189</v>
      </c>
      <c r="L200" s="6" t="str">
        <f aca="false">IF(AND(H200 = "", H199 &lt;&gt; ""),"&lt;- New exp", "")</f>
        <v/>
      </c>
      <c r="AB200" s="0" t="n">
        <v>199</v>
      </c>
    </row>
    <row r="201" customFormat="false" ht="13.8" hidden="false" customHeight="false" outlineLevel="0" collapsed="false">
      <c r="A201" s="3" t="n">
        <v>18</v>
      </c>
      <c r="B201" s="3" t="n">
        <v>6</v>
      </c>
      <c r="C201" s="3" t="n">
        <v>72.9</v>
      </c>
      <c r="D201" s="3" t="n">
        <v>1059</v>
      </c>
      <c r="E201" s="3" t="n">
        <v>0.384373438081006</v>
      </c>
      <c r="F201" s="4" t="n">
        <f aca="false">IF(ISBLANK(A201), "", (A201-MIN($A$2:$A$3001))/(MAX($A$2:$A$3001)-MIN($A$2:$A$3001)))</f>
        <v>0.181818181818182</v>
      </c>
      <c r="G201" s="4" t="n">
        <f aca="false">IF(ISBLANK(B201), "", (B201-MIN($B$2:$B$3001))/(MAX($B$2:$B$3001)-MIN($B$2:B$3001)))</f>
        <v>0.555555555555556</v>
      </c>
      <c r="H201" s="4" t="n">
        <f aca="false">IF(ISBLANK(C201), "", (C201-MIN($C$2:$C$3001))/(MAX($C$2:$C$3001)-MIN($C$2:$C$3001)))</f>
        <v>0.387533469955573</v>
      </c>
      <c r="I201" s="4" t="n">
        <f aca="false">IF(ISBLANK(D201), "", (D201-MIN($D$2:$D$3001))/(MAX($D$2:$D$3001)-MIN($D$2:$D$3001)))</f>
        <v>0.971631205673759</v>
      </c>
      <c r="J201" s="4" t="n">
        <f aca="false">IF(ISBLANK(E201), "", (E201-MIN($E$2:$E$3001))/(MAX($E$2:$E$3001)-MIN($E$2:$E$3001)))</f>
        <v>0.706935994748749</v>
      </c>
      <c r="K201" s="5" t="n">
        <f aca="false">IF(ISBLANK(A201), "",SQRT((A201-$M$2)^2+(B201-$N$2)^2+(C201-$O$2)^2+(D201-$P$2)^2+(E201-$Q$2)^2))</f>
        <v>959.145350115715</v>
      </c>
      <c r="L201" s="6" t="str">
        <f aca="false">IF(AND(H201 = "", H200 &lt;&gt; ""),"&lt;- New exp", "")</f>
        <v/>
      </c>
      <c r="AB201" s="0" t="n">
        <v>200</v>
      </c>
    </row>
    <row r="202" customFormat="false" ht="13.8" hidden="false" customHeight="false" outlineLevel="0" collapsed="false">
      <c r="A202" s="3" t="n">
        <v>23</v>
      </c>
      <c r="B202" s="3" t="n">
        <v>8</v>
      </c>
      <c r="C202" s="3" t="n">
        <v>75.7916666666667</v>
      </c>
      <c r="D202" s="3" t="n">
        <v>1016</v>
      </c>
      <c r="E202" s="3" t="n">
        <v>0.368212911972548</v>
      </c>
      <c r="F202" s="4" t="n">
        <f aca="false">IF(ISBLANK(A202), "", (A202-MIN($A$2:$A$3001))/(MAX($A$2:$A$3001)-MIN($A$2:$A$3001)))</f>
        <v>0.409090909090909</v>
      </c>
      <c r="G202" s="4" t="n">
        <f aca="false">IF(ISBLANK(B202), "", (B202-MIN($B$2:$B$3001))/(MAX($B$2:$B$3001)-MIN($B$2:B$3001)))</f>
        <v>0.777777777777778</v>
      </c>
      <c r="H202" s="4" t="n">
        <f aca="false">IF(ISBLANK(C202), "", (C202-MIN($C$2:$C$3001))/(MAX($C$2:$C$3001)-MIN($C$2:$C$3001)))</f>
        <v>0.460202539976963</v>
      </c>
      <c r="I202" s="4" t="n">
        <f aca="false">IF(ISBLANK(D202), "", (D202-MIN($D$2:$D$3001))/(MAX($D$2:$D$3001)-MIN($D$2:$D$3001)))</f>
        <v>0.92806484295846</v>
      </c>
      <c r="J202" s="4" t="n">
        <f aca="false">IF(ISBLANK(E202), "", (E202-MIN($E$2:$E$3001))/(MAX($E$2:$E$3001)-MIN($E$2:$E$3001)))</f>
        <v>0.218864245710713</v>
      </c>
      <c r="K202" s="5" t="n">
        <f aca="false">IF(ISBLANK(A202), "",SQRT((A202-$M$2)^2+(B202-$N$2)^2+(C202-$O$2)^2+(D202-$P$2)^2+(E202-$Q$2)^2))</f>
        <v>916.253975548683</v>
      </c>
      <c r="L202" s="6" t="str">
        <f aca="false">IF(AND(H202 = "", H201 &lt;&gt; ""),"&lt;- New exp", "")</f>
        <v/>
      </c>
      <c r="AB202" s="0" t="n">
        <v>201</v>
      </c>
    </row>
    <row r="203" customFormat="false" ht="13.8" hidden="false" customHeight="false" outlineLevel="0" collapsed="false">
      <c r="A203" s="3" t="n">
        <v>29</v>
      </c>
      <c r="B203" s="3" t="n">
        <v>4</v>
      </c>
      <c r="C203" s="3" t="n">
        <v>77.8970588235294</v>
      </c>
      <c r="D203" s="3" t="n">
        <v>1049</v>
      </c>
      <c r="E203" s="3" t="n">
        <v>0.381261386166515</v>
      </c>
      <c r="F203" s="4" t="n">
        <f aca="false">IF(ISBLANK(A203), "", (A203-MIN($A$2:$A$3001))/(MAX($A$2:$A$3001)-MIN($A$2:$A$3001)))</f>
        <v>0.681818181818182</v>
      </c>
      <c r="G203" s="4" t="n">
        <f aca="false">IF(ISBLANK(B203), "", (B203-MIN($B$2:$B$3001))/(MAX($B$2:$B$3001)-MIN($B$2:B$3001)))</f>
        <v>0.333333333333333</v>
      </c>
      <c r="H203" s="4" t="n">
        <f aca="false">IF(ISBLANK(C203), "", (C203-MIN($C$2:$C$3001))/(MAX($C$2:$C$3001)-MIN($C$2:$C$3001)))</f>
        <v>0.513112127320899</v>
      </c>
      <c r="I203" s="4" t="n">
        <f aca="false">IF(ISBLANK(D203), "", (D203-MIN($D$2:$D$3001))/(MAX($D$2:$D$3001)-MIN($D$2:$D$3001)))</f>
        <v>0.961499493414387</v>
      </c>
      <c r="J203" s="4" t="n">
        <f aca="false">IF(ISBLANK(E203), "", (E203-MIN($E$2:$E$3001))/(MAX($E$2:$E$3001)-MIN($E$2:$E$3001)))</f>
        <v>0.612947432073934</v>
      </c>
      <c r="K203" s="5" t="n">
        <f aca="false">IF(ISBLANK(A203), "",SQRT((A203-$M$2)^2+(B203-$N$2)^2+(C203-$O$2)^2+(D203-$P$2)^2+(E203-$Q$2)^2))</f>
        <v>949.342873113833</v>
      </c>
      <c r="L203" s="6" t="str">
        <f aca="false">IF(AND(H203 = "", H202 &lt;&gt; ""),"&lt;- New exp", "")</f>
        <v/>
      </c>
      <c r="AB203" s="0" t="n">
        <v>202</v>
      </c>
    </row>
    <row r="204" customFormat="false" ht="13.8" hidden="false" customHeight="false" outlineLevel="0" collapsed="false">
      <c r="A204" s="3" t="n">
        <v>29</v>
      </c>
      <c r="B204" s="3" t="n">
        <v>7</v>
      </c>
      <c r="C204" s="3" t="n">
        <v>80.6095238095238</v>
      </c>
      <c r="D204" s="3" t="n">
        <v>967</v>
      </c>
      <c r="E204" s="3" t="n">
        <v>0.375786542707573</v>
      </c>
      <c r="F204" s="4" t="n">
        <f aca="false">IF(ISBLANK(A204), "", (A204-MIN($A$2:$A$3001))/(MAX($A$2:$A$3001)-MIN($A$2:$A$3001)))</f>
        <v>0.681818181818182</v>
      </c>
      <c r="G204" s="4" t="n">
        <f aca="false">IF(ISBLANK(B204), "", (B204-MIN($B$2:$B$3001))/(MAX($B$2:$B$3001)-MIN($B$2:B$3001)))</f>
        <v>0.666666666666667</v>
      </c>
      <c r="H204" s="4" t="n">
        <f aca="false">IF(ISBLANK(C204), "", (C204-MIN($C$2:$C$3001))/(MAX($C$2:$C$3001)-MIN($C$2:$C$3001)))</f>
        <v>0.581277766974316</v>
      </c>
      <c r="I204" s="4" t="n">
        <f aca="false">IF(ISBLANK(D204), "", (D204-MIN($D$2:$D$3001))/(MAX($D$2:$D$3001)-MIN($D$2:$D$3001)))</f>
        <v>0.878419452887538</v>
      </c>
      <c r="J204" s="4" t="n">
        <f aca="false">IF(ISBLANK(E204), "", (E204-MIN($E$2:$E$3001))/(MAX($E$2:$E$3001)-MIN($E$2:$E$3001)))</f>
        <v>0.44759907616139</v>
      </c>
      <c r="K204" s="5" t="n">
        <f aca="false">IF(ISBLANK(A204), "",SQRT((A204-$M$2)^2+(B204-$N$2)^2+(C204-$O$2)^2+(D204-$P$2)^2+(E204-$Q$2)^2))</f>
        <v>867.458940608258</v>
      </c>
      <c r="L204" s="6" t="str">
        <f aca="false">IF(AND(H204 = "", H203 &lt;&gt; ""),"&lt;- New exp", "")</f>
        <v/>
      </c>
      <c r="AB204" s="0" t="n">
        <v>203</v>
      </c>
    </row>
    <row r="205" customFormat="false" ht="13.8" hidden="false" customHeight="false" outlineLevel="0" collapsed="false">
      <c r="A205" s="3" t="n">
        <v>29</v>
      </c>
      <c r="B205" s="3" t="n">
        <v>5</v>
      </c>
      <c r="C205" s="3" t="n">
        <v>72.6375</v>
      </c>
      <c r="D205" s="3" t="n">
        <v>987</v>
      </c>
      <c r="E205" s="3" t="n">
        <v>0.365547158118478</v>
      </c>
      <c r="F205" s="4" t="n">
        <f aca="false">IF(ISBLANK(A205), "", (A205-MIN($A$2:$A$3001))/(MAX($A$2:$A$3001)-MIN($A$2:$A$3001)))</f>
        <v>0.681818181818182</v>
      </c>
      <c r="G205" s="4" t="n">
        <f aca="false">IF(ISBLANK(B205), "", (B205-MIN($B$2:$B$3001))/(MAX($B$2:$B$3001)-MIN($B$2:B$3001)))</f>
        <v>0.444444444444444</v>
      </c>
      <c r="H205" s="4" t="n">
        <f aca="false">IF(ISBLANK(C205), "", (C205-MIN($C$2:$C$3001))/(MAX($C$2:$C$3001)-MIN($C$2:$C$3001)))</f>
        <v>0.380936709996859</v>
      </c>
      <c r="I205" s="4" t="n">
        <f aca="false">IF(ISBLANK(D205), "", (D205-MIN($D$2:$D$3001))/(MAX($D$2:$D$3001)-MIN($D$2:$D$3001)))</f>
        <v>0.898682877406282</v>
      </c>
      <c r="J205" s="4" t="n">
        <f aca="false">IF(ISBLANK(E205), "", (E205-MIN($E$2:$E$3001))/(MAX($E$2:$E$3001)-MIN($E$2:$E$3001)))</f>
        <v>0.138354543407154</v>
      </c>
      <c r="K205" s="5" t="n">
        <f aca="false">IF(ISBLANK(A205), "",SQRT((A205-$M$2)^2+(B205-$N$2)^2+(C205-$O$2)^2+(D205-$P$2)^2+(E205-$Q$2)^2))</f>
        <v>887.265335224154</v>
      </c>
      <c r="L205" s="6" t="str">
        <f aca="false">IF(AND(H205 = "", H204 &lt;&gt; ""),"&lt;- New exp", "")</f>
        <v/>
      </c>
      <c r="AB205" s="0" t="n">
        <v>204</v>
      </c>
    </row>
    <row r="206" customFormat="false" ht="13.8" hidden="false" customHeight="false" outlineLevel="0" collapsed="false">
      <c r="A206" s="3" t="n">
        <v>22</v>
      </c>
      <c r="B206" s="3" t="n">
        <v>9</v>
      </c>
      <c r="C206" s="3" t="n">
        <v>69.7777777777778</v>
      </c>
      <c r="D206" s="3" t="n">
        <v>1011</v>
      </c>
      <c r="E206" s="3" t="n">
        <v>0.371393069164507</v>
      </c>
      <c r="F206" s="4" t="n">
        <f aca="false">IF(ISBLANK(A206), "", (A206-MIN($A$2:$A$3001))/(MAX($A$2:$A$3001)-MIN($A$2:$A$3001)))</f>
        <v>0.363636363636364</v>
      </c>
      <c r="G206" s="4" t="n">
        <f aca="false">IF(ISBLANK(B206), "", (B206-MIN($B$2:$B$3001))/(MAX($B$2:$B$3001)-MIN($B$2:B$3001)))</f>
        <v>0.888888888888889</v>
      </c>
      <c r="H206" s="4" t="n">
        <f aca="false">IF(ISBLANK(C206), "", (C206-MIN($C$2:$C$3001))/(MAX($C$2:$C$3001)-MIN($C$2:$C$3001)))</f>
        <v>0.309070420287904</v>
      </c>
      <c r="I206" s="4" t="n">
        <f aca="false">IF(ISBLANK(D206), "", (D206-MIN($D$2:$D$3001))/(MAX($D$2:$D$3001)-MIN($D$2:$D$3001)))</f>
        <v>0.922998986828774</v>
      </c>
      <c r="J206" s="4" t="n">
        <f aca="false">IF(ISBLANK(E206), "", (E206-MIN($E$2:$E$3001))/(MAX($E$2:$E$3001)-MIN($E$2:$E$3001)))</f>
        <v>0.314909688320589</v>
      </c>
      <c r="K206" s="5" t="n">
        <f aca="false">IF(ISBLANK(A206), "",SQRT((A206-$M$2)^2+(B206-$N$2)^2+(C206-$O$2)^2+(D206-$P$2)^2+(E206-$Q$2)^2))</f>
        <v>911.15325601349</v>
      </c>
      <c r="L206" s="6" t="str">
        <f aca="false">IF(AND(H206 = "", H205 &lt;&gt; ""),"&lt;- New exp", "")</f>
        <v/>
      </c>
      <c r="AB206" s="0" t="n">
        <v>205</v>
      </c>
    </row>
    <row r="207" customFormat="false" ht="13.8" hidden="false" customHeight="false" outlineLevel="0" collapsed="false">
      <c r="A207" s="3" t="n">
        <v>23</v>
      </c>
      <c r="B207" s="3" t="n">
        <v>5</v>
      </c>
      <c r="C207" s="3" t="n">
        <v>84.1375</v>
      </c>
      <c r="D207" s="3" t="n">
        <v>1028</v>
      </c>
      <c r="E207" s="3" t="n">
        <v>0.38677560662924</v>
      </c>
      <c r="F207" s="4" t="n">
        <f aca="false">IF(ISBLANK(A207), "", (A207-MIN($A$2:$A$3001))/(MAX($A$2:$A$3001)-MIN($A$2:$A$3001)))</f>
        <v>0.409090909090909</v>
      </c>
      <c r="G207" s="4" t="n">
        <f aca="false">IF(ISBLANK(B207), "", (B207-MIN($B$2:$B$3001))/(MAX($B$2:$B$3001)-MIN($B$2:B$3001)))</f>
        <v>0.444444444444444</v>
      </c>
      <c r="H207" s="4" t="n">
        <f aca="false">IF(ISBLANK(C207), "", (C207-MIN($C$2:$C$3001))/(MAX($C$2:$C$3001)-MIN($C$2:$C$3001)))</f>
        <v>0.66993762247386</v>
      </c>
      <c r="I207" s="4" t="n">
        <f aca="false">IF(ISBLANK(D207), "", (D207-MIN($D$2:$D$3001))/(MAX($D$2:$D$3001)-MIN($D$2:$D$3001)))</f>
        <v>0.940222897669706</v>
      </c>
      <c r="J207" s="4" t="n">
        <f aca="false">IF(ISBLANK(E207), "", (E207-MIN($E$2:$E$3001))/(MAX($E$2:$E$3001)-MIN($E$2:$E$3001)))</f>
        <v>0.779485031639763</v>
      </c>
      <c r="K207" s="5" t="n">
        <f aca="false">IF(ISBLANK(A207), "",SQRT((A207-$M$2)^2+(B207-$N$2)^2+(C207-$O$2)^2+(D207-$P$2)^2+(E207-$Q$2)^2))</f>
        <v>928.435063643248</v>
      </c>
      <c r="L207" s="6" t="str">
        <f aca="false">IF(AND(H207 = "", H206 &lt;&gt; ""),"&lt;- New exp", "")</f>
        <v/>
      </c>
      <c r="AB207" s="0" t="n">
        <v>206</v>
      </c>
    </row>
    <row r="208" customFormat="false" ht="13.8" hidden="false" customHeight="false" outlineLevel="0" collapsed="false">
      <c r="A208" s="3" t="n">
        <v>28</v>
      </c>
      <c r="B208" s="3" t="n">
        <v>8</v>
      </c>
      <c r="C208" s="3" t="n">
        <v>71.7916666666667</v>
      </c>
      <c r="D208" s="3" t="n">
        <v>1024</v>
      </c>
      <c r="E208" s="3" t="n">
        <v>0.373862113541467</v>
      </c>
      <c r="F208" s="4" t="n">
        <f aca="false">IF(ISBLANK(A208), "", (A208-MIN($A$2:$A$3001))/(MAX($A$2:$A$3001)-MIN($A$2:$A$3001)))</f>
        <v>0.636363636363636</v>
      </c>
      <c r="G208" s="4" t="n">
        <f aca="false">IF(ISBLANK(B208), "", (B208-MIN($B$2:$B$3001))/(MAX($B$2:$B$3001)-MIN($B$2:B$3001)))</f>
        <v>0.777777777777778</v>
      </c>
      <c r="H208" s="4" t="n">
        <f aca="false">IF(ISBLANK(C208), "", (C208-MIN($C$2:$C$3001))/(MAX($C$2:$C$3001)-MIN($C$2:$C$3001)))</f>
        <v>0.359680483463224</v>
      </c>
      <c r="I208" s="4" t="n">
        <f aca="false">IF(ISBLANK(D208), "", (D208-MIN($D$2:$D$3001))/(MAX($D$2:$D$3001)-MIN($D$2:$D$3001)))</f>
        <v>0.936170212765957</v>
      </c>
      <c r="J208" s="4" t="n">
        <f aca="false">IF(ISBLANK(E208), "", (E208-MIN($E$2:$E$3001))/(MAX($E$2:$E$3001)-MIN($E$2:$E$3001)))</f>
        <v>0.38947847397941</v>
      </c>
      <c r="K208" s="5" t="n">
        <f aca="false">IF(ISBLANK(A208), "",SQRT((A208-$M$2)^2+(B208-$N$2)^2+(C208-$O$2)^2+(D208-$P$2)^2+(E208-$Q$2)^2))</f>
        <v>924.243392090285</v>
      </c>
      <c r="L208" s="6" t="str">
        <f aca="false">IF(AND(H208 = "", H207 &lt;&gt; ""),"&lt;- New exp", "")</f>
        <v/>
      </c>
      <c r="AB208" s="0" t="n">
        <v>207</v>
      </c>
    </row>
    <row r="209" customFormat="false" ht="13.8" hidden="false" customHeight="false" outlineLevel="0" collapsed="false">
      <c r="A209" s="3" t="n">
        <v>33</v>
      </c>
      <c r="B209" s="3" t="n">
        <v>4</v>
      </c>
      <c r="C209" s="3" t="n">
        <v>79.9166666666667</v>
      </c>
      <c r="D209" s="3" t="n">
        <v>1022</v>
      </c>
      <c r="E209" s="3" t="n">
        <v>0.374562081242515</v>
      </c>
      <c r="F209" s="4" t="n">
        <f aca="false">IF(ISBLANK(A209), "", (A209-MIN($A$2:$A$3001))/(MAX($A$2:$A$3001)-MIN($A$2:$A$3001)))</f>
        <v>0.863636363636364</v>
      </c>
      <c r="G209" s="4" t="n">
        <f aca="false">IF(ISBLANK(B209), "", (B209-MIN($B$2:$B$3001))/(MAX($B$2:$B$3001)-MIN($B$2:B$3001)))</f>
        <v>0.333333333333333</v>
      </c>
      <c r="H209" s="4" t="n">
        <f aca="false">IF(ISBLANK(C209), "", (C209-MIN($C$2:$C$3001))/(MAX($C$2:$C$3001)-MIN($C$2:$C$3001)))</f>
        <v>0.563865910756757</v>
      </c>
      <c r="I209" s="4" t="n">
        <f aca="false">IF(ISBLANK(D209), "", (D209-MIN($D$2:$D$3001))/(MAX($D$2:$D$3001)-MIN($D$2:$D$3001)))</f>
        <v>0.934143870314083</v>
      </c>
      <c r="J209" s="4" t="n">
        <f aca="false">IF(ISBLANK(E209), "", (E209-MIN($E$2:$E$3001))/(MAX($E$2:$E$3001)-MIN($E$2:$E$3001)))</f>
        <v>0.410618532033698</v>
      </c>
      <c r="K209" s="5" t="n">
        <f aca="false">IF(ISBLANK(A209), "",SQRT((A209-$M$2)^2+(B209-$N$2)^2+(C209-$O$2)^2+(D209-$P$2)^2+(E209-$Q$2)^2))</f>
        <v>922.473545198506</v>
      </c>
      <c r="L209" s="6" t="str">
        <f aca="false">IF(AND(H209 = "", H208 &lt;&gt; ""),"&lt;- New exp", "")</f>
        <v/>
      </c>
      <c r="AB209" s="0" t="n">
        <v>208</v>
      </c>
    </row>
    <row r="210" customFormat="false" ht="13.8" hidden="false" customHeight="false" outlineLevel="0" collapsed="false">
      <c r="A210" s="3" t="n">
        <v>33</v>
      </c>
      <c r="B210" s="3" t="n">
        <v>3</v>
      </c>
      <c r="C210" s="3" t="n">
        <v>85.9333333333333</v>
      </c>
      <c r="D210" s="3" t="n">
        <v>1014</v>
      </c>
      <c r="E210" s="3" t="n">
        <v>0.379846913370879</v>
      </c>
      <c r="F210" s="4" t="n">
        <f aca="false">IF(ISBLANK(A210), "", (A210-MIN($A$2:$A$3001))/(MAX($A$2:$A$3001)-MIN($A$2:$A$3001)))</f>
        <v>0.863636363636364</v>
      </c>
      <c r="G210" s="4" t="n">
        <f aca="false">IF(ISBLANK(B210), "", (B210-MIN($B$2:$B$3001))/(MAX($B$2:$B$3001)-MIN($B$2:B$3001)))</f>
        <v>0.222222222222222</v>
      </c>
      <c r="H210" s="4" t="n">
        <f aca="false">IF(ISBLANK(C210), "", (C210-MIN($C$2:$C$3001))/(MAX($C$2:$C$3001)-MIN($C$2:$C$3001)))</f>
        <v>0.715067837429507</v>
      </c>
      <c r="I210" s="4" t="n">
        <f aca="false">IF(ISBLANK(D210), "", (D210-MIN($D$2:$D$3001))/(MAX($D$2:$D$3001)-MIN($D$2:$D$3001)))</f>
        <v>0.926038500506586</v>
      </c>
      <c r="J210" s="4" t="n">
        <f aca="false">IF(ISBLANK(E210), "", (E210-MIN($E$2:$E$3001))/(MAX($E$2:$E$3001)-MIN($E$2:$E$3001)))</f>
        <v>0.570228265216398</v>
      </c>
      <c r="K210" s="5" t="n">
        <f aca="false">IF(ISBLANK(A210), "",SQRT((A210-$M$2)^2+(B210-$N$2)^2+(C210-$O$2)^2+(D210-$P$2)^2+(E210-$Q$2)^2))</f>
        <v>914.642356310476</v>
      </c>
      <c r="L210" s="6" t="str">
        <f aca="false">IF(AND(H210 = "", H209 &lt;&gt; ""),"&lt;- New exp", "")</f>
        <v/>
      </c>
      <c r="AB210" s="0" t="n">
        <v>209</v>
      </c>
    </row>
    <row r="211" customFormat="false" ht="13.8" hidden="false" customHeight="false" outlineLevel="0" collapsed="false">
      <c r="A211" s="3" t="n">
        <v>33</v>
      </c>
      <c r="B211" s="3" t="n">
        <v>3</v>
      </c>
      <c r="C211" s="3" t="n">
        <v>81.1458333333333</v>
      </c>
      <c r="D211" s="3" t="n">
        <v>1044</v>
      </c>
      <c r="E211" s="3" t="n">
        <v>0.377180566940099</v>
      </c>
      <c r="F211" s="4" t="n">
        <f aca="false">IF(ISBLANK(A211), "", (A211-MIN($A$2:$A$3001))/(MAX($A$2:$A$3001)-MIN($A$2:$A$3001)))</f>
        <v>0.863636363636364</v>
      </c>
      <c r="G211" s="4" t="n">
        <f aca="false">IF(ISBLANK(B211), "", (B211-MIN($B$2:$B$3001))/(MAX($B$2:$B$3001)-MIN($B$2:B$3001)))</f>
        <v>0.222222222222222</v>
      </c>
      <c r="H211" s="4" t="n">
        <f aca="false">IF(ISBLANK(C211), "", (C211-MIN($C$2:$C$3001))/(MAX($C$2:$C$3001)-MIN($C$2:$C$3001)))</f>
        <v>0.594755501039625</v>
      </c>
      <c r="I211" s="4" t="n">
        <f aca="false">IF(ISBLANK(D211), "", (D211-MIN($D$2:$D$3001))/(MAX($D$2:$D$3001)-MIN($D$2:$D$3001)))</f>
        <v>0.956433637284701</v>
      </c>
      <c r="J211" s="4" t="n">
        <f aca="false">IF(ISBLANK(E211), "", (E211-MIN($E$2:$E$3001))/(MAX($E$2:$E$3001)-MIN($E$2:$E$3001)))</f>
        <v>0.489700666221275</v>
      </c>
      <c r="K211" s="5" t="n">
        <f aca="false">IF(ISBLANK(A211), "",SQRT((A211-$M$2)^2+(B211-$N$2)^2+(C211-$O$2)^2+(D211-$P$2)^2+(E211-$Q$2)^2))</f>
        <v>944.489868327882</v>
      </c>
      <c r="L211" s="6" t="str">
        <f aca="false">IF(AND(H211 = "", H210 &lt;&gt; ""),"&lt;- New exp", "")</f>
        <v/>
      </c>
      <c r="AB211" s="0" t="n">
        <v>210</v>
      </c>
    </row>
    <row r="212" customFormat="false" ht="13.8" hidden="false" customHeight="false" outlineLevel="0" collapsed="false">
      <c r="A212" s="3" t="n">
        <v>22</v>
      </c>
      <c r="B212" s="3" t="n">
        <v>8</v>
      </c>
      <c r="C212" s="3" t="n">
        <v>81.1964285714286</v>
      </c>
      <c r="D212" s="3" t="n">
        <v>997</v>
      </c>
      <c r="E212" s="3" t="n">
        <v>0.377896797405391</v>
      </c>
      <c r="F212" s="4" t="n">
        <f aca="false">IF(ISBLANK(A212), "", (A212-MIN($A$2:$A$3001))/(MAX($A$2:$A$3001)-MIN($A$2:$A$3001)))</f>
        <v>0.363636363636364</v>
      </c>
      <c r="G212" s="4" t="n">
        <f aca="false">IF(ISBLANK(B212), "", (B212-MIN($B$2:$B$3001))/(MAX($B$2:$B$3001)-MIN($B$2:B$3001)))</f>
        <v>0.777777777777778</v>
      </c>
      <c r="H212" s="4" t="n">
        <f aca="false">IF(ISBLANK(C212), "", (C212-MIN($C$2:$C$3001))/(MAX($C$2:$C$3001)-MIN($C$2:$C$3001)))</f>
        <v>0.596026985385409</v>
      </c>
      <c r="I212" s="4" t="n">
        <f aca="false">IF(ISBLANK(D212), "", (D212-MIN($D$2:$D$3001))/(MAX($D$2:$D$3001)-MIN($D$2:$D$3001)))</f>
        <v>0.908814589665654</v>
      </c>
      <c r="J212" s="4" t="n">
        <f aca="false">IF(ISBLANK(E212), "", (E212-MIN($E$2:$E$3001))/(MAX($E$2:$E$3001)-MIN($E$2:$E$3001)))</f>
        <v>0.511331883767246</v>
      </c>
      <c r="K212" s="5" t="n">
        <f aca="false">IF(ISBLANK(A212), "",SQRT((A212-$M$2)^2+(B212-$N$2)^2+(C212-$O$2)^2+(D212-$P$2)^2+(E212-$Q$2)^2))</f>
        <v>897.376458794695</v>
      </c>
      <c r="L212" s="6" t="str">
        <f aca="false">IF(AND(H212 = "", H211 &lt;&gt; ""),"&lt;- New exp", "")</f>
        <v/>
      </c>
      <c r="AB212" s="0" t="n">
        <v>211</v>
      </c>
    </row>
    <row r="213" customFormat="false" ht="13.8" hidden="false" customHeight="false" outlineLevel="0" collapsed="false">
      <c r="A213" s="3" t="n">
        <v>23</v>
      </c>
      <c r="B213" s="3" t="n">
        <v>7</v>
      </c>
      <c r="C213" s="3" t="n">
        <v>72.8095238095238</v>
      </c>
      <c r="D213" s="3" t="n">
        <v>1018</v>
      </c>
      <c r="E213" s="3" t="n">
        <v>0.372674490793082</v>
      </c>
      <c r="F213" s="4" t="n">
        <f aca="false">IF(ISBLANK(A213), "", (A213-MIN($A$2:$A$3001))/(MAX($A$2:$A$3001)-MIN($A$2:$A$3001)))</f>
        <v>0.409090909090909</v>
      </c>
      <c r="G213" s="4" t="n">
        <f aca="false">IF(ISBLANK(B213), "", (B213-MIN($B$2:$B$3001))/(MAX($B$2:$B$3001)-MIN($B$2:B$3001)))</f>
        <v>0.666666666666667</v>
      </c>
      <c r="H213" s="4" t="n">
        <f aca="false">IF(ISBLANK(C213), "", (C213-MIN($C$2:$C$3001))/(MAX($C$2:$C$3001)-MIN($C$2:$C$3001)))</f>
        <v>0.385259756772524</v>
      </c>
      <c r="I213" s="4" t="n">
        <f aca="false">IF(ISBLANK(D213), "", (D213-MIN($D$2:$D$3001))/(MAX($D$2:$D$3001)-MIN($D$2:$D$3001)))</f>
        <v>0.930091185410334</v>
      </c>
      <c r="J213" s="4" t="n">
        <f aca="false">IF(ISBLANK(E213), "", (E213-MIN($E$2:$E$3001))/(MAX($E$2:$E$3001)-MIN($E$2:$E$3001)))</f>
        <v>0.353610513486575</v>
      </c>
      <c r="K213" s="5" t="n">
        <f aca="false">IF(ISBLANK(A213), "",SQRT((A213-$M$2)^2+(B213-$N$2)^2+(C213-$O$2)^2+(D213-$P$2)^2+(E213-$Q$2)^2))</f>
        <v>918.191712000938</v>
      </c>
      <c r="L213" s="6" t="str">
        <f aca="false">IF(AND(H213 = "", H212 &lt;&gt; ""),"&lt;- New exp", "")</f>
        <v/>
      </c>
      <c r="AB213" s="0" t="n">
        <v>212</v>
      </c>
    </row>
    <row r="214" customFormat="false" ht="13.8" hidden="false" customHeight="false" outlineLevel="0" collapsed="false">
      <c r="A214" s="3" t="n">
        <v>17</v>
      </c>
      <c r="B214" s="3" t="n">
        <v>8</v>
      </c>
      <c r="C214" s="3" t="n">
        <v>65.0661764705882</v>
      </c>
      <c r="D214" s="3" t="n">
        <v>1006</v>
      </c>
      <c r="E214" s="3" t="n">
        <v>0.374724174328091</v>
      </c>
      <c r="F214" s="4" t="n">
        <f aca="false">IF(ISBLANK(A214), "", (A214-MIN($A$2:$A$3001))/(MAX($A$2:$A$3001)-MIN($A$2:$A$3001)))</f>
        <v>0.136363636363636</v>
      </c>
      <c r="G214" s="4" t="n">
        <f aca="false">IF(ISBLANK(B214), "", (B214-MIN($B$2:$B$3001))/(MAX($B$2:$B$3001)-MIN($B$2:B$3001)))</f>
        <v>0.777777777777778</v>
      </c>
      <c r="H214" s="4" t="n">
        <f aca="false">IF(ISBLANK(C214), "", (C214-MIN($C$2:$C$3001))/(MAX($C$2:$C$3001)-MIN($C$2:$C$3001)))</f>
        <v>0.190665457070025</v>
      </c>
      <c r="I214" s="4" t="n">
        <f aca="false">IF(ISBLANK(D214), "", (D214-MIN($D$2:$D$3001))/(MAX($D$2:$D$3001)-MIN($D$2:$D$3001)))</f>
        <v>0.917933130699088</v>
      </c>
      <c r="J214" s="4" t="n">
        <f aca="false">IF(ISBLANK(E214), "", (E214-MIN($E$2:$E$3001))/(MAX($E$2:$E$3001)-MIN($E$2:$E$3001)))</f>
        <v>0.41551398254398</v>
      </c>
      <c r="K214" s="5" t="n">
        <f aca="false">IF(ISBLANK(A214), "",SQRT((A214-$M$2)^2+(B214-$N$2)^2+(C214-$O$2)^2+(D214-$P$2)^2+(E214-$Q$2)^2))</f>
        <v>906.063774194206</v>
      </c>
      <c r="L214" s="6" t="str">
        <f aca="false">IF(AND(H214 = "", H213 &lt;&gt; ""),"&lt;- New exp", "")</f>
        <v/>
      </c>
      <c r="AB214" s="0" t="n">
        <v>213</v>
      </c>
    </row>
    <row r="215" customFormat="false" ht="13.8" hidden="false" customHeight="false" outlineLevel="0" collapsed="false">
      <c r="A215" s="3" t="n">
        <v>29</v>
      </c>
      <c r="B215" s="3" t="n">
        <v>3</v>
      </c>
      <c r="C215" s="3" t="n">
        <v>87.5333333333333</v>
      </c>
      <c r="D215" s="3" t="n">
        <v>1031</v>
      </c>
      <c r="E215" s="3" t="n">
        <v>0.38677560662924</v>
      </c>
      <c r="F215" s="4" t="n">
        <f aca="false">IF(ISBLANK(A215), "", (A215-MIN($A$2:$A$3001))/(MAX($A$2:$A$3001)-MIN($A$2:$A$3001)))</f>
        <v>0.681818181818182</v>
      </c>
      <c r="G215" s="4" t="n">
        <f aca="false">IF(ISBLANK(B215), "", (B215-MIN($B$2:$B$3001))/(MAX($B$2:$B$3001)-MIN($B$2:B$3001)))</f>
        <v>0.222222222222222</v>
      </c>
      <c r="H215" s="4" t="n">
        <f aca="false">IF(ISBLANK(C215), "", (C215-MIN($C$2:$C$3001))/(MAX($C$2:$C$3001)-MIN($C$2:$C$3001)))</f>
        <v>0.755276660035003</v>
      </c>
      <c r="I215" s="4" t="n">
        <f aca="false">IF(ISBLANK(D215), "", (D215-MIN($D$2:$D$3001))/(MAX($D$2:$D$3001)-MIN($D$2:$D$3001)))</f>
        <v>0.943262411347518</v>
      </c>
      <c r="J215" s="4" t="n">
        <f aca="false">IF(ISBLANK(E215), "", (E215-MIN($E$2:$E$3001))/(MAX($E$2:$E$3001)-MIN($E$2:$E$3001)))</f>
        <v>0.779485031639763</v>
      </c>
      <c r="K215" s="5" t="n">
        <f aca="false">IF(ISBLANK(A215), "",SQRT((A215-$M$2)^2+(B215-$N$2)^2+(C215-$O$2)^2+(D215-$P$2)^2+(E215-$Q$2)^2))</f>
        <v>931.607886183966</v>
      </c>
      <c r="L215" s="6" t="str">
        <f aca="false">IF(AND(H215 = "", H214 &lt;&gt; ""),"&lt;- New exp", "")</f>
        <v/>
      </c>
      <c r="AB215" s="0" t="n">
        <v>214</v>
      </c>
    </row>
    <row r="216" customFormat="false" ht="13.8" hidden="false" customHeight="false" outlineLevel="0" collapsed="false">
      <c r="A216" s="3" t="n">
        <v>30</v>
      </c>
      <c r="B216" s="3" t="n">
        <v>3</v>
      </c>
      <c r="C216" s="3" t="n">
        <v>82.0666666666667</v>
      </c>
      <c r="D216" s="3" t="n">
        <v>1063</v>
      </c>
      <c r="E216" s="3" t="n">
        <v>0.384373438081006</v>
      </c>
      <c r="F216" s="4" t="n">
        <f aca="false">IF(ISBLANK(A216), "", (A216-MIN($A$2:$A$3001))/(MAX($A$2:$A$3001)-MIN($A$2:$A$3001)))</f>
        <v>0.727272727272727</v>
      </c>
      <c r="G216" s="4" t="n">
        <f aca="false">IF(ISBLANK(B216), "", (B216-MIN($B$2:$B$3001))/(MAX($B$2:$B$3001)-MIN($B$2:B$3001)))</f>
        <v>0.222222222222222</v>
      </c>
      <c r="H216" s="4" t="n">
        <f aca="false">IF(ISBLANK(C216), "", (C216-MIN($C$2:$C$3001))/(MAX($C$2:$C$3001)-MIN($C$2:$C$3001)))</f>
        <v>0.617896516132892</v>
      </c>
      <c r="I216" s="4" t="n">
        <f aca="false">IF(ISBLANK(D216), "", (D216-MIN($D$2:$D$3001))/(MAX($D$2:$D$3001)-MIN($D$2:$D$3001)))</f>
        <v>0.975683890577507</v>
      </c>
      <c r="J216" s="4" t="n">
        <f aca="false">IF(ISBLANK(E216), "", (E216-MIN($E$2:$E$3001))/(MAX($E$2:$E$3001)-MIN($E$2:$E$3001)))</f>
        <v>0.706935994748749</v>
      </c>
      <c r="K216" s="5" t="n">
        <f aca="false">IF(ISBLANK(A216), "",SQRT((A216-$M$2)^2+(B216-$N$2)^2+(C216-$O$2)^2+(D216-$P$2)^2+(E216-$Q$2)^2))</f>
        <v>963.448776896911</v>
      </c>
      <c r="L216" s="6" t="str">
        <f aca="false">IF(AND(H216 = "", H215 &lt;&gt; ""),"&lt;- New exp", "")</f>
        <v/>
      </c>
      <c r="AB216" s="0" t="n">
        <v>215</v>
      </c>
    </row>
    <row r="217" customFormat="false" ht="13.8" hidden="false" customHeight="false" outlineLevel="0" collapsed="false">
      <c r="A217" s="3" t="n">
        <v>33</v>
      </c>
      <c r="B217" s="3" t="n">
        <v>4</v>
      </c>
      <c r="C217" s="3" t="n">
        <v>82.9166666666667</v>
      </c>
      <c r="D217" s="3" t="n">
        <v>1022</v>
      </c>
      <c r="E217" s="3" t="n">
        <v>0.372674490793082</v>
      </c>
      <c r="F217" s="4" t="n">
        <f aca="false">IF(ISBLANK(A217), "", (A217-MIN($A$2:$A$3001))/(MAX($A$2:$A$3001)-MIN($A$2:$A$3001)))</f>
        <v>0.863636363636364</v>
      </c>
      <c r="G217" s="4" t="n">
        <f aca="false">IF(ISBLANK(B217), "", (B217-MIN($B$2:$B$3001))/(MAX($B$2:$B$3001)-MIN($B$2:B$3001)))</f>
        <v>0.333333333333333</v>
      </c>
      <c r="H217" s="4" t="n">
        <f aca="false">IF(ISBLANK(C217), "", (C217-MIN($C$2:$C$3001))/(MAX($C$2:$C$3001)-MIN($C$2:$C$3001)))</f>
        <v>0.639257453142062</v>
      </c>
      <c r="I217" s="4" t="n">
        <f aca="false">IF(ISBLANK(D217), "", (D217-MIN($D$2:$D$3001))/(MAX($D$2:$D$3001)-MIN($D$2:$D$3001)))</f>
        <v>0.934143870314083</v>
      </c>
      <c r="J217" s="4" t="n">
        <f aca="false">IF(ISBLANK(E217), "", (E217-MIN($E$2:$E$3001))/(MAX($E$2:$E$3001)-MIN($E$2:$E$3001)))</f>
        <v>0.353610513486575</v>
      </c>
      <c r="K217" s="5" t="n">
        <f aca="false">IF(ISBLANK(A217), "",SQRT((A217-$M$2)^2+(B217-$N$2)^2+(C217-$O$2)^2+(D217-$P$2)^2+(E217-$Q$2)^2))</f>
        <v>922.551389649019</v>
      </c>
      <c r="L217" s="6" t="str">
        <f aca="false">IF(AND(H217 = "", H216 &lt;&gt; ""),"&lt;- New exp", "")</f>
        <v/>
      </c>
      <c r="AB217" s="0" t="n">
        <v>216</v>
      </c>
    </row>
    <row r="218" customFormat="false" ht="13.8" hidden="false" customHeight="false" outlineLevel="0" collapsed="false">
      <c r="A218" s="3" t="n">
        <v>23</v>
      </c>
      <c r="B218" s="3" t="n">
        <v>5</v>
      </c>
      <c r="C218" s="3" t="n">
        <v>71.0125</v>
      </c>
      <c r="D218" s="3" t="n">
        <v>1041</v>
      </c>
      <c r="E218" s="3" t="n">
        <v>0.381261386166515</v>
      </c>
      <c r="F218" s="4" t="n">
        <f aca="false">IF(ISBLANK(A218), "", (A218-MIN($A$2:$A$3001))/(MAX($A$2:$A$3001)-MIN($A$2:$A$3001)))</f>
        <v>0.409090909090909</v>
      </c>
      <c r="G218" s="4" t="n">
        <f aca="false">IF(ISBLANK(B218), "", (B218-MIN($B$2:$B$3001))/(MAX($B$2:$B$3001)-MIN($B$2:B$3001)))</f>
        <v>0.444444444444444</v>
      </c>
      <c r="H218" s="4" t="n">
        <f aca="false">IF(ISBLANK(C218), "", (C218-MIN($C$2:$C$3001))/(MAX($C$2:$C$3001)-MIN($C$2:$C$3001)))</f>
        <v>0.340099624538152</v>
      </c>
      <c r="I218" s="4" t="n">
        <f aca="false">IF(ISBLANK(D218), "", (D218-MIN($D$2:$D$3001))/(MAX($D$2:$D$3001)-MIN($D$2:$D$3001)))</f>
        <v>0.953394123606889</v>
      </c>
      <c r="J218" s="4" t="n">
        <f aca="false">IF(ISBLANK(E218), "", (E218-MIN($E$2:$E$3001))/(MAX($E$2:$E$3001)-MIN($E$2:$E$3001)))</f>
        <v>0.612947432073934</v>
      </c>
      <c r="K218" s="5" t="n">
        <f aca="false">IF(ISBLANK(A218), "",SQRT((A218-$M$2)^2+(B218-$N$2)^2+(C218-$O$2)^2+(D218-$P$2)^2+(E218-$Q$2)^2))</f>
        <v>941.148846635329</v>
      </c>
      <c r="L218" s="6" t="str">
        <f aca="false">IF(AND(H218 = "", H217 &lt;&gt; ""),"&lt;- New exp", "")</f>
        <v/>
      </c>
      <c r="AB218" s="0" t="n">
        <v>217</v>
      </c>
    </row>
    <row r="219" customFormat="false" ht="13.8" hidden="false" customHeight="false" outlineLevel="0" collapsed="false">
      <c r="A219" s="3" t="n">
        <v>24</v>
      </c>
      <c r="B219" s="3" t="n">
        <v>5</v>
      </c>
      <c r="C219" s="3" t="n">
        <v>77.7</v>
      </c>
      <c r="D219" s="3" t="n">
        <v>1036</v>
      </c>
      <c r="E219" s="3" t="n">
        <v>0.384373438081006</v>
      </c>
      <c r="F219" s="4" t="n">
        <f aca="false">IF(ISBLANK(A219), "", (A219-MIN($A$2:$A$3001))/(MAX($A$2:$A$3001)-MIN($A$2:$A$3001)))</f>
        <v>0.454545454545455</v>
      </c>
      <c r="G219" s="4" t="n">
        <f aca="false">IF(ISBLANK(B219), "", (B219-MIN($B$2:$B$3001))/(MAX($B$2:$B$3001)-MIN($B$2:B$3001)))</f>
        <v>0.444444444444444</v>
      </c>
      <c r="H219" s="4" t="n">
        <f aca="false">IF(ISBLANK(C219), "", (C219-MIN($C$2:$C$3001))/(MAX($C$2:$C$3001)-MIN($C$2:$C$3001)))</f>
        <v>0.50815993777206</v>
      </c>
      <c r="I219" s="4" t="n">
        <f aca="false">IF(ISBLANK(D219), "", (D219-MIN($D$2:$D$3001))/(MAX($D$2:$D$3001)-MIN($D$2:$D$3001)))</f>
        <v>0.948328267477204</v>
      </c>
      <c r="J219" s="4" t="n">
        <f aca="false">IF(ISBLANK(E219), "", (E219-MIN($E$2:$E$3001))/(MAX($E$2:$E$3001)-MIN($E$2:$E$3001)))</f>
        <v>0.706935994748749</v>
      </c>
      <c r="K219" s="5" t="n">
        <f aca="false">IF(ISBLANK(A219), "",SQRT((A219-$M$2)^2+(B219-$N$2)^2+(C219-$O$2)^2+(D219-$P$2)^2+(E219-$Q$2)^2))</f>
        <v>936.280344046909</v>
      </c>
      <c r="L219" s="6" t="str">
        <f aca="false">IF(AND(H219 = "", H218 &lt;&gt; ""),"&lt;- New exp", "")</f>
        <v/>
      </c>
      <c r="AB219" s="0" t="n">
        <v>218</v>
      </c>
    </row>
    <row r="220" customFormat="false" ht="13.8" hidden="false" customHeight="false" outlineLevel="0" collapsed="false">
      <c r="A220" s="3" t="n">
        <v>28</v>
      </c>
      <c r="B220" s="3" t="n">
        <v>7</v>
      </c>
      <c r="C220" s="3" t="n">
        <v>75.8095238095238</v>
      </c>
      <c r="D220" s="3" t="n">
        <v>995</v>
      </c>
      <c r="E220" s="3" t="n">
        <v>0.37522937227086</v>
      </c>
      <c r="F220" s="4" t="n">
        <f aca="false">IF(ISBLANK(A220), "", (A220-MIN($A$2:$A$3001))/(MAX($A$2:$A$3001)-MIN($A$2:$A$3001)))</f>
        <v>0.636363636363636</v>
      </c>
      <c r="G220" s="4" t="n">
        <f aca="false">IF(ISBLANK(B220), "", (B220-MIN($B$2:$B$3001))/(MAX($B$2:$B$3001)-MIN($B$2:B$3001)))</f>
        <v>0.666666666666667</v>
      </c>
      <c r="H220" s="4" t="n">
        <f aca="false">IF(ISBLANK(C220), "", (C220-MIN($C$2:$C$3001))/(MAX($C$2:$C$3001)-MIN($C$2:$C$3001)))</f>
        <v>0.460651299157828</v>
      </c>
      <c r="I220" s="4" t="n">
        <f aca="false">IF(ISBLANK(D220), "", (D220-MIN($D$2:$D$3001))/(MAX($D$2:$D$3001)-MIN($D$2:$D$3001)))</f>
        <v>0.906788247213779</v>
      </c>
      <c r="J220" s="4" t="n">
        <f aca="false">IF(ISBLANK(E220), "", (E220-MIN($E$2:$E$3001))/(MAX($E$2:$E$3001)-MIN($E$2:$E$3001)))</f>
        <v>0.430771706326167</v>
      </c>
      <c r="K220" s="5" t="n">
        <f aca="false">IF(ISBLANK(A220), "",SQRT((A220-$M$2)^2+(B220-$N$2)^2+(C220-$O$2)^2+(D220-$P$2)^2+(E220-$Q$2)^2))</f>
        <v>895.317263430358</v>
      </c>
      <c r="L220" s="6" t="str">
        <f aca="false">IF(AND(H220 = "", H219 &lt;&gt; ""),"&lt;- New exp", "")</f>
        <v/>
      </c>
      <c r="AB220" s="0" t="n">
        <v>219</v>
      </c>
    </row>
    <row r="221" customFormat="false" ht="13.8" hidden="false" customHeight="false" outlineLevel="0" collapsed="false">
      <c r="A221" s="3" t="n">
        <v>28</v>
      </c>
      <c r="B221" s="3" t="n">
        <v>9</v>
      </c>
      <c r="C221" s="3" t="n">
        <v>71.7777777777778</v>
      </c>
      <c r="D221" s="3" t="n">
        <v>1023</v>
      </c>
      <c r="E221" s="3" t="n">
        <v>0.370097695553302</v>
      </c>
      <c r="F221" s="4" t="n">
        <f aca="false">IF(ISBLANK(A221), "", (A221-MIN($A$2:$A$3001))/(MAX($A$2:$A$3001)-MIN($A$2:$A$3001)))</f>
        <v>0.636363636363636</v>
      </c>
      <c r="G221" s="4" t="n">
        <f aca="false">IF(ISBLANK(B221), "", (B221-MIN($B$2:$B$3001))/(MAX($B$2:$B$3001)-MIN($B$2:B$3001)))</f>
        <v>0.888888888888889</v>
      </c>
      <c r="H221" s="4" t="n">
        <f aca="false">IF(ISBLANK(C221), "", (C221-MIN($C$2:$C$3001))/(MAX($C$2:$C$3001)-MIN($C$2:$C$3001)))</f>
        <v>0.359331448544774</v>
      </c>
      <c r="I221" s="4" t="n">
        <f aca="false">IF(ISBLANK(D221), "", (D221-MIN($D$2:$D$3001))/(MAX($D$2:$D$3001)-MIN($D$2:$D$3001)))</f>
        <v>0.93515704154002</v>
      </c>
      <c r="J221" s="4" t="n">
        <f aca="false">IF(ISBLANK(E221), "", (E221-MIN($E$2:$E$3001))/(MAX($E$2:$E$3001)-MIN($E$2:$E$3001)))</f>
        <v>0.275787492679469</v>
      </c>
      <c r="K221" s="5" t="n">
        <f aca="false">IF(ISBLANK(A221), "",SQRT((A221-$M$2)^2+(B221-$N$2)^2+(C221-$O$2)^2+(D221-$P$2)^2+(E221-$Q$2)^2))</f>
        <v>923.251563964607</v>
      </c>
      <c r="L221" s="6" t="str">
        <f aca="false">IF(AND(H221 = "", H220 &lt;&gt; ""),"&lt;- New exp", "")</f>
        <v/>
      </c>
      <c r="AB221" s="0" t="n">
        <v>220</v>
      </c>
    </row>
    <row r="222" customFormat="false" ht="13.8" hidden="false" customHeight="false" outlineLevel="0" collapsed="false">
      <c r="A222" s="3" t="n">
        <v>23</v>
      </c>
      <c r="B222" s="3" t="n">
        <v>7</v>
      </c>
      <c r="C222" s="3" t="n">
        <v>72.672268907563</v>
      </c>
      <c r="D222" s="3" t="n">
        <v>1025</v>
      </c>
      <c r="E222" s="3" t="n">
        <v>0.372674490793082</v>
      </c>
      <c r="F222" s="4" t="n">
        <f aca="false">IF(ISBLANK(A222), "", (A222-MIN($A$2:$A$3001))/(MAX($A$2:$A$3001)-MIN($A$2:$A$3001)))</f>
        <v>0.409090909090909</v>
      </c>
      <c r="G222" s="4" t="n">
        <f aca="false">IF(ISBLANK(B222), "", (B222-MIN($B$2:$B$3001))/(MAX($B$2:$B$3001)-MIN($B$2:B$3001)))</f>
        <v>0.666666666666667</v>
      </c>
      <c r="H222" s="4" t="n">
        <f aca="false">IF(ISBLANK(C222), "", (C222-MIN($C$2:$C$3001))/(MAX($C$2:$C$3001)-MIN($C$2:$C$3001)))</f>
        <v>0.381810470519601</v>
      </c>
      <c r="I222" s="4" t="n">
        <f aca="false">IF(ISBLANK(D222), "", (D222-MIN($D$2:$D$3001))/(MAX($D$2:$D$3001)-MIN($D$2:$D$3001)))</f>
        <v>0.937183383991895</v>
      </c>
      <c r="J222" s="4" t="n">
        <f aca="false">IF(ISBLANK(E222), "", (E222-MIN($E$2:$E$3001))/(MAX($E$2:$E$3001)-MIN($E$2:$E$3001)))</f>
        <v>0.353610513486575</v>
      </c>
      <c r="K222" s="5" t="n">
        <f aca="false">IF(ISBLANK(A222), "",SQRT((A222-$M$2)^2+(B222-$N$2)^2+(C222-$O$2)^2+(D222-$P$2)^2+(E222-$Q$2)^2))</f>
        <v>925.187997378256</v>
      </c>
      <c r="L222" s="6" t="str">
        <f aca="false">IF(AND(H222 = "", H221 &lt;&gt; ""),"&lt;- New exp", "")</f>
        <v/>
      </c>
      <c r="AB222" s="0" t="n">
        <v>221</v>
      </c>
    </row>
    <row r="223" customFormat="false" ht="13.8" hidden="false" customHeight="false" outlineLevel="0" collapsed="false">
      <c r="A223" s="3" t="n">
        <v>28</v>
      </c>
      <c r="B223" s="3" t="n">
        <v>8</v>
      </c>
      <c r="C223" s="3" t="n">
        <v>74.7916666666667</v>
      </c>
      <c r="D223" s="3" t="n">
        <v>996</v>
      </c>
      <c r="E223" s="3" t="n">
        <v>0.374562081242515</v>
      </c>
      <c r="F223" s="4" t="n">
        <f aca="false">IF(ISBLANK(A223), "", (A223-MIN($A$2:$A$3001))/(MAX($A$2:$A$3001)-MIN($A$2:$A$3001)))</f>
        <v>0.636363636363636</v>
      </c>
      <c r="G223" s="4" t="n">
        <f aca="false">IF(ISBLANK(B223), "", (B223-MIN($B$2:$B$3001))/(MAX($B$2:$B$3001)-MIN($B$2:B$3001)))</f>
        <v>0.777777777777778</v>
      </c>
      <c r="H223" s="4" t="n">
        <f aca="false">IF(ISBLANK(C223), "", (C223-MIN($C$2:$C$3001))/(MAX($C$2:$C$3001)-MIN($C$2:$C$3001)))</f>
        <v>0.435072025848529</v>
      </c>
      <c r="I223" s="4" t="n">
        <f aca="false">IF(ISBLANK(D223), "", (D223-MIN($D$2:$D$3001))/(MAX($D$2:$D$3001)-MIN($D$2:$D$3001)))</f>
        <v>0.907801418439716</v>
      </c>
      <c r="J223" s="4" t="n">
        <f aca="false">IF(ISBLANK(E223), "", (E223-MIN($E$2:$E$3001))/(MAX($E$2:$E$3001)-MIN($E$2:$E$3001)))</f>
        <v>0.410618532033698</v>
      </c>
      <c r="K223" s="5" t="n">
        <f aca="false">IF(ISBLANK(A223), "",SQRT((A223-$M$2)^2+(B223-$N$2)^2+(C223-$O$2)^2+(D223-$P$2)^2+(E223-$Q$2)^2))</f>
        <v>896.303923254328</v>
      </c>
      <c r="L223" s="6" t="str">
        <f aca="false">IF(AND(H223 = "", H222 &lt;&gt; ""),"&lt;- New exp", "")</f>
        <v/>
      </c>
      <c r="AB223" s="0" t="n">
        <v>222</v>
      </c>
    </row>
    <row r="224" customFormat="false" ht="13.8" hidden="false" customHeight="false" outlineLevel="0" collapsed="false">
      <c r="A224" s="3" t="n">
        <v>24</v>
      </c>
      <c r="B224" s="3" t="n">
        <v>7</v>
      </c>
      <c r="C224" s="3" t="n">
        <v>69.0803571428571</v>
      </c>
      <c r="D224" s="3" t="n">
        <v>1058</v>
      </c>
      <c r="E224" s="3" t="n">
        <v>0.374724174328091</v>
      </c>
      <c r="F224" s="4" t="n">
        <f aca="false">IF(ISBLANK(A224), "", (A224-MIN($A$2:$A$3001))/(MAX($A$2:$A$3001)-MIN($A$2:$A$3001)))</f>
        <v>0.454545454545455</v>
      </c>
      <c r="G224" s="4" t="n">
        <f aca="false">IF(ISBLANK(B224), "", (B224-MIN($B$2:$B$3001))/(MAX($B$2:$B$3001)-MIN($B$2:B$3001)))</f>
        <v>0.666666666666667</v>
      </c>
      <c r="H224" s="4" t="n">
        <f aca="false">IF(ISBLANK(C224), "", (C224-MIN($C$2:$C$3001))/(MAX($C$2:$C$3001)-MIN($C$2:$C$3001)))</f>
        <v>0.291543881168569</v>
      </c>
      <c r="I224" s="4" t="n">
        <f aca="false">IF(ISBLANK(D224), "", (D224-MIN($D$2:$D$3001))/(MAX($D$2:$D$3001)-MIN($D$2:$D$3001)))</f>
        <v>0.970618034447822</v>
      </c>
      <c r="J224" s="4" t="n">
        <f aca="false">IF(ISBLANK(E224), "", (E224-MIN($E$2:$E$3001))/(MAX($E$2:$E$3001)-MIN($E$2:$E$3001)))</f>
        <v>0.41551398254398</v>
      </c>
      <c r="K224" s="5" t="n">
        <f aca="false">IF(ISBLANK(A224), "",SQRT((A224-$M$2)^2+(B224-$N$2)^2+(C224-$O$2)^2+(D224-$P$2)^2+(E224-$Q$2)^2))</f>
        <v>958.141214962465</v>
      </c>
      <c r="L224" s="6" t="str">
        <f aca="false">IF(AND(H224 = "", H223 &lt;&gt; ""),"&lt;- New exp", "")</f>
        <v/>
      </c>
      <c r="AB224" s="0" t="n">
        <v>223</v>
      </c>
    </row>
    <row r="225" customFormat="false" ht="13.8" hidden="false" customHeight="false" outlineLevel="0" collapsed="false">
      <c r="A225" s="3" t="n">
        <v>33</v>
      </c>
      <c r="B225" s="3" t="n">
        <v>3</v>
      </c>
      <c r="C225" s="3" t="n">
        <v>80</v>
      </c>
      <c r="D225" s="3" t="n">
        <v>1023</v>
      </c>
      <c r="E225" s="3" t="n">
        <v>0.378562199405455</v>
      </c>
      <c r="F225" s="4" t="n">
        <f aca="false">IF(ISBLANK(A225), "", (A225-MIN($A$2:$A$3001))/(MAX($A$2:$A$3001)-MIN($A$2:$A$3001)))</f>
        <v>0.863636363636364</v>
      </c>
      <c r="G225" s="4" t="n">
        <f aca="false">IF(ISBLANK(B225), "", (B225-MIN($B$2:$B$3001))/(MAX($B$2:$B$3001)-MIN($B$2:B$3001)))</f>
        <v>0.222222222222222</v>
      </c>
      <c r="H225" s="4" t="n">
        <f aca="false">IF(ISBLANK(C225), "", (C225-MIN($C$2:$C$3001))/(MAX($C$2:$C$3001)-MIN($C$2:$C$3001)))</f>
        <v>0.56596012026746</v>
      </c>
      <c r="I225" s="4" t="n">
        <f aca="false">IF(ISBLANK(D225), "", (D225-MIN($D$2:$D$3001))/(MAX($D$2:$D$3001)-MIN($D$2:$D$3001)))</f>
        <v>0.93515704154002</v>
      </c>
      <c r="J225" s="4" t="n">
        <f aca="false">IF(ISBLANK(E225), "", (E225-MIN($E$2:$E$3001))/(MAX($E$2:$E$3001)-MIN($E$2:$E$3001)))</f>
        <v>0.53142800661653</v>
      </c>
      <c r="K225" s="5" t="n">
        <f aca="false">IF(ISBLANK(A225), "",SQRT((A225-$M$2)^2+(B225-$N$2)^2+(C225-$O$2)^2+(D225-$P$2)^2+(E225-$Q$2)^2))</f>
        <v>923.472353805814</v>
      </c>
      <c r="L225" s="6" t="str">
        <f aca="false">IF(AND(H225 = "", H224 &lt;&gt; ""),"&lt;- New exp", "")</f>
        <v/>
      </c>
      <c r="AB225" s="0" t="n">
        <v>224</v>
      </c>
    </row>
    <row r="226" customFormat="false" ht="13.8" hidden="false" customHeight="false" outlineLevel="0" collapsed="false">
      <c r="A226" s="3" t="n">
        <v>26</v>
      </c>
      <c r="B226" s="3" t="n">
        <v>5</v>
      </c>
      <c r="C226" s="3" t="n">
        <v>89.2714285714286</v>
      </c>
      <c r="D226" s="3" t="n">
        <v>1033</v>
      </c>
      <c r="E226" s="3" t="n">
        <v>0.385403337069818</v>
      </c>
      <c r="F226" s="4" t="n">
        <f aca="false">IF(ISBLANK(A226), "", (A226-MIN($A$2:$A$3001))/(MAX($A$2:$A$3001)-MIN($A$2:$A$3001)))</f>
        <v>0.545454545454545</v>
      </c>
      <c r="G226" s="4" t="n">
        <f aca="false">IF(ISBLANK(B226), "", (B226-MIN($B$2:$B$3001))/(MAX($B$2:$B$3001)-MIN($B$2:B$3001)))</f>
        <v>0.444444444444444</v>
      </c>
      <c r="H226" s="4" t="n">
        <f aca="false">IF(ISBLANK(C226), "", (C226-MIN($C$2:$C$3001))/(MAX($C$2:$C$3001)-MIN($C$2:$C$3001)))</f>
        <v>0.798955886972521</v>
      </c>
      <c r="I226" s="4" t="n">
        <f aca="false">IF(ISBLANK(D226), "", (D226-MIN($D$2:$D$3001))/(MAX($D$2:$D$3001)-MIN($D$2:$D$3001)))</f>
        <v>0.945288753799392</v>
      </c>
      <c r="J226" s="4" t="n">
        <f aca="false">IF(ISBLANK(E226), "", (E226-MIN($E$2:$E$3001))/(MAX($E$2:$E$3001)-MIN($E$2:$E$3001)))</f>
        <v>0.738040464827783</v>
      </c>
      <c r="K226" s="5" t="n">
        <f aca="false">IF(ISBLANK(A226), "",SQRT((A226-$M$2)^2+(B226-$N$2)^2+(C226-$O$2)^2+(D226-$P$2)^2+(E226-$Q$2)^2))</f>
        <v>933.627199964846</v>
      </c>
      <c r="L226" s="6" t="str">
        <f aca="false">IF(AND(H226 = "", H225 &lt;&gt; ""),"&lt;- New exp", "")</f>
        <v/>
      </c>
      <c r="AB226" s="0" t="n">
        <v>225</v>
      </c>
    </row>
    <row r="227" customFormat="false" ht="13.8" hidden="false" customHeight="false" outlineLevel="0" collapsed="false">
      <c r="A227" s="3" t="n">
        <v>27</v>
      </c>
      <c r="B227" s="3" t="n">
        <v>4</v>
      </c>
      <c r="C227" s="3" t="n">
        <v>78.9166666666667</v>
      </c>
      <c r="D227" s="3" t="n">
        <v>1010</v>
      </c>
      <c r="E227" s="3" t="n">
        <v>0.375786542707573</v>
      </c>
      <c r="F227" s="4" t="n">
        <f aca="false">IF(ISBLANK(A227), "", (A227-MIN($A$2:$A$3001))/(MAX($A$2:$A$3001)-MIN($A$2:$A$3001)))</f>
        <v>0.590909090909091</v>
      </c>
      <c r="G227" s="4" t="n">
        <f aca="false">IF(ISBLANK(B227), "", (B227-MIN($B$2:$B$3001))/(MAX($B$2:$B$3001)-MIN($B$2:B$3001)))</f>
        <v>0.333333333333333</v>
      </c>
      <c r="H227" s="4" t="n">
        <f aca="false">IF(ISBLANK(C227), "", (C227-MIN($C$2:$C$3001))/(MAX($C$2:$C$3001)-MIN($C$2:$C$3001)))</f>
        <v>0.538735396628322</v>
      </c>
      <c r="I227" s="4" t="n">
        <f aca="false">IF(ISBLANK(D227), "", (D227-MIN($D$2:$D$3001))/(MAX($D$2:$D$3001)-MIN($D$2:$D$3001)))</f>
        <v>0.921985815602837</v>
      </c>
      <c r="J227" s="4" t="n">
        <f aca="false">IF(ISBLANK(E227), "", (E227-MIN($E$2:$E$3001))/(MAX($E$2:$E$3001)-MIN($E$2:$E$3001)))</f>
        <v>0.44759907616139</v>
      </c>
      <c r="K227" s="5" t="n">
        <f aca="false">IF(ISBLANK(A227), "",SQRT((A227-$M$2)^2+(B227-$N$2)^2+(C227-$O$2)^2+(D227-$P$2)^2+(E227-$Q$2)^2))</f>
        <v>910.350243931365</v>
      </c>
      <c r="L227" s="6" t="str">
        <f aca="false">IF(AND(H227 = "", H226 &lt;&gt; ""),"&lt;- New exp", "")</f>
        <v/>
      </c>
      <c r="AB227" s="0" t="n">
        <v>226</v>
      </c>
    </row>
    <row r="228" customFormat="false" ht="13.8" hidden="false" customHeight="false" outlineLevel="0" collapsed="false">
      <c r="A228" s="3" t="n">
        <v>18</v>
      </c>
      <c r="B228" s="3" t="n">
        <v>7</v>
      </c>
      <c r="C228" s="3" t="n">
        <v>81.2142857142857</v>
      </c>
      <c r="D228" s="3" t="n">
        <v>956</v>
      </c>
      <c r="E228" s="3" t="n">
        <v>0.382361357163061</v>
      </c>
      <c r="F228" s="4" t="n">
        <f aca="false">IF(ISBLANK(A228), "", (A228-MIN($A$2:$A$3001))/(MAX($A$2:$A$3001)-MIN($A$2:$A$3001)))</f>
        <v>0.181818181818182</v>
      </c>
      <c r="G228" s="4" t="n">
        <f aca="false">IF(ISBLANK(B228), "", (B228-MIN($B$2:$B$3001))/(MAX($B$2:$B$3001)-MIN($B$2:B$3001)))</f>
        <v>0.666666666666667</v>
      </c>
      <c r="H228" s="4" t="n">
        <f aca="false">IF(ISBLANK(C228), "", (C228-MIN($C$2:$C$3001))/(MAX($C$2:$C$3001)-MIN($C$2:$C$3001)))</f>
        <v>0.596475744566274</v>
      </c>
      <c r="I228" s="4" t="n">
        <f aca="false">IF(ISBLANK(D228), "", (D228-MIN($D$2:$D$3001))/(MAX($D$2:$D$3001)-MIN($D$2:$D$3001)))</f>
        <v>0.867274569402229</v>
      </c>
      <c r="J228" s="4" t="n">
        <f aca="false">IF(ISBLANK(E228), "", (E228-MIN($E$2:$E$3001))/(MAX($E$2:$E$3001)-MIN($E$2:$E$3001)))</f>
        <v>0.646168180245885</v>
      </c>
      <c r="K228" s="5" t="n">
        <f aca="false">IF(ISBLANK(A228), "",SQRT((A228-$M$2)^2+(B228-$N$2)^2+(C228-$O$2)^2+(D228-$P$2)^2+(E228-$Q$2)^2))</f>
        <v>856.359361678239</v>
      </c>
      <c r="L228" s="6" t="str">
        <f aca="false">IF(AND(H228 = "", H227 &lt;&gt; ""),"&lt;- New exp", "")</f>
        <v/>
      </c>
      <c r="AB228" s="0" t="n">
        <v>227</v>
      </c>
    </row>
    <row r="229" customFormat="false" ht="13.8" hidden="false" customHeight="false" outlineLevel="0" collapsed="false">
      <c r="A229" s="3"/>
      <c r="B229" s="3"/>
      <c r="C229" s="3"/>
      <c r="D229" s="3"/>
      <c r="E229" s="3"/>
      <c r="F229" s="4" t="str">
        <f aca="false">IF(ISBLANK(A229), "", (A229-MIN($A$2:$A$3001))/(MAX($A$2:$A$3001)-MIN($A$2:$A$3001)))</f>
        <v/>
      </c>
      <c r="G229" s="4" t="str">
        <f aca="false">IF(ISBLANK(B229), "", (B229-MIN($B$2:$B$3001))/(MAX($B$2:$B$3001)-MIN($B$2:B$3001)))</f>
        <v/>
      </c>
      <c r="H229" s="4" t="str">
        <f aca="false">IF(ISBLANK(C229), "", (C229-MIN($C$2:$C$3001))/(MAX($C$2:$C$3001)-MIN($C$2:$C$3001)))</f>
        <v/>
      </c>
      <c r="I229" s="4" t="str">
        <f aca="false">IF(ISBLANK(D229), "", (D229-MIN($D$2:$D$3001))/(MAX($D$2:$D$3001)-MIN($D$2:$D$3001)))</f>
        <v/>
      </c>
      <c r="J229" s="4" t="str">
        <f aca="false">IF(ISBLANK(E229), "", (E229-MIN($E$2:$E$3001))/(MAX($E$2:$E$3001)-MIN($E$2:$E$3001)))</f>
        <v/>
      </c>
      <c r="K229" s="5" t="str">
        <f aca="false">IF(ISBLANK(A229), "",SQRT((A229-$M$2)^2+(B229-$N$2)^2+(C229-$O$2)^2+(D229-$P$2)^2+(E229-$Q$2)^2))</f>
        <v/>
      </c>
      <c r="L229" s="6" t="str">
        <f aca="false">IF(AND(H229 = "", H228 &lt;&gt; ""),"&lt;- New exp", "")</f>
        <v>&lt;- New exp</v>
      </c>
      <c r="AB229" s="0" t="n">
        <v>228</v>
      </c>
    </row>
    <row r="230" customFormat="false" ht="13.8" hidden="false" customHeight="false" outlineLevel="0" collapsed="false">
      <c r="A230" s="3" t="n">
        <v>23</v>
      </c>
      <c r="B230" s="3" t="n">
        <v>7</v>
      </c>
      <c r="C230" s="3" t="n">
        <v>74.8095238095238</v>
      </c>
      <c r="D230" s="3" t="n">
        <v>1016</v>
      </c>
      <c r="E230" s="3" t="n">
        <v>0.375786542707573</v>
      </c>
      <c r="F230" s="4" t="n">
        <f aca="false">IF(ISBLANK(A230), "", (A230-MIN($A$2:$A$3001))/(MAX($A$2:$A$3001)-MIN($A$2:$A$3001)))</f>
        <v>0.409090909090909</v>
      </c>
      <c r="G230" s="4" t="n">
        <f aca="false">IF(ISBLANK(B230), "", (B230-MIN($B$2:$B$3001))/(MAX($B$2:$B$3001)-MIN($B$2:B$3001)))</f>
        <v>0.666666666666667</v>
      </c>
      <c r="H230" s="4" t="n">
        <f aca="false">IF(ISBLANK(C230), "", (C230-MIN($C$2:$C$3001))/(MAX($C$2:$C$3001)-MIN($C$2:$C$3001)))</f>
        <v>0.435520785029393</v>
      </c>
      <c r="I230" s="4" t="n">
        <f aca="false">IF(ISBLANK(D230), "", (D230-MIN($D$2:$D$3001))/(MAX($D$2:$D$3001)-MIN($D$2:$D$3001)))</f>
        <v>0.92806484295846</v>
      </c>
      <c r="J230" s="4" t="n">
        <f aca="false">IF(ISBLANK(E230), "", (E230-MIN($E$2:$E$3001))/(MAX($E$2:$E$3001)-MIN($E$2:$E$3001)))</f>
        <v>0.44759907616139</v>
      </c>
      <c r="K230" s="5" t="n">
        <f aca="false">IF(ISBLANK(A230), "",SQRT((A230-$M$2)^2+(B230-$N$2)^2+(C230-$O$2)^2+(D230-$P$2)^2+(E230-$Q$2)^2))</f>
        <v>916.227778174371</v>
      </c>
      <c r="L230" s="6" t="str">
        <f aca="false">IF(AND(H230 = "", H229 &lt;&gt; ""),"&lt;- New exp", "")</f>
        <v/>
      </c>
      <c r="AB230" s="0" t="n">
        <v>229</v>
      </c>
    </row>
    <row r="231" customFormat="false" ht="13.8" hidden="false" customHeight="false" outlineLevel="0" collapsed="false">
      <c r="A231" s="3" t="n">
        <v>29</v>
      </c>
      <c r="B231" s="3" t="n">
        <v>6</v>
      </c>
      <c r="C231" s="3" t="n">
        <v>80.8333333333333</v>
      </c>
      <c r="D231" s="3" t="n">
        <v>1028</v>
      </c>
      <c r="E231" s="3" t="n">
        <v>0.37391442425094</v>
      </c>
      <c r="F231" s="4" t="n">
        <f aca="false">IF(ISBLANK(A231), "", (A231-MIN($A$2:$A$3001))/(MAX($A$2:$A$3001)-MIN($A$2:$A$3001)))</f>
        <v>0.681818181818182</v>
      </c>
      <c r="G231" s="4" t="n">
        <f aca="false">IF(ISBLANK(B231), "", (B231-MIN($B$2:$B$3001))/(MAX($B$2:$B$3001)-MIN($B$2:B$3001)))</f>
        <v>0.555555555555556</v>
      </c>
      <c r="H231" s="4" t="n">
        <f aca="false">IF(ISBLANK(C231), "", (C231-MIN($C$2:$C$3001))/(MAX($C$2:$C$3001)-MIN($C$2:$C$3001)))</f>
        <v>0.586902215374489</v>
      </c>
      <c r="I231" s="4" t="n">
        <f aca="false">IF(ISBLANK(D231), "", (D231-MIN($D$2:$D$3001))/(MAX($D$2:$D$3001)-MIN($D$2:$D$3001)))</f>
        <v>0.940222897669706</v>
      </c>
      <c r="J231" s="4" t="n">
        <f aca="false">IF(ISBLANK(E231), "", (E231-MIN($E$2:$E$3001))/(MAX($E$2:$E$3001)-MIN($E$2:$E$3001)))</f>
        <v>0.391058334640788</v>
      </c>
      <c r="K231" s="5" t="n">
        <f aca="false">IF(ISBLANK(A231), "",SQRT((A231-$M$2)^2+(B231-$N$2)^2+(C231-$O$2)^2+(D231-$P$2)^2+(E231-$Q$2)^2))</f>
        <v>928.428466425041</v>
      </c>
      <c r="L231" s="6" t="str">
        <f aca="false">IF(AND(H231 = "", H230 &lt;&gt; ""),"&lt;- New exp", "")</f>
        <v/>
      </c>
      <c r="AB231" s="0" t="n">
        <v>230</v>
      </c>
    </row>
    <row r="232" customFormat="false" ht="13.8" hidden="false" customHeight="false" outlineLevel="0" collapsed="false">
      <c r="A232" s="3" t="n">
        <v>28</v>
      </c>
      <c r="B232" s="3" t="n">
        <v>9</v>
      </c>
      <c r="C232" s="3" t="n">
        <v>93.1825396825397</v>
      </c>
      <c r="D232" s="3" t="n">
        <v>978</v>
      </c>
      <c r="E232" s="3" t="n">
        <v>0.385403337069818</v>
      </c>
      <c r="F232" s="4" t="n">
        <f aca="false">IF(ISBLANK(A232), "", (A232-MIN($A$2:$A$3001))/(MAX($A$2:$A$3001)-MIN($A$2:$A$3001)))</f>
        <v>0.636363636363636</v>
      </c>
      <c r="G232" s="4" t="n">
        <f aca="false">IF(ISBLANK(B232), "", (B232-MIN($B$2:$B$3001))/(MAX($B$2:$B$3001)-MIN($B$2:B$3001)))</f>
        <v>0.888888888888889</v>
      </c>
      <c r="H232" s="4" t="n">
        <f aca="false">IF(ISBLANK(C232), "", (C232-MIN($C$2:$C$3001))/(MAX($C$2:$C$3001)-MIN($C$2:$C$3001)))</f>
        <v>0.897244120008177</v>
      </c>
      <c r="I232" s="4" t="n">
        <f aca="false">IF(ISBLANK(D232), "", (D232-MIN($D$2:$D$3001))/(MAX($D$2:$D$3001)-MIN($D$2:$D$3001)))</f>
        <v>0.889564336372847</v>
      </c>
      <c r="J232" s="4" t="n">
        <f aca="false">IF(ISBLANK(E232), "", (E232-MIN($E$2:$E$3001))/(MAX($E$2:$E$3001)-MIN($E$2:$E$3001)))</f>
        <v>0.738040464827783</v>
      </c>
      <c r="K232" s="5" t="n">
        <f aca="false">IF(ISBLANK(A232), "",SQRT((A232-$M$2)^2+(B232-$N$2)^2+(C232-$O$2)^2+(D232-$P$2)^2+(E232-$Q$2)^2))</f>
        <v>878.873558278942</v>
      </c>
      <c r="L232" s="6" t="str">
        <f aca="false">IF(AND(H232 = "", H231 &lt;&gt; ""),"&lt;- New exp", "")</f>
        <v/>
      </c>
      <c r="AB232" s="0" t="n">
        <v>231</v>
      </c>
    </row>
    <row r="233" customFormat="false" ht="13.8" hidden="false" customHeight="false" outlineLevel="0" collapsed="false">
      <c r="A233" s="3" t="n">
        <v>29</v>
      </c>
      <c r="B233" s="3" t="n">
        <v>4</v>
      </c>
      <c r="C233" s="3" t="n">
        <v>78.25</v>
      </c>
      <c r="D233" s="3" t="n">
        <v>1087</v>
      </c>
      <c r="E233" s="3" t="n">
        <v>0.381261386166515</v>
      </c>
      <c r="F233" s="4" t="n">
        <f aca="false">IF(ISBLANK(A233), "", (A233-MIN($A$2:$A$3001))/(MAX($A$2:$A$3001)-MIN($A$2:$A$3001)))</f>
        <v>0.681818181818182</v>
      </c>
      <c r="G233" s="4" t="n">
        <f aca="false">IF(ISBLANK(B233), "", (B233-MIN($B$2:$B$3001))/(MAX($B$2:$B$3001)-MIN($B$2:B$3001)))</f>
        <v>0.333333333333333</v>
      </c>
      <c r="H233" s="4" t="n">
        <f aca="false">IF(ISBLANK(C233), "", (C233-MIN($C$2:$C$3001))/(MAX($C$2:$C$3001)-MIN($C$2:$C$3001)))</f>
        <v>0.521981720542699</v>
      </c>
      <c r="I233" s="4" t="n">
        <f aca="false">IF(ISBLANK(D233), "", (D233-MIN($D$2:$D$3001))/(MAX($D$2:$D$3001)-MIN($D$2:$D$3001)))</f>
        <v>1</v>
      </c>
      <c r="J233" s="4" t="n">
        <f aca="false">IF(ISBLANK(E233), "", (E233-MIN($E$2:$E$3001))/(MAX($E$2:$E$3001)-MIN($E$2:$E$3001)))</f>
        <v>0.612947432073934</v>
      </c>
      <c r="K233" s="5" t="n">
        <f aca="false">IF(ISBLANK(A233), "",SQRT((A233-$M$2)^2+(B233-$N$2)^2+(C233-$O$2)^2+(D233-$P$2)^2+(E233-$Q$2)^2))</f>
        <v>987.337038669805</v>
      </c>
      <c r="L233" s="6" t="str">
        <f aca="false">IF(AND(H233 = "", H232 &lt;&gt; ""),"&lt;- New exp", "")</f>
        <v/>
      </c>
      <c r="AB233" s="0" t="n">
        <v>232</v>
      </c>
    </row>
    <row r="234" customFormat="false" ht="13.8" hidden="false" customHeight="false" outlineLevel="0" collapsed="false">
      <c r="A234" s="3" t="n">
        <v>29</v>
      </c>
      <c r="B234" s="3" t="n">
        <v>6</v>
      </c>
      <c r="C234" s="3" t="n">
        <v>78.8333333333333</v>
      </c>
      <c r="D234" s="3" t="n">
        <v>1029</v>
      </c>
      <c r="E234" s="3" t="n">
        <v>0.376578857467822</v>
      </c>
      <c r="F234" s="4" t="n">
        <f aca="false">IF(ISBLANK(A234), "", (A234-MIN($A$2:$A$3001))/(MAX($A$2:$A$3001)-MIN($A$2:$A$3001)))</f>
        <v>0.681818181818182</v>
      </c>
      <c r="G234" s="4" t="n">
        <f aca="false">IF(ISBLANK(B234), "", (B234-MIN($B$2:$B$3001))/(MAX($B$2:$B$3001)-MIN($B$2:B$3001)))</f>
        <v>0.555555555555556</v>
      </c>
      <c r="H234" s="4" t="n">
        <f aca="false">IF(ISBLANK(C234), "", (C234-MIN($C$2:$C$3001))/(MAX($C$2:$C$3001)-MIN($C$2:$C$3001)))</f>
        <v>0.53664118711762</v>
      </c>
      <c r="I234" s="4" t="n">
        <f aca="false">IF(ISBLANK(D234), "", (D234-MIN($D$2:$D$3001))/(MAX($D$2:$D$3001)-MIN($D$2:$D$3001)))</f>
        <v>0.941236068895643</v>
      </c>
      <c r="J234" s="4" t="n">
        <f aca="false">IF(ISBLANK(E234), "", (E234-MIN($E$2:$E$3001))/(MAX($E$2:$E$3001)-MIN($E$2:$E$3001)))</f>
        <v>0.471528151751385</v>
      </c>
      <c r="K234" s="5" t="n">
        <f aca="false">IF(ISBLANK(A234), "",SQRT((A234-$M$2)^2+(B234-$N$2)^2+(C234-$O$2)^2+(D234-$P$2)^2+(E234-$Q$2)^2))</f>
        <v>929.379901158717</v>
      </c>
      <c r="L234" s="6" t="str">
        <f aca="false">IF(AND(H234 = "", H233 &lt;&gt; ""),"&lt;- New exp", "")</f>
        <v/>
      </c>
      <c r="AB234" s="0" t="n">
        <v>233</v>
      </c>
    </row>
    <row r="235" customFormat="false" ht="13.8" hidden="false" customHeight="false" outlineLevel="0" collapsed="false">
      <c r="A235" s="3" t="n">
        <v>29</v>
      </c>
      <c r="B235" s="3" t="n">
        <v>7</v>
      </c>
      <c r="C235" s="3" t="n">
        <v>80.6095238095238</v>
      </c>
      <c r="D235" s="3" t="n">
        <v>967</v>
      </c>
      <c r="E235" s="3" t="n">
        <v>0.375786542707573</v>
      </c>
      <c r="F235" s="4" t="n">
        <f aca="false">IF(ISBLANK(A235), "", (A235-MIN($A$2:$A$3001))/(MAX($A$2:$A$3001)-MIN($A$2:$A$3001)))</f>
        <v>0.681818181818182</v>
      </c>
      <c r="G235" s="4" t="n">
        <f aca="false">IF(ISBLANK(B235), "", (B235-MIN($B$2:$B$3001))/(MAX($B$2:$B$3001)-MIN($B$2:B$3001)))</f>
        <v>0.666666666666667</v>
      </c>
      <c r="H235" s="4" t="n">
        <f aca="false">IF(ISBLANK(C235), "", (C235-MIN($C$2:$C$3001))/(MAX($C$2:$C$3001)-MIN($C$2:$C$3001)))</f>
        <v>0.581277766974316</v>
      </c>
      <c r="I235" s="4" t="n">
        <f aca="false">IF(ISBLANK(D235), "", (D235-MIN($D$2:$D$3001))/(MAX($D$2:$D$3001)-MIN($D$2:$D$3001)))</f>
        <v>0.878419452887538</v>
      </c>
      <c r="J235" s="4" t="n">
        <f aca="false">IF(ISBLANK(E235), "", (E235-MIN($E$2:$E$3001))/(MAX($E$2:$E$3001)-MIN($E$2:$E$3001)))</f>
        <v>0.44759907616139</v>
      </c>
      <c r="K235" s="5" t="n">
        <f aca="false">IF(ISBLANK(A235), "",SQRT((A235-$M$2)^2+(B235-$N$2)^2+(C235-$O$2)^2+(D235-$P$2)^2+(E235-$Q$2)^2))</f>
        <v>867.458940608258</v>
      </c>
      <c r="L235" s="6" t="str">
        <f aca="false">IF(AND(H235 = "", H234 &lt;&gt; ""),"&lt;- New exp", "")</f>
        <v/>
      </c>
      <c r="AB235" s="0" t="n">
        <v>234</v>
      </c>
    </row>
    <row r="236" customFormat="false" ht="13.8" hidden="false" customHeight="false" outlineLevel="0" collapsed="false">
      <c r="A236" s="3" t="n">
        <v>22</v>
      </c>
      <c r="B236" s="3" t="n">
        <v>6</v>
      </c>
      <c r="C236" s="3" t="n">
        <v>75.6041666666667</v>
      </c>
      <c r="D236" s="3" t="n">
        <v>1007</v>
      </c>
      <c r="E236" s="3" t="n">
        <v>0.379846913370879</v>
      </c>
      <c r="F236" s="4" t="n">
        <f aca="false">IF(ISBLANK(A236), "", (A236-MIN($A$2:$A$3001))/(MAX($A$2:$A$3001)-MIN($A$2:$A$3001)))</f>
        <v>0.363636363636364</v>
      </c>
      <c r="G236" s="4" t="n">
        <f aca="false">IF(ISBLANK(B236), "", (B236-MIN($B$2:$B$3001))/(MAX($B$2:$B$3001)-MIN($B$2:B$3001)))</f>
        <v>0.555555555555556</v>
      </c>
      <c r="H236" s="4" t="n">
        <f aca="false">IF(ISBLANK(C236), "", (C236-MIN($C$2:$C$3001))/(MAX($C$2:$C$3001)-MIN($C$2:$C$3001)))</f>
        <v>0.455490568577882</v>
      </c>
      <c r="I236" s="4" t="n">
        <f aca="false">IF(ISBLANK(D236), "", (D236-MIN($D$2:$D$3001))/(MAX($D$2:$D$3001)-MIN($D$2:$D$3001)))</f>
        <v>0.918946301925025</v>
      </c>
      <c r="J236" s="4" t="n">
        <f aca="false">IF(ISBLANK(E236), "", (E236-MIN($E$2:$E$3001))/(MAX($E$2:$E$3001)-MIN($E$2:$E$3001)))</f>
        <v>0.570228265216398</v>
      </c>
      <c r="K236" s="5" t="n">
        <f aca="false">IF(ISBLANK(A236), "",SQRT((A236-$M$2)^2+(B236-$N$2)^2+(C236-$O$2)^2+(D236-$P$2)^2+(E236-$Q$2)^2))</f>
        <v>907.230133969042</v>
      </c>
      <c r="L236" s="6" t="str">
        <f aca="false">IF(AND(H236 = "", H235 &lt;&gt; ""),"&lt;- New exp", "")</f>
        <v/>
      </c>
      <c r="AB236" s="0" t="n">
        <v>235</v>
      </c>
    </row>
    <row r="237" customFormat="false" ht="13.8" hidden="false" customHeight="false" outlineLevel="0" collapsed="false">
      <c r="A237" s="3" t="n">
        <v>33</v>
      </c>
      <c r="B237" s="3" t="n">
        <v>4</v>
      </c>
      <c r="C237" s="3" t="n">
        <v>79.9166666666667</v>
      </c>
      <c r="D237" s="3" t="n">
        <v>1022</v>
      </c>
      <c r="E237" s="3" t="n">
        <v>0.374562081242515</v>
      </c>
      <c r="F237" s="4" t="n">
        <f aca="false">IF(ISBLANK(A237), "", (A237-MIN($A$2:$A$3001))/(MAX($A$2:$A$3001)-MIN($A$2:$A$3001)))</f>
        <v>0.863636363636364</v>
      </c>
      <c r="G237" s="4" t="n">
        <f aca="false">IF(ISBLANK(B237), "", (B237-MIN($B$2:$B$3001))/(MAX($B$2:$B$3001)-MIN($B$2:B$3001)))</f>
        <v>0.333333333333333</v>
      </c>
      <c r="H237" s="4" t="n">
        <f aca="false">IF(ISBLANK(C237), "", (C237-MIN($C$2:$C$3001))/(MAX($C$2:$C$3001)-MIN($C$2:$C$3001)))</f>
        <v>0.563865910756757</v>
      </c>
      <c r="I237" s="4" t="n">
        <f aca="false">IF(ISBLANK(D237), "", (D237-MIN($D$2:$D$3001))/(MAX($D$2:$D$3001)-MIN($D$2:$D$3001)))</f>
        <v>0.934143870314083</v>
      </c>
      <c r="J237" s="4" t="n">
        <f aca="false">IF(ISBLANK(E237), "", (E237-MIN($E$2:$E$3001))/(MAX($E$2:$E$3001)-MIN($E$2:$E$3001)))</f>
        <v>0.410618532033698</v>
      </c>
      <c r="K237" s="5" t="n">
        <f aca="false">IF(ISBLANK(A237), "",SQRT((A237-$M$2)^2+(B237-$N$2)^2+(C237-$O$2)^2+(D237-$P$2)^2+(E237-$Q$2)^2))</f>
        <v>922.473545198506</v>
      </c>
      <c r="L237" s="6" t="str">
        <f aca="false">IF(AND(H237 = "", H236 &lt;&gt; ""),"&lt;- New exp", "")</f>
        <v/>
      </c>
      <c r="AB237" s="0" t="n">
        <v>236</v>
      </c>
    </row>
    <row r="238" customFormat="false" ht="13.8" hidden="false" customHeight="false" outlineLevel="0" collapsed="false">
      <c r="A238" s="3" t="n">
        <v>29</v>
      </c>
      <c r="B238" s="3" t="n">
        <v>7</v>
      </c>
      <c r="C238" s="3" t="n">
        <v>74.8095238095238</v>
      </c>
      <c r="D238" s="3" t="n">
        <v>1030</v>
      </c>
      <c r="E238" s="3" t="n">
        <v>0.371400562566451</v>
      </c>
      <c r="F238" s="4" t="n">
        <f aca="false">IF(ISBLANK(A238), "", (A238-MIN($A$2:$A$3001))/(MAX($A$2:$A$3001)-MIN($A$2:$A$3001)))</f>
        <v>0.681818181818182</v>
      </c>
      <c r="G238" s="4" t="n">
        <f aca="false">IF(ISBLANK(B238), "", (B238-MIN($B$2:$B$3001))/(MAX($B$2:$B$3001)-MIN($B$2:B$3001)))</f>
        <v>0.666666666666667</v>
      </c>
      <c r="H238" s="4" t="n">
        <f aca="false">IF(ISBLANK(C238), "", (C238-MIN($C$2:$C$3001))/(MAX($C$2:$C$3001)-MIN($C$2:$C$3001)))</f>
        <v>0.435520785029393</v>
      </c>
      <c r="I238" s="4" t="n">
        <f aca="false">IF(ISBLANK(D238), "", (D238-MIN($D$2:$D$3001))/(MAX($D$2:$D$3001)-MIN($D$2:$D$3001)))</f>
        <v>0.94224924012158</v>
      </c>
      <c r="J238" s="4" t="n">
        <f aca="false">IF(ISBLANK(E238), "", (E238-MIN($E$2:$E$3001))/(MAX($E$2:$E$3001)-MIN($E$2:$E$3001)))</f>
        <v>0.315136000123095</v>
      </c>
      <c r="K238" s="5" t="n">
        <f aca="false">IF(ISBLANK(A238), "",SQRT((A238-$M$2)^2+(B238-$N$2)^2+(C238-$O$2)^2+(D238-$P$2)^2+(E238-$Q$2)^2))</f>
        <v>930.301747492488</v>
      </c>
      <c r="L238" s="6" t="str">
        <f aca="false">IF(AND(H238 = "", H237 &lt;&gt; ""),"&lt;- New exp", "")</f>
        <v/>
      </c>
      <c r="AB238" s="0" t="n">
        <v>237</v>
      </c>
    </row>
    <row r="239" customFormat="false" ht="13.8" hidden="false" customHeight="false" outlineLevel="0" collapsed="false">
      <c r="A239" s="3" t="n">
        <v>24</v>
      </c>
      <c r="B239" s="3" t="n">
        <v>6</v>
      </c>
      <c r="C239" s="3" t="n">
        <v>77.0952380952381</v>
      </c>
      <c r="D239" s="3" t="n">
        <v>1005</v>
      </c>
      <c r="E239" s="3" t="n">
        <v>0.377240771586958</v>
      </c>
      <c r="F239" s="4" t="n">
        <f aca="false">IF(ISBLANK(A239), "", (A239-MIN($A$2:$A$3001))/(MAX($A$2:$A$3001)-MIN($A$2:$A$3001)))</f>
        <v>0.454545454545455</v>
      </c>
      <c r="G239" s="4" t="n">
        <f aca="false">IF(ISBLANK(B239), "", (B239-MIN($B$2:$B$3001))/(MAX($B$2:$B$3001)-MIN($B$2:B$3001)))</f>
        <v>0.555555555555556</v>
      </c>
      <c r="H239" s="4" t="n">
        <f aca="false">IF(ISBLANK(C239), "", (C239-MIN($C$2:$C$3001))/(MAX($C$2:$C$3001)-MIN($C$2:$C$3001)))</f>
        <v>0.492961960180102</v>
      </c>
      <c r="I239" s="4" t="n">
        <f aca="false">IF(ISBLANK(D239), "", (D239-MIN($D$2:$D$3001))/(MAX($D$2:$D$3001)-MIN($D$2:$D$3001)))</f>
        <v>0.916919959473151</v>
      </c>
      <c r="J239" s="4" t="n">
        <f aca="false">IF(ISBLANK(E239), "", (E239-MIN($E$2:$E$3001))/(MAX($E$2:$E$3001)-MIN($E$2:$E$3001)))</f>
        <v>0.491518935446886</v>
      </c>
      <c r="K239" s="5" t="n">
        <f aca="false">IF(ISBLANK(A239), "",SQRT((A239-$M$2)^2+(B239-$N$2)^2+(C239-$O$2)^2+(D239-$P$2)^2+(E239-$Q$2)^2))</f>
        <v>905.281608408762</v>
      </c>
      <c r="L239" s="6" t="str">
        <f aca="false">IF(AND(H239 = "", H238 &lt;&gt; ""),"&lt;- New exp", "")</f>
        <v/>
      </c>
      <c r="AB239" s="0" t="n">
        <v>238</v>
      </c>
    </row>
    <row r="240" customFormat="false" ht="13.8" hidden="false" customHeight="false" outlineLevel="0" collapsed="false">
      <c r="A240" s="3" t="n">
        <v>28</v>
      </c>
      <c r="B240" s="3" t="n">
        <v>9</v>
      </c>
      <c r="C240" s="3" t="n">
        <v>75.7777777777778</v>
      </c>
      <c r="D240" s="3" t="n">
        <v>1021</v>
      </c>
      <c r="E240" s="3" t="n">
        <v>0.371393069164507</v>
      </c>
      <c r="F240" s="4" t="n">
        <f aca="false">IF(ISBLANK(A240), "", (A240-MIN($A$2:$A$3001))/(MAX($A$2:$A$3001)-MIN($A$2:$A$3001)))</f>
        <v>0.636363636363636</v>
      </c>
      <c r="G240" s="4" t="n">
        <f aca="false">IF(ISBLANK(B240), "", (B240-MIN($B$2:$B$3001))/(MAX($B$2:$B$3001)-MIN($B$2:B$3001)))</f>
        <v>0.888888888888889</v>
      </c>
      <c r="H240" s="4" t="n">
        <f aca="false">IF(ISBLANK(C240), "", (C240-MIN($C$2:$C$3001))/(MAX($C$2:$C$3001)-MIN($C$2:$C$3001)))</f>
        <v>0.459853505058513</v>
      </c>
      <c r="I240" s="4" t="n">
        <f aca="false">IF(ISBLANK(D240), "", (D240-MIN($D$2:$D$3001))/(MAX($D$2:$D$3001)-MIN($D$2:$D$3001)))</f>
        <v>0.933130699088146</v>
      </c>
      <c r="J240" s="4" t="n">
        <f aca="false">IF(ISBLANK(E240), "", (E240-MIN($E$2:$E$3001))/(MAX($E$2:$E$3001)-MIN($E$2:$E$3001)))</f>
        <v>0.314909688320589</v>
      </c>
      <c r="K240" s="5" t="n">
        <f aca="false">IF(ISBLANK(A240), "",SQRT((A240-$M$2)^2+(B240-$N$2)^2+(C240-$O$2)^2+(D240-$P$2)^2+(E240-$Q$2)^2))</f>
        <v>921.322874608743</v>
      </c>
      <c r="L240" s="6" t="str">
        <f aca="false">IF(AND(H240 = "", H239 &lt;&gt; ""),"&lt;- New exp", "")</f>
        <v/>
      </c>
      <c r="AB240" s="0" t="n">
        <v>239</v>
      </c>
    </row>
    <row r="241" customFormat="false" ht="13.8" hidden="false" customHeight="false" outlineLevel="0" collapsed="false">
      <c r="A241" s="3" t="n">
        <v>33</v>
      </c>
      <c r="B241" s="3" t="n">
        <v>3</v>
      </c>
      <c r="C241" s="3" t="n">
        <v>80</v>
      </c>
      <c r="D241" s="3" t="n">
        <v>1023</v>
      </c>
      <c r="E241" s="3" t="n">
        <v>0.378562199405455</v>
      </c>
      <c r="F241" s="4" t="n">
        <f aca="false">IF(ISBLANK(A241), "", (A241-MIN($A$2:$A$3001))/(MAX($A$2:$A$3001)-MIN($A$2:$A$3001)))</f>
        <v>0.863636363636364</v>
      </c>
      <c r="G241" s="4" t="n">
        <f aca="false">IF(ISBLANK(B241), "", (B241-MIN($B$2:$B$3001))/(MAX($B$2:$B$3001)-MIN($B$2:B$3001)))</f>
        <v>0.222222222222222</v>
      </c>
      <c r="H241" s="4" t="n">
        <f aca="false">IF(ISBLANK(C241), "", (C241-MIN($C$2:$C$3001))/(MAX($C$2:$C$3001)-MIN($C$2:$C$3001)))</f>
        <v>0.56596012026746</v>
      </c>
      <c r="I241" s="4" t="n">
        <f aca="false">IF(ISBLANK(D241), "", (D241-MIN($D$2:$D$3001))/(MAX($D$2:$D$3001)-MIN($D$2:$D$3001)))</f>
        <v>0.93515704154002</v>
      </c>
      <c r="J241" s="4" t="n">
        <f aca="false">IF(ISBLANK(E241), "", (E241-MIN($E$2:$E$3001))/(MAX($E$2:$E$3001)-MIN($E$2:$E$3001)))</f>
        <v>0.53142800661653</v>
      </c>
      <c r="K241" s="5" t="n">
        <f aca="false">IF(ISBLANK(A241), "",SQRT((A241-$M$2)^2+(B241-$N$2)^2+(C241-$O$2)^2+(D241-$P$2)^2+(E241-$Q$2)^2))</f>
        <v>923.472353805814</v>
      </c>
      <c r="L241" s="6" t="str">
        <f aca="false">IF(AND(H241 = "", H240 &lt;&gt; ""),"&lt;- New exp", "")</f>
        <v/>
      </c>
      <c r="AB241" s="0" t="n">
        <v>240</v>
      </c>
    </row>
    <row r="242" customFormat="false" ht="13.8" hidden="false" customHeight="false" outlineLevel="0" collapsed="false">
      <c r="A242" s="3" t="n">
        <v>29</v>
      </c>
      <c r="B242" s="3" t="n">
        <v>8</v>
      </c>
      <c r="C242" s="3" t="n">
        <v>74.0661764705882</v>
      </c>
      <c r="D242" s="3" t="n">
        <v>1044</v>
      </c>
      <c r="E242" s="3" t="n">
        <v>0.371400562566451</v>
      </c>
      <c r="F242" s="4" t="n">
        <f aca="false">IF(ISBLANK(A242), "", (A242-MIN($A$2:$A$3001))/(MAX($A$2:$A$3001)-MIN($A$2:$A$3001)))</f>
        <v>0.681818181818182</v>
      </c>
      <c r="G242" s="4" t="n">
        <f aca="false">IF(ISBLANK(B242), "", (B242-MIN($B$2:$B$3001))/(MAX($B$2:$B$3001)-MIN($B$2:B$3001)))</f>
        <v>0.777777777777778</v>
      </c>
      <c r="H242" s="4" t="n">
        <f aca="false">IF(ISBLANK(C242), "", (C242-MIN($C$2:$C$3001))/(MAX($C$2:$C$3001)-MIN($C$2:$C$3001)))</f>
        <v>0.416840084225939</v>
      </c>
      <c r="I242" s="4" t="n">
        <f aca="false">IF(ISBLANK(D242), "", (D242-MIN($D$2:$D$3001))/(MAX($D$2:$D$3001)-MIN($D$2:$D$3001)))</f>
        <v>0.956433637284701</v>
      </c>
      <c r="J242" s="4" t="n">
        <f aca="false">IF(ISBLANK(E242), "", (E242-MIN($E$2:$E$3001))/(MAX($E$2:$E$3001)-MIN($E$2:$E$3001)))</f>
        <v>0.315136000123095</v>
      </c>
      <c r="K242" s="5" t="n">
        <f aca="false">IF(ISBLANK(A242), "",SQRT((A242-$M$2)^2+(B242-$N$2)^2+(C242-$O$2)^2+(D242-$P$2)^2+(E242-$Q$2)^2))</f>
        <v>944.290807433342</v>
      </c>
      <c r="L242" s="6" t="str">
        <f aca="false">IF(AND(H242 = "", H241 &lt;&gt; ""),"&lt;- New exp", "")</f>
        <v/>
      </c>
      <c r="AB242" s="0" t="n">
        <v>241</v>
      </c>
    </row>
    <row r="243" customFormat="false" ht="13.8" hidden="false" customHeight="false" outlineLevel="0" collapsed="false">
      <c r="A243" s="3" t="n">
        <v>29</v>
      </c>
      <c r="B243" s="3" t="n">
        <v>8</v>
      </c>
      <c r="C243" s="3" t="n">
        <v>80.7916666666667</v>
      </c>
      <c r="D243" s="3" t="n">
        <v>1026</v>
      </c>
      <c r="E243" s="3" t="n">
        <v>0.368212911972548</v>
      </c>
      <c r="F243" s="4" t="n">
        <f aca="false">IF(ISBLANK(A243), "", (A243-MIN($A$2:$A$3001))/(MAX($A$2:$A$3001)-MIN($A$2:$A$3001)))</f>
        <v>0.681818181818182</v>
      </c>
      <c r="G243" s="4" t="n">
        <f aca="false">IF(ISBLANK(B243), "", (B243-MIN($B$2:$B$3001))/(MAX($B$2:$B$3001)-MIN($B$2:B$3001)))</f>
        <v>0.777777777777778</v>
      </c>
      <c r="H243" s="4" t="n">
        <f aca="false">IF(ISBLANK(C243), "", (C243-MIN($C$2:$C$3001))/(MAX($C$2:$C$3001)-MIN($C$2:$C$3001)))</f>
        <v>0.585855110619138</v>
      </c>
      <c r="I243" s="4" t="n">
        <f aca="false">IF(ISBLANK(D243), "", (D243-MIN($D$2:$D$3001))/(MAX($D$2:$D$3001)-MIN($D$2:$D$3001)))</f>
        <v>0.938196555217832</v>
      </c>
      <c r="J243" s="4" t="n">
        <f aca="false">IF(ISBLANK(E243), "", (E243-MIN($E$2:$E$3001))/(MAX($E$2:$E$3001)-MIN($E$2:$E$3001)))</f>
        <v>0.218864245710713</v>
      </c>
      <c r="K243" s="5" t="n">
        <f aca="false">IF(ISBLANK(A243), "",SQRT((A243-$M$2)^2+(B243-$N$2)^2+(C243-$O$2)^2+(D243-$P$2)^2+(E243-$Q$2)^2))</f>
        <v>926.441294798956</v>
      </c>
      <c r="L243" s="6" t="str">
        <f aca="false">IF(AND(H243 = "", H242 &lt;&gt; ""),"&lt;- New exp", "")</f>
        <v/>
      </c>
      <c r="AB243" s="0" t="n">
        <v>242</v>
      </c>
    </row>
    <row r="244" customFormat="false" ht="13.8" hidden="false" customHeight="false" outlineLevel="0" collapsed="false">
      <c r="A244" s="3" t="n">
        <v>29</v>
      </c>
      <c r="B244" s="3" t="n">
        <v>6</v>
      </c>
      <c r="C244" s="3" t="n">
        <v>80.7666666666667</v>
      </c>
      <c r="D244" s="3" t="n">
        <v>1020</v>
      </c>
      <c r="E244" s="3" t="n">
        <v>0.375749955274029</v>
      </c>
      <c r="F244" s="4" t="n">
        <f aca="false">IF(ISBLANK(A244), "", (A244-MIN($A$2:$A$3001))/(MAX($A$2:$A$3001)-MIN($A$2:$A$3001)))</f>
        <v>0.681818181818182</v>
      </c>
      <c r="G244" s="4" t="n">
        <f aca="false">IF(ISBLANK(B244), "", (B244-MIN($B$2:$B$3001))/(MAX($B$2:$B$3001)-MIN($B$2:B$3001)))</f>
        <v>0.555555555555556</v>
      </c>
      <c r="H244" s="4" t="n">
        <f aca="false">IF(ISBLANK(C244), "", (C244-MIN($C$2:$C$3001))/(MAX($C$2:$C$3001)-MIN($C$2:$C$3001)))</f>
        <v>0.585226847765927</v>
      </c>
      <c r="I244" s="4" t="n">
        <f aca="false">IF(ISBLANK(D244), "", (D244-MIN($D$2:$D$3001))/(MAX($D$2:$D$3001)-MIN($D$2:$D$3001)))</f>
        <v>0.932117527862209</v>
      </c>
      <c r="J244" s="4" t="n">
        <f aca="false">IF(ISBLANK(E244), "", (E244-MIN($E$2:$E$3001))/(MAX($E$2:$E$3001)-MIN($E$2:$E$3001)))</f>
        <v>0.446494081648043</v>
      </c>
      <c r="K244" s="5" t="n">
        <f aca="false">IF(ISBLANK(A244), "",SQRT((A244-$M$2)^2+(B244-$N$2)^2+(C244-$O$2)^2+(D244-$P$2)^2+(E244-$Q$2)^2))</f>
        <v>920.430501382267</v>
      </c>
      <c r="L244" s="6" t="str">
        <f aca="false">IF(AND(H244 = "", H243 &lt;&gt; ""),"&lt;- New exp", "")</f>
        <v/>
      </c>
      <c r="AB244" s="0" t="n">
        <v>243</v>
      </c>
    </row>
    <row r="245" customFormat="false" ht="13.8" hidden="false" customHeight="false" outlineLevel="0" collapsed="false">
      <c r="A245" s="3" t="n">
        <v>28</v>
      </c>
      <c r="B245" s="3" t="n">
        <v>6</v>
      </c>
      <c r="C245" s="3" t="n">
        <v>75.6041666666667</v>
      </c>
      <c r="D245" s="3" t="n">
        <v>1019</v>
      </c>
      <c r="E245" s="3" t="n">
        <v>0.377180566940099</v>
      </c>
      <c r="F245" s="4" t="n">
        <f aca="false">IF(ISBLANK(A245), "", (A245-MIN($A$2:$A$3001))/(MAX($A$2:$A$3001)-MIN($A$2:$A$3001)))</f>
        <v>0.636363636363636</v>
      </c>
      <c r="G245" s="4" t="n">
        <f aca="false">IF(ISBLANK(B245), "", (B245-MIN($B$2:$B$3001))/(MAX($B$2:$B$3001)-MIN($B$2:B$3001)))</f>
        <v>0.555555555555556</v>
      </c>
      <c r="H245" s="4" t="n">
        <f aca="false">IF(ISBLANK(C245), "", (C245-MIN($C$2:$C$3001))/(MAX($C$2:$C$3001)-MIN($C$2:$C$3001)))</f>
        <v>0.455490568577882</v>
      </c>
      <c r="I245" s="4" t="n">
        <f aca="false">IF(ISBLANK(D245), "", (D245-MIN($D$2:$D$3001))/(MAX($D$2:$D$3001)-MIN($D$2:$D$3001)))</f>
        <v>0.931104356636272</v>
      </c>
      <c r="J245" s="4" t="n">
        <f aca="false">IF(ISBLANK(E245), "", (E245-MIN($E$2:$E$3001))/(MAX($E$2:$E$3001)-MIN($E$2:$E$3001)))</f>
        <v>0.489700666221275</v>
      </c>
      <c r="K245" s="5" t="n">
        <f aca="false">IF(ISBLANK(A245), "",SQRT((A245-$M$2)^2+(B245-$N$2)^2+(C245-$O$2)^2+(D245-$P$2)^2+(E245-$Q$2)^2))</f>
        <v>919.298926295418</v>
      </c>
      <c r="L245" s="6" t="str">
        <f aca="false">IF(AND(H245 = "", H244 &lt;&gt; ""),"&lt;- New exp", "")</f>
        <v/>
      </c>
      <c r="AB245" s="0" t="n">
        <v>244</v>
      </c>
    </row>
    <row r="246" customFormat="false" ht="13.8" hidden="false" customHeight="false" outlineLevel="0" collapsed="false">
      <c r="A246" s="3" t="n">
        <v>29</v>
      </c>
      <c r="B246" s="3" t="n">
        <v>5</v>
      </c>
      <c r="C246" s="3" t="n">
        <v>76.7882352941177</v>
      </c>
      <c r="D246" s="3" t="n">
        <v>1041</v>
      </c>
      <c r="E246" s="3" t="n">
        <v>0.377180566940099</v>
      </c>
      <c r="F246" s="4" t="n">
        <f aca="false">IF(ISBLANK(A246), "", (A246-MIN($A$2:$A$3001))/(MAX($A$2:$A$3001)-MIN($A$2:$A$3001)))</f>
        <v>0.681818181818182</v>
      </c>
      <c r="G246" s="4" t="n">
        <f aca="false">IF(ISBLANK(B246), "", (B246-MIN($B$2:$B$3001))/(MAX($B$2:$B$3001)-MIN($B$2:B$3001)))</f>
        <v>0.444444444444444</v>
      </c>
      <c r="H246" s="4" t="n">
        <f aca="false">IF(ISBLANK(C246), "", (C246-MIN($C$2:$C$3001))/(MAX($C$2:$C$3001)-MIN($C$2:$C$3001)))</f>
        <v>0.485246821949076</v>
      </c>
      <c r="I246" s="4" t="n">
        <f aca="false">IF(ISBLANK(D246), "", (D246-MIN($D$2:$D$3001))/(MAX($D$2:$D$3001)-MIN($D$2:$D$3001)))</f>
        <v>0.953394123606889</v>
      </c>
      <c r="J246" s="4" t="n">
        <f aca="false">IF(ISBLANK(E246), "", (E246-MIN($E$2:$E$3001))/(MAX($E$2:$E$3001)-MIN($E$2:$E$3001)))</f>
        <v>0.489700666221275</v>
      </c>
      <c r="K246" s="5" t="n">
        <f aca="false">IF(ISBLANK(A246), "",SQRT((A246-$M$2)^2+(B246-$N$2)^2+(C246-$O$2)^2+(D246-$P$2)^2+(E246-$Q$2)^2))</f>
        <v>941.326107358214</v>
      </c>
      <c r="L246" s="6" t="str">
        <f aca="false">IF(AND(H246 = "", H245 &lt;&gt; ""),"&lt;- New exp", "")</f>
        <v/>
      </c>
      <c r="AB246" s="0" t="n">
        <v>245</v>
      </c>
    </row>
    <row r="247" customFormat="false" ht="13.8" hidden="false" customHeight="false" outlineLevel="0" collapsed="false">
      <c r="A247" s="3" t="n">
        <v>18</v>
      </c>
      <c r="B247" s="3" t="n">
        <v>6</v>
      </c>
      <c r="C247" s="3" t="n">
        <v>80.3666666666667</v>
      </c>
      <c r="D247" s="3" t="n">
        <v>989</v>
      </c>
      <c r="E247" s="3" t="n">
        <v>0.38677560662924</v>
      </c>
      <c r="F247" s="4" t="n">
        <f aca="false">IF(ISBLANK(A247), "", (A247-MIN($A$2:$A$3001))/(MAX($A$2:$A$3001)-MIN($A$2:$A$3001)))</f>
        <v>0.181818181818182</v>
      </c>
      <c r="G247" s="4" t="n">
        <f aca="false">IF(ISBLANK(B247), "", (B247-MIN($B$2:$B$3001))/(MAX($B$2:$B$3001)-MIN($B$2:B$3001)))</f>
        <v>0.555555555555556</v>
      </c>
      <c r="H247" s="4" t="n">
        <f aca="false">IF(ISBLANK(C247), "", (C247-MIN($C$2:$C$3001))/(MAX($C$2:$C$3001)-MIN($C$2:$C$3001)))</f>
        <v>0.575174642114553</v>
      </c>
      <c r="I247" s="4" t="n">
        <f aca="false">IF(ISBLANK(D247), "", (D247-MIN($D$2:$D$3001))/(MAX($D$2:$D$3001)-MIN($D$2:$D$3001)))</f>
        <v>0.900709219858156</v>
      </c>
      <c r="J247" s="4" t="n">
        <f aca="false">IF(ISBLANK(E247), "", (E247-MIN($E$2:$E$3001))/(MAX($E$2:$E$3001)-MIN($E$2:$E$3001)))</f>
        <v>0.779485031639763</v>
      </c>
      <c r="K247" s="5" t="n">
        <f aca="false">IF(ISBLANK(A247), "",SQRT((A247-$M$2)^2+(B247-$N$2)^2+(C247-$O$2)^2+(D247-$P$2)^2+(E247-$Q$2)^2))</f>
        <v>889.317625104991</v>
      </c>
      <c r="L247" s="6" t="str">
        <f aca="false">IF(AND(H247 = "", H246 &lt;&gt; ""),"&lt;- New exp", "")</f>
        <v/>
      </c>
      <c r="AB247" s="0" t="n">
        <v>246</v>
      </c>
    </row>
    <row r="248" customFormat="false" ht="13.8" hidden="false" customHeight="false" outlineLevel="0" collapsed="false">
      <c r="A248" s="3" t="n">
        <v>29</v>
      </c>
      <c r="B248" s="3" t="n">
        <v>4</v>
      </c>
      <c r="C248" s="3" t="n">
        <v>89.3214285714286</v>
      </c>
      <c r="D248" s="3" t="n">
        <v>1007</v>
      </c>
      <c r="E248" s="3" t="n">
        <v>0.382361357163061</v>
      </c>
      <c r="F248" s="4" t="n">
        <f aca="false">IF(ISBLANK(A248), "", (A248-MIN($A$2:$A$3001))/(MAX($A$2:$A$3001)-MIN($A$2:$A$3001)))</f>
        <v>0.681818181818182</v>
      </c>
      <c r="G248" s="4" t="n">
        <f aca="false">IF(ISBLANK(B248), "", (B248-MIN($B$2:$B$3001))/(MAX($B$2:$B$3001)-MIN($B$2:B$3001)))</f>
        <v>0.333333333333333</v>
      </c>
      <c r="H248" s="4" t="n">
        <f aca="false">IF(ISBLANK(C248), "", (C248-MIN($C$2:$C$3001))/(MAX($C$2:$C$3001)-MIN($C$2:$C$3001)))</f>
        <v>0.800212412678943</v>
      </c>
      <c r="I248" s="4" t="n">
        <f aca="false">IF(ISBLANK(D248), "", (D248-MIN($D$2:$D$3001))/(MAX($D$2:$D$3001)-MIN($D$2:$D$3001)))</f>
        <v>0.918946301925025</v>
      </c>
      <c r="J248" s="4" t="n">
        <f aca="false">IF(ISBLANK(E248), "", (E248-MIN($E$2:$E$3001))/(MAX($E$2:$E$3001)-MIN($E$2:$E$3001)))</f>
        <v>0.646168180245885</v>
      </c>
      <c r="K248" s="5" t="n">
        <f aca="false">IF(ISBLANK(A248), "",SQRT((A248-$M$2)^2+(B248-$N$2)^2+(C248-$O$2)^2+(D248-$P$2)^2+(E248-$Q$2)^2))</f>
        <v>907.687683127279</v>
      </c>
      <c r="L248" s="6" t="str">
        <f aca="false">IF(AND(H248 = "", H247 &lt;&gt; ""),"&lt;- New exp", "")</f>
        <v/>
      </c>
      <c r="AB248" s="0" t="n">
        <v>247</v>
      </c>
    </row>
    <row r="249" customFormat="false" ht="13.8" hidden="false" customHeight="false" outlineLevel="0" collapsed="false">
      <c r="A249" s="3" t="n">
        <v>19</v>
      </c>
      <c r="B249" s="3" t="n">
        <v>7</v>
      </c>
      <c r="C249" s="3" t="n">
        <v>70.8095238095238</v>
      </c>
      <c r="D249" s="3" t="n">
        <v>1026</v>
      </c>
      <c r="E249" s="3" t="n">
        <v>0.379846913370879</v>
      </c>
      <c r="F249" s="4" t="n">
        <f aca="false">IF(ISBLANK(A249), "", (A249-MIN($A$2:$A$3001))/(MAX($A$2:$A$3001)-MIN($A$2:$A$3001)))</f>
        <v>0.227272727272727</v>
      </c>
      <c r="G249" s="4" t="n">
        <f aca="false">IF(ISBLANK(B249), "", (B249-MIN($B$2:$B$3001))/(MAX($B$2:$B$3001)-MIN($B$2:B$3001)))</f>
        <v>0.666666666666667</v>
      </c>
      <c r="H249" s="4" t="n">
        <f aca="false">IF(ISBLANK(C249), "", (C249-MIN($C$2:$C$3001))/(MAX($C$2:$C$3001)-MIN($C$2:$C$3001)))</f>
        <v>0.334998728515654</v>
      </c>
      <c r="I249" s="4" t="n">
        <f aca="false">IF(ISBLANK(D249), "", (D249-MIN($D$2:$D$3001))/(MAX($D$2:$D$3001)-MIN($D$2:$D$3001)))</f>
        <v>0.938196555217832</v>
      </c>
      <c r="J249" s="4" t="n">
        <f aca="false">IF(ISBLANK(E249), "", (E249-MIN($E$2:$E$3001))/(MAX($E$2:$E$3001)-MIN($E$2:$E$3001)))</f>
        <v>0.570228265216398</v>
      </c>
      <c r="K249" s="5" t="n">
        <f aca="false">IF(ISBLANK(A249), "",SQRT((A249-$M$2)^2+(B249-$N$2)^2+(C249-$O$2)^2+(D249-$P$2)^2+(E249-$Q$2)^2))</f>
        <v>926.128878060738</v>
      </c>
      <c r="L249" s="6" t="str">
        <f aca="false">IF(AND(H249 = "", H248 &lt;&gt; ""),"&lt;- New exp", "")</f>
        <v/>
      </c>
      <c r="AB249" s="0" t="n">
        <v>248</v>
      </c>
    </row>
    <row r="250" customFormat="false" ht="13.8" hidden="false" customHeight="false" outlineLevel="0" collapsed="false">
      <c r="A250" s="3" t="n">
        <v>29</v>
      </c>
      <c r="B250" s="3" t="n">
        <v>5</v>
      </c>
      <c r="C250" s="3" t="n">
        <v>78.7882352941177</v>
      </c>
      <c r="D250" s="3" t="n">
        <v>1061</v>
      </c>
      <c r="E250" s="3" t="n">
        <v>0.375290733913647</v>
      </c>
      <c r="F250" s="4" t="n">
        <f aca="false">IF(ISBLANK(A250), "", (A250-MIN($A$2:$A$3001))/(MAX($A$2:$A$3001)-MIN($A$2:$A$3001)))</f>
        <v>0.681818181818182</v>
      </c>
      <c r="G250" s="4" t="n">
        <f aca="false">IF(ISBLANK(B250), "", (B250-MIN($B$2:$B$3001))/(MAX($B$2:$B$3001)-MIN($B$2:B$3001)))</f>
        <v>0.444444444444444</v>
      </c>
      <c r="H250" s="4" t="n">
        <f aca="false">IF(ISBLANK(C250), "", (C250-MIN($C$2:$C$3001))/(MAX($C$2:$C$3001)-MIN($C$2:$C$3001)))</f>
        <v>0.535507850205945</v>
      </c>
      <c r="I250" s="4" t="n">
        <f aca="false">IF(ISBLANK(D250), "", (D250-MIN($D$2:$D$3001))/(MAX($D$2:$D$3001)-MIN($D$2:$D$3001)))</f>
        <v>0.973657548125633</v>
      </c>
      <c r="J250" s="4" t="n">
        <f aca="false">IF(ISBLANK(E250), "", (E250-MIN($E$2:$E$3001))/(MAX($E$2:$E$3001)-MIN($E$2:$E$3001)))</f>
        <v>0.432624918537074</v>
      </c>
      <c r="K250" s="5" t="n">
        <f aca="false">IF(ISBLANK(A250), "",SQRT((A250-$M$2)^2+(B250-$N$2)^2+(C250-$O$2)^2+(D250-$P$2)^2+(E250-$Q$2)^2))</f>
        <v>961.36157433661</v>
      </c>
      <c r="L250" s="6" t="str">
        <f aca="false">IF(AND(H250 = "", H249 &lt;&gt; ""),"&lt;- New exp", "")</f>
        <v/>
      </c>
      <c r="AB250" s="0" t="n">
        <v>249</v>
      </c>
    </row>
    <row r="251" customFormat="false" ht="13.8" hidden="false" customHeight="false" outlineLevel="0" collapsed="false">
      <c r="A251" s="3" t="n">
        <v>29</v>
      </c>
      <c r="B251" s="3" t="n">
        <v>7</v>
      </c>
      <c r="C251" s="3" t="n">
        <v>76.8095238095238</v>
      </c>
      <c r="D251" s="3" t="n">
        <v>1029</v>
      </c>
      <c r="E251" s="3" t="n">
        <v>0.371755812789138</v>
      </c>
      <c r="F251" s="4" t="n">
        <f aca="false">IF(ISBLANK(A251), "", (A251-MIN($A$2:$A$3001))/(MAX($A$2:$A$3001)-MIN($A$2:$A$3001)))</f>
        <v>0.681818181818182</v>
      </c>
      <c r="G251" s="4" t="n">
        <f aca="false">IF(ISBLANK(B251), "", (B251-MIN($B$2:$B$3001))/(MAX($B$2:$B$3001)-MIN($B$2:B$3001)))</f>
        <v>0.666666666666667</v>
      </c>
      <c r="H251" s="4" t="n">
        <f aca="false">IF(ISBLANK(C251), "", (C251-MIN($C$2:$C$3001))/(MAX($C$2:$C$3001)-MIN($C$2:$C$3001)))</f>
        <v>0.485781813286263</v>
      </c>
      <c r="I251" s="4" t="n">
        <f aca="false">IF(ISBLANK(D251), "", (D251-MIN($D$2:$D$3001))/(MAX($D$2:$D$3001)-MIN($D$2:$D$3001)))</f>
        <v>0.941236068895643</v>
      </c>
      <c r="J251" s="4" t="n">
        <f aca="false">IF(ISBLANK(E251), "", (E251-MIN($E$2:$E$3001))/(MAX($E$2:$E$3001)-MIN($E$2:$E$3001)))</f>
        <v>0.325865081365212</v>
      </c>
      <c r="K251" s="5" t="n">
        <f aca="false">IF(ISBLANK(A251), "",SQRT((A251-$M$2)^2+(B251-$N$2)^2+(C251-$O$2)^2+(D251-$P$2)^2+(E251-$Q$2)^2))</f>
        <v>929.341521090976</v>
      </c>
      <c r="L251" s="6" t="str">
        <f aca="false">IF(AND(H251 = "", H250 &lt;&gt; ""),"&lt;- New exp", "")</f>
        <v/>
      </c>
      <c r="AB251" s="0" t="n">
        <v>250</v>
      </c>
    </row>
    <row r="252" customFormat="false" ht="13.8" hidden="false" customHeight="false" outlineLevel="0" collapsed="false">
      <c r="A252" s="3" t="n">
        <v>22</v>
      </c>
      <c r="B252" s="3" t="n">
        <v>7</v>
      </c>
      <c r="C252" s="3" t="n">
        <v>73.8095238095238</v>
      </c>
      <c r="D252" s="3" t="n">
        <v>989</v>
      </c>
      <c r="E252" s="3" t="n">
        <v>0.379846913370879</v>
      </c>
      <c r="F252" s="4" t="n">
        <f aca="false">IF(ISBLANK(A252), "", (A252-MIN($A$2:$A$3001))/(MAX($A$2:$A$3001)-MIN($A$2:$A$3001)))</f>
        <v>0.363636363636364</v>
      </c>
      <c r="G252" s="4" t="n">
        <f aca="false">IF(ISBLANK(B252), "", (B252-MIN($B$2:$B$3001))/(MAX($B$2:$B$3001)-MIN($B$2:B$3001)))</f>
        <v>0.666666666666667</v>
      </c>
      <c r="H252" s="4" t="n">
        <f aca="false">IF(ISBLANK(C252), "", (C252-MIN($C$2:$C$3001))/(MAX($C$2:$C$3001)-MIN($C$2:$C$3001)))</f>
        <v>0.410390270900959</v>
      </c>
      <c r="I252" s="4" t="n">
        <f aca="false">IF(ISBLANK(D252), "", (D252-MIN($D$2:$D$3001))/(MAX($D$2:$D$3001)-MIN($D$2:$D$3001)))</f>
        <v>0.900709219858156</v>
      </c>
      <c r="J252" s="4" t="n">
        <f aca="false">IF(ISBLANK(E252), "", (E252-MIN($E$2:$E$3001))/(MAX($E$2:$E$3001)-MIN($E$2:$E$3001)))</f>
        <v>0.570228265216398</v>
      </c>
      <c r="K252" s="5" t="n">
        <f aca="false">IF(ISBLANK(A252), "",SQRT((A252-$M$2)^2+(B252-$N$2)^2+(C252-$O$2)^2+(D252-$P$2)^2+(E252-$Q$2)^2))</f>
        <v>889.206208323412</v>
      </c>
      <c r="L252" s="6" t="str">
        <f aca="false">IF(AND(H252 = "", H251 &lt;&gt; ""),"&lt;- New exp", "")</f>
        <v/>
      </c>
      <c r="AB252" s="0" t="n">
        <v>251</v>
      </c>
    </row>
    <row r="253" customFormat="false" ht="13.8" hidden="false" customHeight="false" outlineLevel="0" collapsed="false">
      <c r="A253" s="3" t="n">
        <v>28</v>
      </c>
      <c r="B253" s="3" t="n">
        <v>8</v>
      </c>
      <c r="C253" s="3" t="n">
        <v>75.7916666666667</v>
      </c>
      <c r="D253" s="3" t="n">
        <v>1030</v>
      </c>
      <c r="E253" s="3" t="n">
        <v>0.370103642768995</v>
      </c>
      <c r="F253" s="4" t="n">
        <f aca="false">IF(ISBLANK(A253), "", (A253-MIN($A$2:$A$3001))/(MAX($A$2:$A$3001)-MIN($A$2:$A$3001)))</f>
        <v>0.636363636363636</v>
      </c>
      <c r="G253" s="4" t="n">
        <f aca="false">IF(ISBLANK(B253), "", (B253-MIN($B$2:$B$3001))/(MAX($B$2:$B$3001)-MIN($B$2:B$3001)))</f>
        <v>0.777777777777778</v>
      </c>
      <c r="H253" s="4" t="n">
        <f aca="false">IF(ISBLANK(C253), "", (C253-MIN($C$2:$C$3001))/(MAX($C$2:$C$3001)-MIN($C$2:$C$3001)))</f>
        <v>0.460202539976963</v>
      </c>
      <c r="I253" s="4" t="n">
        <f aca="false">IF(ISBLANK(D253), "", (D253-MIN($D$2:$D$3001))/(MAX($D$2:$D$3001)-MIN($D$2:$D$3001)))</f>
        <v>0.94224924012158</v>
      </c>
      <c r="J253" s="4" t="n">
        <f aca="false">IF(ISBLANK(E253), "", (E253-MIN($E$2:$E$3001))/(MAX($E$2:$E$3001)-MIN($E$2:$E$3001)))</f>
        <v>0.275967107374293</v>
      </c>
      <c r="K253" s="5" t="n">
        <f aca="false">IF(ISBLANK(A253), "",SQRT((A253-$M$2)^2+(B253-$N$2)^2+(C253-$O$2)^2+(D253-$P$2)^2+(E253-$Q$2)^2))</f>
        <v>930.311962590907</v>
      </c>
      <c r="L253" s="6" t="str">
        <f aca="false">IF(AND(H253 = "", H252 &lt;&gt; ""),"&lt;- New exp", "")</f>
        <v/>
      </c>
      <c r="AB253" s="0" t="n">
        <v>252</v>
      </c>
    </row>
    <row r="254" customFormat="false" ht="13.8" hidden="false" customHeight="false" outlineLevel="0" collapsed="false">
      <c r="A254" s="3" t="n">
        <v>26</v>
      </c>
      <c r="B254" s="3" t="n">
        <v>5</v>
      </c>
      <c r="C254" s="3" t="n">
        <v>88.2714285714286</v>
      </c>
      <c r="D254" s="3" t="n">
        <v>1033</v>
      </c>
      <c r="E254" s="3" t="n">
        <v>0.385403337069818</v>
      </c>
      <c r="F254" s="4" t="n">
        <f aca="false">IF(ISBLANK(A254), "", (A254-MIN($A$2:$A$3001))/(MAX($A$2:$A$3001)-MIN($A$2:$A$3001)))</f>
        <v>0.545454545454545</v>
      </c>
      <c r="G254" s="4" t="n">
        <f aca="false">IF(ISBLANK(B254), "", (B254-MIN($B$2:$B$3001))/(MAX($B$2:$B$3001)-MIN($B$2:B$3001)))</f>
        <v>0.444444444444444</v>
      </c>
      <c r="H254" s="4" t="n">
        <f aca="false">IF(ISBLANK(C254), "", (C254-MIN($C$2:$C$3001))/(MAX($C$2:$C$3001)-MIN($C$2:$C$3001)))</f>
        <v>0.773825372844086</v>
      </c>
      <c r="I254" s="4" t="n">
        <f aca="false">IF(ISBLANK(D254), "", (D254-MIN($D$2:$D$3001))/(MAX($D$2:$D$3001)-MIN($D$2:$D$3001)))</f>
        <v>0.945288753799392</v>
      </c>
      <c r="J254" s="4" t="n">
        <f aca="false">IF(ISBLANK(E254), "", (E254-MIN($E$2:$E$3001))/(MAX($E$2:$E$3001)-MIN($E$2:$E$3001)))</f>
        <v>0.738040464827783</v>
      </c>
      <c r="K254" s="5" t="n">
        <f aca="false">IF(ISBLANK(A254), "",SQRT((A254-$M$2)^2+(B254-$N$2)^2+(C254-$O$2)^2+(D254-$P$2)^2+(E254-$Q$2)^2))</f>
        <v>933.593682492759</v>
      </c>
      <c r="L254" s="6" t="str">
        <f aca="false">IF(AND(H254 = "", H253 &lt;&gt; ""),"&lt;- New exp", "")</f>
        <v/>
      </c>
      <c r="AB254" s="0" t="n">
        <v>253</v>
      </c>
    </row>
    <row r="255" customFormat="false" ht="13.8" hidden="false" customHeight="false" outlineLevel="0" collapsed="false">
      <c r="A255" s="3" t="n">
        <v>28</v>
      </c>
      <c r="B255" s="3" t="n">
        <v>9</v>
      </c>
      <c r="C255" s="3" t="n">
        <v>89.1825396825397</v>
      </c>
      <c r="D255" s="3" t="n">
        <v>980</v>
      </c>
      <c r="E255" s="3" t="n">
        <v>0.384206016578555</v>
      </c>
      <c r="F255" s="4" t="n">
        <f aca="false">IF(ISBLANK(A255), "", (A255-MIN($A$2:$A$3001))/(MAX($A$2:$A$3001)-MIN($A$2:$A$3001)))</f>
        <v>0.636363636363636</v>
      </c>
      <c r="G255" s="4" t="n">
        <f aca="false">IF(ISBLANK(B255), "", (B255-MIN($B$2:$B$3001))/(MAX($B$2:$B$3001)-MIN($B$2:B$3001)))</f>
        <v>0.888888888888889</v>
      </c>
      <c r="H255" s="4" t="n">
        <f aca="false">IF(ISBLANK(C255), "", (C255-MIN($C$2:$C$3001))/(MAX($C$2:$C$3001)-MIN($C$2:$C$3001)))</f>
        <v>0.796722063494438</v>
      </c>
      <c r="I255" s="4" t="n">
        <f aca="false">IF(ISBLANK(D255), "", (D255-MIN($D$2:$D$3001))/(MAX($D$2:$D$3001)-MIN($D$2:$D$3001)))</f>
        <v>0.891590678824721</v>
      </c>
      <c r="J255" s="4" t="n">
        <f aca="false">IF(ISBLANK(E255), "", (E255-MIN($E$2:$E$3001))/(MAX($E$2:$E$3001)-MIN($E$2:$E$3001)))</f>
        <v>0.701879618181586</v>
      </c>
      <c r="K255" s="5" t="n">
        <f aca="false">IF(ISBLANK(A255), "",SQRT((A255-$M$2)^2+(B255-$N$2)^2+(C255-$O$2)^2+(D255-$P$2)^2+(E255-$Q$2)^2))</f>
        <v>880.718515986054</v>
      </c>
      <c r="L255" s="6" t="str">
        <f aca="false">IF(AND(H255 = "", H254 &lt;&gt; ""),"&lt;- New exp", "")</f>
        <v/>
      </c>
      <c r="AB255" s="0" t="n">
        <v>254</v>
      </c>
    </row>
    <row r="256" customFormat="false" ht="13.8" hidden="false" customHeight="false" outlineLevel="0" collapsed="false">
      <c r="A256" s="3" t="n">
        <v>33</v>
      </c>
      <c r="B256" s="3" t="n">
        <v>3</v>
      </c>
      <c r="C256" s="3" t="n">
        <v>77.8627450980392</v>
      </c>
      <c r="D256" s="3" t="n">
        <v>1032</v>
      </c>
      <c r="E256" s="3" t="n">
        <v>0.37523672607986</v>
      </c>
      <c r="F256" s="4" t="n">
        <f aca="false">IF(ISBLANK(A256), "", (A256-MIN($A$2:$A$3001))/(MAX($A$2:$A$3001)-MIN($A$2:$A$3001)))</f>
        <v>0.863636363636364</v>
      </c>
      <c r="G256" s="4" t="n">
        <f aca="false">IF(ISBLANK(B256), "", (B256-MIN($B$2:$B$3001))/(MAX($B$2:$B$3001)-MIN($B$2:B$3001)))</f>
        <v>0.222222222222222</v>
      </c>
      <c r="H256" s="4" t="n">
        <f aca="false">IF(ISBLANK(C256), "", (C256-MIN($C$2:$C$3001))/(MAX($C$2:$C$3001)-MIN($C$2:$C$3001)))</f>
        <v>0.512249805757668</v>
      </c>
      <c r="I256" s="4" t="n">
        <f aca="false">IF(ISBLANK(D256), "", (D256-MIN($D$2:$D$3001))/(MAX($D$2:$D$3001)-MIN($D$2:$D$3001)))</f>
        <v>0.944275582573455</v>
      </c>
      <c r="J256" s="4" t="n">
        <f aca="false">IF(ISBLANK(E256), "", (E256-MIN($E$2:$E$3001))/(MAX($E$2:$E$3001)-MIN($E$2:$E$3001)))</f>
        <v>0.430993802215658</v>
      </c>
      <c r="K256" s="5" t="n">
        <f aca="false">IF(ISBLANK(A256), "",SQRT((A256-$M$2)^2+(B256-$N$2)^2+(C256-$O$2)^2+(D256-$P$2)^2+(E256-$Q$2)^2))</f>
        <v>932.41862404894</v>
      </c>
      <c r="L256" s="6" t="str">
        <f aca="false">IF(AND(H256 = "", H255 &lt;&gt; ""),"&lt;- New exp", "")</f>
        <v/>
      </c>
      <c r="AB256" s="0" t="n">
        <v>255</v>
      </c>
    </row>
    <row r="257" customFormat="false" ht="13.8" hidden="false" customHeight="false" outlineLevel="0" collapsed="false">
      <c r="A257" s="3" t="n">
        <v>28</v>
      </c>
      <c r="B257" s="3" t="n">
        <v>8</v>
      </c>
      <c r="C257" s="3" t="n">
        <v>77.5625</v>
      </c>
      <c r="D257" s="3" t="n">
        <v>993</v>
      </c>
      <c r="E257" s="3" t="n">
        <v>0.368429340517278</v>
      </c>
      <c r="F257" s="4" t="n">
        <f aca="false">IF(ISBLANK(A257), "", (A257-MIN($A$2:$A$3001))/(MAX($A$2:$A$3001)-MIN($A$2:$A$3001)))</f>
        <v>0.636363636363636</v>
      </c>
      <c r="G257" s="4" t="n">
        <f aca="false">IF(ISBLANK(B257), "", (B257-MIN($B$2:$B$3001))/(MAX($B$2:$B$3001)-MIN($B$2:B$3001)))</f>
        <v>0.777777777777778</v>
      </c>
      <c r="H257" s="4" t="n">
        <f aca="false">IF(ISBLANK(C257), "", (C257-MIN($C$2:$C$3001))/(MAX($C$2:$C$3001)-MIN($C$2:$C$3001)))</f>
        <v>0.5047044920794</v>
      </c>
      <c r="I257" s="4" t="n">
        <f aca="false">IF(ISBLANK(D257), "", (D257-MIN($D$2:$D$3001))/(MAX($D$2:$D$3001)-MIN($D$2:$D$3001)))</f>
        <v>0.904761904761905</v>
      </c>
      <c r="J257" s="4" t="n">
        <f aca="false">IF(ISBLANK(E257), "", (E257-MIN($E$2:$E$3001))/(MAX($E$2:$E$3001)-MIN($E$2:$E$3001)))</f>
        <v>0.225400707312222</v>
      </c>
      <c r="K257" s="5" t="n">
        <f aca="false">IF(ISBLANK(A257), "",SQRT((A257-$M$2)^2+(B257-$N$2)^2+(C257-$O$2)^2+(D257-$P$2)^2+(E257-$Q$2)^2))</f>
        <v>893.362938750807</v>
      </c>
      <c r="L257" s="6" t="str">
        <f aca="false">IF(AND(H257 = "", H256 &lt;&gt; ""),"&lt;- New exp", "")</f>
        <v/>
      </c>
      <c r="AB257" s="0" t="n">
        <v>256</v>
      </c>
    </row>
    <row r="258" customFormat="false" ht="13.8" hidden="false" customHeight="false" outlineLevel="0" collapsed="false">
      <c r="A258" s="3" t="n">
        <v>23</v>
      </c>
      <c r="B258" s="3" t="n">
        <v>8</v>
      </c>
      <c r="C258" s="3" t="n">
        <v>82.1964285714286</v>
      </c>
      <c r="D258" s="3" t="n">
        <v>1015</v>
      </c>
      <c r="E258" s="3" t="n">
        <v>0.374158247141461</v>
      </c>
      <c r="F258" s="4" t="n">
        <f aca="false">IF(ISBLANK(A258), "", (A258-MIN($A$2:$A$3001))/(MAX($A$2:$A$3001)-MIN($A$2:$A$3001)))</f>
        <v>0.409090909090909</v>
      </c>
      <c r="G258" s="4" t="n">
        <f aca="false">IF(ISBLANK(B258), "", (B258-MIN($B$2:$B$3001))/(MAX($B$2:$B$3001)-MIN($B$2:B$3001)))</f>
        <v>0.777777777777778</v>
      </c>
      <c r="H258" s="4" t="n">
        <f aca="false">IF(ISBLANK(C258), "", (C258-MIN($C$2:$C$3001))/(MAX($C$2:$C$3001)-MIN($C$2:$C$3001)))</f>
        <v>0.621157499513844</v>
      </c>
      <c r="I258" s="4" t="n">
        <f aca="false">IF(ISBLANK(D258), "", (D258-MIN($D$2:$D$3001))/(MAX($D$2:$D$3001)-MIN($D$2:$D$3001)))</f>
        <v>0.927051671732523</v>
      </c>
      <c r="J258" s="4" t="n">
        <f aca="false">IF(ISBLANK(E258), "", (E258-MIN($E$2:$E$3001))/(MAX($E$2:$E$3001)-MIN($E$2:$E$3001)))</f>
        <v>0.398422145932168</v>
      </c>
      <c r="K258" s="5" t="n">
        <f aca="false">IF(ISBLANK(A258), "",SQRT((A258-$M$2)^2+(B258-$N$2)^2+(C258-$O$2)^2+(D258-$P$2)^2+(E258-$Q$2)^2))</f>
        <v>915.404797458535</v>
      </c>
      <c r="L258" s="6" t="str">
        <f aca="false">IF(AND(H258 = "", H257 &lt;&gt; ""),"&lt;- New exp", "")</f>
        <v/>
      </c>
      <c r="AB258" s="0" t="n">
        <v>257</v>
      </c>
    </row>
    <row r="259" customFormat="false" ht="13.8" hidden="false" customHeight="false" outlineLevel="0" collapsed="false">
      <c r="A259" s="3" t="n">
        <v>22</v>
      </c>
      <c r="B259" s="3" t="n">
        <v>6</v>
      </c>
      <c r="C259" s="3" t="n">
        <v>71.6041666666667</v>
      </c>
      <c r="D259" s="3" t="n">
        <v>1009</v>
      </c>
      <c r="E259" s="3" t="n">
        <v>0.378562199405455</v>
      </c>
      <c r="F259" s="4" t="n">
        <f aca="false">IF(ISBLANK(A259), "", (A259-MIN($A$2:$A$3001))/(MAX($A$2:$A$3001)-MIN($A$2:$A$3001)))</f>
        <v>0.363636363636364</v>
      </c>
      <c r="G259" s="4" t="n">
        <f aca="false">IF(ISBLANK(B259), "", (B259-MIN($B$2:$B$3001))/(MAX($B$2:$B$3001)-MIN($B$2:B$3001)))</f>
        <v>0.555555555555556</v>
      </c>
      <c r="H259" s="4" t="n">
        <f aca="false">IF(ISBLANK(C259), "", (C259-MIN($C$2:$C$3001))/(MAX($C$2:$C$3001)-MIN($C$2:$C$3001)))</f>
        <v>0.354968512064143</v>
      </c>
      <c r="I259" s="4" t="n">
        <f aca="false">IF(ISBLANK(D259), "", (D259-MIN($D$2:$D$3001))/(MAX($D$2:$D$3001)-MIN($D$2:$D$3001)))</f>
        <v>0.9209726443769</v>
      </c>
      <c r="J259" s="4" t="n">
        <f aca="false">IF(ISBLANK(E259), "", (E259-MIN($E$2:$E$3001))/(MAX($E$2:$E$3001)-MIN($E$2:$E$3001)))</f>
        <v>0.53142800661653</v>
      </c>
      <c r="K259" s="5" t="n">
        <f aca="false">IF(ISBLANK(A259), "",SQRT((A259-$M$2)^2+(B259-$N$2)^2+(C259-$O$2)^2+(D259-$P$2)^2+(E259-$Q$2)^2))</f>
        <v>909.158685782973</v>
      </c>
      <c r="L259" s="6" t="str">
        <f aca="false">IF(AND(H259 = "", H258 &lt;&gt; ""),"&lt;- New exp", "")</f>
        <v/>
      </c>
      <c r="AB259" s="0" t="n">
        <v>258</v>
      </c>
    </row>
    <row r="260" customFormat="false" ht="13.8" hidden="false" customHeight="false" outlineLevel="0" collapsed="false">
      <c r="A260" s="3" t="n">
        <v>27</v>
      </c>
      <c r="B260" s="3" t="n">
        <v>4</v>
      </c>
      <c r="C260" s="3" t="n">
        <v>79.9166666666667</v>
      </c>
      <c r="D260" s="3" t="n">
        <v>1010</v>
      </c>
      <c r="E260" s="3" t="n">
        <v>0.375786542707573</v>
      </c>
      <c r="F260" s="4" t="n">
        <f aca="false">IF(ISBLANK(A260), "", (A260-MIN($A$2:$A$3001))/(MAX($A$2:$A$3001)-MIN($A$2:$A$3001)))</f>
        <v>0.590909090909091</v>
      </c>
      <c r="G260" s="4" t="n">
        <f aca="false">IF(ISBLANK(B260), "", (B260-MIN($B$2:$B$3001))/(MAX($B$2:$B$3001)-MIN($B$2:B$3001)))</f>
        <v>0.333333333333333</v>
      </c>
      <c r="H260" s="4" t="n">
        <f aca="false">IF(ISBLANK(C260), "", (C260-MIN($C$2:$C$3001))/(MAX($C$2:$C$3001)-MIN($C$2:$C$3001)))</f>
        <v>0.563865910756757</v>
      </c>
      <c r="I260" s="4" t="n">
        <f aca="false">IF(ISBLANK(D260), "", (D260-MIN($D$2:$D$3001))/(MAX($D$2:$D$3001)-MIN($D$2:$D$3001)))</f>
        <v>0.921985815602837</v>
      </c>
      <c r="J260" s="4" t="n">
        <f aca="false">IF(ISBLANK(E260), "", (E260-MIN($E$2:$E$3001))/(MAX($E$2:$E$3001)-MIN($E$2:$E$3001)))</f>
        <v>0.44759907616139</v>
      </c>
      <c r="K260" s="5" t="n">
        <f aca="false">IF(ISBLANK(A260), "",SQRT((A260-$M$2)^2+(B260-$N$2)^2+(C260-$O$2)^2+(D260-$P$2)^2+(E260-$Q$2)^2))</f>
        <v>910.374341480413</v>
      </c>
      <c r="L260" s="6" t="str">
        <f aca="false">IF(AND(H260 = "", H259 &lt;&gt; ""),"&lt;- New exp", "")</f>
        <v/>
      </c>
      <c r="AB260" s="0" t="n">
        <v>259</v>
      </c>
    </row>
    <row r="261" customFormat="false" ht="13.8" hidden="false" customHeight="false" outlineLevel="0" collapsed="false">
      <c r="A261" s="3" t="n">
        <v>23</v>
      </c>
      <c r="B261" s="3" t="n">
        <v>7</v>
      </c>
      <c r="C261" s="3" t="n">
        <v>74.8095238095238</v>
      </c>
      <c r="D261" s="3" t="n">
        <v>1017</v>
      </c>
      <c r="E261" s="3" t="n">
        <v>0.372962106840657</v>
      </c>
      <c r="F261" s="4" t="n">
        <f aca="false">IF(ISBLANK(A261), "", (A261-MIN($A$2:$A$3001))/(MAX($A$2:$A$3001)-MIN($A$2:$A$3001)))</f>
        <v>0.409090909090909</v>
      </c>
      <c r="G261" s="4" t="n">
        <f aca="false">IF(ISBLANK(B261), "", (B261-MIN($B$2:$B$3001))/(MAX($B$2:$B$3001)-MIN($B$2:B$3001)))</f>
        <v>0.666666666666667</v>
      </c>
      <c r="H261" s="4" t="n">
        <f aca="false">IF(ISBLANK(C261), "", (C261-MIN($C$2:$C$3001))/(MAX($C$2:$C$3001)-MIN($C$2:$C$3001)))</f>
        <v>0.435520785029393</v>
      </c>
      <c r="I261" s="4" t="n">
        <f aca="false">IF(ISBLANK(D261), "", (D261-MIN($D$2:$D$3001))/(MAX($D$2:$D$3001)-MIN($D$2:$D$3001)))</f>
        <v>0.929078014184397</v>
      </c>
      <c r="J261" s="4" t="n">
        <f aca="false">IF(ISBLANK(E261), "", (E261-MIN($E$2:$E$3001))/(MAX($E$2:$E$3001)-MIN($E$2:$E$3001)))</f>
        <v>0.36229694278035</v>
      </c>
      <c r="K261" s="5" t="n">
        <f aca="false">IF(ISBLANK(A261), "",SQRT((A261-$M$2)^2+(B261-$N$2)^2+(C261-$O$2)^2+(D261-$P$2)^2+(E261-$Q$2)^2))</f>
        <v>917.227529799778</v>
      </c>
      <c r="L261" s="6" t="str">
        <f aca="false">IF(AND(H261 = "", H260 &lt;&gt; ""),"&lt;- New exp", "")</f>
        <v/>
      </c>
      <c r="AB261" s="0" t="n">
        <v>260</v>
      </c>
    </row>
    <row r="262" customFormat="false" ht="13.8" hidden="false" customHeight="false" outlineLevel="0" collapsed="false">
      <c r="A262" s="3" t="n">
        <v>27</v>
      </c>
      <c r="B262" s="3" t="n">
        <v>9</v>
      </c>
      <c r="C262" s="3" t="n">
        <v>74.8444444444445</v>
      </c>
      <c r="D262" s="3" t="n">
        <v>1030</v>
      </c>
      <c r="E262" s="3" t="n">
        <v>0.371636340576769</v>
      </c>
      <c r="F262" s="4" t="n">
        <f aca="false">IF(ISBLANK(A262), "", (A262-MIN($A$2:$A$3001))/(MAX($A$2:$A$3001)-MIN($A$2:$A$3001)))</f>
        <v>0.590909090909091</v>
      </c>
      <c r="G262" s="4" t="n">
        <f aca="false">IF(ISBLANK(B262), "", (B262-MIN($B$2:$B$3001))/(MAX($B$2:$B$3001)-MIN($B$2:B$3001)))</f>
        <v>0.888888888888889</v>
      </c>
      <c r="H262" s="4" t="n">
        <f aca="false">IF(ISBLANK(C262), "", (C262-MIN($C$2:$C$3001))/(MAX($C$2:$C$3001)-MIN($C$2:$C$3001)))</f>
        <v>0.436398358538641</v>
      </c>
      <c r="I262" s="4" t="n">
        <f aca="false">IF(ISBLANK(D262), "", (D262-MIN($D$2:$D$3001))/(MAX($D$2:$D$3001)-MIN($D$2:$D$3001)))</f>
        <v>0.94224924012158</v>
      </c>
      <c r="J262" s="4" t="n">
        <f aca="false">IF(ISBLANK(E262), "", (E262-MIN($E$2:$E$3001))/(MAX($E$2:$E$3001)-MIN($E$2:$E$3001)))</f>
        <v>0.322256844154304</v>
      </c>
      <c r="K262" s="5" t="n">
        <f aca="false">IF(ISBLANK(A262), "",SQRT((A262-$M$2)^2+(B262-$N$2)^2+(C262-$O$2)^2+(D262-$P$2)^2+(E262-$Q$2)^2))</f>
        <v>930.287349686189</v>
      </c>
      <c r="L262" s="6" t="str">
        <f aca="false">IF(AND(H262 = "", H261 &lt;&gt; ""),"&lt;- New exp", "")</f>
        <v/>
      </c>
      <c r="AB262" s="0" t="n">
        <v>261</v>
      </c>
    </row>
    <row r="263" customFormat="false" ht="13.8" hidden="false" customHeight="false" outlineLevel="0" collapsed="false">
      <c r="A263" s="3" t="n">
        <v>33</v>
      </c>
      <c r="B263" s="3" t="n">
        <v>4</v>
      </c>
      <c r="C263" s="3" t="n">
        <v>82.9166666666667</v>
      </c>
      <c r="D263" s="3" t="n">
        <v>1022</v>
      </c>
      <c r="E263" s="3" t="n">
        <v>0.372674490793082</v>
      </c>
      <c r="F263" s="4" t="n">
        <f aca="false">IF(ISBLANK(A263), "", (A263-MIN($A$2:$A$3001))/(MAX($A$2:$A$3001)-MIN($A$2:$A$3001)))</f>
        <v>0.863636363636364</v>
      </c>
      <c r="G263" s="4" t="n">
        <f aca="false">IF(ISBLANK(B263), "", (B263-MIN($B$2:$B$3001))/(MAX($B$2:$B$3001)-MIN($B$2:B$3001)))</f>
        <v>0.333333333333333</v>
      </c>
      <c r="H263" s="4" t="n">
        <f aca="false">IF(ISBLANK(C263), "", (C263-MIN($C$2:$C$3001))/(MAX($C$2:$C$3001)-MIN($C$2:$C$3001)))</f>
        <v>0.639257453142062</v>
      </c>
      <c r="I263" s="4" t="n">
        <f aca="false">IF(ISBLANK(D263), "", (D263-MIN($D$2:$D$3001))/(MAX($D$2:$D$3001)-MIN($D$2:$D$3001)))</f>
        <v>0.934143870314083</v>
      </c>
      <c r="J263" s="4" t="n">
        <f aca="false">IF(ISBLANK(E263), "", (E263-MIN($E$2:$E$3001))/(MAX($E$2:$E$3001)-MIN($E$2:$E$3001)))</f>
        <v>0.353610513486575</v>
      </c>
      <c r="K263" s="5" t="n">
        <f aca="false">IF(ISBLANK(A263), "",SQRT((A263-$M$2)^2+(B263-$N$2)^2+(C263-$O$2)^2+(D263-$P$2)^2+(E263-$Q$2)^2))</f>
        <v>922.551389649019</v>
      </c>
      <c r="L263" s="6" t="str">
        <f aca="false">IF(AND(H263 = "", H262 &lt;&gt; ""),"&lt;- New exp", "")</f>
        <v/>
      </c>
      <c r="AB263" s="0" t="n">
        <v>262</v>
      </c>
    </row>
    <row r="264" customFormat="false" ht="13.8" hidden="false" customHeight="false" outlineLevel="0" collapsed="false">
      <c r="A264" s="3" t="n">
        <v>33</v>
      </c>
      <c r="B264" s="3" t="n">
        <v>3</v>
      </c>
      <c r="C264" s="3" t="n">
        <v>85</v>
      </c>
      <c r="D264" s="3" t="n">
        <v>1022</v>
      </c>
      <c r="E264" s="3" t="n">
        <v>0.37391442425094</v>
      </c>
      <c r="F264" s="4" t="n">
        <f aca="false">IF(ISBLANK(A264), "", (A264-MIN($A$2:$A$3001))/(MAX($A$2:$A$3001)-MIN($A$2:$A$3001)))</f>
        <v>0.863636363636364</v>
      </c>
      <c r="G264" s="4" t="n">
        <f aca="false">IF(ISBLANK(B264), "", (B264-MIN($B$2:$B$3001))/(MAX($B$2:$B$3001)-MIN($B$2:B$3001)))</f>
        <v>0.222222222222222</v>
      </c>
      <c r="H264" s="4" t="n">
        <f aca="false">IF(ISBLANK(C264), "", (C264-MIN($C$2:$C$3001))/(MAX($C$2:$C$3001)-MIN($C$2:$C$3001)))</f>
        <v>0.691612690909635</v>
      </c>
      <c r="I264" s="4" t="n">
        <f aca="false">IF(ISBLANK(D264), "", (D264-MIN($D$2:$D$3001))/(MAX($D$2:$D$3001)-MIN($D$2:$D$3001)))</f>
        <v>0.934143870314083</v>
      </c>
      <c r="J264" s="4" t="n">
        <f aca="false">IF(ISBLANK(E264), "", (E264-MIN($E$2:$E$3001))/(MAX($E$2:$E$3001)-MIN($E$2:$E$3001)))</f>
        <v>0.391058334640788</v>
      </c>
      <c r="K264" s="5" t="n">
        <f aca="false">IF(ISBLANK(A264), "",SQRT((A264-$M$2)^2+(B264-$N$2)^2+(C264-$O$2)^2+(D264-$P$2)^2+(E264-$Q$2)^2))</f>
        <v>922.608474075011</v>
      </c>
      <c r="L264" s="6" t="str">
        <f aca="false">IF(AND(H264 = "", H263 &lt;&gt; ""),"&lt;- New exp", "")</f>
        <v/>
      </c>
      <c r="AB264" s="0" t="n">
        <v>263</v>
      </c>
    </row>
    <row r="265" customFormat="false" ht="13.8" hidden="false" customHeight="false" outlineLevel="0" collapsed="false">
      <c r="A265" s="3" t="n">
        <v>29</v>
      </c>
      <c r="B265" s="3" t="n">
        <v>6</v>
      </c>
      <c r="C265" s="3" t="n">
        <v>77.7916666666667</v>
      </c>
      <c r="D265" s="3" t="n">
        <v>991</v>
      </c>
      <c r="E265" s="3" t="n">
        <v>0.377180566940099</v>
      </c>
      <c r="F265" s="4" t="n">
        <f aca="false">IF(ISBLANK(A265), "", (A265-MIN($A$2:$A$3001))/(MAX($A$2:$A$3001)-MIN($A$2:$A$3001)))</f>
        <v>0.681818181818182</v>
      </c>
      <c r="G265" s="4" t="n">
        <f aca="false">IF(ISBLANK(B265), "", (B265-MIN($B$2:$B$3001))/(MAX($B$2:$B$3001)-MIN($B$2:B$3001)))</f>
        <v>0.555555555555556</v>
      </c>
      <c r="H265" s="4" t="n">
        <f aca="false">IF(ISBLANK(C265), "", (C265-MIN($C$2:$C$3001))/(MAX($C$2:$C$3001)-MIN($C$2:$C$3001)))</f>
        <v>0.510463568233834</v>
      </c>
      <c r="I265" s="4" t="n">
        <f aca="false">IF(ISBLANK(D265), "", (D265-MIN($D$2:$D$3001))/(MAX($D$2:$D$3001)-MIN($D$2:$D$3001)))</f>
        <v>0.90273556231003</v>
      </c>
      <c r="J265" s="4" t="n">
        <f aca="false">IF(ISBLANK(E265), "", (E265-MIN($E$2:$E$3001))/(MAX($E$2:$E$3001)-MIN($E$2:$E$3001)))</f>
        <v>0.489700666221275</v>
      </c>
      <c r="K265" s="5" t="n">
        <f aca="false">IF(ISBLANK(A265), "",SQRT((A265-$M$2)^2+(B265-$N$2)^2+(C265-$O$2)^2+(D265-$P$2)^2+(E265-$Q$2)^2))</f>
        <v>891.371750684954</v>
      </c>
      <c r="L265" s="6" t="str">
        <f aca="false">IF(AND(H265 = "", H264 &lt;&gt; ""),"&lt;- New exp", "")</f>
        <v/>
      </c>
      <c r="AB265" s="0" t="n">
        <v>264</v>
      </c>
    </row>
    <row r="266" customFormat="false" ht="13.8" hidden="false" customHeight="false" outlineLevel="0" collapsed="false">
      <c r="A266" s="3" t="n">
        <v>33</v>
      </c>
      <c r="B266" s="3" t="n">
        <v>2</v>
      </c>
      <c r="C266" s="3" t="n">
        <v>82.3125</v>
      </c>
      <c r="D266" s="3" t="n">
        <v>1045</v>
      </c>
      <c r="E266" s="3" t="n">
        <v>0.381261386166515</v>
      </c>
      <c r="F266" s="4" t="n">
        <f aca="false">IF(ISBLANK(A266), "", (A266-MIN($A$2:$A$3001))/(MAX($A$2:$A$3001)-MIN($A$2:$A$3001)))</f>
        <v>0.863636363636364</v>
      </c>
      <c r="G266" s="4" t="n">
        <f aca="false">IF(ISBLANK(B266), "", (B266-MIN($B$2:$B$3001))/(MAX($B$2:$B$3001)-MIN($B$2:B$3001)))</f>
        <v>0.111111111111111</v>
      </c>
      <c r="H266" s="4" t="n">
        <f aca="false">IF(ISBLANK(C266), "", (C266-MIN($C$2:$C$3001))/(MAX($C$2:$C$3001)-MIN($C$2:$C$3001)))</f>
        <v>0.624074434189466</v>
      </c>
      <c r="I266" s="4" t="n">
        <f aca="false">IF(ISBLANK(D266), "", (D266-MIN($D$2:$D$3001))/(MAX($D$2:$D$3001)-MIN($D$2:$D$3001)))</f>
        <v>0.957446808510638</v>
      </c>
      <c r="J266" s="4" t="n">
        <f aca="false">IF(ISBLANK(E266), "", (E266-MIN($E$2:$E$3001))/(MAX($E$2:$E$3001)-MIN($E$2:$E$3001)))</f>
        <v>0.612947432073934</v>
      </c>
      <c r="K266" s="5" t="n">
        <f aca="false">IF(ISBLANK(A266), "",SQRT((A266-$M$2)^2+(B266-$N$2)^2+(C266-$O$2)^2+(D266-$P$2)^2+(E266-$Q$2)^2))</f>
        <v>945.517686167923</v>
      </c>
      <c r="L266" s="6" t="str">
        <f aca="false">IF(AND(H266 = "", H265 &lt;&gt; ""),"&lt;- New exp", "")</f>
        <v/>
      </c>
      <c r="AB266" s="0" t="n">
        <v>265</v>
      </c>
    </row>
    <row r="267" customFormat="false" ht="13.8" hidden="false" customHeight="false" outlineLevel="0" collapsed="false">
      <c r="A267" s="3" t="n">
        <v>23</v>
      </c>
      <c r="B267" s="3" t="n">
        <v>7</v>
      </c>
      <c r="C267" s="3" t="n">
        <v>70.8095238095238</v>
      </c>
      <c r="D267" s="3" t="n">
        <v>1018</v>
      </c>
      <c r="E267" s="3" t="n">
        <v>0.374562081242515</v>
      </c>
      <c r="F267" s="4" t="n">
        <f aca="false">IF(ISBLANK(A267), "", (A267-MIN($A$2:$A$3001))/(MAX($A$2:$A$3001)-MIN($A$2:$A$3001)))</f>
        <v>0.409090909090909</v>
      </c>
      <c r="G267" s="4" t="n">
        <f aca="false">IF(ISBLANK(B267), "", (B267-MIN($B$2:$B$3001))/(MAX($B$2:$B$3001)-MIN($B$2:B$3001)))</f>
        <v>0.666666666666667</v>
      </c>
      <c r="H267" s="4" t="n">
        <f aca="false">IF(ISBLANK(C267), "", (C267-MIN($C$2:$C$3001))/(MAX($C$2:$C$3001)-MIN($C$2:$C$3001)))</f>
        <v>0.334998728515654</v>
      </c>
      <c r="I267" s="4" t="n">
        <f aca="false">IF(ISBLANK(D267), "", (D267-MIN($D$2:$D$3001))/(MAX($D$2:$D$3001)-MIN($D$2:$D$3001)))</f>
        <v>0.930091185410334</v>
      </c>
      <c r="J267" s="4" t="n">
        <f aca="false">IF(ISBLANK(E267), "", (E267-MIN($E$2:$E$3001))/(MAX($E$2:$E$3001)-MIN($E$2:$E$3001)))</f>
        <v>0.410618532033698</v>
      </c>
      <c r="K267" s="5" t="n">
        <f aca="false">IF(ISBLANK(A267), "",SQRT((A267-$M$2)^2+(B267-$N$2)^2+(C267-$O$2)^2+(D267-$P$2)^2+(E267-$Q$2)^2))</f>
        <v>918.160497193387</v>
      </c>
      <c r="L267" s="6" t="str">
        <f aca="false">IF(AND(H267 = "", H266 &lt;&gt; ""),"&lt;- New exp", "")</f>
        <v/>
      </c>
      <c r="AB267" s="0" t="n">
        <v>266</v>
      </c>
    </row>
    <row r="268" customFormat="false" ht="13.8" hidden="false" customHeight="false" outlineLevel="0" collapsed="false">
      <c r="A268" s="3" t="n">
        <v>32</v>
      </c>
      <c r="B268" s="3" t="n">
        <v>5</v>
      </c>
      <c r="C268" s="3" t="n">
        <v>84.8666666666667</v>
      </c>
      <c r="D268" s="3" t="n">
        <v>988</v>
      </c>
      <c r="E268" s="3" t="n">
        <v>0.375786542707573</v>
      </c>
      <c r="F268" s="4" t="n">
        <f aca="false">IF(ISBLANK(A268), "", (A268-MIN($A$2:$A$3001))/(MAX($A$2:$A$3001)-MIN($A$2:$A$3001)))</f>
        <v>0.818181818181818</v>
      </c>
      <c r="G268" s="4" t="n">
        <f aca="false">IF(ISBLANK(B268), "", (B268-MIN($B$2:$B$3001))/(MAX($B$2:$B$3001)-MIN($B$2:B$3001)))</f>
        <v>0.444444444444444</v>
      </c>
      <c r="H268" s="4" t="n">
        <f aca="false">IF(ISBLANK(C268), "", (C268-MIN($C$2:$C$3001))/(MAX($C$2:$C$3001)-MIN($C$2:$C$3001)))</f>
        <v>0.68826195569251</v>
      </c>
      <c r="I268" s="4" t="n">
        <f aca="false">IF(ISBLANK(D268), "", (D268-MIN($D$2:$D$3001))/(MAX($D$2:$D$3001)-MIN($D$2:$D$3001)))</f>
        <v>0.899696048632219</v>
      </c>
      <c r="J268" s="4" t="n">
        <f aca="false">IF(ISBLANK(E268), "", (E268-MIN($E$2:$E$3001))/(MAX($E$2:$E$3001)-MIN($E$2:$E$3001)))</f>
        <v>0.44759907616139</v>
      </c>
      <c r="K268" s="5" t="n">
        <f aca="false">IF(ISBLANK(A268), "",SQRT((A268-$M$2)^2+(B268-$N$2)^2+(C268-$O$2)^2+(D268-$P$2)^2+(E268-$Q$2)^2))</f>
        <v>888.613569205364</v>
      </c>
      <c r="L268" s="6" t="str">
        <f aca="false">IF(AND(H268 = "", H267 &lt;&gt; ""),"&lt;- New exp", "")</f>
        <v/>
      </c>
      <c r="AB268" s="0" t="n">
        <v>267</v>
      </c>
    </row>
    <row r="269" customFormat="false" ht="13.8" hidden="false" customHeight="false" outlineLevel="0" collapsed="false">
      <c r="A269" s="3" t="n">
        <v>29</v>
      </c>
      <c r="B269" s="3" t="n">
        <v>5</v>
      </c>
      <c r="C269" s="3" t="n">
        <v>90.2714285714286</v>
      </c>
      <c r="D269" s="3" t="n">
        <v>996</v>
      </c>
      <c r="E269" s="3" t="n">
        <v>0.385403337069818</v>
      </c>
      <c r="F269" s="4" t="n">
        <f aca="false">IF(ISBLANK(A269), "", (A269-MIN($A$2:$A$3001))/(MAX($A$2:$A$3001)-MIN($A$2:$A$3001)))</f>
        <v>0.681818181818182</v>
      </c>
      <c r="G269" s="4" t="n">
        <f aca="false">IF(ISBLANK(B269), "", (B269-MIN($B$2:$B$3001))/(MAX($B$2:$B$3001)-MIN($B$2:B$3001)))</f>
        <v>0.444444444444444</v>
      </c>
      <c r="H269" s="4" t="n">
        <f aca="false">IF(ISBLANK(C269), "", (C269-MIN($C$2:$C$3001))/(MAX($C$2:$C$3001)-MIN($C$2:$C$3001)))</f>
        <v>0.824086401100956</v>
      </c>
      <c r="I269" s="4" t="n">
        <f aca="false">IF(ISBLANK(D269), "", (D269-MIN($D$2:$D$3001))/(MAX($D$2:$D$3001)-MIN($D$2:$D$3001)))</f>
        <v>0.907801418439716</v>
      </c>
      <c r="J269" s="4" t="n">
        <f aca="false">IF(ISBLANK(E269), "", (E269-MIN($E$2:$E$3001))/(MAX($E$2:$E$3001)-MIN($E$2:$E$3001)))</f>
        <v>0.738040464827783</v>
      </c>
      <c r="K269" s="5" t="n">
        <f aca="false">IF(ISBLANK(A269), "",SQRT((A269-$M$2)^2+(B269-$N$2)^2+(C269-$O$2)^2+(D269-$P$2)^2+(E269-$Q$2)^2))</f>
        <v>896.734259988994</v>
      </c>
      <c r="L269" s="6" t="str">
        <f aca="false">IF(AND(H269 = "", H268 &lt;&gt; ""),"&lt;- New exp", "")</f>
        <v/>
      </c>
      <c r="AB269" s="0" t="n">
        <v>268</v>
      </c>
    </row>
    <row r="270" customFormat="false" ht="13.8" hidden="false" customHeight="false" outlineLevel="0" collapsed="false">
      <c r="A270" s="3" t="n">
        <v>23</v>
      </c>
      <c r="B270" s="3" t="n">
        <v>5</v>
      </c>
      <c r="C270" s="3" t="n">
        <v>69.0125</v>
      </c>
      <c r="D270" s="3" t="n">
        <v>1043</v>
      </c>
      <c r="E270" s="3" t="n">
        <v>0.379335075439807</v>
      </c>
      <c r="F270" s="4" t="n">
        <f aca="false">IF(ISBLANK(A270), "", (A270-MIN($A$2:$A$3001))/(MAX($A$2:$A$3001)-MIN($A$2:$A$3001)))</f>
        <v>0.409090909090909</v>
      </c>
      <c r="G270" s="4" t="n">
        <f aca="false">IF(ISBLANK(B270), "", (B270-MIN($B$2:$B$3001))/(MAX($B$2:$B$3001)-MIN($B$2:B$3001)))</f>
        <v>0.444444444444444</v>
      </c>
      <c r="H270" s="4" t="n">
        <f aca="false">IF(ISBLANK(C270), "", (C270-MIN($C$2:$C$3001))/(MAX($C$2:$C$3001)-MIN($C$2:$C$3001)))</f>
        <v>0.289838596281282</v>
      </c>
      <c r="I270" s="4" t="n">
        <f aca="false">IF(ISBLANK(D270), "", (D270-MIN($D$2:$D$3001))/(MAX($D$2:$D$3001)-MIN($D$2:$D$3001)))</f>
        <v>0.955420466058764</v>
      </c>
      <c r="J270" s="4" t="n">
        <f aca="false">IF(ISBLANK(E270), "", (E270-MIN($E$2:$E$3001))/(MAX($E$2:$E$3001)-MIN($E$2:$E$3001)))</f>
        <v>0.554770003983703</v>
      </c>
      <c r="K270" s="5" t="n">
        <f aca="false">IF(ISBLANK(A270), "",SQRT((A270-$M$2)^2+(B270-$N$2)^2+(C270-$O$2)^2+(D270-$P$2)^2+(E270-$Q$2)^2))</f>
        <v>943.121952938853</v>
      </c>
      <c r="L270" s="6" t="str">
        <f aca="false">IF(AND(H270 = "", H269 &lt;&gt; ""),"&lt;- New exp", "")</f>
        <v/>
      </c>
      <c r="AB270" s="0" t="n">
        <v>269</v>
      </c>
    </row>
    <row r="271" customFormat="false" ht="13.8" hidden="false" customHeight="false" outlineLevel="0" collapsed="false">
      <c r="A271" s="3" t="n">
        <v>23</v>
      </c>
      <c r="B271" s="3" t="n">
        <v>7</v>
      </c>
      <c r="C271" s="3" t="n">
        <v>72.672268907563</v>
      </c>
      <c r="D271" s="3" t="n">
        <v>1025</v>
      </c>
      <c r="E271" s="3" t="n">
        <v>0.372674490793082</v>
      </c>
      <c r="F271" s="4" t="n">
        <f aca="false">IF(ISBLANK(A271), "", (A271-MIN($A$2:$A$3001))/(MAX($A$2:$A$3001)-MIN($A$2:$A$3001)))</f>
        <v>0.409090909090909</v>
      </c>
      <c r="G271" s="4" t="n">
        <f aca="false">IF(ISBLANK(B271), "", (B271-MIN($B$2:$B$3001))/(MAX($B$2:$B$3001)-MIN($B$2:B$3001)))</f>
        <v>0.666666666666667</v>
      </c>
      <c r="H271" s="4" t="n">
        <f aca="false">IF(ISBLANK(C271), "", (C271-MIN($C$2:$C$3001))/(MAX($C$2:$C$3001)-MIN($C$2:$C$3001)))</f>
        <v>0.381810470519601</v>
      </c>
      <c r="I271" s="4" t="n">
        <f aca="false">IF(ISBLANK(D271), "", (D271-MIN($D$2:$D$3001))/(MAX($D$2:$D$3001)-MIN($D$2:$D$3001)))</f>
        <v>0.937183383991895</v>
      </c>
      <c r="J271" s="4" t="n">
        <f aca="false">IF(ISBLANK(E271), "", (E271-MIN($E$2:$E$3001))/(MAX($E$2:$E$3001)-MIN($E$2:$E$3001)))</f>
        <v>0.353610513486575</v>
      </c>
      <c r="K271" s="5" t="n">
        <f aca="false">IF(ISBLANK(A271), "",SQRT((A271-$M$2)^2+(B271-$N$2)^2+(C271-$O$2)^2+(D271-$P$2)^2+(E271-$Q$2)^2))</f>
        <v>925.187997378256</v>
      </c>
      <c r="L271" s="6" t="str">
        <f aca="false">IF(AND(H271 = "", H270 &lt;&gt; ""),"&lt;- New exp", "")</f>
        <v/>
      </c>
      <c r="AB271" s="0" t="n">
        <v>270</v>
      </c>
    </row>
    <row r="272" customFormat="false" ht="13.8" hidden="false" customHeight="false" outlineLevel="0" collapsed="false">
      <c r="A272" s="3" t="n">
        <v>27</v>
      </c>
      <c r="B272" s="3" t="n">
        <v>3</v>
      </c>
      <c r="C272" s="3" t="n">
        <v>79</v>
      </c>
      <c r="D272" s="3" t="n">
        <v>1011</v>
      </c>
      <c r="E272" s="3" t="n">
        <v>0.379846913370879</v>
      </c>
      <c r="F272" s="4" t="n">
        <f aca="false">IF(ISBLANK(A272), "", (A272-MIN($A$2:$A$3001))/(MAX($A$2:$A$3001)-MIN($A$2:$A$3001)))</f>
        <v>0.590909090909091</v>
      </c>
      <c r="G272" s="4" t="n">
        <f aca="false">IF(ISBLANK(B272), "", (B272-MIN($B$2:$B$3001))/(MAX($B$2:$B$3001)-MIN($B$2:B$3001)))</f>
        <v>0.222222222222222</v>
      </c>
      <c r="H272" s="4" t="n">
        <f aca="false">IF(ISBLANK(C272), "", (C272-MIN($C$2:$C$3001))/(MAX($C$2:$C$3001)-MIN($C$2:$C$3001)))</f>
        <v>0.540829606139025</v>
      </c>
      <c r="I272" s="4" t="n">
        <f aca="false">IF(ISBLANK(D272), "", (D272-MIN($D$2:$D$3001))/(MAX($D$2:$D$3001)-MIN($D$2:$D$3001)))</f>
        <v>0.922998986828774</v>
      </c>
      <c r="J272" s="4" t="n">
        <f aca="false">IF(ISBLANK(E272), "", (E272-MIN($E$2:$E$3001))/(MAX($E$2:$E$3001)-MIN($E$2:$E$3001)))</f>
        <v>0.570228265216398</v>
      </c>
      <c r="K272" s="5" t="n">
        <f aca="false">IF(ISBLANK(A272), "",SQRT((A272-$M$2)^2+(B272-$N$2)^2+(C272-$O$2)^2+(D272-$P$2)^2+(E272-$Q$2)^2))</f>
        <v>911.349080552477</v>
      </c>
      <c r="L272" s="6" t="str">
        <f aca="false">IF(AND(H272 = "", H271 &lt;&gt; ""),"&lt;- New exp", "")</f>
        <v/>
      </c>
      <c r="AB272" s="0" t="n">
        <v>271</v>
      </c>
    </row>
    <row r="273" customFormat="false" ht="13.8" hidden="false" customHeight="false" outlineLevel="0" collapsed="false">
      <c r="A273" s="3" t="n">
        <v>23</v>
      </c>
      <c r="B273" s="3" t="n">
        <v>6</v>
      </c>
      <c r="C273" s="3" t="n">
        <v>70.9791666666667</v>
      </c>
      <c r="D273" s="3" t="n">
        <v>1040</v>
      </c>
      <c r="E273" s="3" t="n">
        <v>0.377180566940099</v>
      </c>
      <c r="F273" s="4" t="n">
        <f aca="false">IF(ISBLANK(A273), "", (A273-MIN($A$2:$A$3001))/(MAX($A$2:$A$3001)-MIN($A$2:$A$3001)))</f>
        <v>0.409090909090909</v>
      </c>
      <c r="G273" s="4" t="n">
        <f aca="false">IF(ISBLANK(B273), "", (B273-MIN($B$2:$B$3001))/(MAX($B$2:$B$3001)-MIN($B$2:B$3001)))</f>
        <v>0.555555555555556</v>
      </c>
      <c r="H273" s="4" t="n">
        <f aca="false">IF(ISBLANK(C273), "", (C273-MIN($C$2:$C$3001))/(MAX($C$2:$C$3001)-MIN($C$2:$C$3001)))</f>
        <v>0.339261940733871</v>
      </c>
      <c r="I273" s="4" t="n">
        <f aca="false">IF(ISBLANK(D273), "", (D273-MIN($D$2:$D$3001))/(MAX($D$2:$D$3001)-MIN($D$2:$D$3001)))</f>
        <v>0.952380952380952</v>
      </c>
      <c r="J273" s="4" t="n">
        <f aca="false">IF(ISBLANK(E273), "", (E273-MIN($E$2:$E$3001))/(MAX($E$2:$E$3001)-MIN($E$2:$E$3001)))</f>
        <v>0.489700666221275</v>
      </c>
      <c r="K273" s="5" t="n">
        <f aca="false">IF(ISBLANK(A273), "",SQRT((A273-$M$2)^2+(B273-$N$2)^2+(C273-$O$2)^2+(D273-$P$2)^2+(E273-$Q$2)^2))</f>
        <v>940.153312105482</v>
      </c>
      <c r="L273" s="6" t="str">
        <f aca="false">IF(AND(H273 = "", H272 &lt;&gt; ""),"&lt;- New exp", "")</f>
        <v/>
      </c>
      <c r="AB273" s="0" t="n">
        <v>272</v>
      </c>
    </row>
    <row r="274" customFormat="false" ht="13.8" hidden="false" customHeight="false" outlineLevel="0" collapsed="false">
      <c r="A274" s="3" t="n">
        <v>33</v>
      </c>
      <c r="B274" s="3" t="n">
        <v>3</v>
      </c>
      <c r="C274" s="3" t="n">
        <v>81.8627450980392</v>
      </c>
      <c r="D274" s="3" t="n">
        <v>1030</v>
      </c>
      <c r="E274" s="3" t="n">
        <v>0.376578857467822</v>
      </c>
      <c r="F274" s="4" t="n">
        <f aca="false">IF(ISBLANK(A274), "", (A274-MIN($A$2:$A$3001))/(MAX($A$2:$A$3001)-MIN($A$2:$A$3001)))</f>
        <v>0.863636363636364</v>
      </c>
      <c r="G274" s="4" t="n">
        <f aca="false">IF(ISBLANK(B274), "", (B274-MIN($B$2:$B$3001))/(MAX($B$2:$B$3001)-MIN($B$2:B$3001)))</f>
        <v>0.222222222222222</v>
      </c>
      <c r="H274" s="4" t="n">
        <f aca="false">IF(ISBLANK(C274), "", (C274-MIN($C$2:$C$3001))/(MAX($C$2:$C$3001)-MIN($C$2:$C$3001)))</f>
        <v>0.612771862271408</v>
      </c>
      <c r="I274" s="4" t="n">
        <f aca="false">IF(ISBLANK(D274), "", (D274-MIN($D$2:$D$3001))/(MAX($D$2:$D$3001)-MIN($D$2:$D$3001)))</f>
        <v>0.94224924012158</v>
      </c>
      <c r="J274" s="4" t="n">
        <f aca="false">IF(ISBLANK(E274), "", (E274-MIN($E$2:$E$3001))/(MAX($E$2:$E$3001)-MIN($E$2:$E$3001)))</f>
        <v>0.471528151751385</v>
      </c>
      <c r="K274" s="5" t="n">
        <f aca="false">IF(ISBLANK(A274), "",SQRT((A274-$M$2)^2+(B274-$N$2)^2+(C274-$O$2)^2+(D274-$P$2)^2+(E274-$Q$2)^2))</f>
        <v>930.515749002067</v>
      </c>
      <c r="L274" s="6" t="str">
        <f aca="false">IF(AND(H274 = "", H273 &lt;&gt; ""),"&lt;- New exp", "")</f>
        <v/>
      </c>
      <c r="AB274" s="0" t="n">
        <v>273</v>
      </c>
    </row>
    <row r="275" customFormat="false" ht="13.8" hidden="false" customHeight="false" outlineLevel="0" collapsed="false">
      <c r="A275" s="3" t="n">
        <v>28</v>
      </c>
      <c r="B275" s="3" t="n">
        <v>8</v>
      </c>
      <c r="C275" s="3" t="n">
        <v>75.7916666666667</v>
      </c>
      <c r="D275" s="3" t="n">
        <v>996</v>
      </c>
      <c r="E275" s="3" t="n">
        <v>0.374562081242515</v>
      </c>
      <c r="F275" s="4" t="n">
        <f aca="false">IF(ISBLANK(A275), "", (A275-MIN($A$2:$A$3001))/(MAX($A$2:$A$3001)-MIN($A$2:$A$3001)))</f>
        <v>0.636363636363636</v>
      </c>
      <c r="G275" s="4" t="n">
        <f aca="false">IF(ISBLANK(B275), "", (B275-MIN($B$2:$B$3001))/(MAX($B$2:$B$3001)-MIN($B$2:B$3001)))</f>
        <v>0.777777777777778</v>
      </c>
      <c r="H275" s="4" t="n">
        <f aca="false">IF(ISBLANK(C275), "", (C275-MIN($C$2:$C$3001))/(MAX($C$2:$C$3001)-MIN($C$2:$C$3001)))</f>
        <v>0.460202539976963</v>
      </c>
      <c r="I275" s="4" t="n">
        <f aca="false">IF(ISBLANK(D275), "", (D275-MIN($D$2:$D$3001))/(MAX($D$2:$D$3001)-MIN($D$2:$D$3001)))</f>
        <v>0.907801418439716</v>
      </c>
      <c r="J275" s="4" t="n">
        <f aca="false">IF(ISBLANK(E275), "", (E275-MIN($E$2:$E$3001))/(MAX($E$2:$E$3001)-MIN($E$2:$E$3001)))</f>
        <v>0.410618532033698</v>
      </c>
      <c r="K275" s="5" t="n">
        <f aca="false">IF(ISBLANK(A275), "",SQRT((A275-$M$2)^2+(B275-$N$2)^2+(C275-$O$2)^2+(D275-$P$2)^2+(E275-$Q$2)^2))</f>
        <v>896.323796315316</v>
      </c>
      <c r="L275" s="6" t="str">
        <f aca="false">IF(AND(H275 = "", H274 &lt;&gt; ""),"&lt;- New exp", "")</f>
        <v/>
      </c>
      <c r="AB275" s="0" t="n">
        <v>274</v>
      </c>
    </row>
    <row r="276" customFormat="false" ht="13.8" hidden="false" customHeight="false" outlineLevel="0" collapsed="false">
      <c r="A276" s="3" t="n">
        <v>33</v>
      </c>
      <c r="B276" s="3" t="n">
        <v>4</v>
      </c>
      <c r="C276" s="3" t="n">
        <v>85.7833333333333</v>
      </c>
      <c r="D276" s="3" t="n">
        <v>1002</v>
      </c>
      <c r="E276" s="3" t="n">
        <v>0.375786542707573</v>
      </c>
      <c r="F276" s="4" t="n">
        <f aca="false">IF(ISBLANK(A276), "", (A276-MIN($A$2:$A$3001))/(MAX($A$2:$A$3001)-MIN($A$2:$A$3001)))</f>
        <v>0.863636363636364</v>
      </c>
      <c r="G276" s="4" t="n">
        <f aca="false">IF(ISBLANK(B276), "", (B276-MIN($B$2:$B$3001))/(MAX($B$2:$B$3001)-MIN($B$2:B$3001)))</f>
        <v>0.333333333333333</v>
      </c>
      <c r="H276" s="4" t="n">
        <f aca="false">IF(ISBLANK(C276), "", (C276-MIN($C$2:$C$3001))/(MAX($C$2:$C$3001)-MIN($C$2:$C$3001)))</f>
        <v>0.711298260310242</v>
      </c>
      <c r="I276" s="4" t="n">
        <f aca="false">IF(ISBLANK(D276), "", (D276-MIN($D$2:$D$3001))/(MAX($D$2:$D$3001)-MIN($D$2:$D$3001)))</f>
        <v>0.91388044579534</v>
      </c>
      <c r="J276" s="4" t="n">
        <f aca="false">IF(ISBLANK(E276), "", (E276-MIN($E$2:$E$3001))/(MAX($E$2:$E$3001)-MIN($E$2:$E$3001)))</f>
        <v>0.44759907616139</v>
      </c>
      <c r="K276" s="5" t="n">
        <f aca="false">IF(ISBLANK(A276), "",SQRT((A276-$M$2)^2+(B276-$N$2)^2+(C276-$O$2)^2+(D276-$P$2)^2+(E276-$Q$2)^2))</f>
        <v>902.648949520432</v>
      </c>
      <c r="L276" s="6" t="str">
        <f aca="false">IF(AND(H276 = "", H275 &lt;&gt; ""),"&lt;- New exp", "")</f>
        <v/>
      </c>
      <c r="AB276" s="0" t="n">
        <v>275</v>
      </c>
    </row>
    <row r="277" customFormat="false" ht="13.8" hidden="false" customHeight="false" outlineLevel="0" collapsed="false">
      <c r="A277" s="3" t="n">
        <v>32</v>
      </c>
      <c r="B277" s="3" t="n">
        <v>5</v>
      </c>
      <c r="C277" s="3" t="n">
        <v>84.8666666666667</v>
      </c>
      <c r="D277" s="3" t="n">
        <v>1022</v>
      </c>
      <c r="E277" s="3" t="n">
        <v>0.371244230951682</v>
      </c>
      <c r="F277" s="4" t="n">
        <f aca="false">IF(ISBLANK(A277), "", (A277-MIN($A$2:$A$3001))/(MAX($A$2:$A$3001)-MIN($A$2:$A$3001)))</f>
        <v>0.818181818181818</v>
      </c>
      <c r="G277" s="4" t="n">
        <f aca="false">IF(ISBLANK(B277), "", (B277-MIN($B$2:$B$3001))/(MAX($B$2:$B$3001)-MIN($B$2:B$3001)))</f>
        <v>0.444444444444444</v>
      </c>
      <c r="H277" s="4" t="n">
        <f aca="false">IF(ISBLANK(C277), "", (C277-MIN($C$2:$C$3001))/(MAX($C$2:$C$3001)-MIN($C$2:$C$3001)))</f>
        <v>0.68826195569251</v>
      </c>
      <c r="I277" s="4" t="n">
        <f aca="false">IF(ISBLANK(D277), "", (D277-MIN($D$2:$D$3001))/(MAX($D$2:$D$3001)-MIN($D$2:$D$3001)))</f>
        <v>0.934143870314083</v>
      </c>
      <c r="J277" s="4" t="n">
        <f aca="false">IF(ISBLANK(E277), "", (E277-MIN($E$2:$E$3001))/(MAX($E$2:$E$3001)-MIN($E$2:$E$3001)))</f>
        <v>0.310414554537837</v>
      </c>
      <c r="K277" s="5" t="n">
        <f aca="false">IF(ISBLANK(A277), "",SQRT((A277-$M$2)^2+(B277-$N$2)^2+(C277-$O$2)^2+(D277-$P$2)^2+(E277-$Q$2)^2))</f>
        <v>922.590957717389</v>
      </c>
      <c r="L277" s="6" t="str">
        <f aca="false">IF(AND(H277 = "", H276 &lt;&gt; ""),"&lt;- New exp", "")</f>
        <v/>
      </c>
      <c r="AB277" s="0" t="n">
        <v>276</v>
      </c>
    </row>
    <row r="278" customFormat="false" ht="13.8" hidden="false" customHeight="false" outlineLevel="0" collapsed="false">
      <c r="A278" s="3" t="n">
        <v>19</v>
      </c>
      <c r="B278" s="3" t="n">
        <v>9</v>
      </c>
      <c r="C278" s="3" t="n">
        <v>84.1825396825397</v>
      </c>
      <c r="D278" s="3" t="n">
        <v>1011</v>
      </c>
      <c r="E278" s="3" t="n">
        <v>0.385403337069818</v>
      </c>
      <c r="F278" s="4" t="n">
        <f aca="false">IF(ISBLANK(A278), "", (A278-MIN($A$2:$A$3001))/(MAX($A$2:$A$3001)-MIN($A$2:$A$3001)))</f>
        <v>0.227272727272727</v>
      </c>
      <c r="G278" s="4" t="n">
        <f aca="false">IF(ISBLANK(B278), "", (B278-MIN($B$2:$B$3001))/(MAX($B$2:$B$3001)-MIN($B$2:B$3001)))</f>
        <v>0.888888888888889</v>
      </c>
      <c r="H278" s="4" t="n">
        <f aca="false">IF(ISBLANK(C278), "", (C278-MIN($C$2:$C$3001))/(MAX($C$2:$C$3001)-MIN($C$2:$C$3001)))</f>
        <v>0.671069492852263</v>
      </c>
      <c r="I278" s="4" t="n">
        <f aca="false">IF(ISBLANK(D278), "", (D278-MIN($D$2:$D$3001))/(MAX($D$2:$D$3001)-MIN($D$2:$D$3001)))</f>
        <v>0.922998986828774</v>
      </c>
      <c r="J278" s="4" t="n">
        <f aca="false">IF(ISBLANK(E278), "", (E278-MIN($E$2:$E$3001))/(MAX($E$2:$E$3001)-MIN($E$2:$E$3001)))</f>
        <v>0.738040464827783</v>
      </c>
      <c r="K278" s="5" t="n">
        <f aca="false">IF(ISBLANK(A278), "",SQRT((A278-$M$2)^2+(B278-$N$2)^2+(C278-$O$2)^2+(D278-$P$2)^2+(E278-$Q$2)^2))</f>
        <v>911.44010814074</v>
      </c>
      <c r="L278" s="6" t="str">
        <f aca="false">IF(AND(H278 = "", H277 &lt;&gt; ""),"&lt;- New exp", "")</f>
        <v/>
      </c>
      <c r="AB278" s="0" t="n">
        <v>277</v>
      </c>
    </row>
    <row r="279" customFormat="false" ht="13.8" hidden="false" customHeight="false" outlineLevel="0" collapsed="false">
      <c r="A279" s="3" t="n">
        <v>29</v>
      </c>
      <c r="B279" s="3" t="n">
        <v>7</v>
      </c>
      <c r="C279" s="3" t="n">
        <v>77.0714285714286</v>
      </c>
      <c r="D279" s="3" t="n">
        <v>1014</v>
      </c>
      <c r="E279" s="3" t="n">
        <v>0.372674490793082</v>
      </c>
      <c r="F279" s="4" t="n">
        <f aca="false">IF(ISBLANK(A279), "", (A279-MIN($A$2:$A$3001))/(MAX($A$2:$A$3001)-MIN($A$2:$A$3001)))</f>
        <v>0.681818181818182</v>
      </c>
      <c r="G279" s="4" t="n">
        <f aca="false">IF(ISBLANK(B279), "", (B279-MIN($B$2:$B$3001))/(MAX($B$2:$B$3001)-MIN($B$2:B$3001)))</f>
        <v>0.666666666666667</v>
      </c>
      <c r="H279" s="4" t="n">
        <f aca="false">IF(ISBLANK(C279), "", (C279-MIN($C$2:$C$3001))/(MAX($C$2:$C$3001)-MIN($C$2:$C$3001)))</f>
        <v>0.492363614605615</v>
      </c>
      <c r="I279" s="4" t="n">
        <f aca="false">IF(ISBLANK(D279), "", (D279-MIN($D$2:$D$3001))/(MAX($D$2:$D$3001)-MIN($D$2:$D$3001)))</f>
        <v>0.926038500506586</v>
      </c>
      <c r="J279" s="4" t="n">
        <f aca="false">IF(ISBLANK(E279), "", (E279-MIN($E$2:$E$3001))/(MAX($E$2:$E$3001)-MIN($E$2:$E$3001)))</f>
        <v>0.353610513486575</v>
      </c>
      <c r="K279" s="5" t="n">
        <f aca="false">IF(ISBLANK(A279), "",SQRT((A279-$M$2)^2+(B279-$N$2)^2+(C279-$O$2)^2+(D279-$P$2)^2+(E279-$Q$2)^2))</f>
        <v>914.352698286406</v>
      </c>
      <c r="L279" s="6" t="str">
        <f aca="false">IF(AND(H279 = "", H278 &lt;&gt; ""),"&lt;- New exp", "")</f>
        <v/>
      </c>
      <c r="AB279" s="0" t="n">
        <v>278</v>
      </c>
    </row>
    <row r="280" customFormat="false" ht="13.8" hidden="false" customHeight="false" outlineLevel="0" collapsed="false">
      <c r="A280" s="3" t="n">
        <v>29</v>
      </c>
      <c r="B280" s="3" t="n">
        <v>5</v>
      </c>
      <c r="C280" s="3" t="n">
        <v>77.95</v>
      </c>
      <c r="D280" s="3" t="n">
        <v>1044</v>
      </c>
      <c r="E280" s="3" t="n">
        <v>0.377164220596074</v>
      </c>
      <c r="F280" s="4" t="n">
        <f aca="false">IF(ISBLANK(A280), "", (A280-MIN($A$2:$A$3001))/(MAX($A$2:$A$3001)-MIN($A$2:$A$3001)))</f>
        <v>0.681818181818182</v>
      </c>
      <c r="G280" s="4" t="n">
        <f aca="false">IF(ISBLANK(B280), "", (B280-MIN($B$2:$B$3001))/(MAX($B$2:$B$3001)-MIN($B$2:B$3001)))</f>
        <v>0.444444444444444</v>
      </c>
      <c r="H280" s="4" t="n">
        <f aca="false">IF(ISBLANK(C280), "", (C280-MIN($C$2:$C$3001))/(MAX($C$2:$C$3001)-MIN($C$2:$C$3001)))</f>
        <v>0.514442566304169</v>
      </c>
      <c r="I280" s="4" t="n">
        <f aca="false">IF(ISBLANK(D280), "", (D280-MIN($D$2:$D$3001))/(MAX($D$2:$D$3001)-MIN($D$2:$D$3001)))</f>
        <v>0.956433637284701</v>
      </c>
      <c r="J280" s="4" t="n">
        <f aca="false">IF(ISBLANK(E280), "", (E280-MIN($E$2:$E$3001))/(MAX($E$2:$E$3001)-MIN($E$2:$E$3001)))</f>
        <v>0.489206982496803</v>
      </c>
      <c r="K280" s="5" t="n">
        <f aca="false">IF(ISBLANK(A280), "",SQRT((A280-$M$2)^2+(B280-$N$2)^2+(C280-$O$2)^2+(D280-$P$2)^2+(E280-$Q$2)^2))</f>
        <v>944.349540837364</v>
      </c>
      <c r="L280" s="6" t="str">
        <f aca="false">IF(AND(H280 = "", H279 &lt;&gt; ""),"&lt;- New exp", "")</f>
        <v/>
      </c>
      <c r="AB280" s="0" t="n">
        <v>279</v>
      </c>
    </row>
    <row r="281" customFormat="false" ht="13.8" hidden="false" customHeight="false" outlineLevel="0" collapsed="false">
      <c r="A281" s="3" t="n">
        <v>29</v>
      </c>
      <c r="B281" s="3" t="n">
        <v>6</v>
      </c>
      <c r="C281" s="3" t="n">
        <v>75.8333333333333</v>
      </c>
      <c r="D281" s="3" t="n">
        <v>1030</v>
      </c>
      <c r="E281" s="3" t="n">
        <v>0.372725885221371</v>
      </c>
      <c r="F281" s="4" t="n">
        <f aca="false">IF(ISBLANK(A281), "", (A281-MIN($A$2:$A$3001))/(MAX($A$2:$A$3001)-MIN($A$2:$A$3001)))</f>
        <v>0.681818181818182</v>
      </c>
      <c r="G281" s="4" t="n">
        <f aca="false">IF(ISBLANK(B281), "", (B281-MIN($B$2:$B$3001))/(MAX($B$2:$B$3001)-MIN($B$2:B$3001)))</f>
        <v>0.555555555555556</v>
      </c>
      <c r="H281" s="4" t="n">
        <f aca="false">IF(ISBLANK(C281), "", (C281-MIN($C$2:$C$3001))/(MAX($C$2:$C$3001)-MIN($C$2:$C$3001)))</f>
        <v>0.461249644732315</v>
      </c>
      <c r="I281" s="4" t="n">
        <f aca="false">IF(ISBLANK(D281), "", (D281-MIN($D$2:$D$3001))/(MAX($D$2:$D$3001)-MIN($D$2:$D$3001)))</f>
        <v>0.94224924012158</v>
      </c>
      <c r="J281" s="4" t="n">
        <f aca="false">IF(ISBLANK(E281), "", (E281-MIN($E$2:$E$3001))/(MAX($E$2:$E$3001)-MIN($E$2:$E$3001)))</f>
        <v>0.355162701103331</v>
      </c>
      <c r="K281" s="5" t="n">
        <f aca="false">IF(ISBLANK(A281), "",SQRT((A281-$M$2)^2+(B281-$N$2)^2+(C281-$O$2)^2+(D281-$P$2)^2+(E281-$Q$2)^2))</f>
        <v>930.315470994823</v>
      </c>
      <c r="L281" s="6" t="str">
        <f aca="false">IF(AND(H281 = "", H280 &lt;&gt; ""),"&lt;- New exp", "")</f>
        <v/>
      </c>
      <c r="AB281" s="0" t="n">
        <v>280</v>
      </c>
    </row>
    <row r="282" customFormat="false" ht="13.8" hidden="false" customHeight="false" outlineLevel="0" collapsed="false">
      <c r="A282" s="3" t="n">
        <v>29</v>
      </c>
      <c r="B282" s="3" t="n">
        <v>6</v>
      </c>
      <c r="C282" s="3" t="n">
        <v>73.6960784313726</v>
      </c>
      <c r="D282" s="3" t="n">
        <v>1038</v>
      </c>
      <c r="E282" s="3" t="n">
        <v>0.37523672607986</v>
      </c>
      <c r="F282" s="4" t="n">
        <f aca="false">IF(ISBLANK(A282), "", (A282-MIN($A$2:$A$3001))/(MAX($A$2:$A$3001)-MIN($A$2:$A$3001)))</f>
        <v>0.681818181818182</v>
      </c>
      <c r="G282" s="4" t="n">
        <f aca="false">IF(ISBLANK(B282), "", (B282-MIN($B$2:$B$3001))/(MAX($B$2:$B$3001)-MIN($B$2:B$3001)))</f>
        <v>0.555555555555556</v>
      </c>
      <c r="H282" s="4" t="n">
        <f aca="false">IF(ISBLANK(C282), "", (C282-MIN($C$2:$C$3001))/(MAX($C$2:$C$3001)-MIN($C$2:$C$3001)))</f>
        <v>0.407539330222523</v>
      </c>
      <c r="I282" s="4" t="n">
        <f aca="false">IF(ISBLANK(D282), "", (D282-MIN($D$2:$D$3001))/(MAX($D$2:$D$3001)-MIN($D$2:$D$3001)))</f>
        <v>0.950354609929078</v>
      </c>
      <c r="J282" s="4" t="n">
        <f aca="false">IF(ISBLANK(E282), "", (E282-MIN($E$2:$E$3001))/(MAX($E$2:$E$3001)-MIN($E$2:$E$3001)))</f>
        <v>0.430993802215658</v>
      </c>
      <c r="K282" s="5" t="n">
        <f aca="false">IF(ISBLANK(A282), "",SQRT((A282-$M$2)^2+(B282-$N$2)^2+(C282-$O$2)^2+(D282-$P$2)^2+(E282-$Q$2)^2))</f>
        <v>938.273408144361</v>
      </c>
      <c r="L282" s="6" t="str">
        <f aca="false">IF(AND(H282 = "", H281 &lt;&gt; ""),"&lt;- New exp", "")</f>
        <v/>
      </c>
      <c r="AB282" s="0" t="n">
        <v>281</v>
      </c>
    </row>
    <row r="283" customFormat="false" ht="13.8" hidden="false" customHeight="false" outlineLevel="0" collapsed="false">
      <c r="A283" s="3"/>
      <c r="B283" s="3"/>
      <c r="C283" s="3"/>
      <c r="D283" s="3"/>
      <c r="E283" s="3"/>
      <c r="F283" s="4" t="str">
        <f aca="false">IF(ISBLANK(A283), "", (A283-MIN($A$2:$A$3001))/(MAX($A$2:$A$3001)-MIN($A$2:$A$3001)))</f>
        <v/>
      </c>
      <c r="G283" s="4" t="str">
        <f aca="false">IF(ISBLANK(B283), "", (B283-MIN($B$2:$B$3001))/(MAX($B$2:$B$3001)-MIN($B$2:B$3001)))</f>
        <v/>
      </c>
      <c r="H283" s="4" t="str">
        <f aca="false">IF(ISBLANK(C283), "", (C283-MIN($C$2:$C$3001))/(MAX($C$2:$C$3001)-MIN($C$2:$C$3001)))</f>
        <v/>
      </c>
      <c r="I283" s="4" t="str">
        <f aca="false">IF(ISBLANK(D283), "", (D283-MIN($D$2:$D$3001))/(MAX($D$2:$D$3001)-MIN($D$2:$D$3001)))</f>
        <v/>
      </c>
      <c r="J283" s="4" t="str">
        <f aca="false">IF(ISBLANK(E283), "", (E283-MIN($E$2:$E$3001))/(MAX($E$2:$E$3001)-MIN($E$2:$E$3001)))</f>
        <v/>
      </c>
      <c r="K283" s="5" t="str">
        <f aca="false">IF(ISBLANK(A283), "",SQRT((A283-$M$2)^2+(B283-$N$2)^2+(C283-$O$2)^2+(D283-$P$2)^2+(E283-$Q$2)^2))</f>
        <v/>
      </c>
      <c r="L283" s="6" t="str">
        <f aca="false">IF(AND(H283 = "", H282 &lt;&gt; ""),"&lt;- New exp", "")</f>
        <v>&lt;- New exp</v>
      </c>
      <c r="AB283" s="0" t="n">
        <v>282</v>
      </c>
    </row>
    <row r="284" customFormat="false" ht="13.8" hidden="false" customHeight="false" outlineLevel="0" collapsed="false">
      <c r="A284" s="3" t="n">
        <v>23</v>
      </c>
      <c r="B284" s="3" t="n">
        <v>7</v>
      </c>
      <c r="C284" s="3" t="n">
        <v>74.7428571428571</v>
      </c>
      <c r="D284" s="3" t="n">
        <v>1009</v>
      </c>
      <c r="E284" s="3" t="n">
        <v>0.375786542707573</v>
      </c>
      <c r="F284" s="4" t="n">
        <f aca="false">IF(ISBLANK(A284), "", (A284-MIN($A$2:$A$3001))/(MAX($A$2:$A$3001)-MIN($A$2:$A$3001)))</f>
        <v>0.409090909090909</v>
      </c>
      <c r="G284" s="4" t="n">
        <f aca="false">IF(ISBLANK(B284), "", (B284-MIN($B$2:$B$3001))/(MAX($B$2:$B$3001)-MIN($B$2:B$3001)))</f>
        <v>0.666666666666667</v>
      </c>
      <c r="H284" s="4" t="n">
        <f aca="false">IF(ISBLANK(C284), "", (C284-MIN($C$2:$C$3001))/(MAX($C$2:$C$3001)-MIN($C$2:$C$3001)))</f>
        <v>0.433845417420831</v>
      </c>
      <c r="I284" s="4" t="n">
        <f aca="false">IF(ISBLANK(D284), "", (D284-MIN($D$2:$D$3001))/(MAX($D$2:$D$3001)-MIN($D$2:$D$3001)))</f>
        <v>0.9209726443769</v>
      </c>
      <c r="J284" s="4" t="n">
        <f aca="false">IF(ISBLANK(E284), "", (E284-MIN($E$2:$E$3001))/(MAX($E$2:$E$3001)-MIN($E$2:$E$3001)))</f>
        <v>0.44759907616139</v>
      </c>
      <c r="K284" s="5" t="n">
        <f aca="false">IF(ISBLANK(A284), "",SQRT((A284-$M$2)^2+(B284-$N$2)^2+(C284-$O$2)^2+(D284-$P$2)^2+(E284-$Q$2)^2))</f>
        <v>909.228263544696</v>
      </c>
      <c r="L284" s="6" t="str">
        <f aca="false">IF(AND(H284 = "", H283 &lt;&gt; ""),"&lt;- New exp", "")</f>
        <v/>
      </c>
      <c r="AB284" s="0" t="n">
        <v>283</v>
      </c>
    </row>
    <row r="285" customFormat="false" ht="13.8" hidden="false" customHeight="false" outlineLevel="0" collapsed="false">
      <c r="A285" s="3" t="n">
        <v>35</v>
      </c>
      <c r="B285" s="3" t="n">
        <v>4</v>
      </c>
      <c r="C285" s="3" t="n">
        <v>96.05</v>
      </c>
      <c r="D285" s="3" t="n">
        <v>996</v>
      </c>
      <c r="E285" s="3" t="n">
        <v>0.385403337069818</v>
      </c>
      <c r="F285" s="4" t="n">
        <f aca="false">IF(ISBLANK(A285), "", (A285-MIN($A$2:$A$3001))/(MAX($A$2:$A$3001)-MIN($A$2:$A$3001)))</f>
        <v>0.954545454545455</v>
      </c>
      <c r="G285" s="4" t="n">
        <f aca="false">IF(ISBLANK(B285), "", (B285-MIN($B$2:$B$3001))/(MAX($B$2:$B$3001)-MIN($B$2:B$3001)))</f>
        <v>0.333333333333333</v>
      </c>
      <c r="H285" s="4" t="n">
        <f aca="false">IF(ISBLANK(C285), "", (C285-MIN($C$2:$C$3001))/(MAX($C$2:$C$3001)-MIN($C$2:$C$3001)))</f>
        <v>0.96930487202884</v>
      </c>
      <c r="I285" s="4" t="n">
        <f aca="false">IF(ISBLANK(D285), "", (D285-MIN($D$2:$D$3001))/(MAX($D$2:$D$3001)-MIN($D$2:$D$3001)))</f>
        <v>0.907801418439716</v>
      </c>
      <c r="J285" s="4" t="n">
        <f aca="false">IF(ISBLANK(E285), "", (E285-MIN($E$2:$E$3001))/(MAX($E$2:$E$3001)-MIN($E$2:$E$3001)))</f>
        <v>0.738040464827783</v>
      </c>
      <c r="K285" s="5" t="n">
        <f aca="false">IF(ISBLANK(A285), "",SQRT((A285-$M$2)^2+(B285-$N$2)^2+(C285-$O$2)^2+(D285-$P$2)^2+(E285-$Q$2)^2))</f>
        <v>897.080659573712</v>
      </c>
      <c r="L285" s="6" t="str">
        <f aca="false">IF(AND(H285 = "", H284 &lt;&gt; ""),"&lt;- New exp", "")</f>
        <v/>
      </c>
      <c r="AB285" s="0" t="n">
        <v>284</v>
      </c>
    </row>
    <row r="286" customFormat="false" ht="13.8" hidden="false" customHeight="false" outlineLevel="0" collapsed="false">
      <c r="A286" s="3" t="n">
        <v>29</v>
      </c>
      <c r="B286" s="3" t="n">
        <v>5</v>
      </c>
      <c r="C286" s="3" t="n">
        <v>76.7882352941177</v>
      </c>
      <c r="D286" s="3" t="n">
        <v>1041</v>
      </c>
      <c r="E286" s="3" t="n">
        <v>0.377180566940099</v>
      </c>
      <c r="F286" s="4" t="n">
        <f aca="false">IF(ISBLANK(A286), "", (A286-MIN($A$2:$A$3001))/(MAX($A$2:$A$3001)-MIN($A$2:$A$3001)))</f>
        <v>0.681818181818182</v>
      </c>
      <c r="G286" s="4" t="n">
        <f aca="false">IF(ISBLANK(B286), "", (B286-MIN($B$2:$B$3001))/(MAX($B$2:$B$3001)-MIN($B$2:B$3001)))</f>
        <v>0.444444444444444</v>
      </c>
      <c r="H286" s="4" t="n">
        <f aca="false">IF(ISBLANK(C286), "", (C286-MIN($C$2:$C$3001))/(MAX($C$2:$C$3001)-MIN($C$2:$C$3001)))</f>
        <v>0.485246821949076</v>
      </c>
      <c r="I286" s="4" t="n">
        <f aca="false">IF(ISBLANK(D286), "", (D286-MIN($D$2:$D$3001))/(MAX($D$2:$D$3001)-MIN($D$2:$D$3001)))</f>
        <v>0.953394123606889</v>
      </c>
      <c r="J286" s="4" t="n">
        <f aca="false">IF(ISBLANK(E286), "", (E286-MIN($E$2:$E$3001))/(MAX($E$2:$E$3001)-MIN($E$2:$E$3001)))</f>
        <v>0.489700666221275</v>
      </c>
      <c r="K286" s="5" t="n">
        <f aca="false">IF(ISBLANK(A286), "",SQRT((A286-$M$2)^2+(B286-$N$2)^2+(C286-$O$2)^2+(D286-$P$2)^2+(E286-$Q$2)^2))</f>
        <v>941.326107358214</v>
      </c>
      <c r="L286" s="6" t="str">
        <f aca="false">IF(AND(H286 = "", H285 &lt;&gt; ""),"&lt;- New exp", "")</f>
        <v/>
      </c>
      <c r="AB286" s="0" t="n">
        <v>285</v>
      </c>
    </row>
    <row r="287" customFormat="false" ht="13.8" hidden="false" customHeight="false" outlineLevel="0" collapsed="false">
      <c r="A287" s="3" t="n">
        <v>29</v>
      </c>
      <c r="B287" s="3" t="n">
        <v>7</v>
      </c>
      <c r="C287" s="3" t="n">
        <v>74.8095238095238</v>
      </c>
      <c r="D287" s="3" t="n">
        <v>1030</v>
      </c>
      <c r="E287" s="3" t="n">
        <v>0.371400562566451</v>
      </c>
      <c r="F287" s="4" t="n">
        <f aca="false">IF(ISBLANK(A287), "", (A287-MIN($A$2:$A$3001))/(MAX($A$2:$A$3001)-MIN($A$2:$A$3001)))</f>
        <v>0.681818181818182</v>
      </c>
      <c r="G287" s="4" t="n">
        <f aca="false">IF(ISBLANK(B287), "", (B287-MIN($B$2:$B$3001))/(MAX($B$2:$B$3001)-MIN($B$2:B$3001)))</f>
        <v>0.666666666666667</v>
      </c>
      <c r="H287" s="4" t="n">
        <f aca="false">IF(ISBLANK(C287), "", (C287-MIN($C$2:$C$3001))/(MAX($C$2:$C$3001)-MIN($C$2:$C$3001)))</f>
        <v>0.435520785029393</v>
      </c>
      <c r="I287" s="4" t="n">
        <f aca="false">IF(ISBLANK(D287), "", (D287-MIN($D$2:$D$3001))/(MAX($D$2:$D$3001)-MIN($D$2:$D$3001)))</f>
        <v>0.94224924012158</v>
      </c>
      <c r="J287" s="4" t="n">
        <f aca="false">IF(ISBLANK(E287), "", (E287-MIN($E$2:$E$3001))/(MAX($E$2:$E$3001)-MIN($E$2:$E$3001)))</f>
        <v>0.315136000123095</v>
      </c>
      <c r="K287" s="5" t="n">
        <f aca="false">IF(ISBLANK(A287), "",SQRT((A287-$M$2)^2+(B287-$N$2)^2+(C287-$O$2)^2+(D287-$P$2)^2+(E287-$Q$2)^2))</f>
        <v>930.301747492488</v>
      </c>
      <c r="L287" s="6" t="str">
        <f aca="false">IF(AND(H287 = "", H286 &lt;&gt; ""),"&lt;- New exp", "")</f>
        <v/>
      </c>
      <c r="AB287" s="0" t="n">
        <v>286</v>
      </c>
    </row>
    <row r="288" customFormat="false" ht="13.8" hidden="false" customHeight="false" outlineLevel="0" collapsed="false">
      <c r="A288" s="3" t="n">
        <v>23</v>
      </c>
      <c r="B288" s="3" t="n">
        <v>8</v>
      </c>
      <c r="C288" s="3" t="n">
        <v>88.1964285714286</v>
      </c>
      <c r="D288" s="3" t="n">
        <v>1002</v>
      </c>
      <c r="E288" s="3" t="n">
        <v>0.385403337069818</v>
      </c>
      <c r="F288" s="4" t="n">
        <f aca="false">IF(ISBLANK(A288), "", (A288-MIN($A$2:$A$3001))/(MAX($A$2:$A$3001)-MIN($A$2:$A$3001)))</f>
        <v>0.409090909090909</v>
      </c>
      <c r="G288" s="4" t="n">
        <f aca="false">IF(ISBLANK(B288), "", (B288-MIN($B$2:$B$3001))/(MAX($B$2:$B$3001)-MIN($B$2:B$3001)))</f>
        <v>0.777777777777778</v>
      </c>
      <c r="H288" s="4" t="n">
        <f aca="false">IF(ISBLANK(C288), "", (C288-MIN($C$2:$C$3001))/(MAX($C$2:$C$3001)-MIN($C$2:$C$3001)))</f>
        <v>0.771940584284453</v>
      </c>
      <c r="I288" s="4" t="n">
        <f aca="false">IF(ISBLANK(D288), "", (D288-MIN($D$2:$D$3001))/(MAX($D$2:$D$3001)-MIN($D$2:$D$3001)))</f>
        <v>0.91388044579534</v>
      </c>
      <c r="J288" s="4" t="n">
        <f aca="false">IF(ISBLANK(E288), "", (E288-MIN($E$2:$E$3001))/(MAX($E$2:$E$3001)-MIN($E$2:$E$3001)))</f>
        <v>0.738040464827783</v>
      </c>
      <c r="K288" s="5" t="n">
        <f aca="false">IF(ISBLANK(A288), "",SQRT((A288-$M$2)^2+(B288-$N$2)^2+(C288-$O$2)^2+(D288-$P$2)^2+(E288-$Q$2)^2))</f>
        <v>902.594898487746</v>
      </c>
      <c r="L288" s="6" t="str">
        <f aca="false">IF(AND(H288 = "", H287 &lt;&gt; ""),"&lt;- New exp", "")</f>
        <v/>
      </c>
      <c r="AB288" s="0" t="n">
        <v>287</v>
      </c>
    </row>
    <row r="289" customFormat="false" ht="13.8" hidden="false" customHeight="false" outlineLevel="0" collapsed="false">
      <c r="A289" s="3" t="n">
        <v>23</v>
      </c>
      <c r="B289" s="3" t="n">
        <v>6</v>
      </c>
      <c r="C289" s="3" t="n">
        <v>74.8333333333333</v>
      </c>
      <c r="D289" s="3" t="n">
        <v>1017</v>
      </c>
      <c r="E289" s="3" t="n">
        <v>0.379846913370879</v>
      </c>
      <c r="F289" s="4" t="n">
        <f aca="false">IF(ISBLANK(A289), "", (A289-MIN($A$2:$A$3001))/(MAX($A$2:$A$3001)-MIN($A$2:$A$3001)))</f>
        <v>0.409090909090909</v>
      </c>
      <c r="G289" s="4" t="n">
        <f aca="false">IF(ISBLANK(B289), "", (B289-MIN($B$2:$B$3001))/(MAX($B$2:$B$3001)-MIN($B$2:B$3001)))</f>
        <v>0.555555555555556</v>
      </c>
      <c r="H289" s="4" t="n">
        <f aca="false">IF(ISBLANK(C289), "", (C289-MIN($C$2:$C$3001))/(MAX($C$2:$C$3001)-MIN($C$2:$C$3001)))</f>
        <v>0.43611913060388</v>
      </c>
      <c r="I289" s="4" t="n">
        <f aca="false">IF(ISBLANK(D289), "", (D289-MIN($D$2:$D$3001))/(MAX($D$2:$D$3001)-MIN($D$2:$D$3001)))</f>
        <v>0.929078014184397</v>
      </c>
      <c r="J289" s="4" t="n">
        <f aca="false">IF(ISBLANK(E289), "", (E289-MIN($E$2:$E$3001))/(MAX($E$2:$E$3001)-MIN($E$2:$E$3001)))</f>
        <v>0.570228265216398</v>
      </c>
      <c r="K289" s="5" t="n">
        <f aca="false">IF(ISBLANK(A289), "",SQRT((A289-$M$2)^2+(B289-$N$2)^2+(C289-$O$2)^2+(D289-$P$2)^2+(E289-$Q$2)^2))</f>
        <v>917.221983740675</v>
      </c>
      <c r="L289" s="6" t="str">
        <f aca="false">IF(AND(H289 = "", H288 &lt;&gt; ""),"&lt;- New exp", "")</f>
        <v/>
      </c>
      <c r="AB289" s="0" t="n">
        <v>288</v>
      </c>
    </row>
    <row r="290" customFormat="false" ht="13.8" hidden="false" customHeight="false" outlineLevel="0" collapsed="false">
      <c r="A290" s="3" t="n">
        <v>33</v>
      </c>
      <c r="B290" s="3" t="n">
        <v>4</v>
      </c>
      <c r="C290" s="3" t="n">
        <v>79.9166666666667</v>
      </c>
      <c r="D290" s="3" t="n">
        <v>1022</v>
      </c>
      <c r="E290" s="3" t="n">
        <v>0.374562081242515</v>
      </c>
      <c r="F290" s="4" t="n">
        <f aca="false">IF(ISBLANK(A290), "", (A290-MIN($A$2:$A$3001))/(MAX($A$2:$A$3001)-MIN($A$2:$A$3001)))</f>
        <v>0.863636363636364</v>
      </c>
      <c r="G290" s="4" t="n">
        <f aca="false">IF(ISBLANK(B290), "", (B290-MIN($B$2:$B$3001))/(MAX($B$2:$B$3001)-MIN($B$2:B$3001)))</f>
        <v>0.333333333333333</v>
      </c>
      <c r="H290" s="4" t="n">
        <f aca="false">IF(ISBLANK(C290), "", (C290-MIN($C$2:$C$3001))/(MAX($C$2:$C$3001)-MIN($C$2:$C$3001)))</f>
        <v>0.563865910756757</v>
      </c>
      <c r="I290" s="4" t="n">
        <f aca="false">IF(ISBLANK(D290), "", (D290-MIN($D$2:$D$3001))/(MAX($D$2:$D$3001)-MIN($D$2:$D$3001)))</f>
        <v>0.934143870314083</v>
      </c>
      <c r="J290" s="4" t="n">
        <f aca="false">IF(ISBLANK(E290), "", (E290-MIN($E$2:$E$3001))/(MAX($E$2:$E$3001)-MIN($E$2:$E$3001)))</f>
        <v>0.410618532033698</v>
      </c>
      <c r="K290" s="5" t="n">
        <f aca="false">IF(ISBLANK(A290), "",SQRT((A290-$M$2)^2+(B290-$N$2)^2+(C290-$O$2)^2+(D290-$P$2)^2+(E290-$Q$2)^2))</f>
        <v>922.473545198506</v>
      </c>
      <c r="L290" s="6" t="str">
        <f aca="false">IF(AND(H290 = "", H289 &lt;&gt; ""),"&lt;- New exp", "")</f>
        <v/>
      </c>
      <c r="AB290" s="0" t="n">
        <v>289</v>
      </c>
    </row>
    <row r="291" customFormat="false" ht="13.8" hidden="false" customHeight="false" outlineLevel="0" collapsed="false">
      <c r="A291" s="3" t="n">
        <v>26</v>
      </c>
      <c r="B291" s="3" t="n">
        <v>5</v>
      </c>
      <c r="C291" s="3" t="n">
        <v>88.2714285714286</v>
      </c>
      <c r="D291" s="3" t="n">
        <v>1033</v>
      </c>
      <c r="E291" s="3" t="n">
        <v>0.385403337069818</v>
      </c>
      <c r="F291" s="4" t="n">
        <f aca="false">IF(ISBLANK(A291), "", (A291-MIN($A$2:$A$3001))/(MAX($A$2:$A$3001)-MIN($A$2:$A$3001)))</f>
        <v>0.545454545454545</v>
      </c>
      <c r="G291" s="4" t="n">
        <f aca="false">IF(ISBLANK(B291), "", (B291-MIN($B$2:$B$3001))/(MAX($B$2:$B$3001)-MIN($B$2:B$3001)))</f>
        <v>0.444444444444444</v>
      </c>
      <c r="H291" s="4" t="n">
        <f aca="false">IF(ISBLANK(C291), "", (C291-MIN($C$2:$C$3001))/(MAX($C$2:$C$3001)-MIN($C$2:$C$3001)))</f>
        <v>0.773825372844086</v>
      </c>
      <c r="I291" s="4" t="n">
        <f aca="false">IF(ISBLANK(D291), "", (D291-MIN($D$2:$D$3001))/(MAX($D$2:$D$3001)-MIN($D$2:$D$3001)))</f>
        <v>0.945288753799392</v>
      </c>
      <c r="J291" s="4" t="n">
        <f aca="false">IF(ISBLANK(E291), "", (E291-MIN($E$2:$E$3001))/(MAX($E$2:$E$3001)-MIN($E$2:$E$3001)))</f>
        <v>0.738040464827783</v>
      </c>
      <c r="K291" s="5" t="n">
        <f aca="false">IF(ISBLANK(A291), "",SQRT((A291-$M$2)^2+(B291-$N$2)^2+(C291-$O$2)^2+(D291-$P$2)^2+(E291-$Q$2)^2))</f>
        <v>933.593682492759</v>
      </c>
      <c r="L291" s="6" t="str">
        <f aca="false">IF(AND(H291 = "", H290 &lt;&gt; ""),"&lt;- New exp", "")</f>
        <v/>
      </c>
      <c r="AB291" s="0" t="n">
        <v>290</v>
      </c>
    </row>
    <row r="292" customFormat="false" ht="13.8" hidden="false" customHeight="false" outlineLevel="0" collapsed="false">
      <c r="A292" s="3" t="n">
        <v>29</v>
      </c>
      <c r="B292" s="3" t="n">
        <v>6</v>
      </c>
      <c r="C292" s="3" t="n">
        <v>77.0952380952381</v>
      </c>
      <c r="D292" s="3" t="n">
        <v>1015</v>
      </c>
      <c r="E292" s="3" t="n">
        <v>0.376578857467822</v>
      </c>
      <c r="F292" s="4" t="n">
        <f aca="false">IF(ISBLANK(A292), "", (A292-MIN($A$2:$A$3001))/(MAX($A$2:$A$3001)-MIN($A$2:$A$3001)))</f>
        <v>0.681818181818182</v>
      </c>
      <c r="G292" s="4" t="n">
        <f aca="false">IF(ISBLANK(B292), "", (B292-MIN($B$2:$B$3001))/(MAX($B$2:$B$3001)-MIN($B$2:B$3001)))</f>
        <v>0.555555555555556</v>
      </c>
      <c r="H292" s="4" t="n">
        <f aca="false">IF(ISBLANK(C292), "", (C292-MIN($C$2:$C$3001))/(MAX($C$2:$C$3001)-MIN($C$2:$C$3001)))</f>
        <v>0.492961960180102</v>
      </c>
      <c r="I292" s="4" t="n">
        <f aca="false">IF(ISBLANK(D292), "", (D292-MIN($D$2:$D$3001))/(MAX($D$2:$D$3001)-MIN($D$2:$D$3001)))</f>
        <v>0.927051671732523</v>
      </c>
      <c r="J292" s="4" t="n">
        <f aca="false">IF(ISBLANK(E292), "", (E292-MIN($E$2:$E$3001))/(MAX($E$2:$E$3001)-MIN($E$2:$E$3001)))</f>
        <v>0.471528151751385</v>
      </c>
      <c r="K292" s="5" t="n">
        <f aca="false">IF(ISBLANK(A292), "",SQRT((A292-$M$2)^2+(B292-$N$2)^2+(C292-$O$2)^2+(D292-$P$2)^2+(E292-$Q$2)^2))</f>
        <v>915.346814328891</v>
      </c>
      <c r="L292" s="6" t="str">
        <f aca="false">IF(AND(H292 = "", H291 &lt;&gt; ""),"&lt;- New exp", "")</f>
        <v/>
      </c>
      <c r="AB292" s="0" t="n">
        <v>291</v>
      </c>
    </row>
    <row r="293" customFormat="false" ht="13.8" hidden="false" customHeight="false" outlineLevel="0" collapsed="false">
      <c r="A293" s="3" t="n">
        <v>22</v>
      </c>
      <c r="B293" s="3" t="n">
        <v>8</v>
      </c>
      <c r="C293" s="3" t="n">
        <v>84.925</v>
      </c>
      <c r="D293" s="3" t="n">
        <v>1007</v>
      </c>
      <c r="E293" s="3" t="n">
        <v>0.381110316780053</v>
      </c>
      <c r="F293" s="4" t="n">
        <f aca="false">IF(ISBLANK(A293), "", (A293-MIN($A$2:$A$3001))/(MAX($A$2:$A$3001)-MIN($A$2:$A$3001)))</f>
        <v>0.363636363636364</v>
      </c>
      <c r="G293" s="4" t="n">
        <f aca="false">IF(ISBLANK(B293), "", (B293-MIN($B$2:$B$3001))/(MAX($B$2:$B$3001)-MIN($B$2:B$3001)))</f>
        <v>0.777777777777778</v>
      </c>
      <c r="H293" s="4" t="n">
        <f aca="false">IF(ISBLANK(C293), "", (C293-MIN($C$2:$C$3001))/(MAX($C$2:$C$3001)-MIN($C$2:$C$3001)))</f>
        <v>0.689727902350002</v>
      </c>
      <c r="I293" s="4" t="n">
        <f aca="false">IF(ISBLANK(D293), "", (D293-MIN($D$2:$D$3001))/(MAX($D$2:$D$3001)-MIN($D$2:$D$3001)))</f>
        <v>0.918946301925025</v>
      </c>
      <c r="J293" s="4" t="n">
        <f aca="false">IF(ISBLANK(E293), "", (E293-MIN($E$2:$E$3001))/(MAX($E$2:$E$3001)-MIN($E$2:$E$3001)))</f>
        <v>0.608384913553079</v>
      </c>
      <c r="K293" s="5" t="n">
        <f aca="false">IF(ISBLANK(A293), "",SQRT((A293-$M$2)^2+(B293-$N$2)^2+(C293-$O$2)^2+(D293-$P$2)^2+(E293-$Q$2)^2))</f>
        <v>907.477423506034</v>
      </c>
      <c r="L293" s="6" t="str">
        <f aca="false">IF(AND(H293 = "", H292 &lt;&gt; ""),"&lt;- New exp", "")</f>
        <v/>
      </c>
      <c r="AB293" s="0" t="n">
        <v>292</v>
      </c>
    </row>
    <row r="294" customFormat="false" ht="13.8" hidden="false" customHeight="false" outlineLevel="0" collapsed="false">
      <c r="A294" s="3" t="n">
        <v>33</v>
      </c>
      <c r="B294" s="3" t="n">
        <v>3</v>
      </c>
      <c r="C294" s="3" t="n">
        <v>85</v>
      </c>
      <c r="D294" s="3" t="n">
        <v>1022</v>
      </c>
      <c r="E294" s="3" t="n">
        <v>0.37391442425094</v>
      </c>
      <c r="F294" s="4" t="n">
        <f aca="false">IF(ISBLANK(A294), "", (A294-MIN($A$2:$A$3001))/(MAX($A$2:$A$3001)-MIN($A$2:$A$3001)))</f>
        <v>0.863636363636364</v>
      </c>
      <c r="G294" s="4" t="n">
        <f aca="false">IF(ISBLANK(B294), "", (B294-MIN($B$2:$B$3001))/(MAX($B$2:$B$3001)-MIN($B$2:B$3001)))</f>
        <v>0.222222222222222</v>
      </c>
      <c r="H294" s="4" t="n">
        <f aca="false">IF(ISBLANK(C294), "", (C294-MIN($C$2:$C$3001))/(MAX($C$2:$C$3001)-MIN($C$2:$C$3001)))</f>
        <v>0.691612690909635</v>
      </c>
      <c r="I294" s="4" t="n">
        <f aca="false">IF(ISBLANK(D294), "", (D294-MIN($D$2:$D$3001))/(MAX($D$2:$D$3001)-MIN($D$2:$D$3001)))</f>
        <v>0.934143870314083</v>
      </c>
      <c r="J294" s="4" t="n">
        <f aca="false">IF(ISBLANK(E294), "", (E294-MIN($E$2:$E$3001))/(MAX($E$2:$E$3001)-MIN($E$2:$E$3001)))</f>
        <v>0.391058334640788</v>
      </c>
      <c r="K294" s="5" t="n">
        <f aca="false">IF(ISBLANK(A294), "",SQRT((A294-$M$2)^2+(B294-$N$2)^2+(C294-$O$2)^2+(D294-$P$2)^2+(E294-$Q$2)^2))</f>
        <v>922.608474075011</v>
      </c>
      <c r="L294" s="6" t="str">
        <f aca="false">IF(AND(H294 = "", H293 &lt;&gt; ""),"&lt;- New exp", "")</f>
        <v/>
      </c>
      <c r="AB294" s="0" t="n">
        <v>293</v>
      </c>
    </row>
    <row r="295" customFormat="false" ht="13.8" hidden="false" customHeight="false" outlineLevel="0" collapsed="false">
      <c r="A295" s="3" t="n">
        <v>28</v>
      </c>
      <c r="B295" s="3" t="n">
        <v>7</v>
      </c>
      <c r="C295" s="3" t="n">
        <v>75.8095238095238</v>
      </c>
      <c r="D295" s="3" t="n">
        <v>997</v>
      </c>
      <c r="E295" s="3" t="n">
        <v>0.378562199405455</v>
      </c>
      <c r="F295" s="4" t="n">
        <f aca="false">IF(ISBLANK(A295), "", (A295-MIN($A$2:$A$3001))/(MAX($A$2:$A$3001)-MIN($A$2:$A$3001)))</f>
        <v>0.636363636363636</v>
      </c>
      <c r="G295" s="4" t="n">
        <f aca="false">IF(ISBLANK(B295), "", (B295-MIN($B$2:$B$3001))/(MAX($B$2:$B$3001)-MIN($B$2:B$3001)))</f>
        <v>0.666666666666667</v>
      </c>
      <c r="H295" s="4" t="n">
        <f aca="false">IF(ISBLANK(C295), "", (C295-MIN($C$2:$C$3001))/(MAX($C$2:$C$3001)-MIN($C$2:$C$3001)))</f>
        <v>0.460651299157828</v>
      </c>
      <c r="I295" s="4" t="n">
        <f aca="false">IF(ISBLANK(D295), "", (D295-MIN($D$2:$D$3001))/(MAX($D$2:$D$3001)-MIN($D$2:$D$3001)))</f>
        <v>0.908814589665654</v>
      </c>
      <c r="J295" s="4" t="n">
        <f aca="false">IF(ISBLANK(E295), "", (E295-MIN($E$2:$E$3001))/(MAX($E$2:$E$3001)-MIN($E$2:$E$3001)))</f>
        <v>0.53142800661653</v>
      </c>
      <c r="K295" s="5" t="n">
        <f aca="false">IF(ISBLANK(A295), "",SQRT((A295-$M$2)^2+(B295-$N$2)^2+(C295-$O$2)^2+(D295-$P$2)^2+(E295-$Q$2)^2))</f>
        <v>897.316556351552</v>
      </c>
      <c r="L295" s="6" t="str">
        <f aca="false">IF(AND(H295 = "", H294 &lt;&gt; ""),"&lt;- New exp", "")</f>
        <v/>
      </c>
      <c r="AB295" s="0" t="n">
        <v>294</v>
      </c>
    </row>
    <row r="296" customFormat="false" ht="13.8" hidden="false" customHeight="false" outlineLevel="0" collapsed="false">
      <c r="A296" s="3" t="n">
        <v>23</v>
      </c>
      <c r="B296" s="3" t="n">
        <v>7</v>
      </c>
      <c r="C296" s="3" t="n">
        <v>72.5803571428571</v>
      </c>
      <c r="D296" s="3" t="n">
        <v>1024</v>
      </c>
      <c r="E296" s="3" t="n">
        <v>0.372674490793082</v>
      </c>
      <c r="F296" s="4" t="n">
        <f aca="false">IF(ISBLANK(A296), "", (A296-MIN($A$2:$A$3001))/(MAX($A$2:$A$3001)-MIN($A$2:$A$3001)))</f>
        <v>0.409090909090909</v>
      </c>
      <c r="G296" s="4" t="n">
        <f aca="false">IF(ISBLANK(B296), "", (B296-MIN($B$2:$B$3001))/(MAX($B$2:$B$3001)-MIN($B$2:B$3001)))</f>
        <v>0.666666666666667</v>
      </c>
      <c r="H296" s="4" t="n">
        <f aca="false">IF(ISBLANK(C296), "", (C296-MIN($C$2:$C$3001))/(MAX($C$2:$C$3001)-MIN($C$2:$C$3001)))</f>
        <v>0.379500680618091</v>
      </c>
      <c r="I296" s="4" t="n">
        <f aca="false">IF(ISBLANK(D296), "", (D296-MIN($D$2:$D$3001))/(MAX($D$2:$D$3001)-MIN($D$2:$D$3001)))</f>
        <v>0.936170212765957</v>
      </c>
      <c r="J296" s="4" t="n">
        <f aca="false">IF(ISBLANK(E296), "", (E296-MIN($E$2:$E$3001))/(MAX($E$2:$E$3001)-MIN($E$2:$E$3001)))</f>
        <v>0.353610513486575</v>
      </c>
      <c r="K296" s="5" t="n">
        <f aca="false">IF(ISBLANK(A296), "",SQRT((A296-$M$2)^2+(B296-$N$2)^2+(C296-$O$2)^2+(D296-$P$2)^2+(E296-$Q$2)^2))</f>
        <v>924.186694391823</v>
      </c>
      <c r="L296" s="6" t="str">
        <f aca="false">IF(AND(H296 = "", H295 &lt;&gt; ""),"&lt;- New exp", "")</f>
        <v/>
      </c>
      <c r="AB296" s="0" t="n">
        <v>295</v>
      </c>
    </row>
    <row r="297" customFormat="false" ht="13.8" hidden="false" customHeight="false" outlineLevel="0" collapsed="false">
      <c r="A297" s="3" t="n">
        <v>19</v>
      </c>
      <c r="B297" s="3" t="n">
        <v>8</v>
      </c>
      <c r="C297" s="3" t="n">
        <v>82.1964285714286</v>
      </c>
      <c r="D297" s="3" t="n">
        <v>1022</v>
      </c>
      <c r="E297" s="3" t="n">
        <v>0.382361357163061</v>
      </c>
      <c r="F297" s="4" t="n">
        <f aca="false">IF(ISBLANK(A297), "", (A297-MIN($A$2:$A$3001))/(MAX($A$2:$A$3001)-MIN($A$2:$A$3001)))</f>
        <v>0.227272727272727</v>
      </c>
      <c r="G297" s="4" t="n">
        <f aca="false">IF(ISBLANK(B297), "", (B297-MIN($B$2:$B$3001))/(MAX($B$2:$B$3001)-MIN($B$2:B$3001)))</f>
        <v>0.777777777777778</v>
      </c>
      <c r="H297" s="4" t="n">
        <f aca="false">IF(ISBLANK(C297), "", (C297-MIN($C$2:$C$3001))/(MAX($C$2:$C$3001)-MIN($C$2:$C$3001)))</f>
        <v>0.621157499513844</v>
      </c>
      <c r="I297" s="4" t="n">
        <f aca="false">IF(ISBLANK(D297), "", (D297-MIN($D$2:$D$3001))/(MAX($D$2:$D$3001)-MIN($D$2:$D$3001)))</f>
        <v>0.934143870314083</v>
      </c>
      <c r="J297" s="4" t="n">
        <f aca="false">IF(ISBLANK(E297), "", (E297-MIN($E$2:$E$3001))/(MAX($E$2:$E$3001)-MIN($E$2:$E$3001)))</f>
        <v>0.646168180245885</v>
      </c>
      <c r="K297" s="5" t="n">
        <f aca="false">IF(ISBLANK(A297), "",SQRT((A297-$M$2)^2+(B297-$N$2)^2+(C297-$O$2)^2+(D297-$P$2)^2+(E297-$Q$2)^2))</f>
        <v>922.37136961954</v>
      </c>
      <c r="L297" s="6" t="str">
        <f aca="false">IF(AND(H297 = "", H296 &lt;&gt; ""),"&lt;- New exp", "")</f>
        <v/>
      </c>
      <c r="AB297" s="0" t="n">
        <v>296</v>
      </c>
    </row>
    <row r="298" customFormat="false" ht="13.8" hidden="false" customHeight="false" outlineLevel="0" collapsed="false">
      <c r="A298" s="3" t="n">
        <v>28</v>
      </c>
      <c r="B298" s="3" t="n">
        <v>7</v>
      </c>
      <c r="C298" s="3" t="n">
        <v>79.8095238095238</v>
      </c>
      <c r="D298" s="3" t="n">
        <v>995</v>
      </c>
      <c r="E298" s="3" t="n">
        <v>0.379846913370879</v>
      </c>
      <c r="F298" s="4" t="n">
        <f aca="false">IF(ISBLANK(A298), "", (A298-MIN($A$2:$A$3001))/(MAX($A$2:$A$3001)-MIN($A$2:$A$3001)))</f>
        <v>0.636363636363636</v>
      </c>
      <c r="G298" s="4" t="n">
        <f aca="false">IF(ISBLANK(B298), "", (B298-MIN($B$2:$B$3001))/(MAX($B$2:$B$3001)-MIN($B$2:B$3001)))</f>
        <v>0.666666666666667</v>
      </c>
      <c r="H298" s="4" t="n">
        <f aca="false">IF(ISBLANK(C298), "", (C298-MIN($C$2:$C$3001))/(MAX($C$2:$C$3001)-MIN($C$2:$C$3001)))</f>
        <v>0.561173355671568</v>
      </c>
      <c r="I298" s="4" t="n">
        <f aca="false">IF(ISBLANK(D298), "", (D298-MIN($D$2:$D$3001))/(MAX($D$2:$D$3001)-MIN($D$2:$D$3001)))</f>
        <v>0.906788247213779</v>
      </c>
      <c r="J298" s="4" t="n">
        <f aca="false">IF(ISBLANK(E298), "", (E298-MIN($E$2:$E$3001))/(MAX($E$2:$E$3001)-MIN($E$2:$E$3001)))</f>
        <v>0.570228265216398</v>
      </c>
      <c r="K298" s="5" t="n">
        <f aca="false">IF(ISBLANK(A298), "",SQRT((A298-$M$2)^2+(B298-$N$2)^2+(C298-$O$2)^2+(D298-$P$2)^2+(E298-$Q$2)^2))</f>
        <v>895.40808864261</v>
      </c>
      <c r="L298" s="6" t="str">
        <f aca="false">IF(AND(H298 = "", H297 &lt;&gt; ""),"&lt;- New exp", "")</f>
        <v/>
      </c>
      <c r="AB298" s="0" t="n">
        <v>297</v>
      </c>
    </row>
    <row r="299" customFormat="false" ht="13.8" hidden="false" customHeight="false" outlineLevel="0" collapsed="false">
      <c r="A299" s="3" t="n">
        <v>27</v>
      </c>
      <c r="B299" s="3" t="n">
        <v>3</v>
      </c>
      <c r="C299" s="3" t="n">
        <v>79</v>
      </c>
      <c r="D299" s="3" t="n">
        <v>1011</v>
      </c>
      <c r="E299" s="3" t="n">
        <v>0.379846913370879</v>
      </c>
      <c r="F299" s="4" t="n">
        <f aca="false">IF(ISBLANK(A299), "", (A299-MIN($A$2:$A$3001))/(MAX($A$2:$A$3001)-MIN($A$2:$A$3001)))</f>
        <v>0.590909090909091</v>
      </c>
      <c r="G299" s="4" t="n">
        <f aca="false">IF(ISBLANK(B299), "", (B299-MIN($B$2:$B$3001))/(MAX($B$2:$B$3001)-MIN($B$2:B$3001)))</f>
        <v>0.222222222222222</v>
      </c>
      <c r="H299" s="4" t="n">
        <f aca="false">IF(ISBLANK(C299), "", (C299-MIN($C$2:$C$3001))/(MAX($C$2:$C$3001)-MIN($C$2:$C$3001)))</f>
        <v>0.540829606139025</v>
      </c>
      <c r="I299" s="4" t="n">
        <f aca="false">IF(ISBLANK(D299), "", (D299-MIN($D$2:$D$3001))/(MAX($D$2:$D$3001)-MIN($D$2:$D$3001)))</f>
        <v>0.922998986828774</v>
      </c>
      <c r="J299" s="4" t="n">
        <f aca="false">IF(ISBLANK(E299), "", (E299-MIN($E$2:$E$3001))/(MAX($E$2:$E$3001)-MIN($E$2:$E$3001)))</f>
        <v>0.570228265216398</v>
      </c>
      <c r="K299" s="5" t="n">
        <f aca="false">IF(ISBLANK(A299), "",SQRT((A299-$M$2)^2+(B299-$N$2)^2+(C299-$O$2)^2+(D299-$P$2)^2+(E299-$Q$2)^2))</f>
        <v>911.349080552477</v>
      </c>
      <c r="L299" s="6" t="str">
        <f aca="false">IF(AND(H299 = "", H298 &lt;&gt; ""),"&lt;- New exp", "")</f>
        <v/>
      </c>
      <c r="AB299" s="0" t="n">
        <v>298</v>
      </c>
    </row>
    <row r="300" customFormat="false" ht="13.8" hidden="false" customHeight="false" outlineLevel="0" collapsed="false">
      <c r="A300" s="3" t="n">
        <v>29</v>
      </c>
      <c r="B300" s="3" t="n">
        <v>4</v>
      </c>
      <c r="C300" s="3" t="n">
        <v>76.9558823529412</v>
      </c>
      <c r="D300" s="3" t="n">
        <v>1068</v>
      </c>
      <c r="E300" s="3" t="n">
        <v>0.381261386166515</v>
      </c>
      <c r="F300" s="4" t="n">
        <f aca="false">IF(ISBLANK(A300), "", (A300-MIN($A$2:$A$3001))/(MAX($A$2:$A$3001)-MIN($A$2:$A$3001)))</f>
        <v>0.681818181818182</v>
      </c>
      <c r="G300" s="4" t="n">
        <f aca="false">IF(ISBLANK(B300), "", (B300-MIN($B$2:$B$3001))/(MAX($B$2:$B$3001)-MIN($B$2:B$3001)))</f>
        <v>0.333333333333333</v>
      </c>
      <c r="H300" s="4" t="n">
        <f aca="false">IF(ISBLANK(C300), "", (C300-MIN($C$2:$C$3001))/(MAX($C$2:$C$3001)-MIN($C$2:$C$3001)))</f>
        <v>0.489459878729431</v>
      </c>
      <c r="I300" s="4" t="n">
        <f aca="false">IF(ISBLANK(D300), "", (D300-MIN($D$2:$D$3001))/(MAX($D$2:$D$3001)-MIN($D$2:$D$3001)))</f>
        <v>0.980749746707193</v>
      </c>
      <c r="J300" s="4" t="n">
        <f aca="false">IF(ISBLANK(E300), "", (E300-MIN($E$2:$E$3001))/(MAX($E$2:$E$3001)-MIN($E$2:$E$3001)))</f>
        <v>0.612947432073934</v>
      </c>
      <c r="K300" s="5" t="n">
        <f aca="false">IF(ISBLANK(A300), "",SQRT((A300-$M$2)^2+(B300-$N$2)^2+(C300-$O$2)^2+(D300-$P$2)^2+(E300-$Q$2)^2))</f>
        <v>968.316757505426</v>
      </c>
      <c r="L300" s="6" t="str">
        <f aca="false">IF(AND(H300 = "", H299 &lt;&gt; ""),"&lt;- New exp", "")</f>
        <v/>
      </c>
      <c r="AB300" s="0" t="n">
        <v>299</v>
      </c>
    </row>
    <row r="301" customFormat="false" ht="13.8" hidden="false" customHeight="false" outlineLevel="0" collapsed="false">
      <c r="A301" s="3" t="n">
        <v>29</v>
      </c>
      <c r="B301" s="3" t="n">
        <v>7</v>
      </c>
      <c r="C301" s="3" t="n">
        <v>79.0714285714286</v>
      </c>
      <c r="D301" s="3" t="n">
        <v>1002</v>
      </c>
      <c r="E301" s="3" t="n">
        <v>0.375786542707573</v>
      </c>
      <c r="F301" s="4" t="n">
        <f aca="false">IF(ISBLANK(A301), "", (A301-MIN($A$2:$A$3001))/(MAX($A$2:$A$3001)-MIN($A$2:$A$3001)))</f>
        <v>0.681818181818182</v>
      </c>
      <c r="G301" s="4" t="n">
        <f aca="false">IF(ISBLANK(B301), "", (B301-MIN($B$2:$B$3001))/(MAX($B$2:$B$3001)-MIN($B$2:B$3001)))</f>
        <v>0.666666666666667</v>
      </c>
      <c r="H301" s="4" t="n">
        <f aca="false">IF(ISBLANK(C301), "", (C301-MIN($C$2:$C$3001))/(MAX($C$2:$C$3001)-MIN($C$2:$C$3001)))</f>
        <v>0.542624642862485</v>
      </c>
      <c r="I301" s="4" t="n">
        <f aca="false">IF(ISBLANK(D301), "", (D301-MIN($D$2:$D$3001))/(MAX($D$2:$D$3001)-MIN($D$2:$D$3001)))</f>
        <v>0.91388044579534</v>
      </c>
      <c r="J301" s="4" t="n">
        <f aca="false">IF(ISBLANK(E301), "", (E301-MIN($E$2:$E$3001))/(MAX($E$2:$E$3001)-MIN($E$2:$E$3001)))</f>
        <v>0.44759907616139</v>
      </c>
      <c r="K301" s="5" t="n">
        <f aca="false">IF(ISBLANK(A301), "",SQRT((A301-$M$2)^2+(B301-$N$2)^2+(C301-$O$2)^2+(D301-$P$2)^2+(E301-$Q$2)^2))</f>
        <v>902.403028581913</v>
      </c>
      <c r="L301" s="6" t="str">
        <f aca="false">IF(AND(H301 = "", H300 &lt;&gt; ""),"&lt;- New exp", "")</f>
        <v/>
      </c>
      <c r="AB301" s="0" t="n">
        <v>300</v>
      </c>
    </row>
    <row r="302" customFormat="false" ht="13.8" hidden="false" customHeight="false" outlineLevel="0" collapsed="false">
      <c r="A302" s="3" t="n">
        <v>24</v>
      </c>
      <c r="B302" s="3" t="n">
        <v>10</v>
      </c>
      <c r="C302" s="3" t="n">
        <v>71.7666666666667</v>
      </c>
      <c r="D302" s="3" t="n">
        <v>1030</v>
      </c>
      <c r="E302" s="3" t="n">
        <v>0.371393069164507</v>
      </c>
      <c r="F302" s="4" t="n">
        <f aca="false">IF(ISBLANK(A302), "", (A302-MIN($A$2:$A$3001))/(MAX($A$2:$A$3001)-MIN($A$2:$A$3001)))</f>
        <v>0.454545454545455</v>
      </c>
      <c r="G302" s="4" t="n">
        <f aca="false">IF(ISBLANK(B302), "", (B302-MIN($B$2:$B$3001))/(MAX($B$2:$B$3001)-MIN($B$2:B$3001)))</f>
        <v>1</v>
      </c>
      <c r="H302" s="4" t="n">
        <f aca="false">IF(ISBLANK(C302), "", (C302-MIN($C$2:$C$3001))/(MAX($C$2:$C$3001)-MIN($C$2:$C$3001)))</f>
        <v>0.359052220610013</v>
      </c>
      <c r="I302" s="4" t="n">
        <f aca="false">IF(ISBLANK(D302), "", (D302-MIN($D$2:$D$3001))/(MAX($D$2:$D$3001)-MIN($D$2:$D$3001)))</f>
        <v>0.94224924012158</v>
      </c>
      <c r="J302" s="4" t="n">
        <f aca="false">IF(ISBLANK(E302), "", (E302-MIN($E$2:$E$3001))/(MAX($E$2:$E$3001)-MIN($E$2:$E$3001)))</f>
        <v>0.314909688320589</v>
      </c>
      <c r="K302" s="5" t="n">
        <f aca="false">IF(ISBLANK(A302), "",SQRT((A302-$M$2)^2+(B302-$N$2)^2+(C302-$O$2)^2+(D302-$P$2)^2+(E302-$Q$2)^2))</f>
        <v>930.207037580867</v>
      </c>
      <c r="L302" s="6" t="str">
        <f aca="false">IF(AND(H302 = "", H301 &lt;&gt; ""),"&lt;- New exp", "")</f>
        <v/>
      </c>
      <c r="AB302" s="0" t="n">
        <v>301</v>
      </c>
    </row>
    <row r="303" customFormat="false" ht="13.8" hidden="false" customHeight="false" outlineLevel="0" collapsed="false">
      <c r="A303" s="3" t="n">
        <v>33</v>
      </c>
      <c r="B303" s="3" t="n">
        <v>2</v>
      </c>
      <c r="C303" s="3" t="n">
        <v>81.3125</v>
      </c>
      <c r="D303" s="3" t="n">
        <v>1045</v>
      </c>
      <c r="E303" s="3" t="n">
        <v>0.381261386166515</v>
      </c>
      <c r="F303" s="4" t="n">
        <f aca="false">IF(ISBLANK(A303), "", (A303-MIN($A$2:$A$3001))/(MAX($A$2:$A$3001)-MIN($A$2:$A$3001)))</f>
        <v>0.863636363636364</v>
      </c>
      <c r="G303" s="4" t="n">
        <f aca="false">IF(ISBLANK(B303), "", (B303-MIN($B$2:$B$3001))/(MAX($B$2:$B$3001)-MIN($B$2:B$3001)))</f>
        <v>0.111111111111111</v>
      </c>
      <c r="H303" s="4" t="n">
        <f aca="false">IF(ISBLANK(C303), "", (C303-MIN($C$2:$C$3001))/(MAX($C$2:$C$3001)-MIN($C$2:$C$3001)))</f>
        <v>0.598943920061031</v>
      </c>
      <c r="I303" s="4" t="n">
        <f aca="false">IF(ISBLANK(D303), "", (D303-MIN($D$2:$D$3001))/(MAX($D$2:$D$3001)-MIN($D$2:$D$3001)))</f>
        <v>0.957446808510638</v>
      </c>
      <c r="J303" s="4" t="n">
        <f aca="false">IF(ISBLANK(E303), "", (E303-MIN($E$2:$E$3001))/(MAX($E$2:$E$3001)-MIN($E$2:$E$3001)))</f>
        <v>0.612947432073934</v>
      </c>
      <c r="K303" s="5" t="n">
        <f aca="false">IF(ISBLANK(A303), "",SQRT((A303-$M$2)^2+(B303-$N$2)^2+(C303-$O$2)^2+(D303-$P$2)^2+(E303-$Q$2)^2))</f>
        <v>945.49195035689</v>
      </c>
      <c r="L303" s="6" t="str">
        <f aca="false">IF(AND(H303 = "", H302 &lt;&gt; ""),"&lt;- New exp", "")</f>
        <v/>
      </c>
      <c r="AB303" s="0" t="n">
        <v>302</v>
      </c>
    </row>
    <row r="304" customFormat="false" ht="13.8" hidden="false" customHeight="false" outlineLevel="0" collapsed="false">
      <c r="A304" s="3" t="n">
        <v>24</v>
      </c>
      <c r="B304" s="3" t="n">
        <v>9</v>
      </c>
      <c r="C304" s="3" t="n">
        <v>75.7777777777778</v>
      </c>
      <c r="D304" s="3" t="n">
        <v>1003</v>
      </c>
      <c r="E304" s="3" t="n">
        <v>0.375786542707573</v>
      </c>
      <c r="F304" s="4" t="n">
        <f aca="false">IF(ISBLANK(A304), "", (A304-MIN($A$2:$A$3001))/(MAX($A$2:$A$3001)-MIN($A$2:$A$3001)))</f>
        <v>0.454545454545455</v>
      </c>
      <c r="G304" s="4" t="n">
        <f aca="false">IF(ISBLANK(B304), "", (B304-MIN($B$2:$B$3001))/(MAX($B$2:$B$3001)-MIN($B$2:B$3001)))</f>
        <v>0.888888888888889</v>
      </c>
      <c r="H304" s="4" t="n">
        <f aca="false">IF(ISBLANK(C304), "", (C304-MIN($C$2:$C$3001))/(MAX($C$2:$C$3001)-MIN($C$2:$C$3001)))</f>
        <v>0.459853505058513</v>
      </c>
      <c r="I304" s="4" t="n">
        <f aca="false">IF(ISBLANK(D304), "", (D304-MIN($D$2:$D$3001))/(MAX($D$2:$D$3001)-MIN($D$2:$D$3001)))</f>
        <v>0.914893617021277</v>
      </c>
      <c r="J304" s="4" t="n">
        <f aca="false">IF(ISBLANK(E304), "", (E304-MIN($E$2:$E$3001))/(MAX($E$2:$E$3001)-MIN($E$2:$E$3001)))</f>
        <v>0.44759907616139</v>
      </c>
      <c r="K304" s="5" t="n">
        <f aca="false">IF(ISBLANK(A304), "",SQRT((A304-$M$2)^2+(B304-$N$2)^2+(C304-$O$2)^2+(D304-$P$2)^2+(E304-$Q$2)^2))</f>
        <v>903.276170054453</v>
      </c>
      <c r="L304" s="6" t="str">
        <f aca="false">IF(AND(H304 = "", H303 &lt;&gt; ""),"&lt;- New exp", "")</f>
        <v/>
      </c>
      <c r="AB304" s="0" t="n">
        <v>303</v>
      </c>
    </row>
    <row r="305" customFormat="false" ht="13.8" hidden="false" customHeight="false" outlineLevel="0" collapsed="false">
      <c r="A305" s="3" t="n">
        <v>23</v>
      </c>
      <c r="B305" s="3" t="n">
        <v>5</v>
      </c>
      <c r="C305" s="3" t="n">
        <v>70.95</v>
      </c>
      <c r="D305" s="3" t="n">
        <v>1034</v>
      </c>
      <c r="E305" s="3" t="n">
        <v>0.381261386166515</v>
      </c>
      <c r="F305" s="4" t="n">
        <f aca="false">IF(ISBLANK(A305), "", (A305-MIN($A$2:$A$3001))/(MAX($A$2:$A$3001)-MIN($A$2:$A$3001)))</f>
        <v>0.409090909090909</v>
      </c>
      <c r="G305" s="4" t="n">
        <f aca="false">IF(ISBLANK(B305), "", (B305-MIN($B$2:$B$3001))/(MAX($B$2:$B$3001)-MIN($B$2:B$3001)))</f>
        <v>0.444444444444444</v>
      </c>
      <c r="H305" s="4" t="n">
        <f aca="false">IF(ISBLANK(C305), "", (C305-MIN($C$2:$C$3001))/(MAX($C$2:$C$3001)-MIN($C$2:$C$3001)))</f>
        <v>0.338528967405125</v>
      </c>
      <c r="I305" s="4" t="n">
        <f aca="false">IF(ISBLANK(D305), "", (D305-MIN($D$2:$D$3001))/(MAX($D$2:$D$3001)-MIN($D$2:$D$3001)))</f>
        <v>0.946301925025329</v>
      </c>
      <c r="J305" s="4" t="n">
        <f aca="false">IF(ISBLANK(E305), "", (E305-MIN($E$2:$E$3001))/(MAX($E$2:$E$3001)-MIN($E$2:$E$3001)))</f>
        <v>0.612947432073934</v>
      </c>
      <c r="K305" s="5" t="n">
        <f aca="false">IF(ISBLANK(A305), "",SQRT((A305-$M$2)^2+(B305-$N$2)^2+(C305-$O$2)^2+(D305-$P$2)^2+(E305-$Q$2)^2))</f>
        <v>934.149058642459</v>
      </c>
      <c r="L305" s="6" t="str">
        <f aca="false">IF(AND(H305 = "", H304 &lt;&gt; ""),"&lt;- New exp", "")</f>
        <v/>
      </c>
      <c r="AB305" s="0" t="n">
        <v>304</v>
      </c>
    </row>
    <row r="306" customFormat="false" ht="13.8" hidden="false" customHeight="false" outlineLevel="0" collapsed="false">
      <c r="A306" s="3" t="n">
        <v>23</v>
      </c>
      <c r="B306" s="3" t="n">
        <v>7</v>
      </c>
      <c r="C306" s="3" t="n">
        <v>69.8095238095238</v>
      </c>
      <c r="D306" s="3" t="n">
        <v>1018</v>
      </c>
      <c r="E306" s="3" t="n">
        <v>0.374562081242515</v>
      </c>
      <c r="F306" s="4" t="n">
        <f aca="false">IF(ISBLANK(A306), "", (A306-MIN($A$2:$A$3001))/(MAX($A$2:$A$3001)-MIN($A$2:$A$3001)))</f>
        <v>0.409090909090909</v>
      </c>
      <c r="G306" s="4" t="n">
        <f aca="false">IF(ISBLANK(B306), "", (B306-MIN($B$2:$B$3001))/(MAX($B$2:$B$3001)-MIN($B$2:B$3001)))</f>
        <v>0.666666666666667</v>
      </c>
      <c r="H306" s="4" t="n">
        <f aca="false">IF(ISBLANK(C306), "", (C306-MIN($C$2:$C$3001))/(MAX($C$2:$C$3001)-MIN($C$2:$C$3001)))</f>
        <v>0.309868214387219</v>
      </c>
      <c r="I306" s="4" t="n">
        <f aca="false">IF(ISBLANK(D306), "", (D306-MIN($D$2:$D$3001))/(MAX($D$2:$D$3001)-MIN($D$2:$D$3001)))</f>
        <v>0.930091185410334</v>
      </c>
      <c r="J306" s="4" t="n">
        <f aca="false">IF(ISBLANK(E306), "", (E306-MIN($E$2:$E$3001))/(MAX($E$2:$E$3001)-MIN($E$2:$E$3001)))</f>
        <v>0.410618532033698</v>
      </c>
      <c r="K306" s="5" t="n">
        <f aca="false">IF(ISBLANK(A306), "",SQRT((A306-$M$2)^2+(B306-$N$2)^2+(C306-$O$2)^2+(D306-$P$2)^2+(E306-$Q$2)^2))</f>
        <v>918.146523106264</v>
      </c>
      <c r="L306" s="6" t="str">
        <f aca="false">IF(AND(H306 = "", H305 &lt;&gt; ""),"&lt;- New exp", "")</f>
        <v/>
      </c>
      <c r="AB306" s="0" t="n">
        <v>305</v>
      </c>
    </row>
    <row r="307" customFormat="false" ht="13.8" hidden="false" customHeight="false" outlineLevel="0" collapsed="false">
      <c r="A307" s="3" t="n">
        <v>29</v>
      </c>
      <c r="B307" s="3" t="n">
        <v>6</v>
      </c>
      <c r="C307" s="3" t="n">
        <v>75.8333333333333</v>
      </c>
      <c r="D307" s="3" t="n">
        <v>1030</v>
      </c>
      <c r="E307" s="3" t="n">
        <v>0.372725885221371</v>
      </c>
      <c r="F307" s="4" t="n">
        <f aca="false">IF(ISBLANK(A307), "", (A307-MIN($A$2:$A$3001))/(MAX($A$2:$A$3001)-MIN($A$2:$A$3001)))</f>
        <v>0.681818181818182</v>
      </c>
      <c r="G307" s="4" t="n">
        <f aca="false">IF(ISBLANK(B307), "", (B307-MIN($B$2:$B$3001))/(MAX($B$2:$B$3001)-MIN($B$2:B$3001)))</f>
        <v>0.555555555555556</v>
      </c>
      <c r="H307" s="4" t="n">
        <f aca="false">IF(ISBLANK(C307), "", (C307-MIN($C$2:$C$3001))/(MAX($C$2:$C$3001)-MIN($C$2:$C$3001)))</f>
        <v>0.461249644732315</v>
      </c>
      <c r="I307" s="4" t="n">
        <f aca="false">IF(ISBLANK(D307), "", (D307-MIN($D$2:$D$3001))/(MAX($D$2:$D$3001)-MIN($D$2:$D$3001)))</f>
        <v>0.94224924012158</v>
      </c>
      <c r="J307" s="4" t="n">
        <f aca="false">IF(ISBLANK(E307), "", (E307-MIN($E$2:$E$3001))/(MAX($E$2:$E$3001)-MIN($E$2:$E$3001)))</f>
        <v>0.355162701103331</v>
      </c>
      <c r="K307" s="5" t="n">
        <f aca="false">IF(ISBLANK(A307), "",SQRT((A307-$M$2)^2+(B307-$N$2)^2+(C307-$O$2)^2+(D307-$P$2)^2+(E307-$Q$2)^2))</f>
        <v>930.315470994823</v>
      </c>
      <c r="L307" s="6" t="str">
        <f aca="false">IF(AND(H307 = "", H306 &lt;&gt; ""),"&lt;- New exp", "")</f>
        <v/>
      </c>
      <c r="AB307" s="0" t="n">
        <v>306</v>
      </c>
    </row>
    <row r="308" customFormat="false" ht="13.8" hidden="false" customHeight="false" outlineLevel="0" collapsed="false">
      <c r="A308" s="3" t="n">
        <v>29</v>
      </c>
      <c r="B308" s="3" t="n">
        <v>7</v>
      </c>
      <c r="C308" s="3" t="n">
        <v>80.6095238095238</v>
      </c>
      <c r="D308" s="3" t="n">
        <v>967</v>
      </c>
      <c r="E308" s="3" t="n">
        <v>0.375786542707573</v>
      </c>
      <c r="F308" s="4" t="n">
        <f aca="false">IF(ISBLANK(A308), "", (A308-MIN($A$2:$A$3001))/(MAX($A$2:$A$3001)-MIN($A$2:$A$3001)))</f>
        <v>0.681818181818182</v>
      </c>
      <c r="G308" s="4" t="n">
        <f aca="false">IF(ISBLANK(B308), "", (B308-MIN($B$2:$B$3001))/(MAX($B$2:$B$3001)-MIN($B$2:B$3001)))</f>
        <v>0.666666666666667</v>
      </c>
      <c r="H308" s="4" t="n">
        <f aca="false">IF(ISBLANK(C308), "", (C308-MIN($C$2:$C$3001))/(MAX($C$2:$C$3001)-MIN($C$2:$C$3001)))</f>
        <v>0.581277766974316</v>
      </c>
      <c r="I308" s="4" t="n">
        <f aca="false">IF(ISBLANK(D308), "", (D308-MIN($D$2:$D$3001))/(MAX($D$2:$D$3001)-MIN($D$2:$D$3001)))</f>
        <v>0.878419452887538</v>
      </c>
      <c r="J308" s="4" t="n">
        <f aca="false">IF(ISBLANK(E308), "", (E308-MIN($E$2:$E$3001))/(MAX($E$2:$E$3001)-MIN($E$2:$E$3001)))</f>
        <v>0.44759907616139</v>
      </c>
      <c r="K308" s="5" t="n">
        <f aca="false">IF(ISBLANK(A308), "",SQRT((A308-$M$2)^2+(B308-$N$2)^2+(C308-$O$2)^2+(D308-$P$2)^2+(E308-$Q$2)^2))</f>
        <v>867.458940608258</v>
      </c>
      <c r="L308" s="6" t="str">
        <f aca="false">IF(AND(H308 = "", H307 &lt;&gt; ""),"&lt;- New exp", "")</f>
        <v/>
      </c>
      <c r="AB308" s="0" t="n">
        <v>307</v>
      </c>
    </row>
    <row r="309" customFormat="false" ht="13.8" hidden="false" customHeight="false" outlineLevel="0" collapsed="false">
      <c r="A309" s="3" t="n">
        <v>22</v>
      </c>
      <c r="B309" s="3" t="n">
        <v>8</v>
      </c>
      <c r="C309" s="3" t="n">
        <v>69.7916666666667</v>
      </c>
      <c r="D309" s="3" t="n">
        <v>1013</v>
      </c>
      <c r="E309" s="3" t="n">
        <v>0.372268674224089</v>
      </c>
      <c r="F309" s="4" t="n">
        <f aca="false">IF(ISBLANK(A309), "", (A309-MIN($A$2:$A$3001))/(MAX($A$2:$A$3001)-MIN($A$2:$A$3001)))</f>
        <v>0.363636363636364</v>
      </c>
      <c r="G309" s="4" t="n">
        <f aca="false">IF(ISBLANK(B309), "", (B309-MIN($B$2:$B$3001))/(MAX($B$2:$B$3001)-MIN($B$2:B$3001)))</f>
        <v>0.777777777777778</v>
      </c>
      <c r="H309" s="4" t="n">
        <f aca="false">IF(ISBLANK(C309), "", (C309-MIN($C$2:$C$3001))/(MAX($C$2:$C$3001)-MIN($C$2:$C$3001)))</f>
        <v>0.309419455206354</v>
      </c>
      <c r="I309" s="4" t="n">
        <f aca="false">IF(ISBLANK(D309), "", (D309-MIN($D$2:$D$3001))/(MAX($D$2:$D$3001)-MIN($D$2:$D$3001)))</f>
        <v>0.925025329280648</v>
      </c>
      <c r="J309" s="4" t="n">
        <f aca="false">IF(ISBLANK(E309), "", (E309-MIN($E$2:$E$3001))/(MAX($E$2:$E$3001)-MIN($E$2:$E$3001)))</f>
        <v>0.341354253926227</v>
      </c>
      <c r="K309" s="5" t="n">
        <f aca="false">IF(ISBLANK(A309), "",SQRT((A309-$M$2)^2+(B309-$N$2)^2+(C309-$O$2)^2+(D309-$P$2)^2+(E309-$Q$2)^2))</f>
        <v>913.144894189306</v>
      </c>
      <c r="L309" s="6" t="str">
        <f aca="false">IF(AND(H309 = "", H308 &lt;&gt; ""),"&lt;- New exp", "")</f>
        <v/>
      </c>
      <c r="AB309" s="0" t="n">
        <v>308</v>
      </c>
    </row>
    <row r="310" customFormat="false" ht="13.8" hidden="false" customHeight="false" outlineLevel="0" collapsed="false">
      <c r="A310" s="3" t="n">
        <v>33</v>
      </c>
      <c r="B310" s="3" t="n">
        <v>3</v>
      </c>
      <c r="C310" s="3" t="n">
        <v>80</v>
      </c>
      <c r="D310" s="3" t="n">
        <v>1023</v>
      </c>
      <c r="E310" s="3" t="n">
        <v>0.378562199405455</v>
      </c>
      <c r="F310" s="4" t="n">
        <f aca="false">IF(ISBLANK(A310), "", (A310-MIN($A$2:$A$3001))/(MAX($A$2:$A$3001)-MIN($A$2:$A$3001)))</f>
        <v>0.863636363636364</v>
      </c>
      <c r="G310" s="4" t="n">
        <f aca="false">IF(ISBLANK(B310), "", (B310-MIN($B$2:$B$3001))/(MAX($B$2:$B$3001)-MIN($B$2:B$3001)))</f>
        <v>0.222222222222222</v>
      </c>
      <c r="H310" s="4" t="n">
        <f aca="false">IF(ISBLANK(C310), "", (C310-MIN($C$2:$C$3001))/(MAX($C$2:$C$3001)-MIN($C$2:$C$3001)))</f>
        <v>0.56596012026746</v>
      </c>
      <c r="I310" s="4" t="n">
        <f aca="false">IF(ISBLANK(D310), "", (D310-MIN($D$2:$D$3001))/(MAX($D$2:$D$3001)-MIN($D$2:$D$3001)))</f>
        <v>0.93515704154002</v>
      </c>
      <c r="J310" s="4" t="n">
        <f aca="false">IF(ISBLANK(E310), "", (E310-MIN($E$2:$E$3001))/(MAX($E$2:$E$3001)-MIN($E$2:$E$3001)))</f>
        <v>0.53142800661653</v>
      </c>
      <c r="K310" s="5" t="n">
        <f aca="false">IF(ISBLANK(A310), "",SQRT((A310-$M$2)^2+(B310-$N$2)^2+(C310-$O$2)^2+(D310-$P$2)^2+(E310-$Q$2)^2))</f>
        <v>923.472353805814</v>
      </c>
      <c r="L310" s="6" t="str">
        <f aca="false">IF(AND(H310 = "", H309 &lt;&gt; ""),"&lt;- New exp", "")</f>
        <v/>
      </c>
      <c r="AB310" s="0" t="n">
        <v>309</v>
      </c>
    </row>
    <row r="311" customFormat="false" ht="13.8" hidden="false" customHeight="false" outlineLevel="0" collapsed="false">
      <c r="A311" s="3" t="n">
        <v>33</v>
      </c>
      <c r="B311" s="3" t="n">
        <v>4</v>
      </c>
      <c r="C311" s="3" t="n">
        <v>84.9166666666667</v>
      </c>
      <c r="D311" s="3" t="n">
        <v>1020</v>
      </c>
      <c r="E311" s="3" t="n">
        <v>0.37527443698265</v>
      </c>
      <c r="F311" s="4" t="n">
        <f aca="false">IF(ISBLANK(A311), "", (A311-MIN($A$2:$A$3001))/(MAX($A$2:$A$3001)-MIN($A$2:$A$3001)))</f>
        <v>0.863636363636364</v>
      </c>
      <c r="G311" s="4" t="n">
        <f aca="false">IF(ISBLANK(B311), "", (B311-MIN($B$2:$B$3001))/(MAX($B$2:$B$3001)-MIN($B$2:B$3001)))</f>
        <v>0.333333333333333</v>
      </c>
      <c r="H311" s="4" t="n">
        <f aca="false">IF(ISBLANK(C311), "", (C311-MIN($C$2:$C$3001))/(MAX($C$2:$C$3001)-MIN($C$2:$C$3001)))</f>
        <v>0.689518481398932</v>
      </c>
      <c r="I311" s="4" t="n">
        <f aca="false">IF(ISBLANK(D311), "", (D311-MIN($D$2:$D$3001))/(MAX($D$2:$D$3001)-MIN($D$2:$D$3001)))</f>
        <v>0.932117527862209</v>
      </c>
      <c r="J311" s="4" t="n">
        <f aca="false">IF(ISBLANK(E311), "", (E311-MIN($E$2:$E$3001))/(MAX($E$2:$E$3001)-MIN($E$2:$E$3001)))</f>
        <v>0.432132727159005</v>
      </c>
      <c r="K311" s="5" t="n">
        <f aca="false">IF(ISBLANK(A311), "",SQRT((A311-$M$2)^2+(B311-$N$2)^2+(C311-$O$2)^2+(D311-$P$2)^2+(E311-$Q$2)^2))</f>
        <v>920.61002417472</v>
      </c>
      <c r="L311" s="6" t="str">
        <f aca="false">IF(AND(H311 = "", H310 &lt;&gt; ""),"&lt;- New exp", "")</f>
        <v/>
      </c>
      <c r="AB311" s="0" t="n">
        <v>310</v>
      </c>
    </row>
    <row r="312" customFormat="false" ht="13.8" hidden="false" customHeight="false" outlineLevel="0" collapsed="false">
      <c r="A312" s="3" t="n">
        <v>29</v>
      </c>
      <c r="B312" s="3" t="n">
        <v>6</v>
      </c>
      <c r="C312" s="3" t="n">
        <v>80.7666666666667</v>
      </c>
      <c r="D312" s="3" t="n">
        <v>1022</v>
      </c>
      <c r="E312" s="3" t="n">
        <v>0.37391442425094</v>
      </c>
      <c r="F312" s="4" t="n">
        <f aca="false">IF(ISBLANK(A312), "", (A312-MIN($A$2:$A$3001))/(MAX($A$2:$A$3001)-MIN($A$2:$A$3001)))</f>
        <v>0.681818181818182</v>
      </c>
      <c r="G312" s="4" t="n">
        <f aca="false">IF(ISBLANK(B312), "", (B312-MIN($B$2:$B$3001))/(MAX($B$2:$B$3001)-MIN($B$2:B$3001)))</f>
        <v>0.555555555555556</v>
      </c>
      <c r="H312" s="4" t="n">
        <f aca="false">IF(ISBLANK(C312), "", (C312-MIN($C$2:$C$3001))/(MAX($C$2:$C$3001)-MIN($C$2:$C$3001)))</f>
        <v>0.585226847765927</v>
      </c>
      <c r="I312" s="4" t="n">
        <f aca="false">IF(ISBLANK(D312), "", (D312-MIN($D$2:$D$3001))/(MAX($D$2:$D$3001)-MIN($D$2:$D$3001)))</f>
        <v>0.934143870314083</v>
      </c>
      <c r="J312" s="4" t="n">
        <f aca="false">IF(ISBLANK(E312), "", (E312-MIN($E$2:$E$3001))/(MAX($E$2:$E$3001)-MIN($E$2:$E$3001)))</f>
        <v>0.391058334640788</v>
      </c>
      <c r="K312" s="5" t="n">
        <f aca="false">IF(ISBLANK(A312), "",SQRT((A312-$M$2)^2+(B312-$N$2)^2+(C312-$O$2)^2+(D312-$P$2)^2+(E312-$Q$2)^2))</f>
        <v>922.429567947553</v>
      </c>
      <c r="L312" s="6" t="str">
        <f aca="false">IF(AND(H312 = "", H311 &lt;&gt; ""),"&lt;- New exp", "")</f>
        <v/>
      </c>
      <c r="AB312" s="0" t="n">
        <v>311</v>
      </c>
    </row>
    <row r="313" customFormat="false" ht="13.8" hidden="false" customHeight="false" outlineLevel="0" collapsed="false">
      <c r="A313" s="3" t="n">
        <v>23</v>
      </c>
      <c r="B313" s="3" t="n">
        <v>7</v>
      </c>
      <c r="C313" s="3" t="n">
        <v>73.8095238095238</v>
      </c>
      <c r="D313" s="3" t="n">
        <v>1018</v>
      </c>
      <c r="E313" s="3" t="n">
        <v>0.372674490793082</v>
      </c>
      <c r="F313" s="4" t="n">
        <f aca="false">IF(ISBLANK(A313), "", (A313-MIN($A$2:$A$3001))/(MAX($A$2:$A$3001)-MIN($A$2:$A$3001)))</f>
        <v>0.409090909090909</v>
      </c>
      <c r="G313" s="4" t="n">
        <f aca="false">IF(ISBLANK(B313), "", (B313-MIN($B$2:$B$3001))/(MAX($B$2:$B$3001)-MIN($B$2:B$3001)))</f>
        <v>0.666666666666667</v>
      </c>
      <c r="H313" s="4" t="n">
        <f aca="false">IF(ISBLANK(C313), "", (C313-MIN($C$2:$C$3001))/(MAX($C$2:$C$3001)-MIN($C$2:$C$3001)))</f>
        <v>0.410390270900959</v>
      </c>
      <c r="I313" s="4" t="n">
        <f aca="false">IF(ISBLANK(D313), "", (D313-MIN($D$2:$D$3001))/(MAX($D$2:$D$3001)-MIN($D$2:$D$3001)))</f>
        <v>0.930091185410334</v>
      </c>
      <c r="J313" s="4" t="n">
        <f aca="false">IF(ISBLANK(E313), "", (E313-MIN($E$2:$E$3001))/(MAX($E$2:$E$3001)-MIN($E$2:$E$3001)))</f>
        <v>0.353610513486575</v>
      </c>
      <c r="K313" s="5" t="n">
        <f aca="false">IF(ISBLANK(A313), "",SQRT((A313-$M$2)^2+(B313-$N$2)^2+(C313-$O$2)^2+(D313-$P$2)^2+(E313-$Q$2)^2))</f>
        <v>918.208952636326</v>
      </c>
      <c r="L313" s="6" t="str">
        <f aca="false">IF(AND(H313 = "", H312 &lt;&gt; ""),"&lt;- New exp", "")</f>
        <v/>
      </c>
      <c r="AB313" s="0" t="n">
        <v>312</v>
      </c>
    </row>
    <row r="314" customFormat="false" ht="13.8" hidden="false" customHeight="false" outlineLevel="0" collapsed="false">
      <c r="A314" s="3" t="n">
        <v>29</v>
      </c>
      <c r="B314" s="3" t="n">
        <v>4</v>
      </c>
      <c r="C314" s="3" t="n">
        <v>89.3214285714286</v>
      </c>
      <c r="D314" s="3" t="n">
        <v>1007</v>
      </c>
      <c r="E314" s="3" t="n">
        <v>0.382361357163061</v>
      </c>
      <c r="F314" s="4" t="n">
        <f aca="false">IF(ISBLANK(A314), "", (A314-MIN($A$2:$A$3001))/(MAX($A$2:$A$3001)-MIN($A$2:$A$3001)))</f>
        <v>0.681818181818182</v>
      </c>
      <c r="G314" s="4" t="n">
        <f aca="false">IF(ISBLANK(B314), "", (B314-MIN($B$2:$B$3001))/(MAX($B$2:$B$3001)-MIN($B$2:B$3001)))</f>
        <v>0.333333333333333</v>
      </c>
      <c r="H314" s="4" t="n">
        <f aca="false">IF(ISBLANK(C314), "", (C314-MIN($C$2:$C$3001))/(MAX($C$2:$C$3001)-MIN($C$2:$C$3001)))</f>
        <v>0.800212412678943</v>
      </c>
      <c r="I314" s="4" t="n">
        <f aca="false">IF(ISBLANK(D314), "", (D314-MIN($D$2:$D$3001))/(MAX($D$2:$D$3001)-MIN($D$2:$D$3001)))</f>
        <v>0.918946301925025</v>
      </c>
      <c r="J314" s="4" t="n">
        <f aca="false">IF(ISBLANK(E314), "", (E314-MIN($E$2:$E$3001))/(MAX($E$2:$E$3001)-MIN($E$2:$E$3001)))</f>
        <v>0.646168180245885</v>
      </c>
      <c r="K314" s="5" t="n">
        <f aca="false">IF(ISBLANK(A314), "",SQRT((A314-$M$2)^2+(B314-$N$2)^2+(C314-$O$2)^2+(D314-$P$2)^2+(E314-$Q$2)^2))</f>
        <v>907.687683127279</v>
      </c>
      <c r="L314" s="6" t="str">
        <f aca="false">IF(AND(H314 = "", H313 &lt;&gt; ""),"&lt;- New exp", "")</f>
        <v/>
      </c>
      <c r="AB314" s="0" t="n">
        <v>313</v>
      </c>
    </row>
    <row r="315" customFormat="false" ht="13.8" hidden="false" customHeight="false" outlineLevel="0" collapsed="false">
      <c r="A315" s="3" t="n">
        <v>19</v>
      </c>
      <c r="B315" s="3" t="n">
        <v>6</v>
      </c>
      <c r="C315" s="3" t="n">
        <v>66.9791666666667</v>
      </c>
      <c r="D315" s="3" t="n">
        <v>1044</v>
      </c>
      <c r="E315" s="3" t="n">
        <v>0.381261386166515</v>
      </c>
      <c r="F315" s="4" t="n">
        <f aca="false">IF(ISBLANK(A315), "", (A315-MIN($A$2:$A$3001))/(MAX($A$2:$A$3001)-MIN($A$2:$A$3001)))</f>
        <v>0.227272727272727</v>
      </c>
      <c r="G315" s="4" t="n">
        <f aca="false">IF(ISBLANK(B315), "", (B315-MIN($B$2:$B$3001))/(MAX($B$2:$B$3001)-MIN($B$2:B$3001)))</f>
        <v>0.555555555555556</v>
      </c>
      <c r="H315" s="4" t="n">
        <f aca="false">IF(ISBLANK(C315), "", (C315-MIN($C$2:$C$3001))/(MAX($C$2:$C$3001)-MIN($C$2:$C$3001)))</f>
        <v>0.238739884220131</v>
      </c>
      <c r="I315" s="4" t="n">
        <f aca="false">IF(ISBLANK(D315), "", (D315-MIN($D$2:$D$3001))/(MAX($D$2:$D$3001)-MIN($D$2:$D$3001)))</f>
        <v>0.956433637284701</v>
      </c>
      <c r="J315" s="4" t="n">
        <f aca="false">IF(ISBLANK(E315), "", (E315-MIN($E$2:$E$3001))/(MAX($E$2:$E$3001)-MIN($E$2:$E$3001)))</f>
        <v>0.612947432073934</v>
      </c>
      <c r="K315" s="5" t="n">
        <f aca="false">IF(ISBLANK(A315), "",SQRT((A315-$M$2)^2+(B315-$N$2)^2+(C315-$O$2)^2+(D315-$P$2)^2+(E315-$Q$2)^2))</f>
        <v>944.074282253202</v>
      </c>
      <c r="L315" s="6" t="str">
        <f aca="false">IF(AND(H315 = "", H314 &lt;&gt; ""),"&lt;- New exp", "")</f>
        <v/>
      </c>
      <c r="AB315" s="0" t="n">
        <v>314</v>
      </c>
    </row>
    <row r="316" customFormat="false" ht="13.8" hidden="false" customHeight="false" outlineLevel="0" collapsed="false">
      <c r="A316" s="3" t="n">
        <v>33</v>
      </c>
      <c r="B316" s="3" t="n">
        <v>4</v>
      </c>
      <c r="C316" s="3" t="n">
        <v>82.7794117647059</v>
      </c>
      <c r="D316" s="3" t="n">
        <v>1029</v>
      </c>
      <c r="E316" s="3" t="n">
        <v>0.372674490793082</v>
      </c>
      <c r="F316" s="4" t="n">
        <f aca="false">IF(ISBLANK(A316), "", (A316-MIN($A$2:$A$3001))/(MAX($A$2:$A$3001)-MIN($A$2:$A$3001)))</f>
        <v>0.863636363636364</v>
      </c>
      <c r="G316" s="4" t="n">
        <f aca="false">IF(ISBLANK(B316), "", (B316-MIN($B$2:$B$3001))/(MAX($B$2:$B$3001)-MIN($B$2:B$3001)))</f>
        <v>0.333333333333333</v>
      </c>
      <c r="H316" s="4" t="n">
        <f aca="false">IF(ISBLANK(C316), "", (C316-MIN($C$2:$C$3001))/(MAX($C$2:$C$3001)-MIN($C$2:$C$3001)))</f>
        <v>0.63580816688914</v>
      </c>
      <c r="I316" s="4" t="n">
        <f aca="false">IF(ISBLANK(D316), "", (D316-MIN($D$2:$D$3001))/(MAX($D$2:$D$3001)-MIN($D$2:$D$3001)))</f>
        <v>0.941236068895643</v>
      </c>
      <c r="J316" s="4" t="n">
        <f aca="false">IF(ISBLANK(E316), "", (E316-MIN($E$2:$E$3001))/(MAX($E$2:$E$3001)-MIN($E$2:$E$3001)))</f>
        <v>0.353610513486575</v>
      </c>
      <c r="K316" s="5" t="n">
        <f aca="false">IF(ISBLANK(A316), "",SQRT((A316-$M$2)^2+(B316-$N$2)^2+(C316-$O$2)^2+(D316-$P$2)^2+(E316-$Q$2)^2))</f>
        <v>929.543491472619</v>
      </c>
      <c r="L316" s="6" t="str">
        <f aca="false">IF(AND(H316 = "", H315 &lt;&gt; ""),"&lt;- New exp", "")</f>
        <v/>
      </c>
      <c r="AB316" s="0" t="n">
        <v>315</v>
      </c>
    </row>
    <row r="317" customFormat="false" ht="13.8" hidden="false" customHeight="false" outlineLevel="0" collapsed="false">
      <c r="A317" s="3" t="n">
        <v>29</v>
      </c>
      <c r="B317" s="3" t="n">
        <v>7</v>
      </c>
      <c r="C317" s="3" t="n">
        <v>73.5803571428571</v>
      </c>
      <c r="D317" s="3" t="n">
        <v>1036</v>
      </c>
      <c r="E317" s="3" t="n">
        <v>0.371400562566451</v>
      </c>
      <c r="F317" s="4" t="n">
        <f aca="false">IF(ISBLANK(A317), "", (A317-MIN($A$2:$A$3001))/(MAX($A$2:$A$3001)-MIN($A$2:$A$3001)))</f>
        <v>0.681818181818182</v>
      </c>
      <c r="G317" s="4" t="n">
        <f aca="false">IF(ISBLANK(B317), "", (B317-MIN($B$2:$B$3001))/(MAX($B$2:$B$3001)-MIN($B$2:B$3001)))</f>
        <v>0.666666666666667</v>
      </c>
      <c r="H317" s="4" t="n">
        <f aca="false">IF(ISBLANK(C317), "", (C317-MIN($C$2:$C$3001))/(MAX($C$2:$C$3001)-MIN($C$2:$C$3001)))</f>
        <v>0.404631194746526</v>
      </c>
      <c r="I317" s="4" t="n">
        <f aca="false">IF(ISBLANK(D317), "", (D317-MIN($D$2:$D$3001))/(MAX($D$2:$D$3001)-MIN($D$2:$D$3001)))</f>
        <v>0.948328267477204</v>
      </c>
      <c r="J317" s="4" t="n">
        <f aca="false">IF(ISBLANK(E317), "", (E317-MIN($E$2:$E$3001))/(MAX($E$2:$E$3001)-MIN($E$2:$E$3001)))</f>
        <v>0.315136000123095</v>
      </c>
      <c r="K317" s="5" t="n">
        <f aca="false">IF(ISBLANK(A317), "",SQRT((A317-$M$2)^2+(B317-$N$2)^2+(C317-$O$2)^2+(D317-$P$2)^2+(E317-$Q$2)^2))</f>
        <v>936.277869248029</v>
      </c>
      <c r="L317" s="6" t="str">
        <f aca="false">IF(AND(H317 = "", H316 &lt;&gt; ""),"&lt;- New exp", "")</f>
        <v/>
      </c>
      <c r="AB317" s="0" t="n">
        <v>316</v>
      </c>
    </row>
    <row r="318" customFormat="false" ht="13.8" hidden="false" customHeight="false" outlineLevel="0" collapsed="false">
      <c r="A318" s="3" t="n">
        <v>29</v>
      </c>
      <c r="B318" s="3" t="n">
        <v>5</v>
      </c>
      <c r="C318" s="3" t="n">
        <v>77.0125</v>
      </c>
      <c r="D318" s="3" t="n">
        <v>1052</v>
      </c>
      <c r="E318" s="3" t="n">
        <v>0.375290733913647</v>
      </c>
      <c r="F318" s="4" t="n">
        <f aca="false">IF(ISBLANK(A318), "", (A318-MIN($A$2:$A$3001))/(MAX($A$2:$A$3001)-MIN($A$2:$A$3001)))</f>
        <v>0.681818181818182</v>
      </c>
      <c r="G318" s="4" t="n">
        <f aca="false">IF(ISBLANK(B318), "", (B318-MIN($B$2:$B$3001))/(MAX($B$2:$B$3001)-MIN($B$2:B$3001)))</f>
        <v>0.444444444444444</v>
      </c>
      <c r="H318" s="4" t="n">
        <f aca="false">IF(ISBLANK(C318), "", (C318-MIN($C$2:$C$3001))/(MAX($C$2:$C$3001)-MIN($C$2:$C$3001)))</f>
        <v>0.490882709308761</v>
      </c>
      <c r="I318" s="4" t="n">
        <f aca="false">IF(ISBLANK(D318), "", (D318-MIN($D$2:$D$3001))/(MAX($D$2:$D$3001)-MIN($D$2:$D$3001)))</f>
        <v>0.964539007092199</v>
      </c>
      <c r="J318" s="4" t="n">
        <f aca="false">IF(ISBLANK(E318), "", (E318-MIN($E$2:$E$3001))/(MAX($E$2:$E$3001)-MIN($E$2:$E$3001)))</f>
        <v>0.432624918537074</v>
      </c>
      <c r="K318" s="5" t="n">
        <f aca="false">IF(ISBLANK(A318), "",SQRT((A318-$M$2)^2+(B318-$N$2)^2+(C318-$O$2)^2+(D318-$P$2)^2+(E318-$Q$2)^2))</f>
        <v>952.326914098465</v>
      </c>
      <c r="L318" s="6" t="str">
        <f aca="false">IF(AND(H318 = "", H317 &lt;&gt; ""),"&lt;- New exp", "")</f>
        <v/>
      </c>
      <c r="AB318" s="0" t="n">
        <v>317</v>
      </c>
    </row>
    <row r="319" customFormat="false" ht="13.8" hidden="false" customHeight="false" outlineLevel="0" collapsed="false">
      <c r="A319" s="3" t="n">
        <v>27</v>
      </c>
      <c r="B319" s="3" t="n">
        <v>4</v>
      </c>
      <c r="C319" s="3" t="n">
        <v>78.9166666666667</v>
      </c>
      <c r="D319" s="3" t="n">
        <v>1010</v>
      </c>
      <c r="E319" s="3" t="n">
        <v>0.375786542707573</v>
      </c>
      <c r="F319" s="4" t="n">
        <f aca="false">IF(ISBLANK(A319), "", (A319-MIN($A$2:$A$3001))/(MAX($A$2:$A$3001)-MIN($A$2:$A$3001)))</f>
        <v>0.590909090909091</v>
      </c>
      <c r="G319" s="4" t="n">
        <f aca="false">IF(ISBLANK(B319), "", (B319-MIN($B$2:$B$3001))/(MAX($B$2:$B$3001)-MIN($B$2:B$3001)))</f>
        <v>0.333333333333333</v>
      </c>
      <c r="H319" s="4" t="n">
        <f aca="false">IF(ISBLANK(C319), "", (C319-MIN($C$2:$C$3001))/(MAX($C$2:$C$3001)-MIN($C$2:$C$3001)))</f>
        <v>0.538735396628322</v>
      </c>
      <c r="I319" s="4" t="n">
        <f aca="false">IF(ISBLANK(D319), "", (D319-MIN($D$2:$D$3001))/(MAX($D$2:$D$3001)-MIN($D$2:$D$3001)))</f>
        <v>0.921985815602837</v>
      </c>
      <c r="J319" s="4" t="n">
        <f aca="false">IF(ISBLANK(E319), "", (E319-MIN($E$2:$E$3001))/(MAX($E$2:$E$3001)-MIN($E$2:$E$3001)))</f>
        <v>0.44759907616139</v>
      </c>
      <c r="K319" s="5" t="n">
        <f aca="false">IF(ISBLANK(A319), "",SQRT((A319-$M$2)^2+(B319-$N$2)^2+(C319-$O$2)^2+(D319-$P$2)^2+(E319-$Q$2)^2))</f>
        <v>910.350243931365</v>
      </c>
      <c r="L319" s="6" t="str">
        <f aca="false">IF(AND(H319 = "", H318 &lt;&gt; ""),"&lt;- New exp", "")</f>
        <v/>
      </c>
      <c r="AB319" s="0" t="n">
        <v>318</v>
      </c>
    </row>
    <row r="320" customFormat="false" ht="13.8" hidden="false" customHeight="false" outlineLevel="0" collapsed="false">
      <c r="A320" s="3" t="n">
        <v>32</v>
      </c>
      <c r="B320" s="3" t="n">
        <v>3</v>
      </c>
      <c r="C320" s="3" t="n">
        <v>79.1458333333333</v>
      </c>
      <c r="D320" s="3" t="n">
        <v>1047</v>
      </c>
      <c r="E320" s="3" t="n">
        <v>0.37730608846757</v>
      </c>
      <c r="F320" s="4" t="n">
        <f aca="false">IF(ISBLANK(A320), "", (A320-MIN($A$2:$A$3001))/(MAX($A$2:$A$3001)-MIN($A$2:$A$3001)))</f>
        <v>0.818181818181818</v>
      </c>
      <c r="G320" s="4" t="n">
        <f aca="false">IF(ISBLANK(B320), "", (B320-MIN($B$2:$B$3001))/(MAX($B$2:$B$3001)-MIN($B$2:B$3001)))</f>
        <v>0.222222222222222</v>
      </c>
      <c r="H320" s="4" t="n">
        <f aca="false">IF(ISBLANK(C320), "", (C320-MIN($C$2:$C$3001))/(MAX($C$2:$C$3001)-MIN($C$2:$C$3001)))</f>
        <v>0.544494472782756</v>
      </c>
      <c r="I320" s="4" t="n">
        <f aca="false">IF(ISBLANK(D320), "", (D320-MIN($D$2:$D$3001))/(MAX($D$2:$D$3001)-MIN($D$2:$D$3001)))</f>
        <v>0.959473150962513</v>
      </c>
      <c r="J320" s="4" t="n">
        <f aca="false">IF(ISBLANK(E320), "", (E320-MIN($E$2:$E$3001))/(MAX($E$2:$E$3001)-MIN($E$2:$E$3001)))</f>
        <v>0.493491601679907</v>
      </c>
      <c r="K320" s="5" t="n">
        <f aca="false">IF(ISBLANK(A320), "",SQRT((A320-$M$2)^2+(B320-$N$2)^2+(C320-$O$2)^2+(D320-$P$2)^2+(E320-$Q$2)^2))</f>
        <v>947.420943779184</v>
      </c>
      <c r="L320" s="6" t="str">
        <f aca="false">IF(AND(H320 = "", H319 &lt;&gt; ""),"&lt;- New exp", "")</f>
        <v/>
      </c>
      <c r="AB320" s="0" t="n">
        <v>319</v>
      </c>
    </row>
    <row r="321" customFormat="false" ht="13.8" hidden="false" customHeight="false" outlineLevel="0" collapsed="false">
      <c r="A321" s="3" t="n">
        <v>33</v>
      </c>
      <c r="B321" s="3" t="n">
        <v>3</v>
      </c>
      <c r="C321" s="3" t="n">
        <v>77.7777777777778</v>
      </c>
      <c r="D321" s="3" t="n">
        <v>1042</v>
      </c>
      <c r="E321" s="3" t="n">
        <v>0.37523672607986</v>
      </c>
      <c r="F321" s="4" t="n">
        <f aca="false">IF(ISBLANK(A321), "", (A321-MIN($A$2:$A$3001))/(MAX($A$2:$A$3001)-MIN($A$2:$A$3001)))</f>
        <v>0.863636363636364</v>
      </c>
      <c r="G321" s="4" t="n">
        <f aca="false">IF(ISBLANK(B321), "", (B321-MIN($B$2:$B$3001))/(MAX($B$2:$B$3001)-MIN($B$2:B$3001)))</f>
        <v>0.222222222222222</v>
      </c>
      <c r="H321" s="4" t="n">
        <f aca="false">IF(ISBLANK(C321), "", (C321-MIN($C$2:$C$3001))/(MAX($C$2:$C$3001)-MIN($C$2:$C$3001)))</f>
        <v>0.510114533315383</v>
      </c>
      <c r="I321" s="4" t="n">
        <f aca="false">IF(ISBLANK(D321), "", (D321-MIN($D$2:$D$3001))/(MAX($D$2:$D$3001)-MIN($D$2:$D$3001)))</f>
        <v>0.954407294832827</v>
      </c>
      <c r="J321" s="4" t="n">
        <f aca="false">IF(ISBLANK(E321), "", (E321-MIN($E$2:$E$3001))/(MAX($E$2:$E$3001)-MIN($E$2:$E$3001)))</f>
        <v>0.430993802215658</v>
      </c>
      <c r="K321" s="5" t="n">
        <f aca="false">IF(ISBLANK(A321), "",SQRT((A321-$M$2)^2+(B321-$N$2)^2+(C321-$O$2)^2+(D321-$P$2)^2+(E321-$Q$2)^2))</f>
        <v>942.412348081609</v>
      </c>
      <c r="L321" s="6" t="str">
        <f aca="false">IF(AND(H321 = "", H320 &lt;&gt; ""),"&lt;- New exp", "")</f>
        <v/>
      </c>
      <c r="AB321" s="0" t="n">
        <v>320</v>
      </c>
    </row>
    <row r="322" customFormat="false" ht="13.8" hidden="false" customHeight="false" outlineLevel="0" collapsed="false">
      <c r="A322" s="3" t="n">
        <v>22</v>
      </c>
      <c r="B322" s="3" t="n">
        <v>7</v>
      </c>
      <c r="C322" s="3" t="n">
        <v>76.5803571428571</v>
      </c>
      <c r="D322" s="3" t="n">
        <v>1028</v>
      </c>
      <c r="E322" s="3" t="n">
        <v>0.375897276982153</v>
      </c>
      <c r="F322" s="4" t="n">
        <f aca="false">IF(ISBLANK(A322), "", (A322-MIN($A$2:$A$3001))/(MAX($A$2:$A$3001)-MIN($A$2:$A$3001)))</f>
        <v>0.363636363636364</v>
      </c>
      <c r="G322" s="4" t="n">
        <f aca="false">IF(ISBLANK(B322), "", (B322-MIN($B$2:$B$3001))/(MAX($B$2:$B$3001)-MIN($B$2:B$3001)))</f>
        <v>0.666666666666667</v>
      </c>
      <c r="H322" s="4" t="n">
        <f aca="false">IF(ISBLANK(C322), "", (C322-MIN($C$2:$C$3001))/(MAX($C$2:$C$3001)-MIN($C$2:$C$3001)))</f>
        <v>0.48002273713183</v>
      </c>
      <c r="I322" s="4" t="n">
        <f aca="false">IF(ISBLANK(D322), "", (D322-MIN($D$2:$D$3001))/(MAX($D$2:$D$3001)-MIN($D$2:$D$3001)))</f>
        <v>0.940222897669706</v>
      </c>
      <c r="J322" s="4" t="n">
        <f aca="false">IF(ISBLANK(E322), "", (E322-MIN($E$2:$E$3001))/(MAX($E$2:$E$3001)-MIN($E$2:$E$3001)))</f>
        <v>0.450943414749749</v>
      </c>
      <c r="K322" s="5" t="n">
        <f aca="false">IF(ISBLANK(A322), "",SQRT((A322-$M$2)^2+(B322-$N$2)^2+(C322-$O$2)^2+(D322-$P$2)^2+(E322-$Q$2)^2))</f>
        <v>928.250427255785</v>
      </c>
      <c r="L322" s="6" t="str">
        <f aca="false">IF(AND(H322 = "", H321 &lt;&gt; ""),"&lt;- New exp", "")</f>
        <v/>
      </c>
      <c r="AB322" s="0" t="n">
        <v>321</v>
      </c>
    </row>
    <row r="323" customFormat="false" ht="13.8" hidden="false" customHeight="false" outlineLevel="0" collapsed="false">
      <c r="A323" s="3" t="n">
        <v>22</v>
      </c>
      <c r="B323" s="3" t="n">
        <v>8</v>
      </c>
      <c r="C323" s="3" t="n">
        <v>76.5625</v>
      </c>
      <c r="D323" s="3" t="n">
        <v>1027</v>
      </c>
      <c r="E323" s="3" t="n">
        <v>0.371244230951682</v>
      </c>
      <c r="F323" s="4" t="n">
        <f aca="false">IF(ISBLANK(A323), "", (A323-MIN($A$2:$A$3001))/(MAX($A$2:$A$3001)-MIN($A$2:$A$3001)))</f>
        <v>0.363636363636364</v>
      </c>
      <c r="G323" s="4" t="n">
        <f aca="false">IF(ISBLANK(B323), "", (B323-MIN($B$2:$B$3001))/(MAX($B$2:$B$3001)-MIN($B$2:B$3001)))</f>
        <v>0.777777777777778</v>
      </c>
      <c r="H323" s="4" t="n">
        <f aca="false">IF(ISBLANK(C323), "", (C323-MIN($C$2:$C$3001))/(MAX($C$2:$C$3001)-MIN($C$2:$C$3001)))</f>
        <v>0.479573977950966</v>
      </c>
      <c r="I323" s="4" t="n">
        <f aca="false">IF(ISBLANK(D323), "", (D323-MIN($D$2:$D$3001))/(MAX($D$2:$D$3001)-MIN($D$2:$D$3001)))</f>
        <v>0.939209726443769</v>
      </c>
      <c r="J323" s="4" t="n">
        <f aca="false">IF(ISBLANK(E323), "", (E323-MIN($E$2:$E$3001))/(MAX($E$2:$E$3001)-MIN($E$2:$E$3001)))</f>
        <v>0.310414554537837</v>
      </c>
      <c r="K323" s="5" t="n">
        <f aca="false">IF(ISBLANK(A323), "",SQRT((A323-$M$2)^2+(B323-$N$2)^2+(C323-$O$2)^2+(D323-$P$2)^2+(E323-$Q$2)^2))</f>
        <v>927.257339532425</v>
      </c>
      <c r="L323" s="6" t="str">
        <f aca="false">IF(AND(H323 = "", H322 &lt;&gt; ""),"&lt;- New exp", "")</f>
        <v/>
      </c>
      <c r="AB323" s="0" t="n">
        <v>322</v>
      </c>
    </row>
    <row r="324" customFormat="false" ht="13.8" hidden="false" customHeight="false" outlineLevel="0" collapsed="false">
      <c r="A324" s="3" t="n">
        <v>25</v>
      </c>
      <c r="B324" s="3" t="n">
        <v>8</v>
      </c>
      <c r="C324" s="3" t="n">
        <v>70.7916666666667</v>
      </c>
      <c r="D324" s="3" t="n">
        <v>1039</v>
      </c>
      <c r="E324" s="3" t="n">
        <v>0.371400562566451</v>
      </c>
      <c r="F324" s="4" t="n">
        <f aca="false">IF(ISBLANK(A324), "", (A324-MIN($A$2:$A$3001))/(MAX($A$2:$A$3001)-MIN($A$2:$A$3001)))</f>
        <v>0.5</v>
      </c>
      <c r="G324" s="4" t="n">
        <f aca="false">IF(ISBLANK(B324), "", (B324-MIN($B$2:$B$3001))/(MAX($B$2:$B$3001)-MIN($B$2:B$3001)))</f>
        <v>0.777777777777778</v>
      </c>
      <c r="H324" s="4" t="n">
        <f aca="false">IF(ISBLANK(C324), "", (C324-MIN($C$2:$C$3001))/(MAX($C$2:$C$3001)-MIN($C$2:$C$3001)))</f>
        <v>0.334549969334789</v>
      </c>
      <c r="I324" s="4" t="n">
        <f aca="false">IF(ISBLANK(D324), "", (D324-MIN($D$2:$D$3001))/(MAX($D$2:$D$3001)-MIN($D$2:$D$3001)))</f>
        <v>0.951367781155015</v>
      </c>
      <c r="J324" s="4" t="n">
        <f aca="false">IF(ISBLANK(E324), "", (E324-MIN($E$2:$E$3001))/(MAX($E$2:$E$3001)-MIN($E$2:$E$3001)))</f>
        <v>0.315136000123095</v>
      </c>
      <c r="K324" s="5" t="n">
        <f aca="false">IF(ISBLANK(A324), "",SQRT((A324-$M$2)^2+(B324-$N$2)^2+(C324-$O$2)^2+(D324-$P$2)^2+(E324-$Q$2)^2))</f>
        <v>939.184871452436</v>
      </c>
      <c r="L324" s="6" t="str">
        <f aca="false">IF(AND(H324 = "", H323 &lt;&gt; ""),"&lt;- New exp", "")</f>
        <v/>
      </c>
      <c r="AB324" s="0" t="n">
        <v>323</v>
      </c>
    </row>
    <row r="325" customFormat="false" ht="13.8" hidden="false" customHeight="false" outlineLevel="0" collapsed="false">
      <c r="A325" s="3" t="n">
        <v>29</v>
      </c>
      <c r="B325" s="3" t="n">
        <v>7</v>
      </c>
      <c r="C325" s="3" t="n">
        <v>77.0714285714286</v>
      </c>
      <c r="D325" s="3" t="n">
        <v>1014</v>
      </c>
      <c r="E325" s="3" t="n">
        <v>0.372674490793082</v>
      </c>
      <c r="F325" s="4" t="n">
        <f aca="false">IF(ISBLANK(A325), "", (A325-MIN($A$2:$A$3001))/(MAX($A$2:$A$3001)-MIN($A$2:$A$3001)))</f>
        <v>0.681818181818182</v>
      </c>
      <c r="G325" s="4" t="n">
        <f aca="false">IF(ISBLANK(B325), "", (B325-MIN($B$2:$B$3001))/(MAX($B$2:$B$3001)-MIN($B$2:B$3001)))</f>
        <v>0.666666666666667</v>
      </c>
      <c r="H325" s="4" t="n">
        <f aca="false">IF(ISBLANK(C325), "", (C325-MIN($C$2:$C$3001))/(MAX($C$2:$C$3001)-MIN($C$2:$C$3001)))</f>
        <v>0.492363614605615</v>
      </c>
      <c r="I325" s="4" t="n">
        <f aca="false">IF(ISBLANK(D325), "", (D325-MIN($D$2:$D$3001))/(MAX($D$2:$D$3001)-MIN($D$2:$D$3001)))</f>
        <v>0.926038500506586</v>
      </c>
      <c r="J325" s="4" t="n">
        <f aca="false">IF(ISBLANK(E325), "", (E325-MIN($E$2:$E$3001))/(MAX($E$2:$E$3001)-MIN($E$2:$E$3001)))</f>
        <v>0.353610513486575</v>
      </c>
      <c r="K325" s="5" t="n">
        <f aca="false">IF(ISBLANK(A325), "",SQRT((A325-$M$2)^2+(B325-$N$2)^2+(C325-$O$2)^2+(D325-$P$2)^2+(E325-$Q$2)^2))</f>
        <v>914.352698286406</v>
      </c>
      <c r="L325" s="6" t="str">
        <f aca="false">IF(AND(H325 = "", H324 &lt;&gt; ""),"&lt;- New exp", "")</f>
        <v/>
      </c>
      <c r="AB325" s="0" t="n">
        <v>324</v>
      </c>
    </row>
    <row r="326" customFormat="false" ht="13.8" hidden="false" customHeight="false" outlineLevel="0" collapsed="false">
      <c r="A326" s="3" t="n">
        <v>33</v>
      </c>
      <c r="B326" s="3" t="n">
        <v>3</v>
      </c>
      <c r="C326" s="3" t="n">
        <v>83</v>
      </c>
      <c r="D326" s="3" t="n">
        <v>1023</v>
      </c>
      <c r="E326" s="3" t="n">
        <v>0.376578857467822</v>
      </c>
      <c r="F326" s="4" t="n">
        <f aca="false">IF(ISBLANK(A326), "", (A326-MIN($A$2:$A$3001))/(MAX($A$2:$A$3001)-MIN($A$2:$A$3001)))</f>
        <v>0.863636363636364</v>
      </c>
      <c r="G326" s="4" t="n">
        <f aca="false">IF(ISBLANK(B326), "", (B326-MIN($B$2:$B$3001))/(MAX($B$2:$B$3001)-MIN($B$2:B$3001)))</f>
        <v>0.222222222222222</v>
      </c>
      <c r="H326" s="4" t="n">
        <f aca="false">IF(ISBLANK(C326), "", (C326-MIN($C$2:$C$3001))/(MAX($C$2:$C$3001)-MIN($C$2:$C$3001)))</f>
        <v>0.641351662652765</v>
      </c>
      <c r="I326" s="4" t="n">
        <f aca="false">IF(ISBLANK(D326), "", (D326-MIN($D$2:$D$3001))/(MAX($D$2:$D$3001)-MIN($D$2:$D$3001)))</f>
        <v>0.93515704154002</v>
      </c>
      <c r="J326" s="4" t="n">
        <f aca="false">IF(ISBLANK(E326), "", (E326-MIN($E$2:$E$3001))/(MAX($E$2:$E$3001)-MIN($E$2:$E$3001)))</f>
        <v>0.471528151751385</v>
      </c>
      <c r="K326" s="5" t="n">
        <f aca="false">IF(ISBLANK(A326), "",SQRT((A326-$M$2)^2+(B326-$N$2)^2+(C326-$O$2)^2+(D326-$P$2)^2+(E326-$Q$2)^2))</f>
        <v>923.550384753201</v>
      </c>
      <c r="L326" s="6" t="str">
        <f aca="false">IF(AND(H326 = "", H325 &lt;&gt; ""),"&lt;- New exp", "")</f>
        <v/>
      </c>
      <c r="AB326" s="0" t="n">
        <v>325</v>
      </c>
    </row>
    <row r="327" customFormat="false" ht="13.8" hidden="false" customHeight="false" outlineLevel="0" collapsed="false">
      <c r="A327" s="3" t="n">
        <v>29</v>
      </c>
      <c r="B327" s="3" t="n">
        <v>5</v>
      </c>
      <c r="C327" s="3" t="n">
        <v>91.2714285714286</v>
      </c>
      <c r="D327" s="3" t="n">
        <v>996</v>
      </c>
      <c r="E327" s="3" t="n">
        <v>0.385403337069818</v>
      </c>
      <c r="F327" s="4" t="n">
        <f aca="false">IF(ISBLANK(A327), "", (A327-MIN($A$2:$A$3001))/(MAX($A$2:$A$3001)-MIN($A$2:$A$3001)))</f>
        <v>0.681818181818182</v>
      </c>
      <c r="G327" s="4" t="n">
        <f aca="false">IF(ISBLANK(B327), "", (B327-MIN($B$2:$B$3001))/(MAX($B$2:$B$3001)-MIN($B$2:B$3001)))</f>
        <v>0.444444444444444</v>
      </c>
      <c r="H327" s="4" t="n">
        <f aca="false">IF(ISBLANK(C327), "", (C327-MIN($C$2:$C$3001))/(MAX($C$2:$C$3001)-MIN($C$2:$C$3001)))</f>
        <v>0.849216915229391</v>
      </c>
      <c r="I327" s="4" t="n">
        <f aca="false">IF(ISBLANK(D327), "", (D327-MIN($D$2:$D$3001))/(MAX($D$2:$D$3001)-MIN($D$2:$D$3001)))</f>
        <v>0.907801418439716</v>
      </c>
      <c r="J327" s="4" t="n">
        <f aca="false">IF(ISBLANK(E327), "", (E327-MIN($E$2:$E$3001))/(MAX($E$2:$E$3001)-MIN($E$2:$E$3001)))</f>
        <v>0.738040464827783</v>
      </c>
      <c r="K327" s="5" t="n">
        <f aca="false">IF(ISBLANK(A327), "",SQRT((A327-$M$2)^2+(B327-$N$2)^2+(C327-$O$2)^2+(D327-$P$2)^2+(E327-$Q$2)^2))</f>
        <v>896.771385338436</v>
      </c>
      <c r="L327" s="6" t="str">
        <f aca="false">IF(AND(H327 = "", H326 &lt;&gt; ""),"&lt;- New exp", "")</f>
        <v/>
      </c>
      <c r="AB327" s="0" t="n">
        <v>326</v>
      </c>
    </row>
    <row r="328" customFormat="false" ht="13.8" hidden="false" customHeight="false" outlineLevel="0" collapsed="false">
      <c r="A328" s="3" t="n">
        <v>23</v>
      </c>
      <c r="B328" s="3" t="n">
        <v>6</v>
      </c>
      <c r="C328" s="3" t="n">
        <v>70.9791666666667</v>
      </c>
      <c r="D328" s="3" t="n">
        <v>1040</v>
      </c>
      <c r="E328" s="3" t="n">
        <v>0.377180566940099</v>
      </c>
      <c r="F328" s="4" t="n">
        <f aca="false">IF(ISBLANK(A328), "", (A328-MIN($A$2:$A$3001))/(MAX($A$2:$A$3001)-MIN($A$2:$A$3001)))</f>
        <v>0.409090909090909</v>
      </c>
      <c r="G328" s="4" t="n">
        <f aca="false">IF(ISBLANK(B328), "", (B328-MIN($B$2:$B$3001))/(MAX($B$2:$B$3001)-MIN($B$2:B$3001)))</f>
        <v>0.555555555555556</v>
      </c>
      <c r="H328" s="4" t="n">
        <f aca="false">IF(ISBLANK(C328), "", (C328-MIN($C$2:$C$3001))/(MAX($C$2:$C$3001)-MIN($C$2:$C$3001)))</f>
        <v>0.339261940733871</v>
      </c>
      <c r="I328" s="4" t="n">
        <f aca="false">IF(ISBLANK(D328), "", (D328-MIN($D$2:$D$3001))/(MAX($D$2:$D$3001)-MIN($D$2:$D$3001)))</f>
        <v>0.952380952380952</v>
      </c>
      <c r="J328" s="4" t="n">
        <f aca="false">IF(ISBLANK(E328), "", (E328-MIN($E$2:$E$3001))/(MAX($E$2:$E$3001)-MIN($E$2:$E$3001)))</f>
        <v>0.489700666221275</v>
      </c>
      <c r="K328" s="5" t="n">
        <f aca="false">IF(ISBLANK(A328), "",SQRT((A328-$M$2)^2+(B328-$N$2)^2+(C328-$O$2)^2+(D328-$P$2)^2+(E328-$Q$2)^2))</f>
        <v>940.153312105482</v>
      </c>
      <c r="L328" s="6" t="str">
        <f aca="false">IF(AND(H328 = "", H327 &lt;&gt; ""),"&lt;- New exp", "")</f>
        <v/>
      </c>
      <c r="AB328" s="0" t="n">
        <v>327</v>
      </c>
    </row>
    <row r="329" customFormat="false" ht="13.8" hidden="false" customHeight="false" outlineLevel="0" collapsed="false">
      <c r="A329" s="3" t="n">
        <v>27</v>
      </c>
      <c r="B329" s="3" t="n">
        <v>4</v>
      </c>
      <c r="C329" s="3" t="n">
        <v>78.9166666666667</v>
      </c>
      <c r="D329" s="3" t="n">
        <v>1008</v>
      </c>
      <c r="E329" s="3" t="n">
        <v>0.389985244053438</v>
      </c>
      <c r="F329" s="4" t="n">
        <f aca="false">IF(ISBLANK(A329), "", (A329-MIN($A$2:$A$3001))/(MAX($A$2:$A$3001)-MIN($A$2:$A$3001)))</f>
        <v>0.590909090909091</v>
      </c>
      <c r="G329" s="4" t="n">
        <f aca="false">IF(ISBLANK(B329), "", (B329-MIN($B$2:$B$3001))/(MAX($B$2:$B$3001)-MIN($B$2:B$3001)))</f>
        <v>0.333333333333333</v>
      </c>
      <c r="H329" s="4" t="n">
        <f aca="false">IF(ISBLANK(C329), "", (C329-MIN($C$2:$C$3001))/(MAX($C$2:$C$3001)-MIN($C$2:$C$3001)))</f>
        <v>0.538735396628322</v>
      </c>
      <c r="I329" s="4" t="n">
        <f aca="false">IF(ISBLANK(D329), "", (D329-MIN($D$2:$D$3001))/(MAX($D$2:$D$3001)-MIN($D$2:$D$3001)))</f>
        <v>0.919959473150962</v>
      </c>
      <c r="J329" s="4" t="n">
        <f aca="false">IF(ISBLANK(E329), "", (E329-MIN($E$2:$E$3001))/(MAX($E$2:$E$3001)-MIN($E$2:$E$3001)))</f>
        <v>0.876420820789993</v>
      </c>
      <c r="K329" s="5" t="n">
        <f aca="false">IF(ISBLANK(A329), "",SQRT((A329-$M$2)^2+(B329-$N$2)^2+(C329-$O$2)^2+(D329-$P$2)^2+(E329-$Q$2)^2))</f>
        <v>908.351015438614</v>
      </c>
      <c r="L329" s="6" t="str">
        <f aca="false">IF(AND(H329 = "", H328 &lt;&gt; ""),"&lt;- New exp", "")</f>
        <v/>
      </c>
      <c r="AB329" s="0" t="n">
        <v>328</v>
      </c>
    </row>
    <row r="330" customFormat="false" ht="13.8" hidden="false" customHeight="false" outlineLevel="0" collapsed="false">
      <c r="A330" s="3" t="n">
        <v>27</v>
      </c>
      <c r="B330" s="3" t="n">
        <v>9</v>
      </c>
      <c r="C330" s="3" t="n">
        <v>76.5486111111111</v>
      </c>
      <c r="D330" s="3" t="n">
        <v>962</v>
      </c>
      <c r="E330" s="3" t="n">
        <v>0.368429340517278</v>
      </c>
      <c r="F330" s="4" t="n">
        <f aca="false">IF(ISBLANK(A330), "", (A330-MIN($A$2:$A$3001))/(MAX($A$2:$A$3001)-MIN($A$2:$A$3001)))</f>
        <v>0.590909090909091</v>
      </c>
      <c r="G330" s="4" t="n">
        <f aca="false">IF(ISBLANK(B330), "", (B330-MIN($B$2:$B$3001))/(MAX($B$2:$B$3001)-MIN($B$2:B$3001)))</f>
        <v>0.888888888888889</v>
      </c>
      <c r="H330" s="4" t="n">
        <f aca="false">IF(ISBLANK(C330), "", (C330-MIN($C$2:$C$3001))/(MAX($C$2:$C$3001)-MIN($C$2:$C$3001)))</f>
        <v>0.479224943032515</v>
      </c>
      <c r="I330" s="4" t="n">
        <f aca="false">IF(ISBLANK(D330), "", (D330-MIN($D$2:$D$3001))/(MAX($D$2:$D$3001)-MIN($D$2:$D$3001)))</f>
        <v>0.873353596757852</v>
      </c>
      <c r="J330" s="4" t="n">
        <f aca="false">IF(ISBLANK(E330), "", (E330-MIN($E$2:$E$3001))/(MAX($E$2:$E$3001)-MIN($E$2:$E$3001)))</f>
        <v>0.225400707312222</v>
      </c>
      <c r="K330" s="5" t="n">
        <f aca="false">IF(ISBLANK(A330), "",SQRT((A330-$M$2)^2+(B330-$N$2)^2+(C330-$O$2)^2+(D330-$P$2)^2+(E330-$Q$2)^2))</f>
        <v>862.346011625913</v>
      </c>
      <c r="L330" s="6" t="str">
        <f aca="false">IF(AND(H330 = "", H329 &lt;&gt; ""),"&lt;- New exp", "")</f>
        <v/>
      </c>
      <c r="AB330" s="0" t="n">
        <v>329</v>
      </c>
    </row>
    <row r="331" customFormat="false" ht="13.8" hidden="false" customHeight="false" outlineLevel="0" collapsed="false">
      <c r="A331" s="3" t="n">
        <v>29</v>
      </c>
      <c r="B331" s="3" t="n">
        <v>6</v>
      </c>
      <c r="C331" s="3" t="n">
        <v>73.8333333333333</v>
      </c>
      <c r="D331" s="3" t="n">
        <v>1031</v>
      </c>
      <c r="E331" s="3" t="n">
        <v>0.37523672607986</v>
      </c>
      <c r="F331" s="4" t="n">
        <f aca="false">IF(ISBLANK(A331), "", (A331-MIN($A$2:$A$3001))/(MAX($A$2:$A$3001)-MIN($A$2:$A$3001)))</f>
        <v>0.681818181818182</v>
      </c>
      <c r="G331" s="4" t="n">
        <f aca="false">IF(ISBLANK(B331), "", (B331-MIN($B$2:$B$3001))/(MAX($B$2:$B$3001)-MIN($B$2:B$3001)))</f>
        <v>0.555555555555556</v>
      </c>
      <c r="H331" s="4" t="n">
        <f aca="false">IF(ISBLANK(C331), "", (C331-MIN($C$2:$C$3001))/(MAX($C$2:$C$3001)-MIN($C$2:$C$3001)))</f>
        <v>0.410988616475445</v>
      </c>
      <c r="I331" s="4" t="n">
        <f aca="false">IF(ISBLANK(D331), "", (D331-MIN($D$2:$D$3001))/(MAX($D$2:$D$3001)-MIN($D$2:$D$3001)))</f>
        <v>0.943262411347518</v>
      </c>
      <c r="J331" s="4" t="n">
        <f aca="false">IF(ISBLANK(E331), "", (E331-MIN($E$2:$E$3001))/(MAX($E$2:$E$3001)-MIN($E$2:$E$3001)))</f>
        <v>0.430993802215658</v>
      </c>
      <c r="K331" s="5" t="n">
        <f aca="false">IF(ISBLANK(A331), "",SQRT((A331-$M$2)^2+(B331-$N$2)^2+(C331-$O$2)^2+(D331-$P$2)^2+(E331-$Q$2)^2))</f>
        <v>931.277863460209</v>
      </c>
      <c r="L331" s="6" t="str">
        <f aca="false">IF(AND(H331 = "", H330 &lt;&gt; ""),"&lt;- New exp", "")</f>
        <v/>
      </c>
      <c r="AB331" s="0" t="n">
        <v>330</v>
      </c>
    </row>
    <row r="332" customFormat="false" ht="13.8" hidden="false" customHeight="false" outlineLevel="0" collapsed="false">
      <c r="A332" s="3" t="n">
        <v>33</v>
      </c>
      <c r="B332" s="3" t="n">
        <v>3</v>
      </c>
      <c r="C332" s="3" t="n">
        <v>81.0833333333333</v>
      </c>
      <c r="D332" s="3" t="n">
        <v>1037</v>
      </c>
      <c r="E332" s="3" t="n">
        <v>0.377180566940099</v>
      </c>
      <c r="F332" s="4" t="n">
        <f aca="false">IF(ISBLANK(A332), "", (A332-MIN($A$2:$A$3001))/(MAX($A$2:$A$3001)-MIN($A$2:$A$3001)))</f>
        <v>0.863636363636364</v>
      </c>
      <c r="G332" s="4" t="n">
        <f aca="false">IF(ISBLANK(B332), "", (B332-MIN($B$2:$B$3001))/(MAX($B$2:$B$3001)-MIN($B$2:B$3001)))</f>
        <v>0.222222222222222</v>
      </c>
      <c r="H332" s="4" t="n">
        <f aca="false">IF(ISBLANK(C332), "", (C332-MIN($C$2:$C$3001))/(MAX($C$2:$C$3001)-MIN($C$2:$C$3001)))</f>
        <v>0.593184843906598</v>
      </c>
      <c r="I332" s="4" t="n">
        <f aca="false">IF(ISBLANK(D332), "", (D332-MIN($D$2:$D$3001))/(MAX($D$2:$D$3001)-MIN($D$2:$D$3001)))</f>
        <v>0.949341438703141</v>
      </c>
      <c r="J332" s="4" t="n">
        <f aca="false">IF(ISBLANK(E332), "", (E332-MIN($E$2:$E$3001))/(MAX($E$2:$E$3001)-MIN($E$2:$E$3001)))</f>
        <v>0.489700666221275</v>
      </c>
      <c r="K332" s="5" t="n">
        <f aca="false">IF(ISBLANK(A332), "",SQRT((A332-$M$2)^2+(B332-$N$2)^2+(C332-$O$2)^2+(D332-$P$2)^2+(E332-$Q$2)^2))</f>
        <v>937.491950337141</v>
      </c>
      <c r="L332" s="6" t="str">
        <f aca="false">IF(AND(H332 = "", H331 &lt;&gt; ""),"&lt;- New exp", "")</f>
        <v/>
      </c>
      <c r="AB332" s="0" t="n">
        <v>331</v>
      </c>
    </row>
    <row r="333" customFormat="false" ht="13.8" hidden="false" customHeight="false" outlineLevel="0" collapsed="false">
      <c r="A333" s="3" t="n">
        <v>29</v>
      </c>
      <c r="B333" s="3" t="n">
        <v>4</v>
      </c>
      <c r="C333" s="3" t="n">
        <v>77.0625</v>
      </c>
      <c r="D333" s="3" t="n">
        <v>1047</v>
      </c>
      <c r="E333" s="3" t="n">
        <v>0.377180566940099</v>
      </c>
      <c r="F333" s="4" t="n">
        <f aca="false">IF(ISBLANK(A333), "", (A333-MIN($A$2:$A$3001))/(MAX($A$2:$A$3001)-MIN($A$2:$A$3001)))</f>
        <v>0.681818181818182</v>
      </c>
      <c r="G333" s="4" t="n">
        <f aca="false">IF(ISBLANK(B333), "", (B333-MIN($B$2:$B$3001))/(MAX($B$2:$B$3001)-MIN($B$2:B$3001)))</f>
        <v>0.333333333333333</v>
      </c>
      <c r="H333" s="4" t="n">
        <f aca="false">IF(ISBLANK(C333), "", (C333-MIN($C$2:$C$3001))/(MAX($C$2:$C$3001)-MIN($C$2:$C$3001)))</f>
        <v>0.492139235015183</v>
      </c>
      <c r="I333" s="4" t="n">
        <f aca="false">IF(ISBLANK(D333), "", (D333-MIN($D$2:$D$3001))/(MAX($D$2:$D$3001)-MIN($D$2:$D$3001)))</f>
        <v>0.959473150962513</v>
      </c>
      <c r="J333" s="4" t="n">
        <f aca="false">IF(ISBLANK(E333), "", (E333-MIN($E$2:$E$3001))/(MAX($E$2:$E$3001)-MIN($E$2:$E$3001)))</f>
        <v>0.489700666221275</v>
      </c>
      <c r="K333" s="5" t="n">
        <f aca="false">IF(ISBLANK(A333), "",SQRT((A333-$M$2)^2+(B333-$N$2)^2+(C333-$O$2)^2+(D333-$P$2)^2+(E333-$Q$2)^2))</f>
        <v>947.325977268307</v>
      </c>
      <c r="L333" s="6" t="str">
        <f aca="false">IF(AND(H333 = "", H332 &lt;&gt; ""),"&lt;- New exp", "")</f>
        <v/>
      </c>
      <c r="AB333" s="0" t="n">
        <v>332</v>
      </c>
    </row>
    <row r="334" customFormat="false" ht="13.8" hidden="false" customHeight="false" outlineLevel="0" collapsed="false">
      <c r="A334" s="3" t="n">
        <v>27</v>
      </c>
      <c r="B334" s="3" t="n">
        <v>8</v>
      </c>
      <c r="C334" s="3" t="n">
        <v>70.5625</v>
      </c>
      <c r="D334" s="3" t="n">
        <v>993</v>
      </c>
      <c r="E334" s="3" t="n">
        <v>0.366277319410982</v>
      </c>
      <c r="F334" s="4" t="n">
        <f aca="false">IF(ISBLANK(A334), "", (A334-MIN($A$2:$A$3001))/(MAX($A$2:$A$3001)-MIN($A$2:$A$3001)))</f>
        <v>0.590909090909091</v>
      </c>
      <c r="G334" s="4" t="n">
        <f aca="false">IF(ISBLANK(B334), "", (B334-MIN($B$2:$B$3001))/(MAX($B$2:$B$3001)-MIN($B$2:B$3001)))</f>
        <v>0.777777777777778</v>
      </c>
      <c r="H334" s="4" t="n">
        <f aca="false">IF(ISBLANK(C334), "", (C334-MIN($C$2:$C$3001))/(MAX($C$2:$C$3001)-MIN($C$2:$C$3001)))</f>
        <v>0.328790893180356</v>
      </c>
      <c r="I334" s="4" t="n">
        <f aca="false">IF(ISBLANK(D334), "", (D334-MIN($D$2:$D$3001))/(MAX($D$2:$D$3001)-MIN($D$2:$D$3001)))</f>
        <v>0.904761904761905</v>
      </c>
      <c r="J334" s="4" t="n">
        <f aca="false">IF(ISBLANK(E334), "", (E334-MIN($E$2:$E$3001))/(MAX($E$2:$E$3001)-MIN($E$2:$E$3001)))</f>
        <v>0.160406492503403</v>
      </c>
      <c r="K334" s="5" t="n">
        <f aca="false">IF(ISBLANK(A334), "",SQRT((A334-$M$2)^2+(B334-$N$2)^2+(C334-$O$2)^2+(D334-$P$2)^2+(E334-$Q$2)^2))</f>
        <v>893.217875794769</v>
      </c>
      <c r="L334" s="6" t="str">
        <f aca="false">IF(AND(H334 = "", H333 &lt;&gt; ""),"&lt;- New exp", "")</f>
        <v/>
      </c>
      <c r="AB334" s="0" t="n">
        <v>333</v>
      </c>
    </row>
    <row r="335" customFormat="false" ht="13.8" hidden="false" customHeight="false" outlineLevel="0" collapsed="false">
      <c r="A335" s="3" t="n">
        <v>33</v>
      </c>
      <c r="B335" s="3" t="n">
        <v>1</v>
      </c>
      <c r="C335" s="3" t="n">
        <v>81.5882352941177</v>
      </c>
      <c r="D335" s="3" t="n">
        <v>1036</v>
      </c>
      <c r="E335" s="3" t="n">
        <v>0.381261386166515</v>
      </c>
      <c r="F335" s="4" t="n">
        <f aca="false">IF(ISBLANK(A335), "", (A335-MIN($A$2:$A$3001))/(MAX($A$2:$A$3001)-MIN($A$2:$A$3001)))</f>
        <v>0.863636363636364</v>
      </c>
      <c r="G335" s="4" t="n">
        <f aca="false">IF(ISBLANK(B335), "", (B335-MIN($B$2:$B$3001))/(MAX($B$2:$B$3001)-MIN($B$2:B$3001)))</f>
        <v>0</v>
      </c>
      <c r="H335" s="4" t="n">
        <f aca="false">IF(ISBLANK(C335), "", (C335-MIN($C$2:$C$3001))/(MAX($C$2:$C$3001)-MIN($C$2:$C$3001)))</f>
        <v>0.605873289765563</v>
      </c>
      <c r="I335" s="4" t="n">
        <f aca="false">IF(ISBLANK(D335), "", (D335-MIN($D$2:$D$3001))/(MAX($D$2:$D$3001)-MIN($D$2:$D$3001)))</f>
        <v>0.948328267477204</v>
      </c>
      <c r="J335" s="4" t="n">
        <f aca="false">IF(ISBLANK(E335), "", (E335-MIN($E$2:$E$3001))/(MAX($E$2:$E$3001)-MIN($E$2:$E$3001)))</f>
        <v>0.612947432073934</v>
      </c>
      <c r="K335" s="5" t="n">
        <f aca="false">IF(ISBLANK(A335), "",SQRT((A335-$M$2)^2+(B335-$N$2)^2+(C335-$O$2)^2+(D335-$P$2)^2+(E335-$Q$2)^2))</f>
        <v>936.503202131195</v>
      </c>
      <c r="L335" s="6" t="str">
        <f aca="false">IF(AND(H335 = "", H334 &lt;&gt; ""),"&lt;- New exp", "")</f>
        <v/>
      </c>
      <c r="AB335" s="0" t="n">
        <v>334</v>
      </c>
    </row>
    <row r="336" customFormat="false" ht="13.8" hidden="false" customHeight="false" outlineLevel="0" collapsed="false">
      <c r="A336" s="3" t="n">
        <v>23</v>
      </c>
      <c r="B336" s="3" t="n">
        <v>7</v>
      </c>
      <c r="C336" s="3" t="n">
        <v>70.7428571428571</v>
      </c>
      <c r="D336" s="3" t="n">
        <v>1011</v>
      </c>
      <c r="E336" s="3" t="n">
        <v>0.374562081242515</v>
      </c>
      <c r="F336" s="4" t="n">
        <f aca="false">IF(ISBLANK(A336), "", (A336-MIN($A$2:$A$3001))/(MAX($A$2:$A$3001)-MIN($A$2:$A$3001)))</f>
        <v>0.409090909090909</v>
      </c>
      <c r="G336" s="4" t="n">
        <f aca="false">IF(ISBLANK(B336), "", (B336-MIN($B$2:$B$3001))/(MAX($B$2:$B$3001)-MIN($B$2:B$3001)))</f>
        <v>0.666666666666667</v>
      </c>
      <c r="H336" s="4" t="n">
        <f aca="false">IF(ISBLANK(C336), "", (C336-MIN($C$2:$C$3001))/(MAX($C$2:$C$3001)-MIN($C$2:$C$3001)))</f>
        <v>0.333323360907092</v>
      </c>
      <c r="I336" s="4" t="n">
        <f aca="false">IF(ISBLANK(D336), "", (D336-MIN($D$2:$D$3001))/(MAX($D$2:$D$3001)-MIN($D$2:$D$3001)))</f>
        <v>0.922998986828774</v>
      </c>
      <c r="J336" s="4" t="n">
        <f aca="false">IF(ISBLANK(E336), "", (E336-MIN($E$2:$E$3001))/(MAX($E$2:$E$3001)-MIN($E$2:$E$3001)))</f>
        <v>0.410618532033698</v>
      </c>
      <c r="K336" s="5" t="n">
        <f aca="false">IF(ISBLANK(A336), "",SQRT((A336-$M$2)^2+(B336-$N$2)^2+(C336-$O$2)^2+(D336-$P$2)^2+(E336-$Q$2)^2))</f>
        <v>911.160757314481</v>
      </c>
      <c r="L336" s="6" t="str">
        <f aca="false">IF(AND(H336 = "", H335 &lt;&gt; ""),"&lt;- New exp", "")</f>
        <v/>
      </c>
      <c r="AB336" s="0" t="n">
        <v>335</v>
      </c>
    </row>
    <row r="337" customFormat="false" ht="13.8" hidden="false" customHeight="false" outlineLevel="0" collapsed="false">
      <c r="A337" s="3" t="n">
        <v>19</v>
      </c>
      <c r="B337" s="3" t="n">
        <v>8</v>
      </c>
      <c r="C337" s="3" t="n">
        <v>70.7916666666667</v>
      </c>
      <c r="D337" s="3" t="n">
        <v>1025</v>
      </c>
      <c r="E337" s="3" t="n">
        <v>0.375786542707573</v>
      </c>
      <c r="F337" s="4" t="n">
        <f aca="false">IF(ISBLANK(A337), "", (A337-MIN($A$2:$A$3001))/(MAX($A$2:$A$3001)-MIN($A$2:$A$3001)))</f>
        <v>0.227272727272727</v>
      </c>
      <c r="G337" s="4" t="n">
        <f aca="false">IF(ISBLANK(B337), "", (B337-MIN($B$2:$B$3001))/(MAX($B$2:$B$3001)-MIN($B$2:B$3001)))</f>
        <v>0.777777777777778</v>
      </c>
      <c r="H337" s="4" t="n">
        <f aca="false">IF(ISBLANK(C337), "", (C337-MIN($C$2:$C$3001))/(MAX($C$2:$C$3001)-MIN($C$2:$C$3001)))</f>
        <v>0.334549969334789</v>
      </c>
      <c r="I337" s="4" t="n">
        <f aca="false">IF(ISBLANK(D337), "", (D337-MIN($D$2:$D$3001))/(MAX($D$2:$D$3001)-MIN($D$2:$D$3001)))</f>
        <v>0.937183383991895</v>
      </c>
      <c r="J337" s="4" t="n">
        <f aca="false">IF(ISBLANK(E337), "", (E337-MIN($E$2:$E$3001))/(MAX($E$2:$E$3001)-MIN($E$2:$E$3001)))</f>
        <v>0.44759907616139</v>
      </c>
      <c r="K337" s="5" t="n">
        <f aca="false">IF(ISBLANK(A337), "",SQRT((A337-$M$2)^2+(B337-$N$2)^2+(C337-$O$2)^2+(D337-$P$2)^2+(E337-$Q$2)^2))</f>
        <v>925.135786182707</v>
      </c>
      <c r="L337" s="6" t="str">
        <f aca="false">IF(AND(H337 = "", H336 &lt;&gt; ""),"&lt;- New exp", "")</f>
        <v/>
      </c>
      <c r="AB337" s="0" t="n">
        <v>336</v>
      </c>
    </row>
    <row r="338" customFormat="false" ht="13.8" hidden="false" customHeight="false" outlineLevel="0" collapsed="false">
      <c r="A338" s="3" t="n">
        <v>32</v>
      </c>
      <c r="B338" s="3" t="n">
        <v>6</v>
      </c>
      <c r="C338" s="3" t="n">
        <v>79.8333333333333</v>
      </c>
      <c r="D338" s="3" t="n">
        <v>1015</v>
      </c>
      <c r="E338" s="3" t="n">
        <v>0.371393069164507</v>
      </c>
      <c r="F338" s="4" t="n">
        <f aca="false">IF(ISBLANK(A338), "", (A338-MIN($A$2:$A$3001))/(MAX($A$2:$A$3001)-MIN($A$2:$A$3001)))</f>
        <v>0.818181818181818</v>
      </c>
      <c r="G338" s="4" t="n">
        <f aca="false">IF(ISBLANK(B338), "", (B338-MIN($B$2:$B$3001))/(MAX($B$2:$B$3001)-MIN($B$2:B$3001)))</f>
        <v>0.555555555555556</v>
      </c>
      <c r="H338" s="4" t="n">
        <f aca="false">IF(ISBLANK(C338), "", (C338-MIN($C$2:$C$3001))/(MAX($C$2:$C$3001)-MIN($C$2:$C$3001)))</f>
        <v>0.561771701246055</v>
      </c>
      <c r="I338" s="4" t="n">
        <f aca="false">IF(ISBLANK(D338), "", (D338-MIN($D$2:$D$3001))/(MAX($D$2:$D$3001)-MIN($D$2:$D$3001)))</f>
        <v>0.927051671732523</v>
      </c>
      <c r="J338" s="4" t="n">
        <f aca="false">IF(ISBLANK(E338), "", (E338-MIN($E$2:$E$3001))/(MAX($E$2:$E$3001)-MIN($E$2:$E$3001)))</f>
        <v>0.314909688320589</v>
      </c>
      <c r="K338" s="5" t="n">
        <f aca="false">IF(ISBLANK(A338), "",SQRT((A338-$M$2)^2+(B338-$N$2)^2+(C338-$O$2)^2+(D338-$P$2)^2+(E338-$Q$2)^2))</f>
        <v>915.463657867467</v>
      </c>
      <c r="L338" s="6" t="str">
        <f aca="false">IF(AND(H338 = "", H337 &lt;&gt; ""),"&lt;- New exp", "")</f>
        <v/>
      </c>
      <c r="AB338" s="0" t="n">
        <v>337</v>
      </c>
    </row>
    <row r="339" customFormat="false" ht="13.8" hidden="false" customHeight="false" outlineLevel="0" collapsed="false">
      <c r="A339" s="3" t="n">
        <v>23</v>
      </c>
      <c r="B339" s="3" t="n">
        <v>6</v>
      </c>
      <c r="C339" s="3" t="n">
        <v>73.8333333333333</v>
      </c>
      <c r="D339" s="3" t="n">
        <v>1019</v>
      </c>
      <c r="E339" s="3" t="n">
        <v>0.376578857467822</v>
      </c>
      <c r="F339" s="4" t="n">
        <f aca="false">IF(ISBLANK(A339), "", (A339-MIN($A$2:$A$3001))/(MAX($A$2:$A$3001)-MIN($A$2:$A$3001)))</f>
        <v>0.409090909090909</v>
      </c>
      <c r="G339" s="4" t="n">
        <f aca="false">IF(ISBLANK(B339), "", (B339-MIN($B$2:$B$3001))/(MAX($B$2:$B$3001)-MIN($B$2:B$3001)))</f>
        <v>0.555555555555556</v>
      </c>
      <c r="H339" s="4" t="n">
        <f aca="false">IF(ISBLANK(C339), "", (C339-MIN($C$2:$C$3001))/(MAX($C$2:$C$3001)-MIN($C$2:$C$3001)))</f>
        <v>0.410988616475445</v>
      </c>
      <c r="I339" s="4" t="n">
        <f aca="false">IF(ISBLANK(D339), "", (D339-MIN($D$2:$D$3001))/(MAX($D$2:$D$3001)-MIN($D$2:$D$3001)))</f>
        <v>0.931104356636272</v>
      </c>
      <c r="J339" s="4" t="n">
        <f aca="false">IF(ISBLANK(E339), "", (E339-MIN($E$2:$E$3001))/(MAX($E$2:$E$3001)-MIN($E$2:$E$3001)))</f>
        <v>0.471528151751385</v>
      </c>
      <c r="K339" s="5" t="n">
        <f aca="false">IF(ISBLANK(A339), "",SQRT((A339-$M$2)^2+(B339-$N$2)^2+(C339-$O$2)^2+(D339-$P$2)^2+(E339-$Q$2)^2))</f>
        <v>919.203165252992</v>
      </c>
      <c r="L339" s="6" t="str">
        <f aca="false">IF(AND(H339 = "", H338 &lt;&gt; ""),"&lt;- New exp", "")</f>
        <v/>
      </c>
      <c r="AB339" s="0" t="n">
        <v>338</v>
      </c>
    </row>
    <row r="340" customFormat="false" ht="13.8" hidden="false" customHeight="false" outlineLevel="0" collapsed="false">
      <c r="A340" s="3" t="n">
        <v>32</v>
      </c>
      <c r="B340" s="3" t="n">
        <v>4</v>
      </c>
      <c r="C340" s="3" t="n">
        <v>80.05</v>
      </c>
      <c r="D340" s="3" t="n">
        <v>1001</v>
      </c>
      <c r="E340" s="3" t="n">
        <v>0.378562199405455</v>
      </c>
      <c r="F340" s="4" t="n">
        <f aca="false">IF(ISBLANK(A340), "", (A340-MIN($A$2:$A$3001))/(MAX($A$2:$A$3001)-MIN($A$2:$A$3001)))</f>
        <v>0.818181818181818</v>
      </c>
      <c r="G340" s="4" t="n">
        <f aca="false">IF(ISBLANK(B340), "", (B340-MIN($B$2:$B$3001))/(MAX($B$2:$B$3001)-MIN($B$2:B$3001)))</f>
        <v>0.333333333333333</v>
      </c>
      <c r="H340" s="4" t="n">
        <f aca="false">IF(ISBLANK(C340), "", (C340-MIN($C$2:$C$3001))/(MAX($C$2:$C$3001)-MIN($C$2:$C$3001)))</f>
        <v>0.567216645973882</v>
      </c>
      <c r="I340" s="4" t="n">
        <f aca="false">IF(ISBLANK(D340), "", (D340-MIN($D$2:$D$3001))/(MAX($D$2:$D$3001)-MIN($D$2:$D$3001)))</f>
        <v>0.912867274569402</v>
      </c>
      <c r="J340" s="4" t="n">
        <f aca="false">IF(ISBLANK(E340), "", (E340-MIN($E$2:$E$3001))/(MAX($E$2:$E$3001)-MIN($E$2:$E$3001)))</f>
        <v>0.53142800661653</v>
      </c>
      <c r="K340" s="5" t="n">
        <f aca="false">IF(ISBLANK(A340), "",SQRT((A340-$M$2)^2+(B340-$N$2)^2+(C340-$O$2)^2+(D340-$P$2)^2+(E340-$Q$2)^2))</f>
        <v>901.467383118759</v>
      </c>
      <c r="L340" s="6" t="str">
        <f aca="false">IF(AND(H340 = "", H339 &lt;&gt; ""),"&lt;- New exp", "")</f>
        <v/>
      </c>
      <c r="AB340" s="0" t="n">
        <v>339</v>
      </c>
    </row>
    <row r="341" customFormat="false" ht="13.8" hidden="false" customHeight="false" outlineLevel="0" collapsed="false">
      <c r="A341" s="3" t="n">
        <v>29</v>
      </c>
      <c r="B341" s="3" t="n">
        <v>5</v>
      </c>
      <c r="C341" s="3" t="n">
        <v>75.0125</v>
      </c>
      <c r="D341" s="3" t="n">
        <v>1053</v>
      </c>
      <c r="E341" s="3" t="n">
        <v>0.379335075439807</v>
      </c>
      <c r="F341" s="4" t="n">
        <f aca="false">IF(ISBLANK(A341), "", (A341-MIN($A$2:$A$3001))/(MAX($A$2:$A$3001)-MIN($A$2:$A$3001)))</f>
        <v>0.681818181818182</v>
      </c>
      <c r="G341" s="4" t="n">
        <f aca="false">IF(ISBLANK(B341), "", (B341-MIN($B$2:$B$3001))/(MAX($B$2:$B$3001)-MIN($B$2:B$3001)))</f>
        <v>0.444444444444444</v>
      </c>
      <c r="H341" s="4" t="n">
        <f aca="false">IF(ISBLANK(C341), "", (C341-MIN($C$2:$C$3001))/(MAX($C$2:$C$3001)-MIN($C$2:$C$3001)))</f>
        <v>0.440621681051892</v>
      </c>
      <c r="I341" s="4" t="n">
        <f aca="false">IF(ISBLANK(D341), "", (D341-MIN($D$2:$D$3001))/(MAX($D$2:$D$3001)-MIN($D$2:$D$3001)))</f>
        <v>0.965552178318136</v>
      </c>
      <c r="J341" s="4" t="n">
        <f aca="false">IF(ISBLANK(E341), "", (E341-MIN($E$2:$E$3001))/(MAX($E$2:$E$3001)-MIN($E$2:$E$3001)))</f>
        <v>0.554770003983703</v>
      </c>
      <c r="K341" s="5" t="n">
        <f aca="false">IF(ISBLANK(A341), "",SQRT((A341-$M$2)^2+(B341-$N$2)^2+(C341-$O$2)^2+(D341-$P$2)^2+(E341-$Q$2)^2))</f>
        <v>953.287689060966</v>
      </c>
      <c r="L341" s="6" t="str">
        <f aca="false">IF(AND(H341 = "", H340 &lt;&gt; ""),"&lt;- New exp", "")</f>
        <v/>
      </c>
      <c r="AB341" s="0" t="n">
        <v>340</v>
      </c>
    </row>
    <row r="342" customFormat="false" ht="13.8" hidden="false" customHeight="false" outlineLevel="0" collapsed="false">
      <c r="A342" s="3" t="n">
        <v>30</v>
      </c>
      <c r="B342" s="3" t="n">
        <v>2</v>
      </c>
      <c r="C342" s="3" t="n">
        <v>87.3</v>
      </c>
      <c r="D342" s="3" t="n">
        <v>1049</v>
      </c>
      <c r="E342" s="3" t="n">
        <v>0.38677560662924</v>
      </c>
      <c r="F342" s="4" t="n">
        <f aca="false">IF(ISBLANK(A342), "", (A342-MIN($A$2:$A$3001))/(MAX($A$2:$A$3001)-MIN($A$2:$A$3001)))</f>
        <v>0.727272727272727</v>
      </c>
      <c r="G342" s="4" t="n">
        <f aca="false">IF(ISBLANK(B342), "", (B342-MIN($B$2:$B$3001))/(MAX($B$2:$B$3001)-MIN($B$2:B$3001)))</f>
        <v>0.111111111111111</v>
      </c>
      <c r="H342" s="4" t="n">
        <f aca="false">IF(ISBLANK(C342), "", (C342-MIN($C$2:$C$3001))/(MAX($C$2:$C$3001)-MIN($C$2:$C$3001)))</f>
        <v>0.749412873405035</v>
      </c>
      <c r="I342" s="4" t="n">
        <f aca="false">IF(ISBLANK(D342), "", (D342-MIN($D$2:$D$3001))/(MAX($D$2:$D$3001)-MIN($D$2:$D$3001)))</f>
        <v>0.961499493414387</v>
      </c>
      <c r="J342" s="4" t="n">
        <f aca="false">IF(ISBLANK(E342), "", (E342-MIN($E$2:$E$3001))/(MAX($E$2:$E$3001)-MIN($E$2:$E$3001)))</f>
        <v>0.779485031639763</v>
      </c>
      <c r="K342" s="5" t="n">
        <f aca="false">IF(ISBLANK(A342), "",SQRT((A342-$M$2)^2+(B342-$N$2)^2+(C342-$O$2)^2+(D342-$P$2)^2+(E342-$Q$2)^2))</f>
        <v>949.603750396356</v>
      </c>
      <c r="L342" s="6" t="str">
        <f aca="false">IF(AND(H342 = "", H341 &lt;&gt; ""),"&lt;- New exp", "")</f>
        <v/>
      </c>
      <c r="AB342" s="0" t="n">
        <v>341</v>
      </c>
    </row>
    <row r="343" customFormat="false" ht="13.8" hidden="false" customHeight="false" outlineLevel="0" collapsed="false">
      <c r="A343" s="3" t="n">
        <v>29</v>
      </c>
      <c r="B343" s="3" t="n">
        <v>6</v>
      </c>
      <c r="C343" s="3" t="n">
        <v>77.7916666666667</v>
      </c>
      <c r="D343" s="3" t="n">
        <v>991</v>
      </c>
      <c r="E343" s="3" t="n">
        <v>0.377180566940099</v>
      </c>
      <c r="F343" s="4" t="n">
        <f aca="false">IF(ISBLANK(A343), "", (A343-MIN($A$2:$A$3001))/(MAX($A$2:$A$3001)-MIN($A$2:$A$3001)))</f>
        <v>0.681818181818182</v>
      </c>
      <c r="G343" s="4" t="n">
        <f aca="false">IF(ISBLANK(B343), "", (B343-MIN($B$2:$B$3001))/(MAX($B$2:$B$3001)-MIN($B$2:B$3001)))</f>
        <v>0.555555555555556</v>
      </c>
      <c r="H343" s="4" t="n">
        <f aca="false">IF(ISBLANK(C343), "", (C343-MIN($C$2:$C$3001))/(MAX($C$2:$C$3001)-MIN($C$2:$C$3001)))</f>
        <v>0.510463568233834</v>
      </c>
      <c r="I343" s="4" t="n">
        <f aca="false">IF(ISBLANK(D343), "", (D343-MIN($D$2:$D$3001))/(MAX($D$2:$D$3001)-MIN($D$2:$D$3001)))</f>
        <v>0.90273556231003</v>
      </c>
      <c r="J343" s="4" t="n">
        <f aca="false">IF(ISBLANK(E343), "", (E343-MIN($E$2:$E$3001))/(MAX($E$2:$E$3001)-MIN($E$2:$E$3001)))</f>
        <v>0.489700666221275</v>
      </c>
      <c r="K343" s="5" t="n">
        <f aca="false">IF(ISBLANK(A343), "",SQRT((A343-$M$2)^2+(B343-$N$2)^2+(C343-$O$2)^2+(D343-$P$2)^2+(E343-$Q$2)^2))</f>
        <v>891.371750684954</v>
      </c>
      <c r="L343" s="6" t="str">
        <f aca="false">IF(AND(H343 = "", H342 &lt;&gt; ""),"&lt;- New exp", "")</f>
        <v/>
      </c>
      <c r="AB343" s="0" t="n">
        <v>342</v>
      </c>
    </row>
    <row r="344" customFormat="false" ht="13.8" hidden="false" customHeight="false" outlineLevel="0" collapsed="false">
      <c r="A344" s="3" t="n">
        <v>33</v>
      </c>
      <c r="B344" s="3" t="n">
        <v>5</v>
      </c>
      <c r="C344" s="3" t="n">
        <v>83.8666666666667</v>
      </c>
      <c r="D344" s="3" t="n">
        <v>1020</v>
      </c>
      <c r="E344" s="3" t="n">
        <v>0.368212911972548</v>
      </c>
      <c r="F344" s="4" t="n">
        <f aca="false">IF(ISBLANK(A344), "", (A344-MIN($A$2:$A$3001))/(MAX($A$2:$A$3001)-MIN($A$2:$A$3001)))</f>
        <v>0.863636363636364</v>
      </c>
      <c r="G344" s="4" t="n">
        <f aca="false">IF(ISBLANK(B344), "", (B344-MIN($B$2:$B$3001))/(MAX($B$2:$B$3001)-MIN($B$2:B$3001)))</f>
        <v>0.444444444444444</v>
      </c>
      <c r="H344" s="4" t="n">
        <f aca="false">IF(ISBLANK(C344), "", (C344-MIN($C$2:$C$3001))/(MAX($C$2:$C$3001)-MIN($C$2:$C$3001)))</f>
        <v>0.663131441564075</v>
      </c>
      <c r="I344" s="4" t="n">
        <f aca="false">IF(ISBLANK(D344), "", (D344-MIN($D$2:$D$3001))/(MAX($D$2:$D$3001)-MIN($D$2:$D$3001)))</f>
        <v>0.932117527862209</v>
      </c>
      <c r="J344" s="4" t="n">
        <f aca="false">IF(ISBLANK(E344), "", (E344-MIN($E$2:$E$3001))/(MAX($E$2:$E$3001)-MIN($E$2:$E$3001)))</f>
        <v>0.218864245710713</v>
      </c>
      <c r="K344" s="5" t="n">
        <f aca="false">IF(ISBLANK(A344), "",SQRT((A344-$M$2)^2+(B344-$N$2)^2+(C344-$O$2)^2+(D344-$P$2)^2+(E344-$Q$2)^2))</f>
        <v>920.583130525846</v>
      </c>
      <c r="L344" s="6" t="str">
        <f aca="false">IF(AND(H344 = "", H343 &lt;&gt; ""),"&lt;- New exp", "")</f>
        <v/>
      </c>
      <c r="AB344" s="0" t="n">
        <v>343</v>
      </c>
    </row>
    <row r="345" customFormat="false" ht="13.8" hidden="false" customHeight="false" outlineLevel="0" collapsed="false">
      <c r="A345" s="3"/>
      <c r="B345" s="3"/>
      <c r="C345" s="3"/>
      <c r="D345" s="3"/>
      <c r="E345" s="3"/>
      <c r="F345" s="4" t="str">
        <f aca="false">IF(ISBLANK(A345), "", (A345-MIN($A$2:$A$3001))/(MAX($A$2:$A$3001)-MIN($A$2:$A$3001)))</f>
        <v/>
      </c>
      <c r="G345" s="4" t="str">
        <f aca="false">IF(ISBLANK(B345), "", (B345-MIN($B$2:$B$3001))/(MAX($B$2:$B$3001)-MIN($B$2:B$3001)))</f>
        <v/>
      </c>
      <c r="H345" s="4" t="str">
        <f aca="false">IF(ISBLANK(C345), "", (C345-MIN($C$2:$C$3001))/(MAX($C$2:$C$3001)-MIN($C$2:$C$3001)))</f>
        <v/>
      </c>
      <c r="I345" s="4" t="str">
        <f aca="false">IF(ISBLANK(D345), "", (D345-MIN($D$2:$D$3001))/(MAX($D$2:$D$3001)-MIN($D$2:$D$3001)))</f>
        <v/>
      </c>
      <c r="J345" s="4" t="str">
        <f aca="false">IF(ISBLANK(E345), "", (E345-MIN($E$2:$E$3001))/(MAX($E$2:$E$3001)-MIN($E$2:$E$3001)))</f>
        <v/>
      </c>
      <c r="K345" s="5" t="str">
        <f aca="false">IF(ISBLANK(A345), "",SQRT((A345-$M$2)^2+(B345-$N$2)^2+(C345-$O$2)^2+(D345-$P$2)^2+(E345-$Q$2)^2))</f>
        <v/>
      </c>
      <c r="L345" s="6" t="str">
        <f aca="false">IF(AND(H345 = "", H344 &lt;&gt; ""),"&lt;- New exp", "")</f>
        <v>&lt;- New exp</v>
      </c>
      <c r="AB345" s="0" t="n">
        <v>344</v>
      </c>
    </row>
    <row r="346" customFormat="false" ht="13.8" hidden="false" customHeight="false" outlineLevel="0" collapsed="false">
      <c r="A346" s="3" t="n">
        <v>23</v>
      </c>
      <c r="B346" s="3" t="n">
        <v>7</v>
      </c>
      <c r="C346" s="3" t="n">
        <v>72.8095238095238</v>
      </c>
      <c r="D346" s="3" t="n">
        <v>1018</v>
      </c>
      <c r="E346" s="3" t="n">
        <v>0.372674490793082</v>
      </c>
      <c r="F346" s="4" t="n">
        <f aca="false">IF(ISBLANK(A346), "", (A346-MIN($A$2:$A$3001))/(MAX($A$2:$A$3001)-MIN($A$2:$A$3001)))</f>
        <v>0.409090909090909</v>
      </c>
      <c r="G346" s="4" t="n">
        <f aca="false">IF(ISBLANK(B346), "", (B346-MIN($B$2:$B$3001))/(MAX($B$2:$B$3001)-MIN($B$2:B$3001)))</f>
        <v>0.666666666666667</v>
      </c>
      <c r="H346" s="4" t="n">
        <f aca="false">IF(ISBLANK(C346), "", (C346-MIN($C$2:$C$3001))/(MAX($C$2:$C$3001)-MIN($C$2:$C$3001)))</f>
        <v>0.385259756772524</v>
      </c>
      <c r="I346" s="4" t="n">
        <f aca="false">IF(ISBLANK(D346), "", (D346-MIN($D$2:$D$3001))/(MAX($D$2:$D$3001)-MIN($D$2:$D$3001)))</f>
        <v>0.930091185410334</v>
      </c>
      <c r="J346" s="4" t="n">
        <f aca="false">IF(ISBLANK(E346), "", (E346-MIN($E$2:$E$3001))/(MAX($E$2:$E$3001)-MIN($E$2:$E$3001)))</f>
        <v>0.353610513486575</v>
      </c>
      <c r="K346" s="5" t="n">
        <f aca="false">IF(ISBLANK(A346), "",SQRT((A346-$M$2)^2+(B346-$N$2)^2+(C346-$O$2)^2+(D346-$P$2)^2+(E346-$Q$2)^2))</f>
        <v>918.191712000938</v>
      </c>
      <c r="L346" s="6" t="str">
        <f aca="false">IF(AND(H346 = "", H345 &lt;&gt; ""),"&lt;- New exp", "")</f>
        <v/>
      </c>
      <c r="AB346" s="0" t="n">
        <v>345</v>
      </c>
    </row>
    <row r="347" customFormat="false" ht="13.8" hidden="false" customHeight="false" outlineLevel="0" collapsed="false">
      <c r="A347" s="3" t="n">
        <v>28</v>
      </c>
      <c r="B347" s="3" t="n">
        <v>8</v>
      </c>
      <c r="C347" s="3" t="n">
        <v>77.375</v>
      </c>
      <c r="D347" s="3" t="n">
        <v>968</v>
      </c>
      <c r="E347" s="3" t="n">
        <v>0.368429340517278</v>
      </c>
      <c r="F347" s="4" t="n">
        <f aca="false">IF(ISBLANK(A347), "", (A347-MIN($A$2:$A$3001))/(MAX($A$2:$A$3001)-MIN($A$2:$A$3001)))</f>
        <v>0.636363636363636</v>
      </c>
      <c r="G347" s="4" t="n">
        <f aca="false">IF(ISBLANK(B347), "", (B347-MIN($B$2:$B$3001))/(MAX($B$2:$B$3001)-MIN($B$2:B$3001)))</f>
        <v>0.777777777777778</v>
      </c>
      <c r="H347" s="4" t="n">
        <f aca="false">IF(ISBLANK(C347), "", (C347-MIN($C$2:$C$3001))/(MAX($C$2:$C$3001)-MIN($C$2:$C$3001)))</f>
        <v>0.499992520680319</v>
      </c>
      <c r="I347" s="4" t="n">
        <f aca="false">IF(ISBLANK(D347), "", (D347-MIN($D$2:$D$3001))/(MAX($D$2:$D$3001)-MIN($D$2:$D$3001)))</f>
        <v>0.879432624113475</v>
      </c>
      <c r="J347" s="4" t="n">
        <f aca="false">IF(ISBLANK(E347), "", (E347-MIN($E$2:$E$3001))/(MAX($E$2:$E$3001)-MIN($E$2:$E$3001)))</f>
        <v>0.225400707312222</v>
      </c>
      <c r="K347" s="5" t="n">
        <f aca="false">IF(ISBLANK(A347), "",SQRT((A347-$M$2)^2+(B347-$N$2)^2+(C347-$O$2)^2+(D347-$P$2)^2+(E347-$Q$2)^2))</f>
        <v>868.369071443547</v>
      </c>
      <c r="L347" s="6" t="str">
        <f aca="false">IF(AND(H347 = "", H346 &lt;&gt; ""),"&lt;- New exp", "")</f>
        <v/>
      </c>
      <c r="AB347" s="0" t="n">
        <v>346</v>
      </c>
    </row>
    <row r="348" customFormat="false" ht="13.8" hidden="false" customHeight="false" outlineLevel="0" collapsed="false">
      <c r="A348" s="3" t="n">
        <v>23</v>
      </c>
      <c r="B348" s="3" t="n">
        <v>6</v>
      </c>
      <c r="C348" s="3" t="n">
        <v>74.8333333333333</v>
      </c>
      <c r="D348" s="3" t="n">
        <v>1017</v>
      </c>
      <c r="E348" s="3" t="n">
        <v>0.379846913370879</v>
      </c>
      <c r="F348" s="4" t="n">
        <f aca="false">IF(ISBLANK(A348), "", (A348-MIN($A$2:$A$3001))/(MAX($A$2:$A$3001)-MIN($A$2:$A$3001)))</f>
        <v>0.409090909090909</v>
      </c>
      <c r="G348" s="4" t="n">
        <f aca="false">IF(ISBLANK(B348), "", (B348-MIN($B$2:$B$3001))/(MAX($B$2:$B$3001)-MIN($B$2:B$3001)))</f>
        <v>0.555555555555556</v>
      </c>
      <c r="H348" s="4" t="n">
        <f aca="false">IF(ISBLANK(C348), "", (C348-MIN($C$2:$C$3001))/(MAX($C$2:$C$3001)-MIN($C$2:$C$3001)))</f>
        <v>0.43611913060388</v>
      </c>
      <c r="I348" s="4" t="n">
        <f aca="false">IF(ISBLANK(D348), "", (D348-MIN($D$2:$D$3001))/(MAX($D$2:$D$3001)-MIN($D$2:$D$3001)))</f>
        <v>0.929078014184397</v>
      </c>
      <c r="J348" s="4" t="n">
        <f aca="false">IF(ISBLANK(E348), "", (E348-MIN($E$2:$E$3001))/(MAX($E$2:$E$3001)-MIN($E$2:$E$3001)))</f>
        <v>0.570228265216398</v>
      </c>
      <c r="K348" s="5" t="n">
        <f aca="false">IF(ISBLANK(A348), "",SQRT((A348-$M$2)^2+(B348-$N$2)^2+(C348-$O$2)^2+(D348-$P$2)^2+(E348-$Q$2)^2))</f>
        <v>917.221983740675</v>
      </c>
      <c r="L348" s="6" t="str">
        <f aca="false">IF(AND(H348 = "", H347 &lt;&gt; ""),"&lt;- New exp", "")</f>
        <v/>
      </c>
      <c r="AB348" s="0" t="n">
        <v>347</v>
      </c>
    </row>
    <row r="349" customFormat="false" ht="13.8" hidden="false" customHeight="false" outlineLevel="0" collapsed="false">
      <c r="A349" s="3" t="n">
        <v>28</v>
      </c>
      <c r="B349" s="3" t="n">
        <v>8</v>
      </c>
      <c r="C349" s="3" t="n">
        <v>79.5916666666667</v>
      </c>
      <c r="D349" s="3" t="n">
        <v>935</v>
      </c>
      <c r="E349" s="3" t="n">
        <v>0.375786542707573</v>
      </c>
      <c r="F349" s="4" t="n">
        <f aca="false">IF(ISBLANK(A349), "", (A349-MIN($A$2:$A$3001))/(MAX($A$2:$A$3001)-MIN($A$2:$A$3001)))</f>
        <v>0.636363636363636</v>
      </c>
      <c r="G349" s="4" t="n">
        <f aca="false">IF(ISBLANK(B349), "", (B349-MIN($B$2:$B$3001))/(MAX($B$2:$B$3001)-MIN($B$2:B$3001)))</f>
        <v>0.777777777777778</v>
      </c>
      <c r="H349" s="4" t="n">
        <f aca="false">IF(ISBLANK(C349), "", (C349-MIN($C$2:$C$3001))/(MAX($C$2:$C$3001)-MIN($C$2:$C$3001)))</f>
        <v>0.555698493665016</v>
      </c>
      <c r="I349" s="4" t="n">
        <f aca="false">IF(ISBLANK(D349), "", (D349-MIN($D$2:$D$3001))/(MAX($D$2:$D$3001)-MIN($D$2:$D$3001)))</f>
        <v>0.845997973657548</v>
      </c>
      <c r="J349" s="4" t="n">
        <f aca="false">IF(ISBLANK(E349), "", (E349-MIN($E$2:$E$3001))/(MAX($E$2:$E$3001)-MIN($E$2:$E$3001)))</f>
        <v>0.44759907616139</v>
      </c>
      <c r="K349" s="5" t="n">
        <f aca="false">IF(ISBLANK(A349), "",SQRT((A349-$M$2)^2+(B349-$N$2)^2+(C349-$O$2)^2+(D349-$P$2)^2+(E349-$Q$2)^2))</f>
        <v>835.439383124769</v>
      </c>
      <c r="L349" s="6" t="str">
        <f aca="false">IF(AND(H349 = "", H348 &lt;&gt; ""),"&lt;- New exp", "")</f>
        <v/>
      </c>
      <c r="AB349" s="0" t="n">
        <v>348</v>
      </c>
    </row>
    <row r="350" customFormat="false" ht="13.8" hidden="false" customHeight="false" outlineLevel="0" collapsed="false">
      <c r="A350" s="3" t="n">
        <v>28</v>
      </c>
      <c r="B350" s="3" t="n">
        <v>8</v>
      </c>
      <c r="C350" s="3" t="n">
        <v>72.5625</v>
      </c>
      <c r="D350" s="3" t="n">
        <v>995</v>
      </c>
      <c r="E350" s="3" t="n">
        <v>0.367006858463743</v>
      </c>
      <c r="F350" s="4" t="n">
        <f aca="false">IF(ISBLANK(A350), "", (A350-MIN($A$2:$A$3001))/(MAX($A$2:$A$3001)-MIN($A$2:$A$3001)))</f>
        <v>0.636363636363636</v>
      </c>
      <c r="G350" s="4" t="n">
        <f aca="false">IF(ISBLANK(B350), "", (B350-MIN($B$2:$B$3001))/(MAX($B$2:$B$3001)-MIN($B$2:B$3001)))</f>
        <v>0.777777777777778</v>
      </c>
      <c r="H350" s="4" t="n">
        <f aca="false">IF(ISBLANK(C350), "", (C350-MIN($C$2:$C$3001))/(MAX($C$2:$C$3001)-MIN($C$2:$C$3001)))</f>
        <v>0.379051921437226</v>
      </c>
      <c r="I350" s="4" t="n">
        <f aca="false">IF(ISBLANK(D350), "", (D350-MIN($D$2:$D$3001))/(MAX($D$2:$D$3001)-MIN($D$2:$D$3001)))</f>
        <v>0.906788247213779</v>
      </c>
      <c r="J350" s="4" t="n">
        <f aca="false">IF(ISBLANK(E350), "", (E350-MIN($E$2:$E$3001))/(MAX($E$2:$E$3001)-MIN($E$2:$E$3001)))</f>
        <v>0.182439649040691</v>
      </c>
      <c r="K350" s="5" t="n">
        <f aca="false">IF(ISBLANK(A350), "",SQRT((A350-$M$2)^2+(B350-$N$2)^2+(C350-$O$2)^2+(D350-$P$2)^2+(E350-$Q$2)^2))</f>
        <v>895.263931464311</v>
      </c>
      <c r="L350" s="6" t="str">
        <f aca="false">IF(AND(H350 = "", H349 &lt;&gt; ""),"&lt;- New exp", "")</f>
        <v/>
      </c>
      <c r="AB350" s="0" t="n">
        <v>349</v>
      </c>
    </row>
    <row r="351" customFormat="false" ht="13.8" hidden="false" customHeight="false" outlineLevel="0" collapsed="false">
      <c r="A351" s="3" t="n">
        <v>23</v>
      </c>
      <c r="B351" s="3" t="n">
        <v>6</v>
      </c>
      <c r="C351" s="3" t="n">
        <v>71.9791666666667</v>
      </c>
      <c r="D351" s="3" t="n">
        <v>1040</v>
      </c>
      <c r="E351" s="3" t="n">
        <v>0.377180566940099</v>
      </c>
      <c r="F351" s="4" t="n">
        <f aca="false">IF(ISBLANK(A351), "", (A351-MIN($A$2:$A$3001))/(MAX($A$2:$A$3001)-MIN($A$2:$A$3001)))</f>
        <v>0.409090909090909</v>
      </c>
      <c r="G351" s="4" t="n">
        <f aca="false">IF(ISBLANK(B351), "", (B351-MIN($B$2:$B$3001))/(MAX($B$2:$B$3001)-MIN($B$2:B$3001)))</f>
        <v>0.555555555555556</v>
      </c>
      <c r="H351" s="4" t="n">
        <f aca="false">IF(ISBLANK(C351), "", (C351-MIN($C$2:$C$3001))/(MAX($C$2:$C$3001)-MIN($C$2:$C$3001)))</f>
        <v>0.364392454862306</v>
      </c>
      <c r="I351" s="4" t="n">
        <f aca="false">IF(ISBLANK(D351), "", (D351-MIN($D$2:$D$3001))/(MAX($D$2:$D$3001)-MIN($D$2:$D$3001)))</f>
        <v>0.952380952380952</v>
      </c>
      <c r="J351" s="4" t="n">
        <f aca="false">IF(ISBLANK(E351), "", (E351-MIN($E$2:$E$3001))/(MAX($E$2:$E$3001)-MIN($E$2:$E$3001)))</f>
        <v>0.489700666221275</v>
      </c>
      <c r="K351" s="5" t="n">
        <f aca="false">IF(ISBLANK(A351), "",SQRT((A351-$M$2)^2+(B351-$N$2)^2+(C351-$O$2)^2+(D351-$P$2)^2+(E351-$Q$2)^2))</f>
        <v>940.168203175851</v>
      </c>
      <c r="L351" s="6" t="str">
        <f aca="false">IF(AND(H351 = "", H350 &lt;&gt; ""),"&lt;- New exp", "")</f>
        <v/>
      </c>
      <c r="AB351" s="0" t="n">
        <v>350</v>
      </c>
    </row>
    <row r="352" customFormat="false" ht="13.8" hidden="false" customHeight="false" outlineLevel="0" collapsed="false">
      <c r="A352" s="3" t="n">
        <v>25</v>
      </c>
      <c r="B352" s="3" t="n">
        <v>9</v>
      </c>
      <c r="C352" s="3" t="n">
        <v>76.7777777777778</v>
      </c>
      <c r="D352" s="3" t="n">
        <v>1035</v>
      </c>
      <c r="E352" s="3" t="n">
        <v>0.368212911972548</v>
      </c>
      <c r="F352" s="4" t="n">
        <f aca="false">IF(ISBLANK(A352), "", (A352-MIN($A$2:$A$3001))/(MAX($A$2:$A$3001)-MIN($A$2:$A$3001)))</f>
        <v>0.5</v>
      </c>
      <c r="G352" s="4" t="n">
        <f aca="false">IF(ISBLANK(B352), "", (B352-MIN($B$2:$B$3001))/(MAX($B$2:$B$3001)-MIN($B$2:B$3001)))</f>
        <v>0.888888888888889</v>
      </c>
      <c r="H352" s="4" t="n">
        <f aca="false">IF(ISBLANK(C352), "", (C352-MIN($C$2:$C$3001))/(MAX($C$2:$C$3001)-MIN($C$2:$C$3001)))</f>
        <v>0.484984019186948</v>
      </c>
      <c r="I352" s="4" t="n">
        <f aca="false">IF(ISBLANK(D352), "", (D352-MIN($D$2:$D$3001))/(MAX($D$2:$D$3001)-MIN($D$2:$D$3001)))</f>
        <v>0.947315096251266</v>
      </c>
      <c r="J352" s="4" t="n">
        <f aca="false">IF(ISBLANK(E352), "", (E352-MIN($E$2:$E$3001))/(MAX($E$2:$E$3001)-MIN($E$2:$E$3001)))</f>
        <v>0.218864245710713</v>
      </c>
      <c r="K352" s="5" t="n">
        <f aca="false">IF(ISBLANK(A352), "",SQRT((A352-$M$2)^2+(B352-$N$2)^2+(C352-$O$2)^2+(D352-$P$2)^2+(E352-$Q$2)^2))</f>
        <v>935.298046851021</v>
      </c>
      <c r="L352" s="6" t="str">
        <f aca="false">IF(AND(H352 = "", H351 &lt;&gt; ""),"&lt;- New exp", "")</f>
        <v/>
      </c>
      <c r="AB352" s="0" t="n">
        <v>351</v>
      </c>
    </row>
    <row r="353" customFormat="false" ht="13.8" hidden="false" customHeight="false" outlineLevel="0" collapsed="false">
      <c r="A353" s="3" t="n">
        <v>28</v>
      </c>
      <c r="B353" s="3" t="n">
        <v>8</v>
      </c>
      <c r="C353" s="3" t="n">
        <v>75.625</v>
      </c>
      <c r="D353" s="3" t="n">
        <v>983</v>
      </c>
      <c r="E353" s="3" t="n">
        <v>0.366277319410982</v>
      </c>
      <c r="F353" s="4" t="n">
        <f aca="false">IF(ISBLANK(A353), "", (A353-MIN($A$2:$A$3001))/(MAX($A$2:$A$3001)-MIN($A$2:$A$3001)))</f>
        <v>0.636363636363636</v>
      </c>
      <c r="G353" s="4" t="n">
        <f aca="false">IF(ISBLANK(B353), "", (B353-MIN($B$2:$B$3001))/(MAX($B$2:$B$3001)-MIN($B$2:B$3001)))</f>
        <v>0.777777777777778</v>
      </c>
      <c r="H353" s="4" t="n">
        <f aca="false">IF(ISBLANK(C353), "", (C353-MIN($C$2:$C$3001))/(MAX($C$2:$C$3001)-MIN($C$2:$C$3001)))</f>
        <v>0.456014120955558</v>
      </c>
      <c r="I353" s="4" t="n">
        <f aca="false">IF(ISBLANK(D353), "", (D353-MIN($D$2:$D$3001))/(MAX($D$2:$D$3001)-MIN($D$2:$D$3001)))</f>
        <v>0.894630192502533</v>
      </c>
      <c r="J353" s="4" t="n">
        <f aca="false">IF(ISBLANK(E353), "", (E353-MIN($E$2:$E$3001))/(MAX($E$2:$E$3001)-MIN($E$2:$E$3001)))</f>
        <v>0.160406492503403</v>
      </c>
      <c r="K353" s="5" t="n">
        <f aca="false">IF(ISBLANK(A353), "",SQRT((A353-$M$2)^2+(B353-$N$2)^2+(C353-$O$2)^2+(D353-$P$2)^2+(E353-$Q$2)^2))</f>
        <v>883.325122078824</v>
      </c>
      <c r="L353" s="6" t="str">
        <f aca="false">IF(AND(H353 = "", H352 &lt;&gt; ""),"&lt;- New exp", "")</f>
        <v/>
      </c>
      <c r="AB353" s="0" t="n">
        <v>352</v>
      </c>
    </row>
    <row r="354" customFormat="false" ht="13.8" hidden="false" customHeight="false" outlineLevel="0" collapsed="false">
      <c r="A354" s="3" t="n">
        <v>33</v>
      </c>
      <c r="B354" s="3" t="n">
        <v>3</v>
      </c>
      <c r="C354" s="3" t="n">
        <v>80.0666666666667</v>
      </c>
      <c r="D354" s="3" t="n">
        <v>1030</v>
      </c>
      <c r="E354" s="3" t="n">
        <v>0.378562199405455</v>
      </c>
      <c r="F354" s="4" t="n">
        <f aca="false">IF(ISBLANK(A354), "", (A354-MIN($A$2:$A$3001))/(MAX($A$2:$A$3001)-MIN($A$2:$A$3001)))</f>
        <v>0.863636363636364</v>
      </c>
      <c r="G354" s="4" t="n">
        <f aca="false">IF(ISBLANK(B354), "", (B354-MIN($B$2:$B$3001))/(MAX($B$2:$B$3001)-MIN($B$2:B$3001)))</f>
        <v>0.222222222222222</v>
      </c>
      <c r="H354" s="4" t="n">
        <f aca="false">IF(ISBLANK(C354), "", (C354-MIN($C$2:$C$3001))/(MAX($C$2:$C$3001)-MIN($C$2:$C$3001)))</f>
        <v>0.567635487876023</v>
      </c>
      <c r="I354" s="4" t="n">
        <f aca="false">IF(ISBLANK(D354), "", (D354-MIN($D$2:$D$3001))/(MAX($D$2:$D$3001)-MIN($D$2:$D$3001)))</f>
        <v>0.94224924012158</v>
      </c>
      <c r="J354" s="4" t="n">
        <f aca="false">IF(ISBLANK(E354), "", (E354-MIN($E$2:$E$3001))/(MAX($E$2:$E$3001)-MIN($E$2:$E$3001)))</f>
        <v>0.53142800661653</v>
      </c>
      <c r="K354" s="5" t="n">
        <f aca="false">IF(ISBLANK(A354), "",SQRT((A354-$M$2)^2+(B354-$N$2)^2+(C354-$O$2)^2+(D354-$P$2)^2+(E354-$Q$2)^2))</f>
        <v>930.470416222823</v>
      </c>
      <c r="L354" s="6" t="str">
        <f aca="false">IF(AND(H354 = "", H353 &lt;&gt; ""),"&lt;- New exp", "")</f>
        <v/>
      </c>
      <c r="AB354" s="0" t="n">
        <v>353</v>
      </c>
    </row>
    <row r="355" customFormat="false" ht="13.8" hidden="false" customHeight="false" outlineLevel="0" collapsed="false">
      <c r="A355" s="3" t="n">
        <v>33</v>
      </c>
      <c r="B355" s="3" t="n">
        <v>4</v>
      </c>
      <c r="C355" s="3" t="n">
        <v>80.85</v>
      </c>
      <c r="D355" s="3" t="n">
        <v>1015</v>
      </c>
      <c r="E355" s="3" t="n">
        <v>0.374562081242515</v>
      </c>
      <c r="F355" s="4" t="n">
        <f aca="false">IF(ISBLANK(A355), "", (A355-MIN($A$2:$A$3001))/(MAX($A$2:$A$3001)-MIN($A$2:$A$3001)))</f>
        <v>0.863636363636364</v>
      </c>
      <c r="G355" s="4" t="n">
        <f aca="false">IF(ISBLANK(B355), "", (B355-MIN($B$2:$B$3001))/(MAX($B$2:$B$3001)-MIN($B$2:B$3001)))</f>
        <v>0.333333333333333</v>
      </c>
      <c r="H355" s="4" t="n">
        <f aca="false">IF(ISBLANK(C355), "", (C355-MIN($C$2:$C$3001))/(MAX($C$2:$C$3001)-MIN($C$2:$C$3001)))</f>
        <v>0.58732105727663</v>
      </c>
      <c r="I355" s="4" t="n">
        <f aca="false">IF(ISBLANK(D355), "", (D355-MIN($D$2:$D$3001))/(MAX($D$2:$D$3001)-MIN($D$2:$D$3001)))</f>
        <v>0.927051671732523</v>
      </c>
      <c r="J355" s="4" t="n">
        <f aca="false">IF(ISBLANK(E355), "", (E355-MIN($E$2:$E$3001))/(MAX($E$2:$E$3001)-MIN($E$2:$E$3001)))</f>
        <v>0.410618532033698</v>
      </c>
      <c r="K355" s="5" t="n">
        <f aca="false">IF(ISBLANK(A355), "",SQRT((A355-$M$2)^2+(B355-$N$2)^2+(C355-$O$2)^2+(D355-$P$2)^2+(E355-$Q$2)^2))</f>
        <v>915.500516676831</v>
      </c>
      <c r="L355" s="6" t="str">
        <f aca="false">IF(AND(H355 = "", H354 &lt;&gt; ""),"&lt;- New exp", "")</f>
        <v/>
      </c>
      <c r="AB355" s="0" t="n">
        <v>354</v>
      </c>
    </row>
    <row r="356" customFormat="false" ht="13.8" hidden="false" customHeight="false" outlineLevel="0" collapsed="false">
      <c r="A356" s="3" t="n">
        <v>33</v>
      </c>
      <c r="B356" s="3" t="n">
        <v>2</v>
      </c>
      <c r="C356" s="3" t="n">
        <v>81.3125</v>
      </c>
      <c r="D356" s="3" t="n">
        <v>1045</v>
      </c>
      <c r="E356" s="3" t="n">
        <v>0.381261386166515</v>
      </c>
      <c r="F356" s="4" t="n">
        <f aca="false">IF(ISBLANK(A356), "", (A356-MIN($A$2:$A$3001))/(MAX($A$2:$A$3001)-MIN($A$2:$A$3001)))</f>
        <v>0.863636363636364</v>
      </c>
      <c r="G356" s="4" t="n">
        <f aca="false">IF(ISBLANK(B356), "", (B356-MIN($B$2:$B$3001))/(MAX($B$2:$B$3001)-MIN($B$2:B$3001)))</f>
        <v>0.111111111111111</v>
      </c>
      <c r="H356" s="4" t="n">
        <f aca="false">IF(ISBLANK(C356), "", (C356-MIN($C$2:$C$3001))/(MAX($C$2:$C$3001)-MIN($C$2:$C$3001)))</f>
        <v>0.598943920061031</v>
      </c>
      <c r="I356" s="4" t="n">
        <f aca="false">IF(ISBLANK(D356), "", (D356-MIN($D$2:$D$3001))/(MAX($D$2:$D$3001)-MIN($D$2:$D$3001)))</f>
        <v>0.957446808510638</v>
      </c>
      <c r="J356" s="4" t="n">
        <f aca="false">IF(ISBLANK(E356), "", (E356-MIN($E$2:$E$3001))/(MAX($E$2:$E$3001)-MIN($E$2:$E$3001)))</f>
        <v>0.612947432073934</v>
      </c>
      <c r="K356" s="5" t="n">
        <f aca="false">IF(ISBLANK(A356), "",SQRT((A356-$M$2)^2+(B356-$N$2)^2+(C356-$O$2)^2+(D356-$P$2)^2+(E356-$Q$2)^2))</f>
        <v>945.49195035689</v>
      </c>
      <c r="L356" s="6" t="str">
        <f aca="false">IF(AND(H356 = "", H355 &lt;&gt; ""),"&lt;- New exp", "")</f>
        <v/>
      </c>
      <c r="AB356" s="0" t="n">
        <v>355</v>
      </c>
    </row>
    <row r="357" customFormat="false" ht="13.8" hidden="false" customHeight="false" outlineLevel="0" collapsed="false">
      <c r="A357" s="3" t="n">
        <v>23</v>
      </c>
      <c r="B357" s="3" t="n">
        <v>5</v>
      </c>
      <c r="C357" s="3" t="n">
        <v>64.5125</v>
      </c>
      <c r="D357" s="3" t="n">
        <v>1056</v>
      </c>
      <c r="E357" s="3" t="n">
        <v>0.378684590926736</v>
      </c>
      <c r="F357" s="4" t="n">
        <f aca="false">IF(ISBLANK(A357), "", (A357-MIN($A$2:$A$3001))/(MAX($A$2:$A$3001)-MIN($A$2:$A$3001)))</f>
        <v>0.409090909090909</v>
      </c>
      <c r="G357" s="4" t="n">
        <f aca="false">IF(ISBLANK(B357), "", (B357-MIN($B$2:$B$3001))/(MAX($B$2:$B$3001)-MIN($B$2:B$3001)))</f>
        <v>0.444444444444444</v>
      </c>
      <c r="H357" s="4" t="n">
        <f aca="false">IF(ISBLANK(C357), "", (C357-MIN($C$2:$C$3001))/(MAX($C$2:$C$3001)-MIN($C$2:$C$3001)))</f>
        <v>0.176751282703325</v>
      </c>
      <c r="I357" s="4" t="n">
        <f aca="false">IF(ISBLANK(D357), "", (D357-MIN($D$2:$D$3001))/(MAX($D$2:$D$3001)-MIN($D$2:$D$3001)))</f>
        <v>0.968591691995947</v>
      </c>
      <c r="J357" s="4" t="n">
        <f aca="false">IF(ISBLANK(E357), "", (E357-MIN($E$2:$E$3001))/(MAX($E$2:$E$3001)-MIN($E$2:$E$3001)))</f>
        <v>0.535124411266858</v>
      </c>
      <c r="K357" s="5" t="n">
        <f aca="false">IF(ISBLANK(A357), "",SQRT((A357-$M$2)^2+(B357-$N$2)^2+(C357-$O$2)^2+(D357-$P$2)^2+(E357-$Q$2)^2))</f>
        <v>956.076601581548</v>
      </c>
      <c r="L357" s="6" t="str">
        <f aca="false">IF(AND(H357 = "", H356 &lt;&gt; ""),"&lt;- New exp", "")</f>
        <v/>
      </c>
      <c r="AB357" s="0" t="n">
        <v>356</v>
      </c>
    </row>
    <row r="358" customFormat="false" ht="13.8" hidden="false" customHeight="false" outlineLevel="0" collapsed="false">
      <c r="A358" s="3" t="n">
        <v>27</v>
      </c>
      <c r="B358" s="3" t="n">
        <v>5</v>
      </c>
      <c r="C358" s="3" t="n">
        <v>81</v>
      </c>
      <c r="D358" s="3" t="n">
        <v>1020</v>
      </c>
      <c r="E358" s="3" t="n">
        <v>0.383143499474239</v>
      </c>
      <c r="F358" s="4" t="n">
        <f aca="false">IF(ISBLANK(A358), "", (A358-MIN($A$2:$A$3001))/(MAX($A$2:$A$3001)-MIN($A$2:$A$3001)))</f>
        <v>0.590909090909091</v>
      </c>
      <c r="G358" s="4" t="n">
        <f aca="false">IF(ISBLANK(B358), "", (B358-MIN($B$2:$B$3001))/(MAX($B$2:$B$3001)-MIN($B$2:B$3001)))</f>
        <v>0.444444444444444</v>
      </c>
      <c r="H358" s="4" t="n">
        <f aca="false">IF(ISBLANK(C358), "", (C358-MIN($C$2:$C$3001))/(MAX($C$2:$C$3001)-MIN($C$2:$C$3001)))</f>
        <v>0.591090634395895</v>
      </c>
      <c r="I358" s="4" t="n">
        <f aca="false">IF(ISBLANK(D358), "", (D358-MIN($D$2:$D$3001))/(MAX($D$2:$D$3001)-MIN($D$2:$D$3001)))</f>
        <v>0.932117527862209</v>
      </c>
      <c r="J358" s="4" t="n">
        <f aca="false">IF(ISBLANK(E358), "", (E358-MIN($E$2:$E$3001))/(MAX($E$2:$E$3001)-MIN($E$2:$E$3001)))</f>
        <v>0.6697900328546</v>
      </c>
      <c r="K358" s="5" t="n">
        <f aca="false">IF(ISBLANK(A358), "",SQRT((A358-$M$2)^2+(B358-$N$2)^2+(C358-$O$2)^2+(D358-$P$2)^2+(E358-$Q$2)^2))</f>
        <v>920.401124560662</v>
      </c>
      <c r="L358" s="6" t="str">
        <f aca="false">IF(AND(H358 = "", H357 &lt;&gt; ""),"&lt;- New exp", "")</f>
        <v/>
      </c>
      <c r="AB358" s="0" t="n">
        <v>357</v>
      </c>
    </row>
    <row r="359" customFormat="false" ht="13.8" hidden="false" customHeight="false" outlineLevel="0" collapsed="false">
      <c r="A359" s="3" t="n">
        <v>30</v>
      </c>
      <c r="B359" s="3" t="n">
        <v>4</v>
      </c>
      <c r="C359" s="3" t="n">
        <v>87.3214285714286</v>
      </c>
      <c r="D359" s="3" t="n">
        <v>1026</v>
      </c>
      <c r="E359" s="3" t="n">
        <v>0.384206016578555</v>
      </c>
      <c r="F359" s="4" t="n">
        <f aca="false">IF(ISBLANK(A359), "", (A359-MIN($A$2:$A$3001))/(MAX($A$2:$A$3001)-MIN($A$2:$A$3001)))</f>
        <v>0.727272727272727</v>
      </c>
      <c r="G359" s="4" t="n">
        <f aca="false">IF(ISBLANK(B359), "", (B359-MIN($B$2:$B$3001))/(MAX($B$2:$B$3001)-MIN($B$2:B$3001)))</f>
        <v>0.333333333333333</v>
      </c>
      <c r="H359" s="4" t="n">
        <f aca="false">IF(ISBLANK(C359), "", (C359-MIN($C$2:$C$3001))/(MAX($C$2:$C$3001)-MIN($C$2:$C$3001)))</f>
        <v>0.749951384422073</v>
      </c>
      <c r="I359" s="4" t="n">
        <f aca="false">IF(ISBLANK(D359), "", (D359-MIN($D$2:$D$3001))/(MAX($D$2:$D$3001)-MIN($D$2:$D$3001)))</f>
        <v>0.938196555217832</v>
      </c>
      <c r="J359" s="4" t="n">
        <f aca="false">IF(ISBLANK(E359), "", (E359-MIN($E$2:$E$3001))/(MAX($E$2:$E$3001)-MIN($E$2:$E$3001)))</f>
        <v>0.701879618181586</v>
      </c>
      <c r="K359" s="5" t="n">
        <f aca="false">IF(ISBLANK(A359), "",SQRT((A359-$M$2)^2+(B359-$N$2)^2+(C359-$O$2)^2+(D359-$P$2)^2+(E359-$Q$2)^2))</f>
        <v>926.623743023934</v>
      </c>
      <c r="L359" s="6" t="str">
        <f aca="false">IF(AND(H359 = "", H358 &lt;&gt; ""),"&lt;- New exp", "")</f>
        <v/>
      </c>
      <c r="AB359" s="0" t="n">
        <v>358</v>
      </c>
    </row>
    <row r="360" customFormat="false" ht="13.8" hidden="false" customHeight="false" outlineLevel="0" collapsed="false">
      <c r="A360" s="3" t="n">
        <v>33</v>
      </c>
      <c r="B360" s="3" t="n">
        <v>4</v>
      </c>
      <c r="C360" s="3" t="n">
        <v>79.9166666666667</v>
      </c>
      <c r="D360" s="3" t="n">
        <v>1022</v>
      </c>
      <c r="E360" s="3" t="n">
        <v>0.374562081242515</v>
      </c>
      <c r="F360" s="4" t="n">
        <f aca="false">IF(ISBLANK(A360), "", (A360-MIN($A$2:$A$3001))/(MAX($A$2:$A$3001)-MIN($A$2:$A$3001)))</f>
        <v>0.863636363636364</v>
      </c>
      <c r="G360" s="4" t="n">
        <f aca="false">IF(ISBLANK(B360), "", (B360-MIN($B$2:$B$3001))/(MAX($B$2:$B$3001)-MIN($B$2:B$3001)))</f>
        <v>0.333333333333333</v>
      </c>
      <c r="H360" s="4" t="n">
        <f aca="false">IF(ISBLANK(C360), "", (C360-MIN($C$2:$C$3001))/(MAX($C$2:$C$3001)-MIN($C$2:$C$3001)))</f>
        <v>0.563865910756757</v>
      </c>
      <c r="I360" s="4" t="n">
        <f aca="false">IF(ISBLANK(D360), "", (D360-MIN($D$2:$D$3001))/(MAX($D$2:$D$3001)-MIN($D$2:$D$3001)))</f>
        <v>0.934143870314083</v>
      </c>
      <c r="J360" s="4" t="n">
        <f aca="false">IF(ISBLANK(E360), "", (E360-MIN($E$2:$E$3001))/(MAX($E$2:$E$3001)-MIN($E$2:$E$3001)))</f>
        <v>0.410618532033698</v>
      </c>
      <c r="K360" s="5" t="n">
        <f aca="false">IF(ISBLANK(A360), "",SQRT((A360-$M$2)^2+(B360-$N$2)^2+(C360-$O$2)^2+(D360-$P$2)^2+(E360-$Q$2)^2))</f>
        <v>922.473545198506</v>
      </c>
      <c r="L360" s="6" t="str">
        <f aca="false">IF(AND(H360 = "", H359 &lt;&gt; ""),"&lt;- New exp", "")</f>
        <v/>
      </c>
      <c r="AB360" s="0" t="n">
        <v>359</v>
      </c>
    </row>
    <row r="361" customFormat="false" ht="13.8" hidden="false" customHeight="false" outlineLevel="0" collapsed="false">
      <c r="A361" s="3" t="n">
        <v>29</v>
      </c>
      <c r="B361" s="3" t="n">
        <v>3</v>
      </c>
      <c r="C361" s="3" t="n">
        <v>87.5333333333333</v>
      </c>
      <c r="D361" s="3" t="n">
        <v>1031</v>
      </c>
      <c r="E361" s="3" t="n">
        <v>0.38677560662924</v>
      </c>
      <c r="F361" s="4" t="n">
        <f aca="false">IF(ISBLANK(A361), "", (A361-MIN($A$2:$A$3001))/(MAX($A$2:$A$3001)-MIN($A$2:$A$3001)))</f>
        <v>0.681818181818182</v>
      </c>
      <c r="G361" s="4" t="n">
        <f aca="false">IF(ISBLANK(B361), "", (B361-MIN($B$2:$B$3001))/(MAX($B$2:$B$3001)-MIN($B$2:B$3001)))</f>
        <v>0.222222222222222</v>
      </c>
      <c r="H361" s="4" t="n">
        <f aca="false">IF(ISBLANK(C361), "", (C361-MIN($C$2:$C$3001))/(MAX($C$2:$C$3001)-MIN($C$2:$C$3001)))</f>
        <v>0.755276660035003</v>
      </c>
      <c r="I361" s="4" t="n">
        <f aca="false">IF(ISBLANK(D361), "", (D361-MIN($D$2:$D$3001))/(MAX($D$2:$D$3001)-MIN($D$2:$D$3001)))</f>
        <v>0.943262411347518</v>
      </c>
      <c r="J361" s="4" t="n">
        <f aca="false">IF(ISBLANK(E361), "", (E361-MIN($E$2:$E$3001))/(MAX($E$2:$E$3001)-MIN($E$2:$E$3001)))</f>
        <v>0.779485031639763</v>
      </c>
      <c r="K361" s="5" t="n">
        <f aca="false">IF(ISBLANK(A361), "",SQRT((A361-$M$2)^2+(B361-$N$2)^2+(C361-$O$2)^2+(D361-$P$2)^2+(E361-$Q$2)^2))</f>
        <v>931.607886183966</v>
      </c>
      <c r="L361" s="6" t="str">
        <f aca="false">IF(AND(H361 = "", H360 &lt;&gt; ""),"&lt;- New exp", "")</f>
        <v/>
      </c>
      <c r="AB361" s="0" t="n">
        <v>360</v>
      </c>
    </row>
    <row r="362" customFormat="false" ht="13.8" hidden="false" customHeight="false" outlineLevel="0" collapsed="false">
      <c r="A362" s="3" t="n">
        <v>18</v>
      </c>
      <c r="B362" s="3" t="n">
        <v>6</v>
      </c>
      <c r="C362" s="3" t="n">
        <v>79.3666666666667</v>
      </c>
      <c r="D362" s="3" t="n">
        <v>989</v>
      </c>
      <c r="E362" s="3" t="n">
        <v>0.38677560662924</v>
      </c>
      <c r="F362" s="4" t="n">
        <f aca="false">IF(ISBLANK(A362), "", (A362-MIN($A$2:$A$3001))/(MAX($A$2:$A$3001)-MIN($A$2:$A$3001)))</f>
        <v>0.181818181818182</v>
      </c>
      <c r="G362" s="4" t="n">
        <f aca="false">IF(ISBLANK(B362), "", (B362-MIN($B$2:$B$3001))/(MAX($B$2:$B$3001)-MIN($B$2:B$3001)))</f>
        <v>0.555555555555556</v>
      </c>
      <c r="H362" s="4" t="n">
        <f aca="false">IF(ISBLANK(C362), "", (C362-MIN($C$2:$C$3001))/(MAX($C$2:$C$3001)-MIN($C$2:$C$3001)))</f>
        <v>0.550044127986119</v>
      </c>
      <c r="I362" s="4" t="n">
        <f aca="false">IF(ISBLANK(D362), "", (D362-MIN($D$2:$D$3001))/(MAX($D$2:$D$3001)-MIN($D$2:$D$3001)))</f>
        <v>0.900709219858156</v>
      </c>
      <c r="J362" s="4" t="n">
        <f aca="false">IF(ISBLANK(E362), "", (E362-MIN($E$2:$E$3001))/(MAX($E$2:$E$3001)-MIN($E$2:$E$3001)))</f>
        <v>0.779485031639763</v>
      </c>
      <c r="K362" s="5" t="n">
        <f aca="false">IF(ISBLANK(A362), "",SQRT((A362-$M$2)^2+(B362-$N$2)^2+(C362-$O$2)^2+(D362-$P$2)^2+(E362-$Q$2)^2))</f>
        <v>889.292450953217</v>
      </c>
      <c r="L362" s="6" t="str">
        <f aca="false">IF(AND(H362 = "", H361 &lt;&gt; ""),"&lt;- New exp", "")</f>
        <v/>
      </c>
      <c r="AB362" s="0" t="n">
        <v>361</v>
      </c>
    </row>
    <row r="363" customFormat="false" ht="13.8" hidden="false" customHeight="false" outlineLevel="0" collapsed="false">
      <c r="A363" s="3" t="n">
        <v>23</v>
      </c>
      <c r="B363" s="3" t="n">
        <v>7</v>
      </c>
      <c r="C363" s="3" t="n">
        <v>64.4553571428571</v>
      </c>
      <c r="D363" s="3" t="n">
        <v>1051</v>
      </c>
      <c r="E363" s="3" t="n">
        <v>0.384634173188998</v>
      </c>
      <c r="F363" s="4" t="n">
        <f aca="false">IF(ISBLANK(A363), "", (A363-MIN($A$2:$A$3001))/(MAX($A$2:$A$3001)-MIN($A$2:$A$3001)))</f>
        <v>0.409090909090909</v>
      </c>
      <c r="G363" s="4" t="n">
        <f aca="false">IF(ISBLANK(B363), "", (B363-MIN($B$2:$B$3001))/(MAX($B$2:$B$3001)-MIN($B$2:B$3001)))</f>
        <v>0.666666666666667</v>
      </c>
      <c r="H363" s="4" t="n">
        <f aca="false">IF(ISBLANK(C363), "", (C363-MIN($C$2:$C$3001))/(MAX($C$2:$C$3001)-MIN($C$2:$C$3001)))</f>
        <v>0.175315253324558</v>
      </c>
      <c r="I363" s="4" t="n">
        <f aca="false">IF(ISBLANK(D363), "", (D363-MIN($D$2:$D$3001))/(MAX($D$2:$D$3001)-MIN($D$2:$D$3001)))</f>
        <v>0.963525835866261</v>
      </c>
      <c r="J363" s="4" t="n">
        <f aca="false">IF(ISBLANK(E363), "", (E363-MIN($E$2:$E$3001))/(MAX($E$2:$E$3001)-MIN($E$2:$E$3001)))</f>
        <v>0.714810579978167</v>
      </c>
      <c r="K363" s="5" t="n">
        <f aca="false">IF(ISBLANK(A363), "",SQRT((A363-$M$2)^2+(B363-$N$2)^2+(C363-$O$2)^2+(D363-$P$2)^2+(E363-$Q$2)^2))</f>
        <v>951.087097900995</v>
      </c>
      <c r="L363" s="6" t="str">
        <f aca="false">IF(AND(H363 = "", H362 &lt;&gt; ""),"&lt;- New exp", "")</f>
        <v/>
      </c>
      <c r="AB363" s="0" t="n">
        <v>362</v>
      </c>
    </row>
    <row r="364" customFormat="false" ht="13.8" hidden="false" customHeight="false" outlineLevel="0" collapsed="false">
      <c r="A364" s="3" t="n">
        <v>33</v>
      </c>
      <c r="B364" s="3" t="n">
        <v>3</v>
      </c>
      <c r="C364" s="3" t="n">
        <v>81.0833333333333</v>
      </c>
      <c r="D364" s="3" t="n">
        <v>1044</v>
      </c>
      <c r="E364" s="3" t="n">
        <v>0.377180566940099</v>
      </c>
      <c r="F364" s="4" t="n">
        <f aca="false">IF(ISBLANK(A364), "", (A364-MIN($A$2:$A$3001))/(MAX($A$2:$A$3001)-MIN($A$2:$A$3001)))</f>
        <v>0.863636363636364</v>
      </c>
      <c r="G364" s="4" t="n">
        <f aca="false">IF(ISBLANK(B364), "", (B364-MIN($B$2:$B$3001))/(MAX($B$2:$B$3001)-MIN($B$2:B$3001)))</f>
        <v>0.222222222222222</v>
      </c>
      <c r="H364" s="4" t="n">
        <f aca="false">IF(ISBLANK(C364), "", (C364-MIN($C$2:$C$3001))/(MAX($C$2:$C$3001)-MIN($C$2:$C$3001)))</f>
        <v>0.593184843906598</v>
      </c>
      <c r="I364" s="4" t="n">
        <f aca="false">IF(ISBLANK(D364), "", (D364-MIN($D$2:$D$3001))/(MAX($D$2:$D$3001)-MIN($D$2:$D$3001)))</f>
        <v>0.956433637284701</v>
      </c>
      <c r="J364" s="4" t="n">
        <f aca="false">IF(ISBLANK(E364), "", (E364-MIN($E$2:$E$3001))/(MAX($E$2:$E$3001)-MIN($E$2:$E$3001)))</f>
        <v>0.489700666221275</v>
      </c>
      <c r="K364" s="5" t="n">
        <f aca="false">IF(ISBLANK(A364), "",SQRT((A364-$M$2)^2+(B364-$N$2)^2+(C364-$O$2)^2+(D364-$P$2)^2+(E364-$Q$2)^2))</f>
        <v>944.488304293355</v>
      </c>
      <c r="L364" s="6" t="str">
        <f aca="false">IF(AND(H364 = "", H363 &lt;&gt; ""),"&lt;- New exp", "")</f>
        <v/>
      </c>
      <c r="AB364" s="0" t="n">
        <v>363</v>
      </c>
    </row>
    <row r="365" customFormat="false" ht="13.8" hidden="false" customHeight="false" outlineLevel="0" collapsed="false">
      <c r="A365" s="3" t="n">
        <v>23</v>
      </c>
      <c r="B365" s="3" t="n">
        <v>7</v>
      </c>
      <c r="C365" s="3" t="n">
        <v>75.8095238095238</v>
      </c>
      <c r="D365" s="3" t="n">
        <v>1017</v>
      </c>
      <c r="E365" s="3" t="n">
        <v>0.372962106840657</v>
      </c>
      <c r="F365" s="4" t="n">
        <f aca="false">IF(ISBLANK(A365), "", (A365-MIN($A$2:$A$3001))/(MAX($A$2:$A$3001)-MIN($A$2:$A$3001)))</f>
        <v>0.409090909090909</v>
      </c>
      <c r="G365" s="4" t="n">
        <f aca="false">IF(ISBLANK(B365), "", (B365-MIN($B$2:$B$3001))/(MAX($B$2:$B$3001)-MIN($B$2:B$3001)))</f>
        <v>0.666666666666667</v>
      </c>
      <c r="H365" s="4" t="n">
        <f aca="false">IF(ISBLANK(C365), "", (C365-MIN($C$2:$C$3001))/(MAX($C$2:$C$3001)-MIN($C$2:$C$3001)))</f>
        <v>0.460651299157828</v>
      </c>
      <c r="I365" s="4" t="n">
        <f aca="false">IF(ISBLANK(D365), "", (D365-MIN($D$2:$D$3001))/(MAX($D$2:$D$3001)-MIN($D$2:$D$3001)))</f>
        <v>0.929078014184397</v>
      </c>
      <c r="J365" s="4" t="n">
        <f aca="false">IF(ISBLANK(E365), "", (E365-MIN($E$2:$E$3001))/(MAX($E$2:$E$3001)-MIN($E$2:$E$3001)))</f>
        <v>0.36229694278035</v>
      </c>
      <c r="K365" s="5" t="n">
        <f aca="false">IF(ISBLANK(A365), "",SQRT((A365-$M$2)^2+(B365-$N$2)^2+(C365-$O$2)^2+(D365-$P$2)^2+(E365-$Q$2)^2))</f>
        <v>917.246968998475</v>
      </c>
      <c r="L365" s="6" t="str">
        <f aca="false">IF(AND(H365 = "", H364 &lt;&gt; ""),"&lt;- New exp", "")</f>
        <v/>
      </c>
      <c r="AB365" s="0" t="n">
        <v>364</v>
      </c>
    </row>
    <row r="366" customFormat="false" ht="13.8" hidden="false" customHeight="false" outlineLevel="0" collapsed="false">
      <c r="A366" s="3" t="n">
        <v>24</v>
      </c>
      <c r="B366" s="3" t="n">
        <v>9</v>
      </c>
      <c r="C366" s="3" t="n">
        <v>74.3611111111111</v>
      </c>
      <c r="D366" s="3" t="n">
        <v>977</v>
      </c>
      <c r="E366" s="3" t="n">
        <v>0.368429340517278</v>
      </c>
      <c r="F366" s="4" t="n">
        <f aca="false">IF(ISBLANK(A366), "", (A366-MIN($A$2:$A$3001))/(MAX($A$2:$A$3001)-MIN($A$2:$A$3001)))</f>
        <v>0.454545454545455</v>
      </c>
      <c r="G366" s="4" t="n">
        <f aca="false">IF(ISBLANK(B366), "", (B366-MIN($B$2:$B$3001))/(MAX($B$2:$B$3001)-MIN($B$2:B$3001)))</f>
        <v>0.888888888888889</v>
      </c>
      <c r="H366" s="4" t="n">
        <f aca="false">IF(ISBLANK(C366), "", (C366-MIN($C$2:$C$3001))/(MAX($C$2:$C$3001)-MIN($C$2:$C$3001)))</f>
        <v>0.424251943376564</v>
      </c>
      <c r="I366" s="4" t="n">
        <f aca="false">IF(ISBLANK(D366), "", (D366-MIN($D$2:$D$3001))/(MAX($D$2:$D$3001)-MIN($D$2:$D$3001)))</f>
        <v>0.88855116514691</v>
      </c>
      <c r="J366" s="4" t="n">
        <f aca="false">IF(ISBLANK(E366), "", (E366-MIN($E$2:$E$3001))/(MAX($E$2:$E$3001)-MIN($E$2:$E$3001)))</f>
        <v>0.225400707312222</v>
      </c>
      <c r="K366" s="5" t="n">
        <f aca="false">IF(ISBLANK(A366), "",SQRT((A366-$M$2)^2+(B366-$N$2)^2+(C366-$O$2)^2+(D366-$P$2)^2+(E366-$Q$2)^2))</f>
        <v>877.255949027378</v>
      </c>
      <c r="L366" s="6" t="str">
        <f aca="false">IF(AND(H366 = "", H365 &lt;&gt; ""),"&lt;- New exp", "")</f>
        <v/>
      </c>
      <c r="AB366" s="0" t="n">
        <v>365</v>
      </c>
    </row>
    <row r="367" customFormat="false" ht="13.8" hidden="false" customHeight="false" outlineLevel="0" collapsed="false">
      <c r="A367" s="3" t="n">
        <v>19</v>
      </c>
      <c r="B367" s="3" t="n">
        <v>7</v>
      </c>
      <c r="C367" s="3" t="n">
        <v>70.8095238095238</v>
      </c>
      <c r="D367" s="3" t="n">
        <v>1027</v>
      </c>
      <c r="E367" s="3" t="n">
        <v>0.37391442425094</v>
      </c>
      <c r="F367" s="4" t="n">
        <f aca="false">IF(ISBLANK(A367), "", (A367-MIN($A$2:$A$3001))/(MAX($A$2:$A$3001)-MIN($A$2:$A$3001)))</f>
        <v>0.227272727272727</v>
      </c>
      <c r="G367" s="4" t="n">
        <f aca="false">IF(ISBLANK(B367), "", (B367-MIN($B$2:$B$3001))/(MAX($B$2:$B$3001)-MIN($B$2:B$3001)))</f>
        <v>0.666666666666667</v>
      </c>
      <c r="H367" s="4" t="n">
        <f aca="false">IF(ISBLANK(C367), "", (C367-MIN($C$2:$C$3001))/(MAX($C$2:$C$3001)-MIN($C$2:$C$3001)))</f>
        <v>0.334998728515654</v>
      </c>
      <c r="I367" s="4" t="n">
        <f aca="false">IF(ISBLANK(D367), "", (D367-MIN($D$2:$D$3001))/(MAX($D$2:$D$3001)-MIN($D$2:$D$3001)))</f>
        <v>0.939209726443769</v>
      </c>
      <c r="J367" s="4" t="n">
        <f aca="false">IF(ISBLANK(E367), "", (E367-MIN($E$2:$E$3001))/(MAX($E$2:$E$3001)-MIN($E$2:$E$3001)))</f>
        <v>0.391058334640788</v>
      </c>
      <c r="K367" s="5" t="n">
        <f aca="false">IF(ISBLANK(A367), "",SQRT((A367-$M$2)^2+(B367-$N$2)^2+(C367-$O$2)^2+(D367-$P$2)^2+(E367-$Q$2)^2))</f>
        <v>927.128738951185</v>
      </c>
      <c r="L367" s="6" t="str">
        <f aca="false">IF(AND(H367 = "", H366 &lt;&gt; ""),"&lt;- New exp", "")</f>
        <v/>
      </c>
      <c r="AB367" s="0" t="n">
        <v>366</v>
      </c>
    </row>
    <row r="368" customFormat="false" ht="13.8" hidden="false" customHeight="false" outlineLevel="0" collapsed="false">
      <c r="A368" s="3" t="n">
        <v>24</v>
      </c>
      <c r="B368" s="3" t="n">
        <v>5</v>
      </c>
      <c r="C368" s="3" t="n">
        <v>77.8875</v>
      </c>
      <c r="D368" s="3" t="n">
        <v>1045</v>
      </c>
      <c r="E368" s="3" t="n">
        <v>0.384373438081006</v>
      </c>
      <c r="F368" s="4" t="n">
        <f aca="false">IF(ISBLANK(A368), "", (A368-MIN($A$2:$A$3001))/(MAX($A$2:$A$3001)-MIN($A$2:$A$3001)))</f>
        <v>0.454545454545455</v>
      </c>
      <c r="G368" s="4" t="n">
        <f aca="false">IF(ISBLANK(B368), "", (B368-MIN($B$2:$B$3001))/(MAX($B$2:$B$3001)-MIN($B$2:B$3001)))</f>
        <v>0.444444444444444</v>
      </c>
      <c r="H368" s="4" t="n">
        <f aca="false">IF(ISBLANK(C368), "", (C368-MIN($C$2:$C$3001))/(MAX($C$2:$C$3001)-MIN($C$2:$C$3001)))</f>
        <v>0.512871909171142</v>
      </c>
      <c r="I368" s="4" t="n">
        <f aca="false">IF(ISBLANK(D368), "", (D368-MIN($D$2:$D$3001))/(MAX($D$2:$D$3001)-MIN($D$2:$D$3001)))</f>
        <v>0.957446808510638</v>
      </c>
      <c r="J368" s="4" t="n">
        <f aca="false">IF(ISBLANK(E368), "", (E368-MIN($E$2:$E$3001))/(MAX($E$2:$E$3001)-MIN($E$2:$E$3001)))</f>
        <v>0.706935994748749</v>
      </c>
      <c r="K368" s="5" t="n">
        <f aca="false">IF(ISBLANK(A368), "",SQRT((A368-$M$2)^2+(B368-$N$2)^2+(C368-$O$2)^2+(D368-$P$2)^2+(E368-$Q$2)^2))</f>
        <v>945.281704370368</v>
      </c>
      <c r="L368" s="6" t="str">
        <f aca="false">IF(AND(H368 = "", H367 &lt;&gt; ""),"&lt;- New exp", "")</f>
        <v/>
      </c>
      <c r="AB368" s="0" t="n">
        <v>367</v>
      </c>
    </row>
    <row r="369" customFormat="false" ht="13.8" hidden="false" customHeight="false" outlineLevel="0" collapsed="false">
      <c r="A369" s="3" t="n">
        <v>29</v>
      </c>
      <c r="B369" s="3" t="n">
        <v>5</v>
      </c>
      <c r="C369" s="3" t="n">
        <v>72.6375</v>
      </c>
      <c r="D369" s="3" t="n">
        <v>987</v>
      </c>
      <c r="E369" s="3" t="n">
        <v>0.365547158118478</v>
      </c>
      <c r="F369" s="4" t="n">
        <f aca="false">IF(ISBLANK(A369), "", (A369-MIN($A$2:$A$3001))/(MAX($A$2:$A$3001)-MIN($A$2:$A$3001)))</f>
        <v>0.681818181818182</v>
      </c>
      <c r="G369" s="4" t="n">
        <f aca="false">IF(ISBLANK(B369), "", (B369-MIN($B$2:$B$3001))/(MAX($B$2:$B$3001)-MIN($B$2:B$3001)))</f>
        <v>0.444444444444444</v>
      </c>
      <c r="H369" s="4" t="n">
        <f aca="false">IF(ISBLANK(C369), "", (C369-MIN($C$2:$C$3001))/(MAX($C$2:$C$3001)-MIN($C$2:$C$3001)))</f>
        <v>0.380936709996859</v>
      </c>
      <c r="I369" s="4" t="n">
        <f aca="false">IF(ISBLANK(D369), "", (D369-MIN($D$2:$D$3001))/(MAX($D$2:$D$3001)-MIN($D$2:$D$3001)))</f>
        <v>0.898682877406282</v>
      </c>
      <c r="J369" s="4" t="n">
        <f aca="false">IF(ISBLANK(E369), "", (E369-MIN($E$2:$E$3001))/(MAX($E$2:$E$3001)-MIN($E$2:$E$3001)))</f>
        <v>0.138354543407154</v>
      </c>
      <c r="K369" s="5" t="n">
        <f aca="false">IF(ISBLANK(A369), "",SQRT((A369-$M$2)^2+(B369-$N$2)^2+(C369-$O$2)^2+(D369-$P$2)^2+(E369-$Q$2)^2))</f>
        <v>887.265335224154</v>
      </c>
      <c r="L369" s="6" t="str">
        <f aca="false">IF(AND(H369 = "", H368 &lt;&gt; ""),"&lt;- New exp", "")</f>
        <v/>
      </c>
      <c r="AB369" s="0" t="n">
        <v>368</v>
      </c>
    </row>
    <row r="370" customFormat="false" ht="13.8" hidden="false" customHeight="false" outlineLevel="0" collapsed="false">
      <c r="A370" s="3" t="n">
        <v>33</v>
      </c>
      <c r="B370" s="3" t="n">
        <v>3</v>
      </c>
      <c r="C370" s="3" t="n">
        <v>81.2619047619048</v>
      </c>
      <c r="D370" s="3" t="n">
        <v>1009</v>
      </c>
      <c r="E370" s="3" t="n">
        <v>0.376578857467822</v>
      </c>
      <c r="F370" s="4" t="n">
        <f aca="false">IF(ISBLANK(A370), "", (A370-MIN($A$2:$A$3001))/(MAX($A$2:$A$3001)-MIN($A$2:$A$3001)))</f>
        <v>0.863636363636364</v>
      </c>
      <c r="G370" s="4" t="n">
        <f aca="false">IF(ISBLANK(B370), "", (B370-MIN($B$2:$B$3001))/(MAX($B$2:$B$3001)-MIN($B$2:B$3001)))</f>
        <v>0.222222222222222</v>
      </c>
      <c r="H370" s="4" t="n">
        <f aca="false">IF(ISBLANK(C370), "", (C370-MIN($C$2:$C$3001))/(MAX($C$2:$C$3001)-MIN($C$2:$C$3001)))</f>
        <v>0.597672435715247</v>
      </c>
      <c r="I370" s="4" t="n">
        <f aca="false">IF(ISBLANK(D370), "", (D370-MIN($D$2:$D$3001))/(MAX($D$2:$D$3001)-MIN($D$2:$D$3001)))</f>
        <v>0.9209726443769</v>
      </c>
      <c r="J370" s="4" t="n">
        <f aca="false">IF(ISBLANK(E370), "", (E370-MIN($E$2:$E$3001))/(MAX($E$2:$E$3001)-MIN($E$2:$E$3001)))</f>
        <v>0.471528151751385</v>
      </c>
      <c r="K370" s="5" t="n">
        <f aca="false">IF(ISBLANK(A370), "",SQRT((A370-$M$2)^2+(B370-$N$2)^2+(C370-$O$2)^2+(D370-$P$2)^2+(E370-$Q$2)^2))</f>
        <v>909.511747519</v>
      </c>
      <c r="L370" s="6" t="str">
        <f aca="false">IF(AND(H370 = "", H369 &lt;&gt; ""),"&lt;- New exp", "")</f>
        <v/>
      </c>
      <c r="AB370" s="0" t="n">
        <v>369</v>
      </c>
    </row>
    <row r="371" customFormat="false" ht="13.8" hidden="false" customHeight="false" outlineLevel="0" collapsed="false">
      <c r="A371" s="3" t="n">
        <v>33</v>
      </c>
      <c r="B371" s="3" t="n">
        <v>3</v>
      </c>
      <c r="C371" s="3" t="n">
        <v>85.9333333333333</v>
      </c>
      <c r="D371" s="3" t="n">
        <v>1016</v>
      </c>
      <c r="E371" s="3" t="n">
        <v>0.37391442425094</v>
      </c>
      <c r="F371" s="4" t="n">
        <f aca="false">IF(ISBLANK(A371), "", (A371-MIN($A$2:$A$3001))/(MAX($A$2:$A$3001)-MIN($A$2:$A$3001)))</f>
        <v>0.863636363636364</v>
      </c>
      <c r="G371" s="4" t="n">
        <f aca="false">IF(ISBLANK(B371), "", (B371-MIN($B$2:$B$3001))/(MAX($B$2:$B$3001)-MIN($B$2:B$3001)))</f>
        <v>0.222222222222222</v>
      </c>
      <c r="H371" s="4" t="n">
        <f aca="false">IF(ISBLANK(C371), "", (C371-MIN($C$2:$C$3001))/(MAX($C$2:$C$3001)-MIN($C$2:$C$3001)))</f>
        <v>0.715067837429507</v>
      </c>
      <c r="I371" s="4" t="n">
        <f aca="false">IF(ISBLANK(D371), "", (D371-MIN($D$2:$D$3001))/(MAX($D$2:$D$3001)-MIN($D$2:$D$3001)))</f>
        <v>0.92806484295846</v>
      </c>
      <c r="J371" s="4" t="n">
        <f aca="false">IF(ISBLANK(E371), "", (E371-MIN($E$2:$E$3001))/(MAX($E$2:$E$3001)-MIN($E$2:$E$3001)))</f>
        <v>0.391058334640788</v>
      </c>
      <c r="K371" s="5" t="n">
        <f aca="false">IF(ISBLANK(A371), "",SQRT((A371-$M$2)^2+(B371-$N$2)^2+(C371-$O$2)^2+(D371-$P$2)^2+(E371-$Q$2)^2))</f>
        <v>916.640954664559</v>
      </c>
      <c r="L371" s="6" t="str">
        <f aca="false">IF(AND(H371 = "", H370 &lt;&gt; ""),"&lt;- New exp", "")</f>
        <v/>
      </c>
      <c r="AB371" s="0" t="n">
        <v>370</v>
      </c>
    </row>
    <row r="372" customFormat="false" ht="13.8" hidden="false" customHeight="false" outlineLevel="0" collapsed="false">
      <c r="A372" s="3" t="n">
        <v>29</v>
      </c>
      <c r="B372" s="3" t="n">
        <v>8</v>
      </c>
      <c r="C372" s="3" t="n">
        <v>80.6583333333333</v>
      </c>
      <c r="D372" s="3" t="n">
        <v>973</v>
      </c>
      <c r="E372" s="3" t="n">
        <v>0.368212911972548</v>
      </c>
      <c r="F372" s="4" t="n">
        <f aca="false">IF(ISBLANK(A372), "", (A372-MIN($A$2:$A$3001))/(MAX($A$2:$A$3001)-MIN($A$2:$A$3001)))</f>
        <v>0.681818181818182</v>
      </c>
      <c r="G372" s="4" t="n">
        <f aca="false">IF(ISBLANK(B372), "", (B372-MIN($B$2:$B$3001))/(MAX($B$2:$B$3001)-MIN($B$2:B$3001)))</f>
        <v>0.777777777777778</v>
      </c>
      <c r="H372" s="4" t="n">
        <f aca="false">IF(ISBLANK(C372), "", (C372-MIN($C$2:$C$3001))/(MAX($C$2:$C$3001)-MIN($C$2:$C$3001)))</f>
        <v>0.582504375402013</v>
      </c>
      <c r="I372" s="4" t="n">
        <f aca="false">IF(ISBLANK(D372), "", (D372-MIN($D$2:$D$3001))/(MAX($D$2:$D$3001)-MIN($D$2:$D$3001)))</f>
        <v>0.884498480243161</v>
      </c>
      <c r="J372" s="4" t="n">
        <f aca="false">IF(ISBLANK(E372), "", (E372-MIN($E$2:$E$3001))/(MAX($E$2:$E$3001)-MIN($E$2:$E$3001)))</f>
        <v>0.218864245710713</v>
      </c>
      <c r="K372" s="5" t="n">
        <f aca="false">IF(ISBLANK(A372), "",SQRT((A372-$M$2)^2+(B372-$N$2)^2+(C372-$O$2)^2+(D372-$P$2)^2+(E372-$Q$2)^2))</f>
        <v>873.46452350389</v>
      </c>
      <c r="L372" s="6" t="str">
        <f aca="false">IF(AND(H372 = "", H371 &lt;&gt; ""),"&lt;- New exp", "")</f>
        <v/>
      </c>
      <c r="AB372" s="0" t="n">
        <v>371</v>
      </c>
    </row>
    <row r="373" customFormat="false" ht="13.8" hidden="false" customHeight="false" outlineLevel="0" collapsed="false">
      <c r="A373" s="3" t="n">
        <v>29</v>
      </c>
      <c r="B373" s="3" t="n">
        <v>3</v>
      </c>
      <c r="C373" s="3" t="n">
        <v>85.5333333333333</v>
      </c>
      <c r="D373" s="3" t="n">
        <v>1033</v>
      </c>
      <c r="E373" s="3" t="n">
        <v>0.384978664107098</v>
      </c>
      <c r="F373" s="4" t="n">
        <f aca="false">IF(ISBLANK(A373), "", (A373-MIN($A$2:$A$3001))/(MAX($A$2:$A$3001)-MIN($A$2:$A$3001)))</f>
        <v>0.681818181818182</v>
      </c>
      <c r="G373" s="4" t="n">
        <f aca="false">IF(ISBLANK(B373), "", (B373-MIN($B$2:$B$3001))/(MAX($B$2:$B$3001)-MIN($B$2:B$3001)))</f>
        <v>0.222222222222222</v>
      </c>
      <c r="H373" s="4" t="n">
        <f aca="false">IF(ISBLANK(C373), "", (C373-MIN($C$2:$C$3001))/(MAX($C$2:$C$3001)-MIN($C$2:$C$3001)))</f>
        <v>0.705015631778133</v>
      </c>
      <c r="I373" s="4" t="n">
        <f aca="false">IF(ISBLANK(D373), "", (D373-MIN($D$2:$D$3001))/(MAX($D$2:$D$3001)-MIN($D$2:$D$3001)))</f>
        <v>0.945288753799392</v>
      </c>
      <c r="J373" s="4" t="n">
        <f aca="false">IF(ISBLANK(E373), "", (E373-MIN($E$2:$E$3001))/(MAX($E$2:$E$3001)-MIN($E$2:$E$3001)))</f>
        <v>0.725214714335946</v>
      </c>
      <c r="K373" s="5" t="n">
        <f aca="false">IF(ISBLANK(A373), "",SQRT((A373-$M$2)^2+(B373-$N$2)^2+(C373-$O$2)^2+(D373-$P$2)^2+(E373-$Q$2)^2))</f>
        <v>933.544341123636</v>
      </c>
      <c r="L373" s="6" t="str">
        <f aca="false">IF(AND(H373 = "", H372 &lt;&gt; ""),"&lt;- New exp", "")</f>
        <v/>
      </c>
      <c r="AB373" s="0" t="n">
        <v>372</v>
      </c>
    </row>
    <row r="374" customFormat="false" ht="13.8" hidden="false" customHeight="false" outlineLevel="0" collapsed="false">
      <c r="A374" s="3" t="n">
        <v>18</v>
      </c>
      <c r="B374" s="3" t="n">
        <v>6</v>
      </c>
      <c r="C374" s="3" t="n">
        <v>72.9</v>
      </c>
      <c r="D374" s="3" t="n">
        <v>1059</v>
      </c>
      <c r="E374" s="3" t="n">
        <v>0.384373438081006</v>
      </c>
      <c r="F374" s="4" t="n">
        <f aca="false">IF(ISBLANK(A374), "", (A374-MIN($A$2:$A$3001))/(MAX($A$2:$A$3001)-MIN($A$2:$A$3001)))</f>
        <v>0.181818181818182</v>
      </c>
      <c r="G374" s="4" t="n">
        <f aca="false">IF(ISBLANK(B374), "", (B374-MIN($B$2:$B$3001))/(MAX($B$2:$B$3001)-MIN($B$2:B$3001)))</f>
        <v>0.555555555555556</v>
      </c>
      <c r="H374" s="4" t="n">
        <f aca="false">IF(ISBLANK(C374), "", (C374-MIN($C$2:$C$3001))/(MAX($C$2:$C$3001)-MIN($C$2:$C$3001)))</f>
        <v>0.387533469955573</v>
      </c>
      <c r="I374" s="4" t="n">
        <f aca="false">IF(ISBLANK(D374), "", (D374-MIN($D$2:$D$3001))/(MAX($D$2:$D$3001)-MIN($D$2:$D$3001)))</f>
        <v>0.971631205673759</v>
      </c>
      <c r="J374" s="4" t="n">
        <f aca="false">IF(ISBLANK(E374), "", (E374-MIN($E$2:$E$3001))/(MAX($E$2:$E$3001)-MIN($E$2:$E$3001)))</f>
        <v>0.706935994748749</v>
      </c>
      <c r="K374" s="5" t="n">
        <f aca="false">IF(ISBLANK(A374), "",SQRT((A374-$M$2)^2+(B374-$N$2)^2+(C374-$O$2)^2+(D374-$P$2)^2+(E374-$Q$2)^2))</f>
        <v>959.145350115715</v>
      </c>
      <c r="L374" s="6" t="str">
        <f aca="false">IF(AND(H374 = "", H373 &lt;&gt; ""),"&lt;- New exp", "")</f>
        <v/>
      </c>
      <c r="AB374" s="0" t="n">
        <v>373</v>
      </c>
    </row>
    <row r="375" customFormat="false" ht="13.8" hidden="false" customHeight="false" outlineLevel="0" collapsed="false">
      <c r="A375" s="3" t="n">
        <v>33</v>
      </c>
      <c r="B375" s="3" t="n">
        <v>4</v>
      </c>
      <c r="C375" s="3" t="n">
        <v>84.7166666666667</v>
      </c>
      <c r="D375" s="3" t="n">
        <v>961</v>
      </c>
      <c r="E375" s="3" t="n">
        <v>0.375786542707573</v>
      </c>
      <c r="F375" s="4" t="n">
        <f aca="false">IF(ISBLANK(A375), "", (A375-MIN($A$2:$A$3001))/(MAX($A$2:$A$3001)-MIN($A$2:$A$3001)))</f>
        <v>0.863636363636364</v>
      </c>
      <c r="G375" s="4" t="n">
        <f aca="false">IF(ISBLANK(B375), "", (B375-MIN($B$2:$B$3001))/(MAX($B$2:$B$3001)-MIN($B$2:B$3001)))</f>
        <v>0.333333333333333</v>
      </c>
      <c r="H375" s="4" t="n">
        <f aca="false">IF(ISBLANK(C375), "", (C375-MIN($C$2:$C$3001))/(MAX($C$2:$C$3001)-MIN($C$2:$C$3001)))</f>
        <v>0.684492378573245</v>
      </c>
      <c r="I375" s="4" t="n">
        <f aca="false">IF(ISBLANK(D375), "", (D375-MIN($D$2:$D$3001))/(MAX($D$2:$D$3001)-MIN($D$2:$D$3001)))</f>
        <v>0.872340425531915</v>
      </c>
      <c r="J375" s="4" t="n">
        <f aca="false">IF(ISBLANK(E375), "", (E375-MIN($E$2:$E$3001))/(MAX($E$2:$E$3001)-MIN($E$2:$E$3001)))</f>
        <v>0.44759907616139</v>
      </c>
      <c r="K375" s="5" t="n">
        <f aca="false">IF(ISBLANK(A375), "",SQRT((A375-$M$2)^2+(B375-$N$2)^2+(C375-$O$2)^2+(D375-$P$2)^2+(E375-$Q$2)^2))</f>
        <v>861.645450069746</v>
      </c>
      <c r="L375" s="6" t="str">
        <f aca="false">IF(AND(H375 = "", H374 &lt;&gt; ""),"&lt;- New exp", "")</f>
        <v/>
      </c>
      <c r="AB375" s="0" t="n">
        <v>374</v>
      </c>
    </row>
    <row r="376" customFormat="false" ht="13.8" hidden="false" customHeight="false" outlineLevel="0" collapsed="false">
      <c r="A376" s="3" t="n">
        <v>29</v>
      </c>
      <c r="B376" s="3" t="n">
        <v>4</v>
      </c>
      <c r="C376" s="3" t="n">
        <v>89.3214285714286</v>
      </c>
      <c r="D376" s="3" t="n">
        <v>1007</v>
      </c>
      <c r="E376" s="3" t="n">
        <v>0.382361357163061</v>
      </c>
      <c r="F376" s="4" t="n">
        <f aca="false">IF(ISBLANK(A376), "", (A376-MIN($A$2:$A$3001))/(MAX($A$2:$A$3001)-MIN($A$2:$A$3001)))</f>
        <v>0.681818181818182</v>
      </c>
      <c r="G376" s="4" t="n">
        <f aca="false">IF(ISBLANK(B376), "", (B376-MIN($B$2:$B$3001))/(MAX($B$2:$B$3001)-MIN($B$2:B$3001)))</f>
        <v>0.333333333333333</v>
      </c>
      <c r="H376" s="4" t="n">
        <f aca="false">IF(ISBLANK(C376), "", (C376-MIN($C$2:$C$3001))/(MAX($C$2:$C$3001)-MIN($C$2:$C$3001)))</f>
        <v>0.800212412678943</v>
      </c>
      <c r="I376" s="4" t="n">
        <f aca="false">IF(ISBLANK(D376), "", (D376-MIN($D$2:$D$3001))/(MAX($D$2:$D$3001)-MIN($D$2:$D$3001)))</f>
        <v>0.918946301925025</v>
      </c>
      <c r="J376" s="4" t="n">
        <f aca="false">IF(ISBLANK(E376), "", (E376-MIN($E$2:$E$3001))/(MAX($E$2:$E$3001)-MIN($E$2:$E$3001)))</f>
        <v>0.646168180245885</v>
      </c>
      <c r="K376" s="5" t="n">
        <f aca="false">IF(ISBLANK(A376), "",SQRT((A376-$M$2)^2+(B376-$N$2)^2+(C376-$O$2)^2+(D376-$P$2)^2+(E376-$Q$2)^2))</f>
        <v>907.687683127279</v>
      </c>
      <c r="L376" s="6" t="str">
        <f aca="false">IF(AND(H376 = "", H375 &lt;&gt; ""),"&lt;- New exp", "")</f>
        <v/>
      </c>
      <c r="AB376" s="0" t="n">
        <v>375</v>
      </c>
    </row>
    <row r="377" customFormat="false" ht="13.8" hidden="false" customHeight="false" outlineLevel="0" collapsed="false">
      <c r="A377" s="3" t="n">
        <v>33</v>
      </c>
      <c r="B377" s="3" t="n">
        <v>3</v>
      </c>
      <c r="C377" s="3" t="n">
        <v>80.2</v>
      </c>
      <c r="D377" s="3" t="n">
        <v>1023</v>
      </c>
      <c r="E377" s="3" t="n">
        <v>0.378562199405455</v>
      </c>
      <c r="F377" s="4" t="n">
        <f aca="false">IF(ISBLANK(A377), "", (A377-MIN($A$2:$A$3001))/(MAX($A$2:$A$3001)-MIN($A$2:$A$3001)))</f>
        <v>0.863636363636364</v>
      </c>
      <c r="G377" s="4" t="n">
        <f aca="false">IF(ISBLANK(B377), "", (B377-MIN($B$2:$B$3001))/(MAX($B$2:$B$3001)-MIN($B$2:B$3001)))</f>
        <v>0.222222222222222</v>
      </c>
      <c r="H377" s="4" t="n">
        <f aca="false">IF(ISBLANK(C377), "", (C377-MIN($C$2:$C$3001))/(MAX($C$2:$C$3001)-MIN($C$2:$C$3001)))</f>
        <v>0.570986223093148</v>
      </c>
      <c r="I377" s="4" t="n">
        <f aca="false">IF(ISBLANK(D377), "", (D377-MIN($D$2:$D$3001))/(MAX($D$2:$D$3001)-MIN($D$2:$D$3001)))</f>
        <v>0.93515704154002</v>
      </c>
      <c r="J377" s="4" t="n">
        <f aca="false">IF(ISBLANK(E377), "", (E377-MIN($E$2:$E$3001))/(MAX($E$2:$E$3001)-MIN($E$2:$E$3001)))</f>
        <v>0.53142800661653</v>
      </c>
      <c r="K377" s="5" t="n">
        <f aca="false">IF(ISBLANK(A377), "",SQRT((A377-$M$2)^2+(B377-$N$2)^2+(C377-$O$2)^2+(D377-$P$2)^2+(E377-$Q$2)^2))</f>
        <v>923.47725287469</v>
      </c>
      <c r="L377" s="6" t="str">
        <f aca="false">IF(AND(H377 = "", H376 &lt;&gt; ""),"&lt;- New exp", "")</f>
        <v/>
      </c>
      <c r="AB377" s="0" t="n">
        <v>376</v>
      </c>
    </row>
    <row r="378" customFormat="false" ht="13.8" hidden="false" customHeight="false" outlineLevel="0" collapsed="false">
      <c r="A378" s="3" t="n">
        <v>33</v>
      </c>
      <c r="B378" s="3" t="n">
        <v>4</v>
      </c>
      <c r="C378" s="3" t="n">
        <v>83.9166666666667</v>
      </c>
      <c r="D378" s="3" t="n">
        <v>1022</v>
      </c>
      <c r="E378" s="3" t="n">
        <v>0.372674490793082</v>
      </c>
      <c r="F378" s="4" t="n">
        <f aca="false">IF(ISBLANK(A378), "", (A378-MIN($A$2:$A$3001))/(MAX($A$2:$A$3001)-MIN($A$2:$A$3001)))</f>
        <v>0.863636363636364</v>
      </c>
      <c r="G378" s="4" t="n">
        <f aca="false">IF(ISBLANK(B378), "", (B378-MIN($B$2:$B$3001))/(MAX($B$2:$B$3001)-MIN($B$2:B$3001)))</f>
        <v>0.333333333333333</v>
      </c>
      <c r="H378" s="4" t="n">
        <f aca="false">IF(ISBLANK(C378), "", (C378-MIN($C$2:$C$3001))/(MAX($C$2:$C$3001)-MIN($C$2:$C$3001)))</f>
        <v>0.664387967270497</v>
      </c>
      <c r="I378" s="4" t="n">
        <f aca="false">IF(ISBLANK(D378), "", (D378-MIN($D$2:$D$3001))/(MAX($D$2:$D$3001)-MIN($D$2:$D$3001)))</f>
        <v>0.934143870314083</v>
      </c>
      <c r="J378" s="4" t="n">
        <f aca="false">IF(ISBLANK(E378), "", (E378-MIN($E$2:$E$3001))/(MAX($E$2:$E$3001)-MIN($E$2:$E$3001)))</f>
        <v>0.353610513486575</v>
      </c>
      <c r="K378" s="5" t="n">
        <f aca="false">IF(ISBLANK(A378), "",SQRT((A378-$M$2)^2+(B378-$N$2)^2+(C378-$O$2)^2+(D378-$P$2)^2+(E378-$Q$2)^2))</f>
        <v>922.579504185594</v>
      </c>
      <c r="L378" s="6" t="str">
        <f aca="false">IF(AND(H378 = "", H377 &lt;&gt; ""),"&lt;- New exp", "")</f>
        <v/>
      </c>
      <c r="AB378" s="0" t="n">
        <v>377</v>
      </c>
    </row>
    <row r="379" customFormat="false" ht="13.8" hidden="false" customHeight="false" outlineLevel="0" collapsed="false">
      <c r="A379" s="3" t="n">
        <v>29</v>
      </c>
      <c r="B379" s="3" t="n">
        <v>4</v>
      </c>
      <c r="C379" s="3" t="n">
        <v>80.9166666666667</v>
      </c>
      <c r="D379" s="3" t="n">
        <v>1030</v>
      </c>
      <c r="E379" s="3" t="n">
        <v>0.379846913370879</v>
      </c>
      <c r="F379" s="4" t="n">
        <f aca="false">IF(ISBLANK(A379), "", (A379-MIN($A$2:$A$3001))/(MAX($A$2:$A$3001)-MIN($A$2:$A$3001)))</f>
        <v>0.681818181818182</v>
      </c>
      <c r="G379" s="4" t="n">
        <f aca="false">IF(ISBLANK(B379), "", (B379-MIN($B$2:$B$3001))/(MAX($B$2:$B$3001)-MIN($B$2:B$3001)))</f>
        <v>0.333333333333333</v>
      </c>
      <c r="H379" s="4" t="n">
        <f aca="false">IF(ISBLANK(C379), "", (C379-MIN($C$2:$C$3001))/(MAX($C$2:$C$3001)-MIN($C$2:$C$3001)))</f>
        <v>0.588996424885192</v>
      </c>
      <c r="I379" s="4" t="n">
        <f aca="false">IF(ISBLANK(D379), "", (D379-MIN($D$2:$D$3001))/(MAX($D$2:$D$3001)-MIN($D$2:$D$3001)))</f>
        <v>0.94224924012158</v>
      </c>
      <c r="J379" s="4" t="n">
        <f aca="false">IF(ISBLANK(E379), "", (E379-MIN($E$2:$E$3001))/(MAX($E$2:$E$3001)-MIN($E$2:$E$3001)))</f>
        <v>0.570228265216398</v>
      </c>
      <c r="K379" s="5" t="n">
        <f aca="false">IF(ISBLANK(A379), "",SQRT((A379-$M$2)^2+(B379-$N$2)^2+(C379-$O$2)^2+(D379-$P$2)^2+(E379-$Q$2)^2))</f>
        <v>930.421042734275</v>
      </c>
      <c r="L379" s="6" t="str">
        <f aca="false">IF(AND(H379 = "", H378 &lt;&gt; ""),"&lt;- New exp", "")</f>
        <v/>
      </c>
      <c r="AB379" s="0" t="n">
        <v>378</v>
      </c>
    </row>
    <row r="380" customFormat="false" ht="13.8" hidden="false" customHeight="false" outlineLevel="0" collapsed="false">
      <c r="A380" s="3" t="n">
        <v>29</v>
      </c>
      <c r="B380" s="3" t="n">
        <v>4</v>
      </c>
      <c r="C380" s="3" t="n">
        <v>80.6875</v>
      </c>
      <c r="D380" s="3" t="n">
        <v>1036</v>
      </c>
      <c r="E380" s="3" t="n">
        <v>0.382203038250817</v>
      </c>
      <c r="F380" s="4" t="n">
        <f aca="false">IF(ISBLANK(A380), "", (A380-MIN($A$2:$A$3001))/(MAX($A$2:$A$3001)-MIN($A$2:$A$3001)))</f>
        <v>0.681818181818182</v>
      </c>
      <c r="G380" s="4" t="n">
        <f aca="false">IF(ISBLANK(B380), "", (B380-MIN($B$2:$B$3001))/(MAX($B$2:$B$3001)-MIN($B$2:B$3001)))</f>
        <v>0.333333333333333</v>
      </c>
      <c r="H380" s="4" t="n">
        <f aca="false">IF(ISBLANK(C380), "", (C380-MIN($C$2:$C$3001))/(MAX($C$2:$C$3001)-MIN($C$2:$C$3001)))</f>
        <v>0.58323734873076</v>
      </c>
      <c r="I380" s="4" t="n">
        <f aca="false">IF(ISBLANK(D380), "", (D380-MIN($D$2:$D$3001))/(MAX($D$2:$D$3001)-MIN($D$2:$D$3001)))</f>
        <v>0.948328267477204</v>
      </c>
      <c r="J380" s="4" t="n">
        <f aca="false">IF(ISBLANK(E380), "", (E380-MIN($E$2:$E$3001))/(MAX($E$2:$E$3001)-MIN($E$2:$E$3001)))</f>
        <v>0.641386715342691</v>
      </c>
      <c r="K380" s="5" t="n">
        <f aca="false">IF(ISBLANK(A380), "",SQRT((A380-$M$2)^2+(B380-$N$2)^2+(C380-$O$2)^2+(D380-$P$2)^2+(E380-$Q$2)^2))</f>
        <v>936.412637242321</v>
      </c>
      <c r="L380" s="6" t="str">
        <f aca="false">IF(AND(H380 = "", H379 &lt;&gt; ""),"&lt;- New exp", "")</f>
        <v/>
      </c>
      <c r="AB380" s="0" t="n">
        <v>379</v>
      </c>
    </row>
    <row r="381" customFormat="false" ht="13.8" hidden="false" customHeight="false" outlineLevel="0" collapsed="false">
      <c r="A381" s="3" t="n">
        <v>28</v>
      </c>
      <c r="B381" s="3" t="n">
        <v>8</v>
      </c>
      <c r="C381" s="3" t="n">
        <v>71.0583333333333</v>
      </c>
      <c r="D381" s="3" t="n">
        <v>1030</v>
      </c>
      <c r="E381" s="3" t="n">
        <v>0.373862113541467</v>
      </c>
      <c r="F381" s="4" t="n">
        <f aca="false">IF(ISBLANK(A381), "", (A381-MIN($A$2:$A$3001))/(MAX($A$2:$A$3001)-MIN($A$2:$A$3001)))</f>
        <v>0.636363636363636</v>
      </c>
      <c r="G381" s="4" t="n">
        <f aca="false">IF(ISBLANK(B381), "", (B381-MIN($B$2:$B$3001))/(MAX($B$2:$B$3001)-MIN($B$2:B$3001)))</f>
        <v>0.777777777777778</v>
      </c>
      <c r="H381" s="4" t="n">
        <f aca="false">IF(ISBLANK(C381), "", (C381-MIN($C$2:$C$3001))/(MAX($C$2:$C$3001)-MIN($C$2:$C$3001)))</f>
        <v>0.341251439769039</v>
      </c>
      <c r="I381" s="4" t="n">
        <f aca="false">IF(ISBLANK(D381), "", (D381-MIN($D$2:$D$3001))/(MAX($D$2:$D$3001)-MIN($D$2:$D$3001)))</f>
        <v>0.94224924012158</v>
      </c>
      <c r="J381" s="4" t="n">
        <f aca="false">IF(ISBLANK(E381), "", (E381-MIN($E$2:$E$3001))/(MAX($E$2:$E$3001)-MIN($E$2:$E$3001)))</f>
        <v>0.38947847397941</v>
      </c>
      <c r="K381" s="5" t="n">
        <f aca="false">IF(ISBLANK(A381), "",SQRT((A381-$M$2)^2+(B381-$N$2)^2+(C381-$O$2)^2+(D381-$P$2)^2+(E381-$Q$2)^2))</f>
        <v>930.230828307506</v>
      </c>
      <c r="L381" s="6" t="str">
        <f aca="false">IF(AND(H381 = "", H380 &lt;&gt; ""),"&lt;- New exp", "")</f>
        <v/>
      </c>
      <c r="AB381" s="0" t="n">
        <v>380</v>
      </c>
    </row>
    <row r="382" customFormat="false" ht="13.8" hidden="false" customHeight="false" outlineLevel="0" collapsed="false">
      <c r="A382" s="3" t="n">
        <v>24</v>
      </c>
      <c r="B382" s="3" t="n">
        <v>9</v>
      </c>
      <c r="C382" s="3" t="n">
        <v>73.5486111111111</v>
      </c>
      <c r="D382" s="3" t="n">
        <v>1002</v>
      </c>
      <c r="E382" s="3" t="n">
        <v>0.368429340517278</v>
      </c>
      <c r="F382" s="4" t="n">
        <f aca="false">IF(ISBLANK(A382), "", (A382-MIN($A$2:$A$3001))/(MAX($A$2:$A$3001)-MIN($A$2:$A$3001)))</f>
        <v>0.454545454545455</v>
      </c>
      <c r="G382" s="4" t="n">
        <f aca="false">IF(ISBLANK(B382), "", (B382-MIN($B$2:$B$3001))/(MAX($B$2:$B$3001)-MIN($B$2:B$3001)))</f>
        <v>0.888888888888889</v>
      </c>
      <c r="H382" s="4" t="n">
        <f aca="false">IF(ISBLANK(C382), "", (C382-MIN($C$2:$C$3001))/(MAX($C$2:$C$3001)-MIN($C$2:$C$3001)))</f>
        <v>0.403833400647211</v>
      </c>
      <c r="I382" s="4" t="n">
        <f aca="false">IF(ISBLANK(D382), "", (D382-MIN($D$2:$D$3001))/(MAX($D$2:$D$3001)-MIN($D$2:$D$3001)))</f>
        <v>0.91388044579534</v>
      </c>
      <c r="J382" s="4" t="n">
        <f aca="false">IF(ISBLANK(E382), "", (E382-MIN($E$2:$E$3001))/(MAX($E$2:$E$3001)-MIN($E$2:$E$3001)))</f>
        <v>0.225400707312222</v>
      </c>
      <c r="K382" s="5" t="n">
        <f aca="false">IF(ISBLANK(A382), "",SQRT((A382-$M$2)^2+(B382-$N$2)^2+(C382-$O$2)^2+(D382-$P$2)^2+(E382-$Q$2)^2))</f>
        <v>902.234020141367</v>
      </c>
      <c r="L382" s="6" t="str">
        <f aca="false">IF(AND(H382 = "", H381 &lt;&gt; ""),"&lt;- New exp", "")</f>
        <v/>
      </c>
      <c r="AB382" s="0" t="n">
        <v>381</v>
      </c>
    </row>
    <row r="383" customFormat="false" ht="13.8" hidden="false" customHeight="false" outlineLevel="0" collapsed="false">
      <c r="A383" s="3" t="n">
        <v>23</v>
      </c>
      <c r="B383" s="3" t="n">
        <v>6</v>
      </c>
      <c r="C383" s="3" t="n">
        <v>68.9791666666667</v>
      </c>
      <c r="D383" s="3" t="n">
        <v>1042</v>
      </c>
      <c r="E383" s="3" t="n">
        <v>0.375343431829171</v>
      </c>
      <c r="F383" s="4" t="n">
        <f aca="false">IF(ISBLANK(A383), "", (A383-MIN($A$2:$A$3001))/(MAX($A$2:$A$3001)-MIN($A$2:$A$3001)))</f>
        <v>0.409090909090909</v>
      </c>
      <c r="G383" s="4" t="n">
        <f aca="false">IF(ISBLANK(B383), "", (B383-MIN($B$2:$B$3001))/(MAX($B$2:$B$3001)-MIN($B$2:B$3001)))</f>
        <v>0.555555555555556</v>
      </c>
      <c r="H383" s="4" t="n">
        <f aca="false">IF(ISBLANK(C383), "", (C383-MIN($C$2:$C$3001))/(MAX($C$2:$C$3001)-MIN($C$2:$C$3001)))</f>
        <v>0.289000912477001</v>
      </c>
      <c r="I383" s="4" t="n">
        <f aca="false">IF(ISBLANK(D383), "", (D383-MIN($D$2:$D$3001))/(MAX($D$2:$D$3001)-MIN($D$2:$D$3001)))</f>
        <v>0.954407294832827</v>
      </c>
      <c r="J383" s="4" t="n">
        <f aca="false">IF(ISBLANK(E383), "", (E383-MIN($E$2:$E$3001))/(MAX($E$2:$E$3001)-MIN($E$2:$E$3001)))</f>
        <v>0.434216473392891</v>
      </c>
      <c r="K383" s="5" t="n">
        <f aca="false">IF(ISBLANK(A383), "",SQRT((A383-$M$2)^2+(B383-$N$2)^2+(C383-$O$2)^2+(D383-$P$2)^2+(E383-$Q$2)^2))</f>
        <v>942.126451282792</v>
      </c>
      <c r="L383" s="6" t="str">
        <f aca="false">IF(AND(H383 = "", H382 &lt;&gt; ""),"&lt;- New exp", "")</f>
        <v/>
      </c>
      <c r="AB383" s="0" t="n">
        <v>382</v>
      </c>
    </row>
    <row r="384" customFormat="false" ht="13.8" hidden="false" customHeight="false" outlineLevel="0" collapsed="false">
      <c r="A384" s="3" t="n">
        <v>29</v>
      </c>
      <c r="B384" s="3" t="n">
        <v>7</v>
      </c>
      <c r="C384" s="3" t="n">
        <v>76.6095238095238</v>
      </c>
      <c r="D384" s="3" t="n">
        <v>969</v>
      </c>
      <c r="E384" s="3" t="n">
        <v>0.374562081242515</v>
      </c>
      <c r="F384" s="4" t="n">
        <f aca="false">IF(ISBLANK(A384), "", (A384-MIN($A$2:$A$3001))/(MAX($A$2:$A$3001)-MIN($A$2:$A$3001)))</f>
        <v>0.681818181818182</v>
      </c>
      <c r="G384" s="4" t="n">
        <f aca="false">IF(ISBLANK(B384), "", (B384-MIN($B$2:$B$3001))/(MAX($B$2:$B$3001)-MIN($B$2:B$3001)))</f>
        <v>0.666666666666667</v>
      </c>
      <c r="H384" s="4" t="n">
        <f aca="false">IF(ISBLANK(C384), "", (C384-MIN($C$2:$C$3001))/(MAX($C$2:$C$3001)-MIN($C$2:$C$3001)))</f>
        <v>0.480755710460576</v>
      </c>
      <c r="I384" s="4" t="n">
        <f aca="false">IF(ISBLANK(D384), "", (D384-MIN($D$2:$D$3001))/(MAX($D$2:$D$3001)-MIN($D$2:$D$3001)))</f>
        <v>0.880445795339412</v>
      </c>
      <c r="J384" s="4" t="n">
        <f aca="false">IF(ISBLANK(E384), "", (E384-MIN($E$2:$E$3001))/(MAX($E$2:$E$3001)-MIN($E$2:$E$3001)))</f>
        <v>0.410618532033698</v>
      </c>
      <c r="K384" s="5" t="n">
        <f aca="false">IF(ISBLANK(A384), "",SQRT((A384-$M$2)^2+(B384-$N$2)^2+(C384-$O$2)^2+(D384-$P$2)^2+(E384-$Q$2)^2))</f>
        <v>869.360667818175</v>
      </c>
      <c r="L384" s="6" t="str">
        <f aca="false">IF(AND(H384 = "", H383 &lt;&gt; ""),"&lt;- New exp", "")</f>
        <v/>
      </c>
      <c r="AB384" s="0" t="n">
        <v>383</v>
      </c>
    </row>
    <row r="385" customFormat="false" ht="13.8" hidden="false" customHeight="false" outlineLevel="0" collapsed="false">
      <c r="A385" s="3" t="n">
        <v>30</v>
      </c>
      <c r="B385" s="3" t="n">
        <v>3</v>
      </c>
      <c r="C385" s="3" t="n">
        <v>82.0666666666667</v>
      </c>
      <c r="D385" s="3" t="n">
        <v>1063</v>
      </c>
      <c r="E385" s="3" t="n">
        <v>0.384373438081006</v>
      </c>
      <c r="F385" s="4" t="n">
        <f aca="false">IF(ISBLANK(A385), "", (A385-MIN($A$2:$A$3001))/(MAX($A$2:$A$3001)-MIN($A$2:$A$3001)))</f>
        <v>0.727272727272727</v>
      </c>
      <c r="G385" s="4" t="n">
        <f aca="false">IF(ISBLANK(B385), "", (B385-MIN($B$2:$B$3001))/(MAX($B$2:$B$3001)-MIN($B$2:B$3001)))</f>
        <v>0.222222222222222</v>
      </c>
      <c r="H385" s="4" t="n">
        <f aca="false">IF(ISBLANK(C385), "", (C385-MIN($C$2:$C$3001))/(MAX($C$2:$C$3001)-MIN($C$2:$C$3001)))</f>
        <v>0.617896516132892</v>
      </c>
      <c r="I385" s="4" t="n">
        <f aca="false">IF(ISBLANK(D385), "", (D385-MIN($D$2:$D$3001))/(MAX($D$2:$D$3001)-MIN($D$2:$D$3001)))</f>
        <v>0.975683890577507</v>
      </c>
      <c r="J385" s="4" t="n">
        <f aca="false">IF(ISBLANK(E385), "", (E385-MIN($E$2:$E$3001))/(MAX($E$2:$E$3001)-MIN($E$2:$E$3001)))</f>
        <v>0.706935994748749</v>
      </c>
      <c r="K385" s="5" t="n">
        <f aca="false">IF(ISBLANK(A385), "",SQRT((A385-$M$2)^2+(B385-$N$2)^2+(C385-$O$2)^2+(D385-$P$2)^2+(E385-$Q$2)^2))</f>
        <v>963.448776896911</v>
      </c>
      <c r="L385" s="6" t="str">
        <f aca="false">IF(AND(H385 = "", H384 &lt;&gt; ""),"&lt;- New exp", "")</f>
        <v/>
      </c>
      <c r="AB385" s="0" t="n">
        <v>384</v>
      </c>
    </row>
    <row r="386" customFormat="false" ht="13.8" hidden="false" customHeight="false" outlineLevel="0" collapsed="false">
      <c r="A386" s="3" t="n">
        <v>17</v>
      </c>
      <c r="B386" s="3" t="n">
        <v>7</v>
      </c>
      <c r="C386" s="3" t="n">
        <v>70.5803571428571</v>
      </c>
      <c r="D386" s="3" t="n">
        <v>958</v>
      </c>
      <c r="E386" s="3" t="n">
        <v>0.375786542707573</v>
      </c>
      <c r="F386" s="4" t="n">
        <f aca="false">IF(ISBLANK(A386), "", (A386-MIN($A$2:$A$3001))/(MAX($A$2:$A$3001)-MIN($A$2:$A$3001)))</f>
        <v>0.136363636363636</v>
      </c>
      <c r="G386" s="4" t="n">
        <f aca="false">IF(ISBLANK(B386), "", (B386-MIN($B$2:$B$3001))/(MAX($B$2:$B$3001)-MIN($B$2:B$3001)))</f>
        <v>0.666666666666667</v>
      </c>
      <c r="H386" s="4" t="n">
        <f aca="false">IF(ISBLANK(C386), "", (C386-MIN($C$2:$C$3001))/(MAX($C$2:$C$3001)-MIN($C$2:$C$3001)))</f>
        <v>0.329239652361221</v>
      </c>
      <c r="I386" s="4" t="n">
        <f aca="false">IF(ISBLANK(D386), "", (D386-MIN($D$2:$D$3001))/(MAX($D$2:$D$3001)-MIN($D$2:$D$3001)))</f>
        <v>0.869300911854103</v>
      </c>
      <c r="J386" s="4" t="n">
        <f aca="false">IF(ISBLANK(E386), "", (E386-MIN($E$2:$E$3001))/(MAX($E$2:$E$3001)-MIN($E$2:$E$3001)))</f>
        <v>0.44759907616139</v>
      </c>
      <c r="K386" s="5" t="n">
        <f aca="false">IF(ISBLANK(A386), "",SQRT((A386-$M$2)^2+(B386-$N$2)^2+(C386-$O$2)^2+(D386-$P$2)^2+(E386-$Q$2)^2))</f>
        <v>858.126238621998</v>
      </c>
      <c r="L386" s="6" t="str">
        <f aca="false">IF(AND(H386 = "", H385 &lt;&gt; ""),"&lt;- New exp", "")</f>
        <v/>
      </c>
      <c r="AB386" s="0" t="n">
        <v>385</v>
      </c>
    </row>
    <row r="387" customFormat="false" ht="13.8" hidden="false" customHeight="false" outlineLevel="0" collapsed="false">
      <c r="A387" s="3" t="n">
        <v>24</v>
      </c>
      <c r="B387" s="3" t="n">
        <v>9</v>
      </c>
      <c r="C387" s="3" t="n">
        <v>76.5777777777778</v>
      </c>
      <c r="D387" s="3" t="n">
        <v>944</v>
      </c>
      <c r="E387" s="3" t="n">
        <v>0.375786542707573</v>
      </c>
      <c r="F387" s="4" t="n">
        <f aca="false">IF(ISBLANK(A387), "", (A387-MIN($A$2:$A$3001))/(MAX($A$2:$A$3001)-MIN($A$2:$A$3001)))</f>
        <v>0.454545454545455</v>
      </c>
      <c r="G387" s="4" t="n">
        <f aca="false">IF(ISBLANK(B387), "", (B387-MIN($B$2:$B$3001))/(MAX($B$2:$B$3001)-MIN($B$2:B$3001)))</f>
        <v>0.888888888888889</v>
      </c>
      <c r="H387" s="4" t="n">
        <f aca="false">IF(ISBLANK(C387), "", (C387-MIN($C$2:$C$3001))/(MAX($C$2:$C$3001)-MIN($C$2:$C$3001)))</f>
        <v>0.479957916361261</v>
      </c>
      <c r="I387" s="4" t="n">
        <f aca="false">IF(ISBLANK(D387), "", (D387-MIN($D$2:$D$3001))/(MAX($D$2:$D$3001)-MIN($D$2:$D$3001)))</f>
        <v>0.855116514690983</v>
      </c>
      <c r="J387" s="4" t="n">
        <f aca="false">IF(ISBLANK(E387), "", (E387-MIN($E$2:$E$3001))/(MAX($E$2:$E$3001)-MIN($E$2:$E$3001)))</f>
        <v>0.44759907616139</v>
      </c>
      <c r="K387" s="5" t="n">
        <f aca="false">IF(ISBLANK(A387), "",SQRT((A387-$M$2)^2+(B387-$N$2)^2+(C387-$O$2)^2+(D387-$P$2)^2+(E387-$Q$2)^2))</f>
        <v>844.313186658848</v>
      </c>
      <c r="L387" s="6" t="str">
        <f aca="false">IF(AND(H387 = "", H386 &lt;&gt; ""),"&lt;- New exp", "")</f>
        <v/>
      </c>
      <c r="AB387" s="0" t="n">
        <v>386</v>
      </c>
    </row>
    <row r="388" customFormat="false" ht="13.8" hidden="false" customHeight="false" outlineLevel="0" collapsed="false">
      <c r="A388" s="3" t="n">
        <v>26</v>
      </c>
      <c r="B388" s="3" t="n">
        <v>5</v>
      </c>
      <c r="C388" s="3" t="n">
        <v>87.2714285714286</v>
      </c>
      <c r="D388" s="3" t="n">
        <v>1033</v>
      </c>
      <c r="E388" s="3" t="n">
        <v>0.385403337069818</v>
      </c>
      <c r="F388" s="4" t="n">
        <f aca="false">IF(ISBLANK(A388), "", (A388-MIN($A$2:$A$3001))/(MAX($A$2:$A$3001)-MIN($A$2:$A$3001)))</f>
        <v>0.545454545454545</v>
      </c>
      <c r="G388" s="4" t="n">
        <f aca="false">IF(ISBLANK(B388), "", (B388-MIN($B$2:$B$3001))/(MAX($B$2:$B$3001)-MIN($B$2:B$3001)))</f>
        <v>0.444444444444444</v>
      </c>
      <c r="H388" s="4" t="n">
        <f aca="false">IF(ISBLANK(C388), "", (C388-MIN($C$2:$C$3001))/(MAX($C$2:$C$3001)-MIN($C$2:$C$3001)))</f>
        <v>0.748694858715651</v>
      </c>
      <c r="I388" s="4" t="n">
        <f aca="false">IF(ISBLANK(D388), "", (D388-MIN($D$2:$D$3001))/(MAX($D$2:$D$3001)-MIN($D$2:$D$3001)))</f>
        <v>0.945288753799392</v>
      </c>
      <c r="J388" s="4" t="n">
        <f aca="false">IF(ISBLANK(E388), "", (E388-MIN($E$2:$E$3001))/(MAX($E$2:$E$3001)-MIN($E$2:$E$3001)))</f>
        <v>0.738040464827783</v>
      </c>
      <c r="K388" s="5" t="n">
        <f aca="false">IF(ISBLANK(A388), "",SQRT((A388-$M$2)^2+(B388-$N$2)^2+(C388-$O$2)^2+(D388-$P$2)^2+(E388-$Q$2)^2))</f>
        <v>933.561234984926</v>
      </c>
      <c r="L388" s="6" t="str">
        <f aca="false">IF(AND(H388 = "", H387 &lt;&gt; ""),"&lt;- New exp", "")</f>
        <v/>
      </c>
      <c r="AB388" s="0" t="n">
        <v>387</v>
      </c>
    </row>
    <row r="389" customFormat="false" ht="13.8" hidden="false" customHeight="false" outlineLevel="0" collapsed="false">
      <c r="A389" s="3" t="n">
        <v>29</v>
      </c>
      <c r="B389" s="3" t="n">
        <v>4</v>
      </c>
      <c r="C389" s="3" t="n">
        <v>77.8970588235294</v>
      </c>
      <c r="D389" s="3" t="n">
        <v>1049</v>
      </c>
      <c r="E389" s="3" t="n">
        <v>0.381261386166515</v>
      </c>
      <c r="F389" s="4" t="n">
        <f aca="false">IF(ISBLANK(A389), "", (A389-MIN($A$2:$A$3001))/(MAX($A$2:$A$3001)-MIN($A$2:$A$3001)))</f>
        <v>0.681818181818182</v>
      </c>
      <c r="G389" s="4" t="n">
        <f aca="false">IF(ISBLANK(B389), "", (B389-MIN($B$2:$B$3001))/(MAX($B$2:$B$3001)-MIN($B$2:B$3001)))</f>
        <v>0.333333333333333</v>
      </c>
      <c r="H389" s="4" t="n">
        <f aca="false">IF(ISBLANK(C389), "", (C389-MIN($C$2:$C$3001))/(MAX($C$2:$C$3001)-MIN($C$2:$C$3001)))</f>
        <v>0.513112127320899</v>
      </c>
      <c r="I389" s="4" t="n">
        <f aca="false">IF(ISBLANK(D389), "", (D389-MIN($D$2:$D$3001))/(MAX($D$2:$D$3001)-MIN($D$2:$D$3001)))</f>
        <v>0.961499493414387</v>
      </c>
      <c r="J389" s="4" t="n">
        <f aca="false">IF(ISBLANK(E389), "", (E389-MIN($E$2:$E$3001))/(MAX($E$2:$E$3001)-MIN($E$2:$E$3001)))</f>
        <v>0.612947432073934</v>
      </c>
      <c r="K389" s="5" t="n">
        <f aca="false">IF(ISBLANK(A389), "",SQRT((A389-$M$2)^2+(B389-$N$2)^2+(C389-$O$2)^2+(D389-$P$2)^2+(E389-$Q$2)^2))</f>
        <v>949.342873113833</v>
      </c>
      <c r="L389" s="6" t="str">
        <f aca="false">IF(AND(H389 = "", H388 &lt;&gt; ""),"&lt;- New exp", "")</f>
        <v/>
      </c>
      <c r="AB389" s="0" t="n">
        <v>388</v>
      </c>
    </row>
    <row r="390" customFormat="false" ht="13.8" hidden="false" customHeight="false" outlineLevel="0" collapsed="false">
      <c r="A390" s="3" t="n">
        <v>28</v>
      </c>
      <c r="B390" s="3" t="n">
        <v>7</v>
      </c>
      <c r="C390" s="3" t="n">
        <v>72.5803571428571</v>
      </c>
      <c r="D390" s="3" t="n">
        <v>997</v>
      </c>
      <c r="E390" s="3" t="n">
        <v>0.364235398898236</v>
      </c>
      <c r="F390" s="4" t="n">
        <f aca="false">IF(ISBLANK(A390), "", (A390-MIN($A$2:$A$3001))/(MAX($A$2:$A$3001)-MIN($A$2:$A$3001)))</f>
        <v>0.636363636363636</v>
      </c>
      <c r="G390" s="4" t="n">
        <f aca="false">IF(ISBLANK(B390), "", (B390-MIN($B$2:$B$3001))/(MAX($B$2:$B$3001)-MIN($B$2:B$3001)))</f>
        <v>0.666666666666667</v>
      </c>
      <c r="H390" s="4" t="n">
        <f aca="false">IF(ISBLANK(C390), "", (C390-MIN($C$2:$C$3001))/(MAX($C$2:$C$3001)-MIN($C$2:$C$3001)))</f>
        <v>0.379500680618091</v>
      </c>
      <c r="I390" s="4" t="n">
        <f aca="false">IF(ISBLANK(D390), "", (D390-MIN($D$2:$D$3001))/(MAX($D$2:$D$3001)-MIN($D$2:$D$3001)))</f>
        <v>0.908814589665654</v>
      </c>
      <c r="J390" s="4" t="n">
        <f aca="false">IF(ISBLANK(E390), "", (E390-MIN($E$2:$E$3001))/(MAX($E$2:$E$3001)-MIN($E$2:$E$3001)))</f>
        <v>0.0987374781802237</v>
      </c>
      <c r="K390" s="5" t="n">
        <f aca="false">IF(ISBLANK(A390), "",SQRT((A390-$M$2)^2+(B390-$N$2)^2+(C390-$O$2)^2+(D390-$P$2)^2+(E390-$Q$2)^2))</f>
        <v>897.256399232954</v>
      </c>
      <c r="L390" s="6" t="str">
        <f aca="false">IF(AND(H390 = "", H389 &lt;&gt; ""),"&lt;- New exp", "")</f>
        <v/>
      </c>
      <c r="AB390" s="0" t="n">
        <v>389</v>
      </c>
    </row>
    <row r="391" customFormat="false" ht="13.8" hidden="false" customHeight="false" outlineLevel="0" collapsed="false">
      <c r="A391" s="3" t="n">
        <v>28</v>
      </c>
      <c r="B391" s="3" t="n">
        <v>7</v>
      </c>
      <c r="C391" s="3" t="n">
        <v>74.4957983193277</v>
      </c>
      <c r="D391" s="3" t="n">
        <v>992</v>
      </c>
      <c r="E391" s="3" t="n">
        <v>0.371305507880739</v>
      </c>
      <c r="F391" s="4" t="n">
        <f aca="false">IF(ISBLANK(A391), "", (A391-MIN($A$2:$A$3001))/(MAX($A$2:$A$3001)-MIN($A$2:$A$3001)))</f>
        <v>0.636363636363636</v>
      </c>
      <c r="G391" s="4" t="n">
        <f aca="false">IF(ISBLANK(B391), "", (B391-MIN($B$2:$B$3001))/(MAX($B$2:$B$3001)-MIN($B$2:B$3001)))</f>
        <v>0.666666666666667</v>
      </c>
      <c r="H391" s="4" t="n">
        <f aca="false">IF(ISBLANK(C391), "", (C391-MIN($C$2:$C$3001))/(MAX($C$2:$C$3001)-MIN($C$2:$C$3001)))</f>
        <v>0.427636702165571</v>
      </c>
      <c r="I391" s="4" t="n">
        <f aca="false">IF(ISBLANK(D391), "", (D391-MIN($D$2:$D$3001))/(MAX($D$2:$D$3001)-MIN($D$2:$D$3001)))</f>
        <v>0.903748733535968</v>
      </c>
      <c r="J391" s="4" t="n">
        <f aca="false">IF(ISBLANK(E391), "", (E391-MIN($E$2:$E$3001))/(MAX($E$2:$E$3001)-MIN($E$2:$E$3001)))</f>
        <v>0.312265208269022</v>
      </c>
      <c r="K391" s="5" t="n">
        <f aca="false">IF(ISBLANK(A391), "",SQRT((A391-$M$2)^2+(B391-$N$2)^2+(C391-$O$2)^2+(D391-$P$2)^2+(E391-$Q$2)^2))</f>
        <v>892.292309649537</v>
      </c>
      <c r="L391" s="6" t="str">
        <f aca="false">IF(AND(H391 = "", H390 &lt;&gt; ""),"&lt;- New exp", "")</f>
        <v/>
      </c>
      <c r="AB391" s="0" t="n">
        <v>390</v>
      </c>
    </row>
    <row r="392" customFormat="false" ht="13.8" hidden="false" customHeight="false" outlineLevel="0" collapsed="false">
      <c r="A392" s="3" t="n">
        <v>33</v>
      </c>
      <c r="B392" s="3" t="n">
        <v>3</v>
      </c>
      <c r="C392" s="3" t="n">
        <v>79.3333333333333</v>
      </c>
      <c r="D392" s="3" t="n">
        <v>1073</v>
      </c>
      <c r="E392" s="3" t="n">
        <v>0.375343431829171</v>
      </c>
      <c r="F392" s="4" t="n">
        <f aca="false">IF(ISBLANK(A392), "", (A392-MIN($A$2:$A$3001))/(MAX($A$2:$A$3001)-MIN($A$2:$A$3001)))</f>
        <v>0.863636363636364</v>
      </c>
      <c r="G392" s="4" t="n">
        <f aca="false">IF(ISBLANK(B392), "", (B392-MIN($B$2:$B$3001))/(MAX($B$2:$B$3001)-MIN($B$2:B$3001)))</f>
        <v>0.222222222222222</v>
      </c>
      <c r="H392" s="4" t="n">
        <f aca="false">IF(ISBLANK(C392), "", (C392-MIN($C$2:$C$3001))/(MAX($C$2:$C$3001)-MIN($C$2:$C$3001)))</f>
        <v>0.549206444181837</v>
      </c>
      <c r="I392" s="4" t="n">
        <f aca="false">IF(ISBLANK(D392), "", (D392-MIN($D$2:$D$3001))/(MAX($D$2:$D$3001)-MIN($D$2:$D$3001)))</f>
        <v>0.985815602836879</v>
      </c>
      <c r="J392" s="4" t="n">
        <f aca="false">IF(ISBLANK(E392), "", (E392-MIN($E$2:$E$3001))/(MAX($E$2:$E$3001)-MIN($E$2:$E$3001)))</f>
        <v>0.434216473392891</v>
      </c>
      <c r="K392" s="5" t="n">
        <f aca="false">IF(ISBLANK(A392), "",SQRT((A392-$M$2)^2+(B392-$N$2)^2+(C392-$O$2)^2+(D392-$P$2)^2+(E392-$Q$2)^2))</f>
        <v>973.432896920688</v>
      </c>
      <c r="L392" s="6" t="str">
        <f aca="false">IF(AND(H392 = "", H391 &lt;&gt; ""),"&lt;- New exp", "")</f>
        <v/>
      </c>
      <c r="AB392" s="0" t="n">
        <v>391</v>
      </c>
    </row>
    <row r="393" customFormat="false" ht="13.8" hidden="false" customHeight="false" outlineLevel="0" collapsed="false">
      <c r="A393" s="3" t="n">
        <v>23</v>
      </c>
      <c r="B393" s="3" t="n">
        <v>7</v>
      </c>
      <c r="C393" s="3" t="n">
        <v>71.8761904761905</v>
      </c>
      <c r="D393" s="3" t="n">
        <v>1021</v>
      </c>
      <c r="E393" s="3" t="n">
        <v>0.374562081242515</v>
      </c>
      <c r="F393" s="4" t="n">
        <f aca="false">IF(ISBLANK(A393), "", (A393-MIN($A$2:$A$3001))/(MAX($A$2:$A$3001)-MIN($A$2:$A$3001)))</f>
        <v>0.409090909090909</v>
      </c>
      <c r="G393" s="4" t="n">
        <f aca="false">IF(ISBLANK(B393), "", (B393-MIN($B$2:$B$3001))/(MAX($B$2:$B$3001)-MIN($B$2:B$3001)))</f>
        <v>0.666666666666667</v>
      </c>
      <c r="H393" s="4" t="n">
        <f aca="false">IF(ISBLANK(C393), "", (C393-MIN($C$2:$C$3001))/(MAX($C$2:$C$3001)-MIN($C$2:$C$3001)))</f>
        <v>0.361804610252651</v>
      </c>
      <c r="I393" s="4" t="n">
        <f aca="false">IF(ISBLANK(D393), "", (D393-MIN($D$2:$D$3001))/(MAX($D$2:$D$3001)-MIN($D$2:$D$3001)))</f>
        <v>0.933130699088146</v>
      </c>
      <c r="J393" s="4" t="n">
        <f aca="false">IF(ISBLANK(E393), "", (E393-MIN($E$2:$E$3001))/(MAX($E$2:$E$3001)-MIN($E$2:$E$3001)))</f>
        <v>0.410618532033698</v>
      </c>
      <c r="K393" s="5" t="n">
        <f aca="false">IF(ISBLANK(A393), "",SQRT((A393-$M$2)^2+(B393-$N$2)^2+(C393-$O$2)^2+(D393-$P$2)^2+(E393-$Q$2)^2))</f>
        <v>921.176027955256</v>
      </c>
      <c r="L393" s="6" t="str">
        <f aca="false">IF(AND(H393 = "", H392 &lt;&gt; ""),"&lt;- New exp", "")</f>
        <v/>
      </c>
      <c r="AB393" s="0" t="n">
        <v>392</v>
      </c>
    </row>
    <row r="394" customFormat="false" ht="13.8" hidden="false" customHeight="false" outlineLevel="0" collapsed="false">
      <c r="A394" s="3"/>
      <c r="B394" s="3"/>
      <c r="C394" s="3"/>
      <c r="D394" s="3"/>
      <c r="E394" s="3"/>
      <c r="F394" s="4" t="str">
        <f aca="false">IF(ISBLANK(A394), "", (A394-MIN($A$2:$A$3001))/(MAX($A$2:$A$3001)-MIN($A$2:$A$3001)))</f>
        <v/>
      </c>
      <c r="G394" s="4" t="str">
        <f aca="false">IF(ISBLANK(B394), "", (B394-MIN($B$2:$B$3001))/(MAX($B$2:$B$3001)-MIN($B$2:B$3001)))</f>
        <v/>
      </c>
      <c r="H394" s="4" t="str">
        <f aca="false">IF(ISBLANK(C394), "", (C394-MIN($C$2:$C$3001))/(MAX($C$2:$C$3001)-MIN($C$2:$C$3001)))</f>
        <v/>
      </c>
      <c r="I394" s="4" t="str">
        <f aca="false">IF(ISBLANK(D394), "", (D394-MIN($D$2:$D$3001))/(MAX($D$2:$D$3001)-MIN($D$2:$D$3001)))</f>
        <v/>
      </c>
      <c r="J394" s="4" t="str">
        <f aca="false">IF(ISBLANK(E394), "", (E394-MIN($E$2:$E$3001))/(MAX($E$2:$E$3001)-MIN($E$2:$E$3001)))</f>
        <v/>
      </c>
      <c r="K394" s="5" t="str">
        <f aca="false">IF(ISBLANK(A394), "",SQRT((A394-$M$2)^2+(B394-$N$2)^2+(C394-$O$2)^2+(D394-$P$2)^2+(E394-$Q$2)^2))</f>
        <v/>
      </c>
      <c r="L394" s="6" t="str">
        <f aca="false">IF(AND(H394 = "", H393 &lt;&gt; ""),"&lt;- New exp", "")</f>
        <v>&lt;- New exp</v>
      </c>
      <c r="AB394" s="0" t="n">
        <v>393</v>
      </c>
    </row>
    <row r="395" customFormat="false" ht="13.8" hidden="false" customHeight="false" outlineLevel="0" collapsed="false">
      <c r="A395" s="3" t="n">
        <v>33</v>
      </c>
      <c r="B395" s="3" t="n">
        <v>3</v>
      </c>
      <c r="C395" s="3" t="n">
        <v>85</v>
      </c>
      <c r="D395" s="3" t="n">
        <v>1021</v>
      </c>
      <c r="E395" s="3" t="n">
        <v>0.379846913370879</v>
      </c>
      <c r="F395" s="4" t="n">
        <f aca="false">IF(ISBLANK(A395), "", (A395-MIN($A$2:$A$3001))/(MAX($A$2:$A$3001)-MIN($A$2:$A$3001)))</f>
        <v>0.863636363636364</v>
      </c>
      <c r="G395" s="4" t="n">
        <f aca="false">IF(ISBLANK(B395), "", (B395-MIN($B$2:$B$3001))/(MAX($B$2:$B$3001)-MIN($B$2:B$3001)))</f>
        <v>0.222222222222222</v>
      </c>
      <c r="H395" s="4" t="n">
        <f aca="false">IF(ISBLANK(C395), "", (C395-MIN($C$2:$C$3001))/(MAX($C$2:$C$3001)-MIN($C$2:$C$3001)))</f>
        <v>0.691612690909635</v>
      </c>
      <c r="I395" s="4" t="n">
        <f aca="false">IF(ISBLANK(D395), "", (D395-MIN($D$2:$D$3001))/(MAX($D$2:$D$3001)-MIN($D$2:$D$3001)))</f>
        <v>0.933130699088146</v>
      </c>
      <c r="J395" s="4" t="n">
        <f aca="false">IF(ISBLANK(E395), "", (E395-MIN($E$2:$E$3001))/(MAX($E$2:$E$3001)-MIN($E$2:$E$3001)))</f>
        <v>0.570228265216398</v>
      </c>
      <c r="K395" s="5" t="n">
        <f aca="false">IF(ISBLANK(A395), "",SQRT((A395-$M$2)^2+(B395-$N$2)^2+(C395-$O$2)^2+(D395-$P$2)^2+(E395-$Q$2)^2))</f>
        <v>921.609134407774</v>
      </c>
      <c r="L395" s="6" t="str">
        <f aca="false">IF(AND(H395 = "", H394 &lt;&gt; ""),"&lt;- New exp", "")</f>
        <v/>
      </c>
      <c r="AB395" s="0" t="n">
        <v>394</v>
      </c>
    </row>
    <row r="396" customFormat="false" ht="13.8" hidden="false" customHeight="false" outlineLevel="0" collapsed="false">
      <c r="A396" s="3" t="n">
        <v>29</v>
      </c>
      <c r="B396" s="3" t="n">
        <v>6</v>
      </c>
      <c r="C396" s="3" t="n">
        <v>75.8333333333333</v>
      </c>
      <c r="D396" s="3" t="n">
        <v>1029</v>
      </c>
      <c r="E396" s="3" t="n">
        <v>0.378562199405455</v>
      </c>
      <c r="F396" s="4" t="n">
        <f aca="false">IF(ISBLANK(A396), "", (A396-MIN($A$2:$A$3001))/(MAX($A$2:$A$3001)-MIN($A$2:$A$3001)))</f>
        <v>0.681818181818182</v>
      </c>
      <c r="G396" s="4" t="n">
        <f aca="false">IF(ISBLANK(B396), "", (B396-MIN($B$2:$B$3001))/(MAX($B$2:$B$3001)-MIN($B$2:B$3001)))</f>
        <v>0.555555555555556</v>
      </c>
      <c r="H396" s="4" t="n">
        <f aca="false">IF(ISBLANK(C396), "", (C396-MIN($C$2:$C$3001))/(MAX($C$2:$C$3001)-MIN($C$2:$C$3001)))</f>
        <v>0.461249644732315</v>
      </c>
      <c r="I396" s="4" t="n">
        <f aca="false">IF(ISBLANK(D396), "", (D396-MIN($D$2:$D$3001))/(MAX($D$2:$D$3001)-MIN($D$2:$D$3001)))</f>
        <v>0.941236068895643</v>
      </c>
      <c r="J396" s="4" t="n">
        <f aca="false">IF(ISBLANK(E396), "", (E396-MIN($E$2:$E$3001))/(MAX($E$2:$E$3001)-MIN($E$2:$E$3001)))</f>
        <v>0.53142800661653</v>
      </c>
      <c r="K396" s="5" t="n">
        <f aca="false">IF(ISBLANK(A396), "",SQRT((A396-$M$2)^2+(B396-$N$2)^2+(C396-$O$2)^2+(D396-$P$2)^2+(E396-$Q$2)^2))</f>
        <v>929.315810552931</v>
      </c>
      <c r="L396" s="6" t="str">
        <f aca="false">IF(AND(H396 = "", H395 &lt;&gt; ""),"&lt;- New exp", "")</f>
        <v/>
      </c>
      <c r="AB396" s="0" t="n">
        <v>395</v>
      </c>
    </row>
    <row r="397" customFormat="false" ht="13.8" hidden="false" customHeight="false" outlineLevel="0" collapsed="false">
      <c r="A397" s="3" t="n">
        <v>23</v>
      </c>
      <c r="B397" s="3" t="n">
        <v>7</v>
      </c>
      <c r="C397" s="3" t="n">
        <v>74.8095238095238</v>
      </c>
      <c r="D397" s="3" t="n">
        <v>1016</v>
      </c>
      <c r="E397" s="3" t="n">
        <v>0.375786542707573</v>
      </c>
      <c r="F397" s="4" t="n">
        <f aca="false">IF(ISBLANK(A397), "", (A397-MIN($A$2:$A$3001))/(MAX($A$2:$A$3001)-MIN($A$2:$A$3001)))</f>
        <v>0.409090909090909</v>
      </c>
      <c r="G397" s="4" t="n">
        <f aca="false">IF(ISBLANK(B397), "", (B397-MIN($B$2:$B$3001))/(MAX($B$2:$B$3001)-MIN($B$2:B$3001)))</f>
        <v>0.666666666666667</v>
      </c>
      <c r="H397" s="4" t="n">
        <f aca="false">IF(ISBLANK(C397), "", (C397-MIN($C$2:$C$3001))/(MAX($C$2:$C$3001)-MIN($C$2:$C$3001)))</f>
        <v>0.435520785029393</v>
      </c>
      <c r="I397" s="4" t="n">
        <f aca="false">IF(ISBLANK(D397), "", (D397-MIN($D$2:$D$3001))/(MAX($D$2:$D$3001)-MIN($D$2:$D$3001)))</f>
        <v>0.92806484295846</v>
      </c>
      <c r="J397" s="4" t="n">
        <f aca="false">IF(ISBLANK(E397), "", (E397-MIN($E$2:$E$3001))/(MAX($E$2:$E$3001)-MIN($E$2:$E$3001)))</f>
        <v>0.44759907616139</v>
      </c>
      <c r="K397" s="5" t="n">
        <f aca="false">IF(ISBLANK(A397), "",SQRT((A397-$M$2)^2+(B397-$N$2)^2+(C397-$O$2)^2+(D397-$P$2)^2+(E397-$Q$2)^2))</f>
        <v>916.227778174371</v>
      </c>
      <c r="L397" s="6" t="str">
        <f aca="false">IF(AND(H397 = "", H396 &lt;&gt; ""),"&lt;- New exp", "")</f>
        <v/>
      </c>
      <c r="AB397" s="0" t="n">
        <v>396</v>
      </c>
    </row>
    <row r="398" customFormat="false" ht="13.8" hidden="false" customHeight="false" outlineLevel="0" collapsed="false">
      <c r="A398" s="3" t="n">
        <v>26</v>
      </c>
      <c r="B398" s="3" t="n">
        <v>5</v>
      </c>
      <c r="C398" s="3" t="n">
        <v>88.2714285714286</v>
      </c>
      <c r="D398" s="3" t="n">
        <v>1033</v>
      </c>
      <c r="E398" s="3" t="n">
        <v>0.385403337069818</v>
      </c>
      <c r="F398" s="4" t="n">
        <f aca="false">IF(ISBLANK(A398), "", (A398-MIN($A$2:$A$3001))/(MAX($A$2:$A$3001)-MIN($A$2:$A$3001)))</f>
        <v>0.545454545454545</v>
      </c>
      <c r="G398" s="4" t="n">
        <f aca="false">IF(ISBLANK(B398), "", (B398-MIN($B$2:$B$3001))/(MAX($B$2:$B$3001)-MIN($B$2:B$3001)))</f>
        <v>0.444444444444444</v>
      </c>
      <c r="H398" s="4" t="n">
        <f aca="false">IF(ISBLANK(C398), "", (C398-MIN($C$2:$C$3001))/(MAX($C$2:$C$3001)-MIN($C$2:$C$3001)))</f>
        <v>0.773825372844086</v>
      </c>
      <c r="I398" s="4" t="n">
        <f aca="false">IF(ISBLANK(D398), "", (D398-MIN($D$2:$D$3001))/(MAX($D$2:$D$3001)-MIN($D$2:$D$3001)))</f>
        <v>0.945288753799392</v>
      </c>
      <c r="J398" s="4" t="n">
        <f aca="false">IF(ISBLANK(E398), "", (E398-MIN($E$2:$E$3001))/(MAX($E$2:$E$3001)-MIN($E$2:$E$3001)))</f>
        <v>0.738040464827783</v>
      </c>
      <c r="K398" s="5" t="n">
        <f aca="false">IF(ISBLANK(A398), "",SQRT((A398-$M$2)^2+(B398-$N$2)^2+(C398-$O$2)^2+(D398-$P$2)^2+(E398-$Q$2)^2))</f>
        <v>933.593682492759</v>
      </c>
      <c r="L398" s="6" t="str">
        <f aca="false">IF(AND(H398 = "", H397 &lt;&gt; ""),"&lt;- New exp", "")</f>
        <v/>
      </c>
      <c r="AB398" s="0" t="n">
        <v>397</v>
      </c>
    </row>
    <row r="399" customFormat="false" ht="13.8" hidden="false" customHeight="false" outlineLevel="0" collapsed="false">
      <c r="A399" s="3" t="n">
        <v>23</v>
      </c>
      <c r="B399" s="3" t="n">
        <v>6</v>
      </c>
      <c r="C399" s="3" t="n">
        <v>71.9791666666667</v>
      </c>
      <c r="D399" s="3" t="n">
        <v>1040</v>
      </c>
      <c r="E399" s="3" t="n">
        <v>0.377180566940099</v>
      </c>
      <c r="F399" s="4" t="n">
        <f aca="false">IF(ISBLANK(A399), "", (A399-MIN($A$2:$A$3001))/(MAX($A$2:$A$3001)-MIN($A$2:$A$3001)))</f>
        <v>0.409090909090909</v>
      </c>
      <c r="G399" s="4" t="n">
        <f aca="false">IF(ISBLANK(B399), "", (B399-MIN($B$2:$B$3001))/(MAX($B$2:$B$3001)-MIN($B$2:B$3001)))</f>
        <v>0.555555555555556</v>
      </c>
      <c r="H399" s="4" t="n">
        <f aca="false">IF(ISBLANK(C399), "", (C399-MIN($C$2:$C$3001))/(MAX($C$2:$C$3001)-MIN($C$2:$C$3001)))</f>
        <v>0.364392454862306</v>
      </c>
      <c r="I399" s="4" t="n">
        <f aca="false">IF(ISBLANK(D399), "", (D399-MIN($D$2:$D$3001))/(MAX($D$2:$D$3001)-MIN($D$2:$D$3001)))</f>
        <v>0.952380952380952</v>
      </c>
      <c r="J399" s="4" t="n">
        <f aca="false">IF(ISBLANK(E399), "", (E399-MIN($E$2:$E$3001))/(MAX($E$2:$E$3001)-MIN($E$2:$E$3001)))</f>
        <v>0.489700666221275</v>
      </c>
      <c r="K399" s="5" t="n">
        <f aca="false">IF(ISBLANK(A399), "",SQRT((A399-$M$2)^2+(B399-$N$2)^2+(C399-$O$2)^2+(D399-$P$2)^2+(E399-$Q$2)^2))</f>
        <v>940.168203175851</v>
      </c>
      <c r="L399" s="6" t="str">
        <f aca="false">IF(AND(H399 = "", H398 &lt;&gt; ""),"&lt;- New exp", "")</f>
        <v/>
      </c>
      <c r="AB399" s="0" t="n">
        <v>398</v>
      </c>
    </row>
    <row r="400" customFormat="false" ht="13.8" hidden="false" customHeight="false" outlineLevel="0" collapsed="false">
      <c r="A400" s="3" t="n">
        <v>29</v>
      </c>
      <c r="B400" s="3" t="n">
        <v>7</v>
      </c>
      <c r="C400" s="3" t="n">
        <v>78.8095238095238</v>
      </c>
      <c r="D400" s="3" t="n">
        <v>1028</v>
      </c>
      <c r="E400" s="3" t="n">
        <v>0.372674490793082</v>
      </c>
      <c r="F400" s="4" t="n">
        <f aca="false">IF(ISBLANK(A400), "", (A400-MIN($A$2:$A$3001))/(MAX($A$2:$A$3001)-MIN($A$2:$A$3001)))</f>
        <v>0.681818181818182</v>
      </c>
      <c r="G400" s="4" t="n">
        <f aca="false">IF(ISBLANK(B400), "", (B400-MIN($B$2:$B$3001))/(MAX($B$2:$B$3001)-MIN($B$2:B$3001)))</f>
        <v>0.666666666666667</v>
      </c>
      <c r="H400" s="4" t="n">
        <f aca="false">IF(ISBLANK(C400), "", (C400-MIN($C$2:$C$3001))/(MAX($C$2:$C$3001)-MIN($C$2:$C$3001)))</f>
        <v>0.536042841543133</v>
      </c>
      <c r="I400" s="4" t="n">
        <f aca="false">IF(ISBLANK(D400), "", (D400-MIN($D$2:$D$3001))/(MAX($D$2:$D$3001)-MIN($D$2:$D$3001)))</f>
        <v>0.940222897669706</v>
      </c>
      <c r="J400" s="4" t="n">
        <f aca="false">IF(ISBLANK(E400), "", (E400-MIN($E$2:$E$3001))/(MAX($E$2:$E$3001)-MIN($E$2:$E$3001)))</f>
        <v>0.353610513486575</v>
      </c>
      <c r="K400" s="5" t="n">
        <f aca="false">IF(ISBLANK(A400), "",SQRT((A400-$M$2)^2+(B400-$N$2)^2+(C400-$O$2)^2+(D400-$P$2)^2+(E400-$Q$2)^2))</f>
        <v>928.385687240453</v>
      </c>
      <c r="L400" s="6" t="str">
        <f aca="false">IF(AND(H400 = "", H399 &lt;&gt; ""),"&lt;- New exp", "")</f>
        <v/>
      </c>
      <c r="AB400" s="0" t="n">
        <v>399</v>
      </c>
    </row>
    <row r="401" customFormat="false" ht="13.8" hidden="false" customHeight="false" outlineLevel="0" collapsed="false">
      <c r="A401" s="3" t="n">
        <v>29</v>
      </c>
      <c r="B401" s="3" t="n">
        <v>8</v>
      </c>
      <c r="C401" s="3" t="n">
        <v>80.7916666666667</v>
      </c>
      <c r="D401" s="3" t="n">
        <v>1026</v>
      </c>
      <c r="E401" s="3" t="n">
        <v>0.368212911972548</v>
      </c>
      <c r="F401" s="4" t="n">
        <f aca="false">IF(ISBLANK(A401), "", (A401-MIN($A$2:$A$3001))/(MAX($A$2:$A$3001)-MIN($A$2:$A$3001)))</f>
        <v>0.681818181818182</v>
      </c>
      <c r="G401" s="4" t="n">
        <f aca="false">IF(ISBLANK(B401), "", (B401-MIN($B$2:$B$3001))/(MAX($B$2:$B$3001)-MIN($B$2:B$3001)))</f>
        <v>0.777777777777778</v>
      </c>
      <c r="H401" s="4" t="n">
        <f aca="false">IF(ISBLANK(C401), "", (C401-MIN($C$2:$C$3001))/(MAX($C$2:$C$3001)-MIN($C$2:$C$3001)))</f>
        <v>0.585855110619138</v>
      </c>
      <c r="I401" s="4" t="n">
        <f aca="false">IF(ISBLANK(D401), "", (D401-MIN($D$2:$D$3001))/(MAX($D$2:$D$3001)-MIN($D$2:$D$3001)))</f>
        <v>0.938196555217832</v>
      </c>
      <c r="J401" s="4" t="n">
        <f aca="false">IF(ISBLANK(E401), "", (E401-MIN($E$2:$E$3001))/(MAX($E$2:$E$3001)-MIN($E$2:$E$3001)))</f>
        <v>0.218864245710713</v>
      </c>
      <c r="K401" s="5" t="n">
        <f aca="false">IF(ISBLANK(A401), "",SQRT((A401-$M$2)^2+(B401-$N$2)^2+(C401-$O$2)^2+(D401-$P$2)^2+(E401-$Q$2)^2))</f>
        <v>926.441294798956</v>
      </c>
      <c r="L401" s="6" t="str">
        <f aca="false">IF(AND(H401 = "", H400 &lt;&gt; ""),"&lt;- New exp", "")</f>
        <v/>
      </c>
      <c r="AB401" s="0" t="n">
        <v>400</v>
      </c>
    </row>
    <row r="402" customFormat="false" ht="13.8" hidden="false" customHeight="false" outlineLevel="0" collapsed="false">
      <c r="A402" s="3" t="n">
        <v>18</v>
      </c>
      <c r="B402" s="3" t="n">
        <v>7</v>
      </c>
      <c r="C402" s="3" t="n">
        <v>81.2142857142857</v>
      </c>
      <c r="D402" s="3" t="n">
        <v>965</v>
      </c>
      <c r="E402" s="3" t="n">
        <v>0.382361357163061</v>
      </c>
      <c r="F402" s="4" t="n">
        <f aca="false">IF(ISBLANK(A402), "", (A402-MIN($A$2:$A$3001))/(MAX($A$2:$A$3001)-MIN($A$2:$A$3001)))</f>
        <v>0.181818181818182</v>
      </c>
      <c r="G402" s="4" t="n">
        <f aca="false">IF(ISBLANK(B402), "", (B402-MIN($B$2:$B$3001))/(MAX($B$2:$B$3001)-MIN($B$2:B$3001)))</f>
        <v>0.666666666666667</v>
      </c>
      <c r="H402" s="4" t="n">
        <f aca="false">IF(ISBLANK(C402), "", (C402-MIN($C$2:$C$3001))/(MAX($C$2:$C$3001)-MIN($C$2:$C$3001)))</f>
        <v>0.596475744566274</v>
      </c>
      <c r="I402" s="4" t="n">
        <f aca="false">IF(ISBLANK(D402), "", (D402-MIN($D$2:$D$3001))/(MAX($D$2:$D$3001)-MIN($D$2:$D$3001)))</f>
        <v>0.876393110435664</v>
      </c>
      <c r="J402" s="4" t="n">
        <f aca="false">IF(ISBLANK(E402), "", (E402-MIN($E$2:$E$3001))/(MAX($E$2:$E$3001)-MIN($E$2:$E$3001)))</f>
        <v>0.646168180245885</v>
      </c>
      <c r="K402" s="5" t="n">
        <f aca="false">IF(ISBLANK(A402), "",SQRT((A402-$M$2)^2+(B402-$N$2)^2+(C402-$O$2)^2+(D402-$P$2)^2+(E402-$Q$2)^2))</f>
        <v>865.355624199647</v>
      </c>
      <c r="L402" s="6" t="str">
        <f aca="false">IF(AND(H402 = "", H401 &lt;&gt; ""),"&lt;- New exp", "")</f>
        <v/>
      </c>
      <c r="AB402" s="0" t="n">
        <v>401</v>
      </c>
    </row>
    <row r="403" customFormat="false" ht="13.8" hidden="false" customHeight="false" outlineLevel="0" collapsed="false">
      <c r="A403" s="3" t="n">
        <v>28</v>
      </c>
      <c r="B403" s="3" t="n">
        <v>8</v>
      </c>
      <c r="C403" s="3" t="n">
        <v>77.5625</v>
      </c>
      <c r="D403" s="3" t="n">
        <v>993</v>
      </c>
      <c r="E403" s="3" t="n">
        <v>0.368429340517278</v>
      </c>
      <c r="F403" s="4" t="n">
        <f aca="false">IF(ISBLANK(A403), "", (A403-MIN($A$2:$A$3001))/(MAX($A$2:$A$3001)-MIN($A$2:$A$3001)))</f>
        <v>0.636363636363636</v>
      </c>
      <c r="G403" s="4" t="n">
        <f aca="false">IF(ISBLANK(B403), "", (B403-MIN($B$2:$B$3001))/(MAX($B$2:$B$3001)-MIN($B$2:B$3001)))</f>
        <v>0.777777777777778</v>
      </c>
      <c r="H403" s="4" t="n">
        <f aca="false">IF(ISBLANK(C403), "", (C403-MIN($C$2:$C$3001))/(MAX($C$2:$C$3001)-MIN($C$2:$C$3001)))</f>
        <v>0.5047044920794</v>
      </c>
      <c r="I403" s="4" t="n">
        <f aca="false">IF(ISBLANK(D403), "", (D403-MIN($D$2:$D$3001))/(MAX($D$2:$D$3001)-MIN($D$2:$D$3001)))</f>
        <v>0.904761904761905</v>
      </c>
      <c r="J403" s="4" t="n">
        <f aca="false">IF(ISBLANK(E403), "", (E403-MIN($E$2:$E$3001))/(MAX($E$2:$E$3001)-MIN($E$2:$E$3001)))</f>
        <v>0.225400707312222</v>
      </c>
      <c r="K403" s="5" t="n">
        <f aca="false">IF(ISBLANK(A403), "",SQRT((A403-$M$2)^2+(B403-$N$2)^2+(C403-$O$2)^2+(D403-$P$2)^2+(E403-$Q$2)^2))</f>
        <v>893.362938750807</v>
      </c>
      <c r="L403" s="6" t="str">
        <f aca="false">IF(AND(H403 = "", H402 &lt;&gt; ""),"&lt;- New exp", "")</f>
        <v/>
      </c>
      <c r="AB403" s="0" t="n">
        <v>402</v>
      </c>
    </row>
    <row r="404" customFormat="false" ht="13.8" hidden="false" customHeight="false" outlineLevel="0" collapsed="false">
      <c r="A404" s="3" t="n">
        <v>35</v>
      </c>
      <c r="B404" s="3" t="n">
        <v>5</v>
      </c>
      <c r="C404" s="3" t="n">
        <v>95.2714285714286</v>
      </c>
      <c r="D404" s="3" t="n">
        <v>1004</v>
      </c>
      <c r="E404" s="3" t="n">
        <v>0.382361357163061</v>
      </c>
      <c r="F404" s="4" t="n">
        <f aca="false">IF(ISBLANK(A404), "", (A404-MIN($A$2:$A$3001))/(MAX($A$2:$A$3001)-MIN($A$2:$A$3001)))</f>
        <v>0.954545454545455</v>
      </c>
      <c r="G404" s="4" t="n">
        <f aca="false">IF(ISBLANK(B404), "", (B404-MIN($B$2:$B$3001))/(MAX($B$2:$B$3001)-MIN($B$2:B$3001)))</f>
        <v>0.444444444444444</v>
      </c>
      <c r="H404" s="4" t="n">
        <f aca="false">IF(ISBLANK(C404), "", (C404-MIN($C$2:$C$3001))/(MAX($C$2:$C$3001)-MIN($C$2:$C$3001)))</f>
        <v>0.94973897174313</v>
      </c>
      <c r="I404" s="4" t="n">
        <f aca="false">IF(ISBLANK(D404), "", (D404-MIN($D$2:$D$3001))/(MAX($D$2:$D$3001)-MIN($D$2:$D$3001)))</f>
        <v>0.915906788247214</v>
      </c>
      <c r="J404" s="4" t="n">
        <f aca="false">IF(ISBLANK(E404), "", (E404-MIN($E$2:$E$3001))/(MAX($E$2:$E$3001)-MIN($E$2:$E$3001)))</f>
        <v>0.646168180245885</v>
      </c>
      <c r="K404" s="5" t="n">
        <f aca="false">IF(ISBLANK(A404), "",SQRT((A404-$M$2)^2+(B404-$N$2)^2+(C404-$O$2)^2+(D404-$P$2)^2+(E404-$Q$2)^2))</f>
        <v>905.042129139652</v>
      </c>
      <c r="L404" s="6" t="str">
        <f aca="false">IF(AND(H404 = "", H403 &lt;&gt; ""),"&lt;- New exp", "")</f>
        <v/>
      </c>
      <c r="AB404" s="0" t="n">
        <v>403</v>
      </c>
    </row>
    <row r="405" customFormat="false" ht="13.8" hidden="false" customHeight="false" outlineLevel="0" collapsed="false">
      <c r="A405" s="3" t="n">
        <v>23</v>
      </c>
      <c r="B405" s="3" t="n">
        <v>5</v>
      </c>
      <c r="C405" s="3" t="n">
        <v>72.0125</v>
      </c>
      <c r="D405" s="3" t="n">
        <v>1042</v>
      </c>
      <c r="E405" s="3" t="n">
        <v>0.375290733913647</v>
      </c>
      <c r="F405" s="4" t="n">
        <f aca="false">IF(ISBLANK(A405), "", (A405-MIN($A$2:$A$3001))/(MAX($A$2:$A$3001)-MIN($A$2:$A$3001)))</f>
        <v>0.409090909090909</v>
      </c>
      <c r="G405" s="4" t="n">
        <f aca="false">IF(ISBLANK(B405), "", (B405-MIN($B$2:$B$3001))/(MAX($B$2:$B$3001)-MIN($B$2:B$3001)))</f>
        <v>0.444444444444444</v>
      </c>
      <c r="H405" s="4" t="n">
        <f aca="false">IF(ISBLANK(C405), "", (C405-MIN($C$2:$C$3001))/(MAX($C$2:$C$3001)-MIN($C$2:$C$3001)))</f>
        <v>0.365230138666587</v>
      </c>
      <c r="I405" s="4" t="n">
        <f aca="false">IF(ISBLANK(D405), "", (D405-MIN($D$2:$D$3001))/(MAX($D$2:$D$3001)-MIN($D$2:$D$3001)))</f>
        <v>0.954407294832827</v>
      </c>
      <c r="J405" s="4" t="n">
        <f aca="false">IF(ISBLANK(E405), "", (E405-MIN($E$2:$E$3001))/(MAX($E$2:$E$3001)-MIN($E$2:$E$3001)))</f>
        <v>0.432624918537074</v>
      </c>
      <c r="K405" s="5" t="n">
        <f aca="false">IF(ISBLANK(A405), "",SQRT((A405-$M$2)^2+(B405-$N$2)^2+(C405-$O$2)^2+(D405-$P$2)^2+(E405-$Q$2)^2))</f>
        <v>942.163583451925</v>
      </c>
      <c r="L405" s="6" t="str">
        <f aca="false">IF(AND(H405 = "", H404 &lt;&gt; ""),"&lt;- New exp", "")</f>
        <v/>
      </c>
      <c r="AB405" s="0" t="n">
        <v>404</v>
      </c>
    </row>
    <row r="406" customFormat="false" ht="13.8" hidden="false" customHeight="false" outlineLevel="0" collapsed="false">
      <c r="A406" s="3" t="n">
        <v>33</v>
      </c>
      <c r="B406" s="3" t="n">
        <v>4</v>
      </c>
      <c r="C406" s="3" t="n">
        <v>79.9166666666667</v>
      </c>
      <c r="D406" s="3" t="n">
        <v>1022</v>
      </c>
      <c r="E406" s="3" t="n">
        <v>0.374562081242515</v>
      </c>
      <c r="F406" s="4" t="n">
        <f aca="false">IF(ISBLANK(A406), "", (A406-MIN($A$2:$A$3001))/(MAX($A$2:$A$3001)-MIN($A$2:$A$3001)))</f>
        <v>0.863636363636364</v>
      </c>
      <c r="G406" s="4" t="n">
        <f aca="false">IF(ISBLANK(B406), "", (B406-MIN($B$2:$B$3001))/(MAX($B$2:$B$3001)-MIN($B$2:B$3001)))</f>
        <v>0.333333333333333</v>
      </c>
      <c r="H406" s="4" t="n">
        <f aca="false">IF(ISBLANK(C406), "", (C406-MIN($C$2:$C$3001))/(MAX($C$2:$C$3001)-MIN($C$2:$C$3001)))</f>
        <v>0.563865910756757</v>
      </c>
      <c r="I406" s="4" t="n">
        <f aca="false">IF(ISBLANK(D406), "", (D406-MIN($D$2:$D$3001))/(MAX($D$2:$D$3001)-MIN($D$2:$D$3001)))</f>
        <v>0.934143870314083</v>
      </c>
      <c r="J406" s="4" t="n">
        <f aca="false">IF(ISBLANK(E406), "", (E406-MIN($E$2:$E$3001))/(MAX($E$2:$E$3001)-MIN($E$2:$E$3001)))</f>
        <v>0.410618532033698</v>
      </c>
      <c r="K406" s="5" t="n">
        <f aca="false">IF(ISBLANK(A406), "",SQRT((A406-$M$2)^2+(B406-$N$2)^2+(C406-$O$2)^2+(D406-$P$2)^2+(E406-$Q$2)^2))</f>
        <v>922.473545198506</v>
      </c>
      <c r="L406" s="6" t="str">
        <f aca="false">IF(AND(H406 = "", H405 &lt;&gt; ""),"&lt;- New exp", "")</f>
        <v/>
      </c>
      <c r="AB406" s="0" t="n">
        <v>405</v>
      </c>
    </row>
    <row r="407" customFormat="false" ht="13.8" hidden="false" customHeight="false" outlineLevel="0" collapsed="false">
      <c r="A407" s="3" t="n">
        <v>29</v>
      </c>
      <c r="B407" s="3" t="n">
        <v>2</v>
      </c>
      <c r="C407" s="3" t="n">
        <v>88.4375</v>
      </c>
      <c r="D407" s="3" t="n">
        <v>1022</v>
      </c>
      <c r="E407" s="3" t="n">
        <v>0.38677560662924</v>
      </c>
      <c r="F407" s="4" t="n">
        <f aca="false">IF(ISBLANK(A407), "", (A407-MIN($A$2:$A$3001))/(MAX($A$2:$A$3001)-MIN($A$2:$A$3001)))</f>
        <v>0.681818181818182</v>
      </c>
      <c r="G407" s="4" t="n">
        <f aca="false">IF(ISBLANK(B407), "", (B407-MIN($B$2:$B$3001))/(MAX($B$2:$B$3001)-MIN($B$2:B$3001)))</f>
        <v>0.111111111111111</v>
      </c>
      <c r="H407" s="4" t="n">
        <f aca="false">IF(ISBLANK(C407), "", (C407-MIN($C$2:$C$3001))/(MAX($C$2:$C$3001)-MIN($C$2:$C$3001)))</f>
        <v>0.77799883322613</v>
      </c>
      <c r="I407" s="4" t="n">
        <f aca="false">IF(ISBLANK(D407), "", (D407-MIN($D$2:$D$3001))/(MAX($D$2:$D$3001)-MIN($D$2:$D$3001)))</f>
        <v>0.934143870314083</v>
      </c>
      <c r="J407" s="4" t="n">
        <f aca="false">IF(ISBLANK(E407), "", (E407-MIN($E$2:$E$3001))/(MAX($E$2:$E$3001)-MIN($E$2:$E$3001)))</f>
        <v>0.779485031639763</v>
      </c>
      <c r="K407" s="5" t="n">
        <f aca="false">IF(ISBLANK(A407), "",SQRT((A407-$M$2)^2+(B407-$N$2)^2+(C407-$O$2)^2+(D407-$P$2)^2+(E407-$Q$2)^2))</f>
        <v>922.642086114062</v>
      </c>
      <c r="L407" s="6" t="str">
        <f aca="false">IF(AND(H407 = "", H406 &lt;&gt; ""),"&lt;- New exp", "")</f>
        <v/>
      </c>
      <c r="AB407" s="0" t="n">
        <v>406</v>
      </c>
    </row>
    <row r="408" customFormat="false" ht="13.8" hidden="false" customHeight="false" outlineLevel="0" collapsed="false">
      <c r="A408" s="3" t="n">
        <v>28</v>
      </c>
      <c r="B408" s="3" t="n">
        <v>7</v>
      </c>
      <c r="C408" s="3" t="n">
        <v>79.8095238095238</v>
      </c>
      <c r="D408" s="3" t="n">
        <v>995</v>
      </c>
      <c r="E408" s="3" t="n">
        <v>0.379846913370879</v>
      </c>
      <c r="F408" s="4" t="n">
        <f aca="false">IF(ISBLANK(A408), "", (A408-MIN($A$2:$A$3001))/(MAX($A$2:$A$3001)-MIN($A$2:$A$3001)))</f>
        <v>0.636363636363636</v>
      </c>
      <c r="G408" s="4" t="n">
        <f aca="false">IF(ISBLANK(B408), "", (B408-MIN($B$2:$B$3001))/(MAX($B$2:$B$3001)-MIN($B$2:B$3001)))</f>
        <v>0.666666666666667</v>
      </c>
      <c r="H408" s="4" t="n">
        <f aca="false">IF(ISBLANK(C408), "", (C408-MIN($C$2:$C$3001))/(MAX($C$2:$C$3001)-MIN($C$2:$C$3001)))</f>
        <v>0.561173355671568</v>
      </c>
      <c r="I408" s="4" t="n">
        <f aca="false">IF(ISBLANK(D408), "", (D408-MIN($D$2:$D$3001))/(MAX($D$2:$D$3001)-MIN($D$2:$D$3001)))</f>
        <v>0.906788247213779</v>
      </c>
      <c r="J408" s="4" t="n">
        <f aca="false">IF(ISBLANK(E408), "", (E408-MIN($E$2:$E$3001))/(MAX($E$2:$E$3001)-MIN($E$2:$E$3001)))</f>
        <v>0.570228265216398</v>
      </c>
      <c r="K408" s="5" t="n">
        <f aca="false">IF(ISBLANK(A408), "",SQRT((A408-$M$2)^2+(B408-$N$2)^2+(C408-$O$2)^2+(D408-$P$2)^2+(E408-$Q$2)^2))</f>
        <v>895.40808864261</v>
      </c>
      <c r="L408" s="6" t="str">
        <f aca="false">IF(AND(H408 = "", H407 &lt;&gt; ""),"&lt;- New exp", "")</f>
        <v/>
      </c>
      <c r="AB408" s="0" t="n">
        <v>407</v>
      </c>
    </row>
    <row r="409" customFormat="false" ht="13.8" hidden="false" customHeight="false" outlineLevel="0" collapsed="false">
      <c r="A409" s="3" t="n">
        <v>33</v>
      </c>
      <c r="B409" s="3" t="n">
        <v>3</v>
      </c>
      <c r="C409" s="3" t="n">
        <v>80.8958333333333</v>
      </c>
      <c r="D409" s="3" t="n">
        <v>1063</v>
      </c>
      <c r="E409" s="3" t="n">
        <v>0.374549023527132</v>
      </c>
      <c r="F409" s="4" t="n">
        <f aca="false">IF(ISBLANK(A409), "", (A409-MIN($A$2:$A$3001))/(MAX($A$2:$A$3001)-MIN($A$2:$A$3001)))</f>
        <v>0.863636363636364</v>
      </c>
      <c r="G409" s="4" t="n">
        <f aca="false">IF(ISBLANK(B409), "", (B409-MIN($B$2:$B$3001))/(MAX($B$2:$B$3001)-MIN($B$2:B$3001)))</f>
        <v>0.222222222222222</v>
      </c>
      <c r="H409" s="4" t="n">
        <f aca="false">IF(ISBLANK(C409), "", (C409-MIN($C$2:$C$3001))/(MAX($C$2:$C$3001)-MIN($C$2:$C$3001)))</f>
        <v>0.588472872507517</v>
      </c>
      <c r="I409" s="4" t="n">
        <f aca="false">IF(ISBLANK(D409), "", (D409-MIN($D$2:$D$3001))/(MAX($D$2:$D$3001)-MIN($D$2:$D$3001)))</f>
        <v>0.975683890577507</v>
      </c>
      <c r="J409" s="4" t="n">
        <f aca="false">IF(ISBLANK(E409), "", (E409-MIN($E$2:$E$3001))/(MAX($E$2:$E$3001)-MIN($E$2:$E$3001)))</f>
        <v>0.410224169749782</v>
      </c>
      <c r="K409" s="5" t="n">
        <f aca="false">IF(ISBLANK(A409), "",SQRT((A409-$M$2)^2+(B409-$N$2)^2+(C409-$O$2)^2+(D409-$P$2)^2+(E409-$Q$2)^2))</f>
        <v>963.47409952851</v>
      </c>
      <c r="L409" s="6" t="str">
        <f aca="false">IF(AND(H409 = "", H408 &lt;&gt; ""),"&lt;- New exp", "")</f>
        <v/>
      </c>
      <c r="AB409" s="0" t="n">
        <v>408</v>
      </c>
    </row>
    <row r="410" customFormat="false" ht="13.8" hidden="false" customHeight="false" outlineLevel="0" collapsed="false">
      <c r="A410" s="3" t="n">
        <v>29</v>
      </c>
      <c r="B410" s="3" t="n">
        <v>6</v>
      </c>
      <c r="C410" s="3" t="n">
        <v>76.7666666666667</v>
      </c>
      <c r="D410" s="3" t="n">
        <v>1021</v>
      </c>
      <c r="E410" s="3" t="n">
        <v>0.378562199405455</v>
      </c>
      <c r="F410" s="4" t="n">
        <f aca="false">IF(ISBLANK(A410), "", (A410-MIN($A$2:$A$3001))/(MAX($A$2:$A$3001)-MIN($A$2:$A$3001)))</f>
        <v>0.681818181818182</v>
      </c>
      <c r="G410" s="4" t="n">
        <f aca="false">IF(ISBLANK(B410), "", (B410-MIN($B$2:$B$3001))/(MAX($B$2:$B$3001)-MIN($B$2:B$3001)))</f>
        <v>0.555555555555556</v>
      </c>
      <c r="H410" s="4" t="n">
        <f aca="false">IF(ISBLANK(C410), "", (C410-MIN($C$2:$C$3001))/(MAX($C$2:$C$3001)-MIN($C$2:$C$3001)))</f>
        <v>0.484704791252188</v>
      </c>
      <c r="I410" s="4" t="n">
        <f aca="false">IF(ISBLANK(D410), "", (D410-MIN($D$2:$D$3001))/(MAX($D$2:$D$3001)-MIN($D$2:$D$3001)))</f>
        <v>0.933130699088146</v>
      </c>
      <c r="J410" s="4" t="n">
        <f aca="false">IF(ISBLANK(E410), "", (E410-MIN($E$2:$E$3001))/(MAX($E$2:$E$3001)-MIN($E$2:$E$3001)))</f>
        <v>0.53142800661653</v>
      </c>
      <c r="K410" s="5" t="n">
        <f aca="false">IF(ISBLANK(A410), "",SQRT((A410-$M$2)^2+(B410-$N$2)^2+(C410-$O$2)^2+(D410-$P$2)^2+(E410-$Q$2)^2))</f>
        <v>921.337618881305</v>
      </c>
      <c r="L410" s="6" t="str">
        <f aca="false">IF(AND(H410 = "", H409 &lt;&gt; ""),"&lt;- New exp", "")</f>
        <v/>
      </c>
      <c r="AB410" s="0" t="n">
        <v>409</v>
      </c>
    </row>
    <row r="411" customFormat="false" ht="13.8" hidden="false" customHeight="false" outlineLevel="0" collapsed="false">
      <c r="A411" s="3" t="n">
        <v>23</v>
      </c>
      <c r="B411" s="3" t="n">
        <v>6</v>
      </c>
      <c r="C411" s="3" t="n">
        <v>71.9791666666667</v>
      </c>
      <c r="D411" s="3" t="n">
        <v>1038</v>
      </c>
      <c r="E411" s="3" t="n">
        <v>0.384661961944637</v>
      </c>
      <c r="F411" s="4" t="n">
        <f aca="false">IF(ISBLANK(A411), "", (A411-MIN($A$2:$A$3001))/(MAX($A$2:$A$3001)-MIN($A$2:$A$3001)))</f>
        <v>0.409090909090909</v>
      </c>
      <c r="G411" s="4" t="n">
        <f aca="false">IF(ISBLANK(B411), "", (B411-MIN($B$2:$B$3001))/(MAX($B$2:$B$3001)-MIN($B$2:B$3001)))</f>
        <v>0.555555555555556</v>
      </c>
      <c r="H411" s="4" t="n">
        <f aca="false">IF(ISBLANK(C411), "", (C411-MIN($C$2:$C$3001))/(MAX($C$2:$C$3001)-MIN($C$2:$C$3001)))</f>
        <v>0.364392454862306</v>
      </c>
      <c r="I411" s="4" t="n">
        <f aca="false">IF(ISBLANK(D411), "", (D411-MIN($D$2:$D$3001))/(MAX($D$2:$D$3001)-MIN($D$2:$D$3001)))</f>
        <v>0.950354609929078</v>
      </c>
      <c r="J411" s="4" t="n">
        <f aca="false">IF(ISBLANK(E411), "", (E411-MIN($E$2:$E$3001))/(MAX($E$2:$E$3001)-MIN($E$2:$E$3001)))</f>
        <v>0.71564984142778</v>
      </c>
      <c r="K411" s="5" t="n">
        <f aca="false">IF(ISBLANK(A411), "",SQRT((A411-$M$2)^2+(B411-$N$2)^2+(C411-$O$2)^2+(D411-$P$2)^2+(E411-$Q$2)^2))</f>
        <v>938.16856191278</v>
      </c>
      <c r="L411" s="6" t="str">
        <f aca="false">IF(AND(H411 = "", H410 &lt;&gt; ""),"&lt;- New exp", "")</f>
        <v/>
      </c>
      <c r="AB411" s="0" t="n">
        <v>410</v>
      </c>
    </row>
    <row r="412" customFormat="false" ht="13.8" hidden="false" customHeight="false" outlineLevel="0" collapsed="false">
      <c r="A412" s="3" t="n">
        <v>33</v>
      </c>
      <c r="B412" s="3" t="n">
        <v>2</v>
      </c>
      <c r="C412" s="3" t="n">
        <v>81.3125</v>
      </c>
      <c r="D412" s="3" t="n">
        <v>1045</v>
      </c>
      <c r="E412" s="3" t="n">
        <v>0.381261386166515</v>
      </c>
      <c r="F412" s="4" t="n">
        <f aca="false">IF(ISBLANK(A412), "", (A412-MIN($A$2:$A$3001))/(MAX($A$2:$A$3001)-MIN($A$2:$A$3001)))</f>
        <v>0.863636363636364</v>
      </c>
      <c r="G412" s="4" t="n">
        <f aca="false">IF(ISBLANK(B412), "", (B412-MIN($B$2:$B$3001))/(MAX($B$2:$B$3001)-MIN($B$2:B$3001)))</f>
        <v>0.111111111111111</v>
      </c>
      <c r="H412" s="4" t="n">
        <f aca="false">IF(ISBLANK(C412), "", (C412-MIN($C$2:$C$3001))/(MAX($C$2:$C$3001)-MIN($C$2:$C$3001)))</f>
        <v>0.598943920061031</v>
      </c>
      <c r="I412" s="4" t="n">
        <f aca="false">IF(ISBLANK(D412), "", (D412-MIN($D$2:$D$3001))/(MAX($D$2:$D$3001)-MIN($D$2:$D$3001)))</f>
        <v>0.957446808510638</v>
      </c>
      <c r="J412" s="4" t="n">
        <f aca="false">IF(ISBLANK(E412), "", (E412-MIN($E$2:$E$3001))/(MAX($E$2:$E$3001)-MIN($E$2:$E$3001)))</f>
        <v>0.612947432073934</v>
      </c>
      <c r="K412" s="5" t="n">
        <f aca="false">IF(ISBLANK(A412), "",SQRT((A412-$M$2)^2+(B412-$N$2)^2+(C412-$O$2)^2+(D412-$P$2)^2+(E412-$Q$2)^2))</f>
        <v>945.49195035689</v>
      </c>
      <c r="L412" s="6" t="str">
        <f aca="false">IF(AND(H412 = "", H411 &lt;&gt; ""),"&lt;- New exp", "")</f>
        <v/>
      </c>
      <c r="AB412" s="0" t="n">
        <v>411</v>
      </c>
    </row>
    <row r="413" customFormat="false" ht="13.8" hidden="false" customHeight="false" outlineLevel="0" collapsed="false">
      <c r="A413" s="3" t="n">
        <v>29</v>
      </c>
      <c r="B413" s="3" t="n">
        <v>7</v>
      </c>
      <c r="C413" s="3" t="n">
        <v>73.8095238095238</v>
      </c>
      <c r="D413" s="3" t="n">
        <v>1030</v>
      </c>
      <c r="E413" s="3" t="n">
        <v>0.371400562566451</v>
      </c>
      <c r="F413" s="4" t="n">
        <f aca="false">IF(ISBLANK(A413), "", (A413-MIN($A$2:$A$3001))/(MAX($A$2:$A$3001)-MIN($A$2:$A$3001)))</f>
        <v>0.681818181818182</v>
      </c>
      <c r="G413" s="4" t="n">
        <f aca="false">IF(ISBLANK(B413), "", (B413-MIN($B$2:$B$3001))/(MAX($B$2:$B$3001)-MIN($B$2:B$3001)))</f>
        <v>0.666666666666667</v>
      </c>
      <c r="H413" s="4" t="n">
        <f aca="false">IF(ISBLANK(C413), "", (C413-MIN($C$2:$C$3001))/(MAX($C$2:$C$3001)-MIN($C$2:$C$3001)))</f>
        <v>0.410390270900959</v>
      </c>
      <c r="I413" s="4" t="n">
        <f aca="false">IF(ISBLANK(D413), "", (D413-MIN($D$2:$D$3001))/(MAX($D$2:$D$3001)-MIN($D$2:$D$3001)))</f>
        <v>0.94224924012158</v>
      </c>
      <c r="J413" s="4" t="n">
        <f aca="false">IF(ISBLANK(E413), "", (E413-MIN($E$2:$E$3001))/(MAX($E$2:$E$3001)-MIN($E$2:$E$3001)))</f>
        <v>0.315136000123095</v>
      </c>
      <c r="K413" s="5" t="n">
        <f aca="false">IF(ISBLANK(A413), "",SQRT((A413-$M$2)^2+(B413-$N$2)^2+(C413-$O$2)^2+(D413-$P$2)^2+(E413-$Q$2)^2))</f>
        <v>930.283656028252</v>
      </c>
      <c r="L413" s="6" t="str">
        <f aca="false">IF(AND(H413 = "", H412 &lt;&gt; ""),"&lt;- New exp", "")</f>
        <v/>
      </c>
      <c r="AB413" s="0" t="n">
        <v>412</v>
      </c>
    </row>
    <row r="414" customFormat="false" ht="13.8" hidden="false" customHeight="false" outlineLevel="0" collapsed="false">
      <c r="A414" s="3" t="n">
        <v>23</v>
      </c>
      <c r="B414" s="3" t="n">
        <v>6</v>
      </c>
      <c r="C414" s="3" t="n">
        <v>74.8333333333333</v>
      </c>
      <c r="D414" s="3" t="n">
        <v>1017</v>
      </c>
      <c r="E414" s="3" t="n">
        <v>0.379846913370879</v>
      </c>
      <c r="F414" s="4" t="n">
        <f aca="false">IF(ISBLANK(A414), "", (A414-MIN($A$2:$A$3001))/(MAX($A$2:$A$3001)-MIN($A$2:$A$3001)))</f>
        <v>0.409090909090909</v>
      </c>
      <c r="G414" s="4" t="n">
        <f aca="false">IF(ISBLANK(B414), "", (B414-MIN($B$2:$B$3001))/(MAX($B$2:$B$3001)-MIN($B$2:B$3001)))</f>
        <v>0.555555555555556</v>
      </c>
      <c r="H414" s="4" t="n">
        <f aca="false">IF(ISBLANK(C414), "", (C414-MIN($C$2:$C$3001))/(MAX($C$2:$C$3001)-MIN($C$2:$C$3001)))</f>
        <v>0.43611913060388</v>
      </c>
      <c r="I414" s="4" t="n">
        <f aca="false">IF(ISBLANK(D414), "", (D414-MIN($D$2:$D$3001))/(MAX($D$2:$D$3001)-MIN($D$2:$D$3001)))</f>
        <v>0.929078014184397</v>
      </c>
      <c r="J414" s="4" t="n">
        <f aca="false">IF(ISBLANK(E414), "", (E414-MIN($E$2:$E$3001))/(MAX($E$2:$E$3001)-MIN($E$2:$E$3001)))</f>
        <v>0.570228265216398</v>
      </c>
      <c r="K414" s="5" t="n">
        <f aca="false">IF(ISBLANK(A414), "",SQRT((A414-$M$2)^2+(B414-$N$2)^2+(C414-$O$2)^2+(D414-$P$2)^2+(E414-$Q$2)^2))</f>
        <v>917.221983740675</v>
      </c>
      <c r="L414" s="6" t="str">
        <f aca="false">IF(AND(H414 = "", H413 &lt;&gt; ""),"&lt;- New exp", "")</f>
        <v/>
      </c>
      <c r="AB414" s="0" t="n">
        <v>413</v>
      </c>
    </row>
    <row r="415" customFormat="false" ht="13.8" hidden="false" customHeight="false" outlineLevel="0" collapsed="false">
      <c r="A415" s="3" t="n">
        <v>29</v>
      </c>
      <c r="B415" s="3" t="n">
        <v>7</v>
      </c>
      <c r="C415" s="3" t="n">
        <v>80.6095238095238</v>
      </c>
      <c r="D415" s="3" t="n">
        <v>967</v>
      </c>
      <c r="E415" s="3" t="n">
        <v>0.375786542707573</v>
      </c>
      <c r="F415" s="4" t="n">
        <f aca="false">IF(ISBLANK(A415), "", (A415-MIN($A$2:$A$3001))/(MAX($A$2:$A$3001)-MIN($A$2:$A$3001)))</f>
        <v>0.681818181818182</v>
      </c>
      <c r="G415" s="4" t="n">
        <f aca="false">IF(ISBLANK(B415), "", (B415-MIN($B$2:$B$3001))/(MAX($B$2:$B$3001)-MIN($B$2:B$3001)))</f>
        <v>0.666666666666667</v>
      </c>
      <c r="H415" s="4" t="n">
        <f aca="false">IF(ISBLANK(C415), "", (C415-MIN($C$2:$C$3001))/(MAX($C$2:$C$3001)-MIN($C$2:$C$3001)))</f>
        <v>0.581277766974316</v>
      </c>
      <c r="I415" s="4" t="n">
        <f aca="false">IF(ISBLANK(D415), "", (D415-MIN($D$2:$D$3001))/(MAX($D$2:$D$3001)-MIN($D$2:$D$3001)))</f>
        <v>0.878419452887538</v>
      </c>
      <c r="J415" s="4" t="n">
        <f aca="false">IF(ISBLANK(E415), "", (E415-MIN($E$2:$E$3001))/(MAX($E$2:$E$3001)-MIN($E$2:$E$3001)))</f>
        <v>0.44759907616139</v>
      </c>
      <c r="K415" s="5" t="n">
        <f aca="false">IF(ISBLANK(A415), "",SQRT((A415-$M$2)^2+(B415-$N$2)^2+(C415-$O$2)^2+(D415-$P$2)^2+(E415-$Q$2)^2))</f>
        <v>867.458940608258</v>
      </c>
      <c r="L415" s="6" t="str">
        <f aca="false">IF(AND(H415 = "", H414 &lt;&gt; ""),"&lt;- New exp", "")</f>
        <v/>
      </c>
      <c r="AB415" s="0" t="n">
        <v>414</v>
      </c>
    </row>
    <row r="416" customFormat="false" ht="13.8" hidden="false" customHeight="false" outlineLevel="0" collapsed="false">
      <c r="A416" s="3" t="n">
        <v>28</v>
      </c>
      <c r="B416" s="3" t="n">
        <v>9</v>
      </c>
      <c r="C416" s="3" t="n">
        <v>75.5777777777778</v>
      </c>
      <c r="D416" s="3" t="n">
        <v>999</v>
      </c>
      <c r="E416" s="3" t="n">
        <v>0.371393069164507</v>
      </c>
      <c r="F416" s="4" t="n">
        <f aca="false">IF(ISBLANK(A416), "", (A416-MIN($A$2:$A$3001))/(MAX($A$2:$A$3001)-MIN($A$2:$A$3001)))</f>
        <v>0.636363636363636</v>
      </c>
      <c r="G416" s="4" t="n">
        <f aca="false">IF(ISBLANK(B416), "", (B416-MIN($B$2:$B$3001))/(MAX($B$2:$B$3001)-MIN($B$2:B$3001)))</f>
        <v>0.888888888888889</v>
      </c>
      <c r="H416" s="4" t="n">
        <f aca="false">IF(ISBLANK(C416), "", (C416-MIN($C$2:$C$3001))/(MAX($C$2:$C$3001)-MIN($C$2:$C$3001)))</f>
        <v>0.454827402232826</v>
      </c>
      <c r="I416" s="4" t="n">
        <f aca="false">IF(ISBLANK(D416), "", (D416-MIN($D$2:$D$3001))/(MAX($D$2:$D$3001)-MIN($D$2:$D$3001)))</f>
        <v>0.910840932117528</v>
      </c>
      <c r="J416" s="4" t="n">
        <f aca="false">IF(ISBLANK(E416), "", (E416-MIN($E$2:$E$3001))/(MAX($E$2:$E$3001)-MIN($E$2:$E$3001)))</f>
        <v>0.314909688320589</v>
      </c>
      <c r="K416" s="5" t="n">
        <f aca="false">IF(ISBLANK(A416), "",SQRT((A416-$M$2)^2+(B416-$N$2)^2+(C416-$O$2)^2+(D416-$P$2)^2+(E416-$Q$2)^2))</f>
        <v>899.326725852664</v>
      </c>
      <c r="L416" s="6" t="str">
        <f aca="false">IF(AND(H416 = "", H415 &lt;&gt; ""),"&lt;- New exp", "")</f>
        <v/>
      </c>
      <c r="AB416" s="0" t="n">
        <v>415</v>
      </c>
    </row>
    <row r="417" customFormat="false" ht="13.8" hidden="false" customHeight="false" outlineLevel="0" collapsed="false">
      <c r="A417" s="3" t="n">
        <v>23</v>
      </c>
      <c r="B417" s="3" t="n">
        <v>7</v>
      </c>
      <c r="C417" s="3" t="n">
        <v>75.7428571428571</v>
      </c>
      <c r="D417" s="3" t="n">
        <v>1009</v>
      </c>
      <c r="E417" s="3" t="n">
        <v>0.375786542707573</v>
      </c>
      <c r="F417" s="4" t="n">
        <f aca="false">IF(ISBLANK(A417), "", (A417-MIN($A$2:$A$3001))/(MAX($A$2:$A$3001)-MIN($A$2:$A$3001)))</f>
        <v>0.409090909090909</v>
      </c>
      <c r="G417" s="4" t="n">
        <f aca="false">IF(ISBLANK(B417), "", (B417-MIN($B$2:$B$3001))/(MAX($B$2:$B$3001)-MIN($B$2:B$3001)))</f>
        <v>0.666666666666667</v>
      </c>
      <c r="H417" s="4" t="n">
        <f aca="false">IF(ISBLANK(C417), "", (C417-MIN($C$2:$C$3001))/(MAX($C$2:$C$3001)-MIN($C$2:$C$3001)))</f>
        <v>0.458975931549266</v>
      </c>
      <c r="I417" s="4" t="n">
        <f aca="false">IF(ISBLANK(D417), "", (D417-MIN($D$2:$D$3001))/(MAX($D$2:$D$3001)-MIN($D$2:$D$3001)))</f>
        <v>0.9209726443769</v>
      </c>
      <c r="J417" s="4" t="n">
        <f aca="false">IF(ISBLANK(E417), "", (E417-MIN($E$2:$E$3001))/(MAX($E$2:$E$3001)-MIN($E$2:$E$3001)))</f>
        <v>0.44759907616139</v>
      </c>
      <c r="K417" s="5" t="n">
        <f aca="false">IF(ISBLANK(A417), "",SQRT((A417-$M$2)^2+(B417-$N$2)^2+(C417-$O$2)^2+(D417-$P$2)^2+(E417-$Q$2)^2))</f>
        <v>909.247800442462</v>
      </c>
      <c r="L417" s="6" t="str">
        <f aca="false">IF(AND(H417 = "", H416 &lt;&gt; ""),"&lt;- New exp", "")</f>
        <v/>
      </c>
      <c r="AB417" s="0" t="n">
        <v>416</v>
      </c>
    </row>
    <row r="418" customFormat="false" ht="13.8" hidden="false" customHeight="false" outlineLevel="0" collapsed="false">
      <c r="A418" s="3" t="n">
        <v>29</v>
      </c>
      <c r="B418" s="3" t="n">
        <v>7</v>
      </c>
      <c r="C418" s="3" t="n">
        <v>79.0714285714286</v>
      </c>
      <c r="D418" s="3" t="n">
        <v>1020</v>
      </c>
      <c r="E418" s="3" t="n">
        <v>0.372962106840657</v>
      </c>
      <c r="F418" s="4" t="n">
        <f aca="false">IF(ISBLANK(A418), "", (A418-MIN($A$2:$A$3001))/(MAX($A$2:$A$3001)-MIN($A$2:$A$3001)))</f>
        <v>0.681818181818182</v>
      </c>
      <c r="G418" s="4" t="n">
        <f aca="false">IF(ISBLANK(B418), "", (B418-MIN($B$2:$B$3001))/(MAX($B$2:$B$3001)-MIN($B$2:B$3001)))</f>
        <v>0.666666666666667</v>
      </c>
      <c r="H418" s="4" t="n">
        <f aca="false">IF(ISBLANK(C418), "", (C418-MIN($C$2:$C$3001))/(MAX($C$2:$C$3001)-MIN($C$2:$C$3001)))</f>
        <v>0.542624642862485</v>
      </c>
      <c r="I418" s="4" t="n">
        <f aca="false">IF(ISBLANK(D418), "", (D418-MIN($D$2:$D$3001))/(MAX($D$2:$D$3001)-MIN($D$2:$D$3001)))</f>
        <v>0.932117527862209</v>
      </c>
      <c r="J418" s="4" t="n">
        <f aca="false">IF(ISBLANK(E418), "", (E418-MIN($E$2:$E$3001))/(MAX($E$2:$E$3001)-MIN($E$2:$E$3001)))</f>
        <v>0.36229694278035</v>
      </c>
      <c r="K418" s="5" t="n">
        <f aca="false">IF(ISBLANK(A418), "",SQRT((A418-$M$2)^2+(B418-$N$2)^2+(C418-$O$2)^2+(D418-$P$2)^2+(E418-$Q$2)^2))</f>
        <v>920.395146618053</v>
      </c>
      <c r="L418" s="6" t="str">
        <f aca="false">IF(AND(H418 = "", H417 &lt;&gt; ""),"&lt;- New exp", "")</f>
        <v/>
      </c>
      <c r="AB418" s="0" t="n">
        <v>417</v>
      </c>
    </row>
    <row r="419" customFormat="false" ht="13.8" hidden="false" customHeight="false" outlineLevel="0" collapsed="false">
      <c r="A419" s="3" t="n">
        <v>29</v>
      </c>
      <c r="B419" s="3" t="n">
        <v>4</v>
      </c>
      <c r="C419" s="3" t="n">
        <v>89.3214285714286</v>
      </c>
      <c r="D419" s="3" t="n">
        <v>1007</v>
      </c>
      <c r="E419" s="3" t="n">
        <v>0.382361357163061</v>
      </c>
      <c r="F419" s="4" t="n">
        <f aca="false">IF(ISBLANK(A419), "", (A419-MIN($A$2:$A$3001))/(MAX($A$2:$A$3001)-MIN($A$2:$A$3001)))</f>
        <v>0.681818181818182</v>
      </c>
      <c r="G419" s="4" t="n">
        <f aca="false">IF(ISBLANK(B419), "", (B419-MIN($B$2:$B$3001))/(MAX($B$2:$B$3001)-MIN($B$2:B$3001)))</f>
        <v>0.333333333333333</v>
      </c>
      <c r="H419" s="4" t="n">
        <f aca="false">IF(ISBLANK(C419), "", (C419-MIN($C$2:$C$3001))/(MAX($C$2:$C$3001)-MIN($C$2:$C$3001)))</f>
        <v>0.800212412678943</v>
      </c>
      <c r="I419" s="4" t="n">
        <f aca="false">IF(ISBLANK(D419), "", (D419-MIN($D$2:$D$3001))/(MAX($D$2:$D$3001)-MIN($D$2:$D$3001)))</f>
        <v>0.918946301925025</v>
      </c>
      <c r="J419" s="4" t="n">
        <f aca="false">IF(ISBLANK(E419), "", (E419-MIN($E$2:$E$3001))/(MAX($E$2:$E$3001)-MIN($E$2:$E$3001)))</f>
        <v>0.646168180245885</v>
      </c>
      <c r="K419" s="5" t="n">
        <f aca="false">IF(ISBLANK(A419), "",SQRT((A419-$M$2)^2+(B419-$N$2)^2+(C419-$O$2)^2+(D419-$P$2)^2+(E419-$Q$2)^2))</f>
        <v>907.687683127279</v>
      </c>
      <c r="L419" s="6" t="str">
        <f aca="false">IF(AND(H419 = "", H418 &lt;&gt; ""),"&lt;- New exp", "")</f>
        <v/>
      </c>
      <c r="AB419" s="0" t="n">
        <v>418</v>
      </c>
    </row>
    <row r="420" customFormat="false" ht="13.8" hidden="false" customHeight="false" outlineLevel="0" collapsed="false">
      <c r="A420" s="3" t="n">
        <v>33</v>
      </c>
      <c r="B420" s="3" t="n">
        <v>3</v>
      </c>
      <c r="C420" s="3" t="n">
        <v>80</v>
      </c>
      <c r="D420" s="3" t="n">
        <v>1023</v>
      </c>
      <c r="E420" s="3" t="n">
        <v>0.378562199405455</v>
      </c>
      <c r="F420" s="4" t="n">
        <f aca="false">IF(ISBLANK(A420), "", (A420-MIN($A$2:$A$3001))/(MAX($A$2:$A$3001)-MIN($A$2:$A$3001)))</f>
        <v>0.863636363636364</v>
      </c>
      <c r="G420" s="4" t="n">
        <f aca="false">IF(ISBLANK(B420), "", (B420-MIN($B$2:$B$3001))/(MAX($B$2:$B$3001)-MIN($B$2:B$3001)))</f>
        <v>0.222222222222222</v>
      </c>
      <c r="H420" s="4" t="n">
        <f aca="false">IF(ISBLANK(C420), "", (C420-MIN($C$2:$C$3001))/(MAX($C$2:$C$3001)-MIN($C$2:$C$3001)))</f>
        <v>0.56596012026746</v>
      </c>
      <c r="I420" s="4" t="n">
        <f aca="false">IF(ISBLANK(D420), "", (D420-MIN($D$2:$D$3001))/(MAX($D$2:$D$3001)-MIN($D$2:$D$3001)))</f>
        <v>0.93515704154002</v>
      </c>
      <c r="J420" s="4" t="n">
        <f aca="false">IF(ISBLANK(E420), "", (E420-MIN($E$2:$E$3001))/(MAX($E$2:$E$3001)-MIN($E$2:$E$3001)))</f>
        <v>0.53142800661653</v>
      </c>
      <c r="K420" s="5" t="n">
        <f aca="false">IF(ISBLANK(A420), "",SQRT((A420-$M$2)^2+(B420-$N$2)^2+(C420-$O$2)^2+(D420-$P$2)^2+(E420-$Q$2)^2))</f>
        <v>923.472353805814</v>
      </c>
      <c r="L420" s="6" t="str">
        <f aca="false">IF(AND(H420 = "", H419 &lt;&gt; ""),"&lt;- New exp", "")</f>
        <v/>
      </c>
      <c r="AB420" s="0" t="n">
        <v>419</v>
      </c>
    </row>
    <row r="421" customFormat="false" ht="13.8" hidden="false" customHeight="false" outlineLevel="0" collapsed="false">
      <c r="A421" s="3" t="n">
        <v>24</v>
      </c>
      <c r="B421" s="3" t="n">
        <v>9</v>
      </c>
      <c r="C421" s="3" t="n">
        <v>75.7777777777778</v>
      </c>
      <c r="D421" s="3" t="n">
        <v>1003</v>
      </c>
      <c r="E421" s="3" t="n">
        <v>0.375786542707573</v>
      </c>
      <c r="F421" s="4" t="n">
        <f aca="false">IF(ISBLANK(A421), "", (A421-MIN($A$2:$A$3001))/(MAX($A$2:$A$3001)-MIN($A$2:$A$3001)))</f>
        <v>0.454545454545455</v>
      </c>
      <c r="G421" s="4" t="n">
        <f aca="false">IF(ISBLANK(B421), "", (B421-MIN($B$2:$B$3001))/(MAX($B$2:$B$3001)-MIN($B$2:B$3001)))</f>
        <v>0.888888888888889</v>
      </c>
      <c r="H421" s="4" t="n">
        <f aca="false">IF(ISBLANK(C421), "", (C421-MIN($C$2:$C$3001))/(MAX($C$2:$C$3001)-MIN($C$2:$C$3001)))</f>
        <v>0.459853505058513</v>
      </c>
      <c r="I421" s="4" t="n">
        <f aca="false">IF(ISBLANK(D421), "", (D421-MIN($D$2:$D$3001))/(MAX($D$2:$D$3001)-MIN($D$2:$D$3001)))</f>
        <v>0.914893617021277</v>
      </c>
      <c r="J421" s="4" t="n">
        <f aca="false">IF(ISBLANK(E421), "", (E421-MIN($E$2:$E$3001))/(MAX($E$2:$E$3001)-MIN($E$2:$E$3001)))</f>
        <v>0.44759907616139</v>
      </c>
      <c r="K421" s="5" t="n">
        <f aca="false">IF(ISBLANK(A421), "",SQRT((A421-$M$2)^2+(B421-$N$2)^2+(C421-$O$2)^2+(D421-$P$2)^2+(E421-$Q$2)^2))</f>
        <v>903.276170054453</v>
      </c>
      <c r="L421" s="6" t="str">
        <f aca="false">IF(AND(H421 = "", H420 &lt;&gt; ""),"&lt;- New exp", "")</f>
        <v/>
      </c>
      <c r="AB421" s="0" t="n">
        <v>420</v>
      </c>
    </row>
    <row r="422" customFormat="false" ht="13.8" hidden="false" customHeight="false" outlineLevel="0" collapsed="false">
      <c r="A422" s="3" t="n">
        <v>29</v>
      </c>
      <c r="B422" s="3" t="n">
        <v>4</v>
      </c>
      <c r="C422" s="3" t="n">
        <v>77.8970588235294</v>
      </c>
      <c r="D422" s="3" t="n">
        <v>1049</v>
      </c>
      <c r="E422" s="3" t="n">
        <v>0.381261386166515</v>
      </c>
      <c r="F422" s="4" t="n">
        <f aca="false">IF(ISBLANK(A422), "", (A422-MIN($A$2:$A$3001))/(MAX($A$2:$A$3001)-MIN($A$2:$A$3001)))</f>
        <v>0.681818181818182</v>
      </c>
      <c r="G422" s="4" t="n">
        <f aca="false">IF(ISBLANK(B422), "", (B422-MIN($B$2:$B$3001))/(MAX($B$2:$B$3001)-MIN($B$2:B$3001)))</f>
        <v>0.333333333333333</v>
      </c>
      <c r="H422" s="4" t="n">
        <f aca="false">IF(ISBLANK(C422), "", (C422-MIN($C$2:$C$3001))/(MAX($C$2:$C$3001)-MIN($C$2:$C$3001)))</f>
        <v>0.513112127320899</v>
      </c>
      <c r="I422" s="4" t="n">
        <f aca="false">IF(ISBLANK(D422), "", (D422-MIN($D$2:$D$3001))/(MAX($D$2:$D$3001)-MIN($D$2:$D$3001)))</f>
        <v>0.961499493414387</v>
      </c>
      <c r="J422" s="4" t="n">
        <f aca="false">IF(ISBLANK(E422), "", (E422-MIN($E$2:$E$3001))/(MAX($E$2:$E$3001)-MIN($E$2:$E$3001)))</f>
        <v>0.612947432073934</v>
      </c>
      <c r="K422" s="5" t="n">
        <f aca="false">IF(ISBLANK(A422), "",SQRT((A422-$M$2)^2+(B422-$N$2)^2+(C422-$O$2)^2+(D422-$P$2)^2+(E422-$Q$2)^2))</f>
        <v>949.342873113833</v>
      </c>
      <c r="L422" s="6" t="str">
        <f aca="false">IF(AND(H422 = "", H421 &lt;&gt; ""),"&lt;- New exp", "")</f>
        <v/>
      </c>
      <c r="AB422" s="0" t="n">
        <v>421</v>
      </c>
    </row>
    <row r="423" customFormat="false" ht="13.8" hidden="false" customHeight="false" outlineLevel="0" collapsed="false">
      <c r="A423" s="3" t="n">
        <v>25</v>
      </c>
      <c r="B423" s="3" t="n">
        <v>8</v>
      </c>
      <c r="C423" s="3" t="n">
        <v>74.6544117647059</v>
      </c>
      <c r="D423" s="3" t="n">
        <v>1044</v>
      </c>
      <c r="E423" s="3" t="n">
        <v>0.372674490793082</v>
      </c>
      <c r="F423" s="4" t="n">
        <f aca="false">IF(ISBLANK(A423), "", (A423-MIN($A$2:$A$3001))/(MAX($A$2:$A$3001)-MIN($A$2:$A$3001)))</f>
        <v>0.5</v>
      </c>
      <c r="G423" s="4" t="n">
        <f aca="false">IF(ISBLANK(B423), "", (B423-MIN($B$2:$B$3001))/(MAX($B$2:$B$3001)-MIN($B$2:B$3001)))</f>
        <v>0.777777777777778</v>
      </c>
      <c r="H423" s="4" t="n">
        <f aca="false">IF(ISBLANK(C423), "", (C423-MIN($C$2:$C$3001))/(MAX($C$2:$C$3001)-MIN($C$2:$C$3001)))</f>
        <v>0.431622739595606</v>
      </c>
      <c r="I423" s="4" t="n">
        <f aca="false">IF(ISBLANK(D423), "", (D423-MIN($D$2:$D$3001))/(MAX($D$2:$D$3001)-MIN($D$2:$D$3001)))</f>
        <v>0.956433637284701</v>
      </c>
      <c r="J423" s="4" t="n">
        <f aca="false">IF(ISBLANK(E423), "", (E423-MIN($E$2:$E$3001))/(MAX($E$2:$E$3001)-MIN($E$2:$E$3001)))</f>
        <v>0.353610513486575</v>
      </c>
      <c r="K423" s="5" t="n">
        <f aca="false">IF(ISBLANK(A423), "",SQRT((A423-$M$2)^2+(B423-$N$2)^2+(C423-$O$2)^2+(D423-$P$2)^2+(E423-$Q$2)^2))</f>
        <v>944.246254523291</v>
      </c>
      <c r="L423" s="6" t="str">
        <f aca="false">IF(AND(H423 = "", H422 &lt;&gt; ""),"&lt;- New exp", "")</f>
        <v/>
      </c>
      <c r="AB423" s="0" t="n">
        <v>422</v>
      </c>
    </row>
    <row r="424" customFormat="false" ht="13.8" hidden="false" customHeight="false" outlineLevel="0" collapsed="false">
      <c r="A424" s="3" t="n">
        <v>33</v>
      </c>
      <c r="B424" s="3" t="n">
        <v>3</v>
      </c>
      <c r="C424" s="3" t="n">
        <v>81.1458333333333</v>
      </c>
      <c r="D424" s="3" t="n">
        <v>1044</v>
      </c>
      <c r="E424" s="3" t="n">
        <v>0.377180566940099</v>
      </c>
      <c r="F424" s="4" t="n">
        <f aca="false">IF(ISBLANK(A424), "", (A424-MIN($A$2:$A$3001))/(MAX($A$2:$A$3001)-MIN($A$2:$A$3001)))</f>
        <v>0.863636363636364</v>
      </c>
      <c r="G424" s="4" t="n">
        <f aca="false">IF(ISBLANK(B424), "", (B424-MIN($B$2:$B$3001))/(MAX($B$2:$B$3001)-MIN($B$2:B$3001)))</f>
        <v>0.222222222222222</v>
      </c>
      <c r="H424" s="4" t="n">
        <f aca="false">IF(ISBLANK(C424), "", (C424-MIN($C$2:$C$3001))/(MAX($C$2:$C$3001)-MIN($C$2:$C$3001)))</f>
        <v>0.594755501039625</v>
      </c>
      <c r="I424" s="4" t="n">
        <f aca="false">IF(ISBLANK(D424), "", (D424-MIN($D$2:$D$3001))/(MAX($D$2:$D$3001)-MIN($D$2:$D$3001)))</f>
        <v>0.956433637284701</v>
      </c>
      <c r="J424" s="4" t="n">
        <f aca="false">IF(ISBLANK(E424), "", (E424-MIN($E$2:$E$3001))/(MAX($E$2:$E$3001)-MIN($E$2:$E$3001)))</f>
        <v>0.489700666221275</v>
      </c>
      <c r="K424" s="5" t="n">
        <f aca="false">IF(ISBLANK(A424), "",SQRT((A424-$M$2)^2+(B424-$N$2)^2+(C424-$O$2)^2+(D424-$P$2)^2+(E424-$Q$2)^2))</f>
        <v>944.489868327882</v>
      </c>
      <c r="L424" s="6" t="str">
        <f aca="false">IF(AND(H424 = "", H423 &lt;&gt; ""),"&lt;- New exp", "")</f>
        <v/>
      </c>
      <c r="AB424" s="0" t="n">
        <v>423</v>
      </c>
    </row>
    <row r="425" customFormat="false" ht="13.8" hidden="false" customHeight="false" outlineLevel="0" collapsed="false">
      <c r="A425" s="3" t="n">
        <v>33</v>
      </c>
      <c r="B425" s="3" t="n">
        <v>3</v>
      </c>
      <c r="C425" s="3" t="n">
        <v>83.0666666666667</v>
      </c>
      <c r="D425" s="3" t="n">
        <v>1030</v>
      </c>
      <c r="E425" s="3" t="n">
        <v>0.376578857467822</v>
      </c>
      <c r="F425" s="4" t="n">
        <f aca="false">IF(ISBLANK(A425), "", (A425-MIN($A$2:$A$3001))/(MAX($A$2:$A$3001)-MIN($A$2:$A$3001)))</f>
        <v>0.863636363636364</v>
      </c>
      <c r="G425" s="4" t="n">
        <f aca="false">IF(ISBLANK(B425), "", (B425-MIN($B$2:$B$3001))/(MAX($B$2:$B$3001)-MIN($B$2:B$3001)))</f>
        <v>0.222222222222222</v>
      </c>
      <c r="H425" s="4" t="n">
        <f aca="false">IF(ISBLANK(C425), "", (C425-MIN($C$2:$C$3001))/(MAX($C$2:$C$3001)-MIN($C$2:$C$3001)))</f>
        <v>0.643027030261327</v>
      </c>
      <c r="I425" s="4" t="n">
        <f aca="false">IF(ISBLANK(D425), "", (D425-MIN($D$2:$D$3001))/(MAX($D$2:$D$3001)-MIN($D$2:$D$3001)))</f>
        <v>0.94224924012158</v>
      </c>
      <c r="J425" s="4" t="n">
        <f aca="false">IF(ISBLANK(E425), "", (E425-MIN($E$2:$E$3001))/(MAX($E$2:$E$3001)-MIN($E$2:$E$3001)))</f>
        <v>0.471528151751385</v>
      </c>
      <c r="K425" s="5" t="n">
        <f aca="false">IF(ISBLANK(A425), "",SQRT((A425-$M$2)^2+(B425-$N$2)^2+(C425-$O$2)^2+(D425-$P$2)^2+(E425-$Q$2)^2))</f>
        <v>930.548075276075</v>
      </c>
      <c r="L425" s="6" t="str">
        <f aca="false">IF(AND(H425 = "", H424 &lt;&gt; ""),"&lt;- New exp", "")</f>
        <v/>
      </c>
      <c r="AB425" s="0" t="n">
        <v>424</v>
      </c>
    </row>
    <row r="426" customFormat="false" ht="13.8" hidden="false" customHeight="false" outlineLevel="0" collapsed="false">
      <c r="A426" s="3" t="n">
        <v>29</v>
      </c>
      <c r="B426" s="3" t="n">
        <v>4</v>
      </c>
      <c r="C426" s="3" t="n">
        <v>76.6875</v>
      </c>
      <c r="D426" s="3" t="n">
        <v>1052</v>
      </c>
      <c r="E426" s="3" t="n">
        <v>0.381261386166515</v>
      </c>
      <c r="F426" s="4" t="n">
        <f aca="false">IF(ISBLANK(A426), "", (A426-MIN($A$2:$A$3001))/(MAX($A$2:$A$3001)-MIN($A$2:$A$3001)))</f>
        <v>0.681818181818182</v>
      </c>
      <c r="G426" s="4" t="n">
        <f aca="false">IF(ISBLANK(B426), "", (B426-MIN($B$2:$B$3001))/(MAX($B$2:$B$3001)-MIN($B$2:B$3001)))</f>
        <v>0.333333333333333</v>
      </c>
      <c r="H426" s="4" t="n">
        <f aca="false">IF(ISBLANK(C426), "", (C426-MIN($C$2:$C$3001))/(MAX($C$2:$C$3001)-MIN($C$2:$C$3001)))</f>
        <v>0.48271529221702</v>
      </c>
      <c r="I426" s="4" t="n">
        <f aca="false">IF(ISBLANK(D426), "", (D426-MIN($D$2:$D$3001))/(MAX($D$2:$D$3001)-MIN($D$2:$D$3001)))</f>
        <v>0.964539007092199</v>
      </c>
      <c r="J426" s="4" t="n">
        <f aca="false">IF(ISBLANK(E426), "", (E426-MIN($E$2:$E$3001))/(MAX($E$2:$E$3001)-MIN($E$2:$E$3001)))</f>
        <v>0.612947432073934</v>
      </c>
      <c r="K426" s="5" t="n">
        <f aca="false">IF(ISBLANK(A426), "",SQRT((A426-$M$2)^2+(B426-$N$2)^2+(C426-$O$2)^2+(D426-$P$2)^2+(E426-$Q$2)^2))</f>
        <v>952.316628270946</v>
      </c>
      <c r="L426" s="6" t="str">
        <f aca="false">IF(AND(H426 = "", H425 &lt;&gt; ""),"&lt;- New exp", "")</f>
        <v/>
      </c>
      <c r="AB426" s="0" t="n">
        <v>425</v>
      </c>
    </row>
    <row r="427" customFormat="false" ht="13.8" hidden="false" customHeight="false" outlineLevel="0" collapsed="false">
      <c r="A427" s="3" t="n">
        <v>28</v>
      </c>
      <c r="B427" s="3" t="n">
        <v>8</v>
      </c>
      <c r="C427" s="3" t="n">
        <v>80.6583333333333</v>
      </c>
      <c r="D427" s="3" t="n">
        <v>941</v>
      </c>
      <c r="E427" s="3" t="n">
        <v>0.375786542707573</v>
      </c>
      <c r="F427" s="4" t="n">
        <f aca="false">IF(ISBLANK(A427), "", (A427-MIN($A$2:$A$3001))/(MAX($A$2:$A$3001)-MIN($A$2:$A$3001)))</f>
        <v>0.636363636363636</v>
      </c>
      <c r="G427" s="4" t="n">
        <f aca="false">IF(ISBLANK(B427), "", (B427-MIN($B$2:$B$3001))/(MAX($B$2:$B$3001)-MIN($B$2:B$3001)))</f>
        <v>0.777777777777778</v>
      </c>
      <c r="H427" s="4" t="n">
        <f aca="false">IF(ISBLANK(C427), "", (C427-MIN($C$2:$C$3001))/(MAX($C$2:$C$3001)-MIN($C$2:$C$3001)))</f>
        <v>0.582504375402013</v>
      </c>
      <c r="I427" s="4" t="n">
        <f aca="false">IF(ISBLANK(D427), "", (D427-MIN($D$2:$D$3001))/(MAX($D$2:$D$3001)-MIN($D$2:$D$3001)))</f>
        <v>0.852077001013171</v>
      </c>
      <c r="J427" s="4" t="n">
        <f aca="false">IF(ISBLANK(E427), "", (E427-MIN($E$2:$E$3001))/(MAX($E$2:$E$3001)-MIN($E$2:$E$3001)))</f>
        <v>0.44759907616139</v>
      </c>
      <c r="K427" s="5" t="n">
        <f aca="false">IF(ISBLANK(A427), "",SQRT((A427-$M$2)^2+(B427-$N$2)^2+(C427-$O$2)^2+(D427-$P$2)^2+(E427-$Q$2)^2))</f>
        <v>841.464957076055</v>
      </c>
      <c r="L427" s="6" t="str">
        <f aca="false">IF(AND(H427 = "", H426 &lt;&gt; ""),"&lt;- New exp", "")</f>
        <v/>
      </c>
      <c r="AB427" s="0" t="n">
        <v>426</v>
      </c>
    </row>
    <row r="428" customFormat="false" ht="13.8" hidden="false" customHeight="false" outlineLevel="0" collapsed="false">
      <c r="A428" s="3" t="n">
        <v>19</v>
      </c>
      <c r="B428" s="3" t="n">
        <v>7</v>
      </c>
      <c r="C428" s="3" t="n">
        <v>70.8095238095238</v>
      </c>
      <c r="D428" s="3" t="n">
        <v>1026</v>
      </c>
      <c r="E428" s="3" t="n">
        <v>0.379846913370879</v>
      </c>
      <c r="F428" s="4" t="n">
        <f aca="false">IF(ISBLANK(A428), "", (A428-MIN($A$2:$A$3001))/(MAX($A$2:$A$3001)-MIN($A$2:$A$3001)))</f>
        <v>0.227272727272727</v>
      </c>
      <c r="G428" s="4" t="n">
        <f aca="false">IF(ISBLANK(B428), "", (B428-MIN($B$2:$B$3001))/(MAX($B$2:$B$3001)-MIN($B$2:B$3001)))</f>
        <v>0.666666666666667</v>
      </c>
      <c r="H428" s="4" t="n">
        <f aca="false">IF(ISBLANK(C428), "", (C428-MIN($C$2:$C$3001))/(MAX($C$2:$C$3001)-MIN($C$2:$C$3001)))</f>
        <v>0.334998728515654</v>
      </c>
      <c r="I428" s="4" t="n">
        <f aca="false">IF(ISBLANK(D428), "", (D428-MIN($D$2:$D$3001))/(MAX($D$2:$D$3001)-MIN($D$2:$D$3001)))</f>
        <v>0.938196555217832</v>
      </c>
      <c r="J428" s="4" t="n">
        <f aca="false">IF(ISBLANK(E428), "", (E428-MIN($E$2:$E$3001))/(MAX($E$2:$E$3001)-MIN($E$2:$E$3001)))</f>
        <v>0.570228265216398</v>
      </c>
      <c r="K428" s="5" t="n">
        <f aca="false">IF(ISBLANK(A428), "",SQRT((A428-$M$2)^2+(B428-$N$2)^2+(C428-$O$2)^2+(D428-$P$2)^2+(E428-$Q$2)^2))</f>
        <v>926.128878060738</v>
      </c>
      <c r="L428" s="6" t="str">
        <f aca="false">IF(AND(H428 = "", H427 &lt;&gt; ""),"&lt;- New exp", "")</f>
        <v/>
      </c>
      <c r="AB428" s="0" t="n">
        <v>427</v>
      </c>
    </row>
    <row r="429" customFormat="false" ht="13.8" hidden="false" customHeight="false" outlineLevel="0" collapsed="false">
      <c r="A429" s="3" t="n">
        <v>27</v>
      </c>
      <c r="B429" s="3" t="n">
        <v>4</v>
      </c>
      <c r="C429" s="3" t="n">
        <v>78.9166666666667</v>
      </c>
      <c r="D429" s="3" t="n">
        <v>1010</v>
      </c>
      <c r="E429" s="3" t="n">
        <v>0.375786542707573</v>
      </c>
      <c r="F429" s="4" t="n">
        <f aca="false">IF(ISBLANK(A429), "", (A429-MIN($A$2:$A$3001))/(MAX($A$2:$A$3001)-MIN($A$2:$A$3001)))</f>
        <v>0.590909090909091</v>
      </c>
      <c r="G429" s="4" t="n">
        <f aca="false">IF(ISBLANK(B429), "", (B429-MIN($B$2:$B$3001))/(MAX($B$2:$B$3001)-MIN($B$2:B$3001)))</f>
        <v>0.333333333333333</v>
      </c>
      <c r="H429" s="4" t="n">
        <f aca="false">IF(ISBLANK(C429), "", (C429-MIN($C$2:$C$3001))/(MAX($C$2:$C$3001)-MIN($C$2:$C$3001)))</f>
        <v>0.538735396628322</v>
      </c>
      <c r="I429" s="4" t="n">
        <f aca="false">IF(ISBLANK(D429), "", (D429-MIN($D$2:$D$3001))/(MAX($D$2:$D$3001)-MIN($D$2:$D$3001)))</f>
        <v>0.921985815602837</v>
      </c>
      <c r="J429" s="4" t="n">
        <f aca="false">IF(ISBLANK(E429), "", (E429-MIN($E$2:$E$3001))/(MAX($E$2:$E$3001)-MIN($E$2:$E$3001)))</f>
        <v>0.44759907616139</v>
      </c>
      <c r="K429" s="5" t="n">
        <f aca="false">IF(ISBLANK(A429), "",SQRT((A429-$M$2)^2+(B429-$N$2)^2+(C429-$O$2)^2+(D429-$P$2)^2+(E429-$Q$2)^2))</f>
        <v>910.350243931365</v>
      </c>
      <c r="L429" s="6" t="str">
        <f aca="false">IF(AND(H429 = "", H428 &lt;&gt; ""),"&lt;- New exp", "")</f>
        <v/>
      </c>
      <c r="AB429" s="0" t="n">
        <v>428</v>
      </c>
    </row>
    <row r="430" customFormat="false" ht="13.8" hidden="false" customHeight="false" outlineLevel="0" collapsed="false">
      <c r="A430" s="3" t="n">
        <v>29</v>
      </c>
      <c r="B430" s="3" t="n">
        <v>6</v>
      </c>
      <c r="C430" s="3" t="n">
        <v>77.1666666666667</v>
      </c>
      <c r="D430" s="3" t="n">
        <v>1022</v>
      </c>
      <c r="E430" s="3" t="n">
        <v>0.376578857467822</v>
      </c>
      <c r="F430" s="4" t="n">
        <f aca="false">IF(ISBLANK(A430), "", (A430-MIN($A$2:$A$3001))/(MAX($A$2:$A$3001)-MIN($A$2:$A$3001)))</f>
        <v>0.681818181818182</v>
      </c>
      <c r="G430" s="4" t="n">
        <f aca="false">IF(ISBLANK(B430), "", (B430-MIN($B$2:$B$3001))/(MAX($B$2:$B$3001)-MIN($B$2:B$3001)))</f>
        <v>0.555555555555556</v>
      </c>
      <c r="H430" s="4" t="n">
        <f aca="false">IF(ISBLANK(C430), "", (C430-MIN($C$2:$C$3001))/(MAX($C$2:$C$3001)-MIN($C$2:$C$3001)))</f>
        <v>0.494756996903562</v>
      </c>
      <c r="I430" s="4" t="n">
        <f aca="false">IF(ISBLANK(D430), "", (D430-MIN($D$2:$D$3001))/(MAX($D$2:$D$3001)-MIN($D$2:$D$3001)))</f>
        <v>0.934143870314083</v>
      </c>
      <c r="J430" s="4" t="n">
        <f aca="false">IF(ISBLANK(E430), "", (E430-MIN($E$2:$E$3001))/(MAX($E$2:$E$3001)-MIN($E$2:$E$3001)))</f>
        <v>0.471528151751385</v>
      </c>
      <c r="K430" s="5" t="n">
        <f aca="false">IF(ISBLANK(A430), "",SQRT((A430-$M$2)^2+(B430-$N$2)^2+(C430-$O$2)^2+(D430-$P$2)^2+(E430-$Q$2)^2))</f>
        <v>922.345704115332</v>
      </c>
      <c r="L430" s="6" t="str">
        <f aca="false">IF(AND(H430 = "", H429 &lt;&gt; ""),"&lt;- New exp", "")</f>
        <v/>
      </c>
      <c r="AB430" s="0" t="n">
        <v>429</v>
      </c>
    </row>
    <row r="431" customFormat="false" ht="13.8" hidden="false" customHeight="false" outlineLevel="0" collapsed="false">
      <c r="A431" s="3" t="n">
        <v>23</v>
      </c>
      <c r="B431" s="3" t="n">
        <v>7</v>
      </c>
      <c r="C431" s="3" t="n">
        <v>74.8095238095238</v>
      </c>
      <c r="D431" s="3" t="n">
        <v>1013</v>
      </c>
      <c r="E431" s="3" t="n">
        <v>0.389985244053438</v>
      </c>
      <c r="F431" s="4" t="n">
        <f aca="false">IF(ISBLANK(A431), "", (A431-MIN($A$2:$A$3001))/(MAX($A$2:$A$3001)-MIN($A$2:$A$3001)))</f>
        <v>0.409090909090909</v>
      </c>
      <c r="G431" s="4" t="n">
        <f aca="false">IF(ISBLANK(B431), "", (B431-MIN($B$2:$B$3001))/(MAX($B$2:$B$3001)-MIN($B$2:B$3001)))</f>
        <v>0.666666666666667</v>
      </c>
      <c r="H431" s="4" t="n">
        <f aca="false">IF(ISBLANK(C431), "", (C431-MIN($C$2:$C$3001))/(MAX($C$2:$C$3001)-MIN($C$2:$C$3001)))</f>
        <v>0.435520785029393</v>
      </c>
      <c r="I431" s="4" t="n">
        <f aca="false">IF(ISBLANK(D431), "", (D431-MIN($D$2:$D$3001))/(MAX($D$2:$D$3001)-MIN($D$2:$D$3001)))</f>
        <v>0.925025329280648</v>
      </c>
      <c r="J431" s="4" t="n">
        <f aca="false">IF(ISBLANK(E431), "", (E431-MIN($E$2:$E$3001))/(MAX($E$2:$E$3001)-MIN($E$2:$E$3001)))</f>
        <v>0.876420820789993</v>
      </c>
      <c r="K431" s="5" t="n">
        <f aca="false">IF(ISBLANK(A431), "",SQRT((A431-$M$2)^2+(B431-$N$2)^2+(C431-$O$2)^2+(D431-$P$2)^2+(E431-$Q$2)^2))</f>
        <v>913.228526777832</v>
      </c>
      <c r="L431" s="6" t="str">
        <f aca="false">IF(AND(H431 = "", H430 &lt;&gt; ""),"&lt;- New exp", "")</f>
        <v/>
      </c>
      <c r="AB431" s="0" t="n">
        <v>430</v>
      </c>
    </row>
    <row r="432" customFormat="false" ht="13.8" hidden="false" customHeight="false" outlineLevel="0" collapsed="false">
      <c r="A432" s="3" t="n">
        <v>33</v>
      </c>
      <c r="B432" s="3" t="n">
        <v>4</v>
      </c>
      <c r="C432" s="3" t="n">
        <v>85.7833333333333</v>
      </c>
      <c r="D432" s="3" t="n">
        <v>1007</v>
      </c>
      <c r="E432" s="3" t="n">
        <v>0.375786542707573</v>
      </c>
      <c r="F432" s="4" t="n">
        <f aca="false">IF(ISBLANK(A432), "", (A432-MIN($A$2:$A$3001))/(MAX($A$2:$A$3001)-MIN($A$2:$A$3001)))</f>
        <v>0.863636363636364</v>
      </c>
      <c r="G432" s="4" t="n">
        <f aca="false">IF(ISBLANK(B432), "", (B432-MIN($B$2:$B$3001))/(MAX($B$2:$B$3001)-MIN($B$2:B$3001)))</f>
        <v>0.333333333333333</v>
      </c>
      <c r="H432" s="4" t="n">
        <f aca="false">IF(ISBLANK(C432), "", (C432-MIN($C$2:$C$3001))/(MAX($C$2:$C$3001)-MIN($C$2:$C$3001)))</f>
        <v>0.711298260310242</v>
      </c>
      <c r="I432" s="4" t="n">
        <f aca="false">IF(ISBLANK(D432), "", (D432-MIN($D$2:$D$3001))/(MAX($D$2:$D$3001)-MIN($D$2:$D$3001)))</f>
        <v>0.918946301925025</v>
      </c>
      <c r="J432" s="4" t="n">
        <f aca="false">IF(ISBLANK(E432), "", (E432-MIN($E$2:$E$3001))/(MAX($E$2:$E$3001)-MIN($E$2:$E$3001)))</f>
        <v>0.44759907616139</v>
      </c>
      <c r="K432" s="5" t="n">
        <f aca="false">IF(ISBLANK(A432), "",SQRT((A432-$M$2)^2+(B432-$N$2)^2+(C432-$O$2)^2+(D432-$P$2)^2+(E432-$Q$2)^2))</f>
        <v>907.645374620694</v>
      </c>
      <c r="L432" s="6" t="str">
        <f aca="false">IF(AND(H432 = "", H431 &lt;&gt; ""),"&lt;- New exp", "")</f>
        <v/>
      </c>
      <c r="AB432" s="0" t="n">
        <v>431</v>
      </c>
    </row>
    <row r="433" customFormat="false" ht="13.8" hidden="false" customHeight="false" outlineLevel="0" collapsed="false">
      <c r="A433" s="3" t="n">
        <v>18</v>
      </c>
      <c r="B433" s="3" t="n">
        <v>6</v>
      </c>
      <c r="C433" s="3" t="n">
        <v>79.3666666666667</v>
      </c>
      <c r="D433" s="3" t="n">
        <v>989</v>
      </c>
      <c r="E433" s="3" t="n">
        <v>0.38677560662924</v>
      </c>
      <c r="F433" s="4" t="n">
        <f aca="false">IF(ISBLANK(A433), "", (A433-MIN($A$2:$A$3001))/(MAX($A$2:$A$3001)-MIN($A$2:$A$3001)))</f>
        <v>0.181818181818182</v>
      </c>
      <c r="G433" s="4" t="n">
        <f aca="false">IF(ISBLANK(B433), "", (B433-MIN($B$2:$B$3001))/(MAX($B$2:$B$3001)-MIN($B$2:B$3001)))</f>
        <v>0.555555555555556</v>
      </c>
      <c r="H433" s="4" t="n">
        <f aca="false">IF(ISBLANK(C433), "", (C433-MIN($C$2:$C$3001))/(MAX($C$2:$C$3001)-MIN($C$2:$C$3001)))</f>
        <v>0.550044127986119</v>
      </c>
      <c r="I433" s="4" t="n">
        <f aca="false">IF(ISBLANK(D433), "", (D433-MIN($D$2:$D$3001))/(MAX($D$2:$D$3001)-MIN($D$2:$D$3001)))</f>
        <v>0.900709219858156</v>
      </c>
      <c r="J433" s="4" t="n">
        <f aca="false">IF(ISBLANK(E433), "", (E433-MIN($E$2:$E$3001))/(MAX($E$2:$E$3001)-MIN($E$2:$E$3001)))</f>
        <v>0.779485031639763</v>
      </c>
      <c r="K433" s="5" t="n">
        <f aca="false">IF(ISBLANK(A433), "",SQRT((A433-$M$2)^2+(B433-$N$2)^2+(C433-$O$2)^2+(D433-$P$2)^2+(E433-$Q$2)^2))</f>
        <v>889.292450953217</v>
      </c>
      <c r="L433" s="6" t="str">
        <f aca="false">IF(AND(H433 = "", H432 &lt;&gt; ""),"&lt;- New exp", "")</f>
        <v/>
      </c>
      <c r="AB433" s="0" t="n">
        <v>432</v>
      </c>
    </row>
    <row r="434" customFormat="false" ht="13.8" hidden="false" customHeight="false" outlineLevel="0" collapsed="false">
      <c r="A434" s="3" t="n">
        <v>25</v>
      </c>
      <c r="B434" s="3" t="n">
        <v>8</v>
      </c>
      <c r="C434" s="3" t="n">
        <v>75.7916666666667</v>
      </c>
      <c r="D434" s="3" t="n">
        <v>1037</v>
      </c>
      <c r="E434" s="3" t="n">
        <v>0.372674490793082</v>
      </c>
      <c r="F434" s="4" t="n">
        <f aca="false">IF(ISBLANK(A434), "", (A434-MIN($A$2:$A$3001))/(MAX($A$2:$A$3001)-MIN($A$2:$A$3001)))</f>
        <v>0.5</v>
      </c>
      <c r="G434" s="4" t="n">
        <f aca="false">IF(ISBLANK(B434), "", (B434-MIN($B$2:$B$3001))/(MAX($B$2:$B$3001)-MIN($B$2:B$3001)))</f>
        <v>0.777777777777778</v>
      </c>
      <c r="H434" s="4" t="n">
        <f aca="false">IF(ISBLANK(C434), "", (C434-MIN($C$2:$C$3001))/(MAX($C$2:$C$3001)-MIN($C$2:$C$3001)))</f>
        <v>0.460202539976963</v>
      </c>
      <c r="I434" s="4" t="n">
        <f aca="false">IF(ISBLANK(D434), "", (D434-MIN($D$2:$D$3001))/(MAX($D$2:$D$3001)-MIN($D$2:$D$3001)))</f>
        <v>0.949341438703141</v>
      </c>
      <c r="J434" s="4" t="n">
        <f aca="false">IF(ISBLANK(E434), "", (E434-MIN($E$2:$E$3001))/(MAX($E$2:$E$3001)-MIN($E$2:$E$3001)))</f>
        <v>0.353610513486575</v>
      </c>
      <c r="K434" s="5" t="n">
        <f aca="false">IF(ISBLANK(A434), "",SQRT((A434-$M$2)^2+(B434-$N$2)^2+(C434-$O$2)^2+(D434-$P$2)^2+(E434-$Q$2)^2))</f>
        <v>937.269623850755</v>
      </c>
      <c r="L434" s="6" t="str">
        <f aca="false">IF(AND(H434 = "", H433 &lt;&gt; ""),"&lt;- New exp", "")</f>
        <v/>
      </c>
      <c r="AB434" s="0" t="n">
        <v>433</v>
      </c>
    </row>
    <row r="435" customFormat="false" ht="13.8" hidden="false" customHeight="false" outlineLevel="0" collapsed="false">
      <c r="A435" s="3" t="n">
        <v>29</v>
      </c>
      <c r="B435" s="3" t="n">
        <v>3</v>
      </c>
      <c r="C435" s="3" t="n">
        <v>87.5333333333333</v>
      </c>
      <c r="D435" s="3" t="n">
        <v>1031</v>
      </c>
      <c r="E435" s="3" t="n">
        <v>0.38677560662924</v>
      </c>
      <c r="F435" s="4" t="n">
        <f aca="false">IF(ISBLANK(A435), "", (A435-MIN($A$2:$A$3001))/(MAX($A$2:$A$3001)-MIN($A$2:$A$3001)))</f>
        <v>0.681818181818182</v>
      </c>
      <c r="G435" s="4" t="n">
        <f aca="false">IF(ISBLANK(B435), "", (B435-MIN($B$2:$B$3001))/(MAX($B$2:$B$3001)-MIN($B$2:B$3001)))</f>
        <v>0.222222222222222</v>
      </c>
      <c r="H435" s="4" t="n">
        <f aca="false">IF(ISBLANK(C435), "", (C435-MIN($C$2:$C$3001))/(MAX($C$2:$C$3001)-MIN($C$2:$C$3001)))</f>
        <v>0.755276660035003</v>
      </c>
      <c r="I435" s="4" t="n">
        <f aca="false">IF(ISBLANK(D435), "", (D435-MIN($D$2:$D$3001))/(MAX($D$2:$D$3001)-MIN($D$2:$D$3001)))</f>
        <v>0.943262411347518</v>
      </c>
      <c r="J435" s="4" t="n">
        <f aca="false">IF(ISBLANK(E435), "", (E435-MIN($E$2:$E$3001))/(MAX($E$2:$E$3001)-MIN($E$2:$E$3001)))</f>
        <v>0.779485031639763</v>
      </c>
      <c r="K435" s="5" t="n">
        <f aca="false">IF(ISBLANK(A435), "",SQRT((A435-$M$2)^2+(B435-$N$2)^2+(C435-$O$2)^2+(D435-$P$2)^2+(E435-$Q$2)^2))</f>
        <v>931.607886183966</v>
      </c>
      <c r="L435" s="6" t="str">
        <f aca="false">IF(AND(H435 = "", H434 &lt;&gt; ""),"&lt;- New exp", "")</f>
        <v/>
      </c>
      <c r="AB435" s="0" t="n">
        <v>434</v>
      </c>
    </row>
    <row r="436" customFormat="false" ht="13.8" hidden="false" customHeight="false" outlineLevel="0" collapsed="false">
      <c r="A436" s="3" t="n">
        <v>28</v>
      </c>
      <c r="B436" s="3" t="n">
        <v>8</v>
      </c>
      <c r="C436" s="3" t="n">
        <v>71.9375</v>
      </c>
      <c r="D436" s="3" t="n">
        <v>1045</v>
      </c>
      <c r="E436" s="3" t="n">
        <v>0.372821299759963</v>
      </c>
      <c r="F436" s="4" t="n">
        <f aca="false">IF(ISBLANK(A436), "", (A436-MIN($A$2:$A$3001))/(MAX($A$2:$A$3001)-MIN($A$2:$A$3001)))</f>
        <v>0.636363636363636</v>
      </c>
      <c r="G436" s="4" t="n">
        <f aca="false">IF(ISBLANK(B436), "", (B436-MIN($B$2:$B$3001))/(MAX($B$2:$B$3001)-MIN($B$2:B$3001)))</f>
        <v>0.777777777777778</v>
      </c>
      <c r="H436" s="4" t="n">
        <f aca="false">IF(ISBLANK(C436), "", (C436-MIN($C$2:$C$3001))/(MAX($C$2:$C$3001)-MIN($C$2:$C$3001)))</f>
        <v>0.363345350106954</v>
      </c>
      <c r="I436" s="4" t="n">
        <f aca="false">IF(ISBLANK(D436), "", (D436-MIN($D$2:$D$3001))/(MAX($D$2:$D$3001)-MIN($D$2:$D$3001)))</f>
        <v>0.957446808510638</v>
      </c>
      <c r="J436" s="4" t="n">
        <f aca="false">IF(ISBLANK(E436), "", (E436-MIN($E$2:$E$3001))/(MAX($E$2:$E$3001)-MIN($E$2:$E$3001)))</f>
        <v>0.358044361045693</v>
      </c>
      <c r="K436" s="5" t="n">
        <f aca="false">IF(ISBLANK(A436), "",SQRT((A436-$M$2)^2+(B436-$N$2)^2+(C436-$O$2)^2+(D436-$P$2)^2+(E436-$Q$2)^2))</f>
        <v>945.240204150947</v>
      </c>
      <c r="L436" s="6" t="str">
        <f aca="false">IF(AND(H436 = "", H435 &lt;&gt; ""),"&lt;- New exp", "")</f>
        <v/>
      </c>
      <c r="AB436" s="0" t="n">
        <v>435</v>
      </c>
    </row>
    <row r="437" customFormat="false" ht="13.8" hidden="false" customHeight="false" outlineLevel="0" collapsed="false">
      <c r="A437" s="3" t="n">
        <v>22</v>
      </c>
      <c r="B437" s="3" t="n">
        <v>8</v>
      </c>
      <c r="C437" s="3" t="n">
        <v>70.8583333333333</v>
      </c>
      <c r="D437" s="3" t="n">
        <v>1018</v>
      </c>
      <c r="E437" s="3" t="n">
        <v>0.37522937227086</v>
      </c>
      <c r="F437" s="4" t="n">
        <f aca="false">IF(ISBLANK(A437), "", (A437-MIN($A$2:$A$3001))/(MAX($A$2:$A$3001)-MIN($A$2:$A$3001)))</f>
        <v>0.363636363636364</v>
      </c>
      <c r="G437" s="4" t="n">
        <f aca="false">IF(ISBLANK(B437), "", (B437-MIN($B$2:$B$3001))/(MAX($B$2:$B$3001)-MIN($B$2:B$3001)))</f>
        <v>0.777777777777778</v>
      </c>
      <c r="H437" s="4" t="n">
        <f aca="false">IF(ISBLANK(C437), "", (C437-MIN($C$2:$C$3001))/(MAX($C$2:$C$3001)-MIN($C$2:$C$3001)))</f>
        <v>0.336225336943352</v>
      </c>
      <c r="I437" s="4" t="n">
        <f aca="false">IF(ISBLANK(D437), "", (D437-MIN($D$2:$D$3001))/(MAX($D$2:$D$3001)-MIN($D$2:$D$3001)))</f>
        <v>0.930091185410334</v>
      </c>
      <c r="J437" s="4" t="n">
        <f aca="false">IF(ISBLANK(E437), "", (E437-MIN($E$2:$E$3001))/(MAX($E$2:$E$3001)-MIN($E$2:$E$3001)))</f>
        <v>0.430771706326167</v>
      </c>
      <c r="K437" s="5" t="n">
        <f aca="false">IF(ISBLANK(A437), "",SQRT((A437-$M$2)^2+(B437-$N$2)^2+(C437-$O$2)^2+(D437-$P$2)^2+(E437-$Q$2)^2))</f>
        <v>918.159028874702</v>
      </c>
      <c r="L437" s="6" t="str">
        <f aca="false">IF(AND(H437 = "", H436 &lt;&gt; ""),"&lt;- New exp", "")</f>
        <v/>
      </c>
      <c r="AB437" s="0" t="n">
        <v>436</v>
      </c>
    </row>
    <row r="438" customFormat="false" ht="13.8" hidden="false" customHeight="false" outlineLevel="0" collapsed="false">
      <c r="A438" s="3" t="n">
        <v>29</v>
      </c>
      <c r="B438" s="3" t="n">
        <v>7</v>
      </c>
      <c r="C438" s="3" t="n">
        <v>75.6095238095238</v>
      </c>
      <c r="D438" s="3" t="n">
        <v>969</v>
      </c>
      <c r="E438" s="3" t="n">
        <v>0.374562081242515</v>
      </c>
      <c r="F438" s="4" t="n">
        <f aca="false">IF(ISBLANK(A438), "", (A438-MIN($A$2:$A$3001))/(MAX($A$2:$A$3001)-MIN($A$2:$A$3001)))</f>
        <v>0.681818181818182</v>
      </c>
      <c r="G438" s="4" t="n">
        <f aca="false">IF(ISBLANK(B438), "", (B438-MIN($B$2:$B$3001))/(MAX($B$2:$B$3001)-MIN($B$2:B$3001)))</f>
        <v>0.666666666666667</v>
      </c>
      <c r="H438" s="4" t="n">
        <f aca="false">IF(ISBLANK(C438), "", (C438-MIN($C$2:$C$3001))/(MAX($C$2:$C$3001)-MIN($C$2:$C$3001)))</f>
        <v>0.455625196332142</v>
      </c>
      <c r="I438" s="4" t="n">
        <f aca="false">IF(ISBLANK(D438), "", (D438-MIN($D$2:$D$3001))/(MAX($D$2:$D$3001)-MIN($D$2:$D$3001)))</f>
        <v>0.880445795339412</v>
      </c>
      <c r="J438" s="4" t="n">
        <f aca="false">IF(ISBLANK(E438), "", (E438-MIN($E$2:$E$3001))/(MAX($E$2:$E$3001)-MIN($E$2:$E$3001)))</f>
        <v>0.410618532033698</v>
      </c>
      <c r="K438" s="5" t="n">
        <f aca="false">IF(ISBLANK(A438), "",SQRT((A438-$M$2)^2+(B438-$N$2)^2+(C438-$O$2)^2+(D438-$P$2)^2+(E438-$Q$2)^2))</f>
        <v>869.339237602317</v>
      </c>
      <c r="L438" s="6" t="str">
        <f aca="false">IF(AND(H438 = "", H437 &lt;&gt; ""),"&lt;- New exp", "")</f>
        <v/>
      </c>
      <c r="AB438" s="0" t="n">
        <v>437</v>
      </c>
    </row>
    <row r="439" customFormat="false" ht="13.8" hidden="false" customHeight="false" outlineLevel="0" collapsed="false">
      <c r="A439" s="3" t="n">
        <v>28</v>
      </c>
      <c r="B439" s="3" t="n">
        <v>7</v>
      </c>
      <c r="C439" s="3" t="n">
        <v>75.8095238095238</v>
      </c>
      <c r="D439" s="3" t="n">
        <v>997</v>
      </c>
      <c r="E439" s="3" t="n">
        <v>0.378562199405455</v>
      </c>
      <c r="F439" s="4" t="n">
        <f aca="false">IF(ISBLANK(A439), "", (A439-MIN($A$2:$A$3001))/(MAX($A$2:$A$3001)-MIN($A$2:$A$3001)))</f>
        <v>0.636363636363636</v>
      </c>
      <c r="G439" s="4" t="n">
        <f aca="false">IF(ISBLANK(B439), "", (B439-MIN($B$2:$B$3001))/(MAX($B$2:$B$3001)-MIN($B$2:B$3001)))</f>
        <v>0.666666666666667</v>
      </c>
      <c r="H439" s="4" t="n">
        <f aca="false">IF(ISBLANK(C439), "", (C439-MIN($C$2:$C$3001))/(MAX($C$2:$C$3001)-MIN($C$2:$C$3001)))</f>
        <v>0.460651299157828</v>
      </c>
      <c r="I439" s="4" t="n">
        <f aca="false">IF(ISBLANK(D439), "", (D439-MIN($D$2:$D$3001))/(MAX($D$2:$D$3001)-MIN($D$2:$D$3001)))</f>
        <v>0.908814589665654</v>
      </c>
      <c r="J439" s="4" t="n">
        <f aca="false">IF(ISBLANK(E439), "", (E439-MIN($E$2:$E$3001))/(MAX($E$2:$E$3001)-MIN($E$2:$E$3001)))</f>
        <v>0.53142800661653</v>
      </c>
      <c r="K439" s="5" t="n">
        <f aca="false">IF(ISBLANK(A439), "",SQRT((A439-$M$2)^2+(B439-$N$2)^2+(C439-$O$2)^2+(D439-$P$2)^2+(E439-$Q$2)^2))</f>
        <v>897.316556351552</v>
      </c>
      <c r="L439" s="6" t="str">
        <f aca="false">IF(AND(H439 = "", H438 &lt;&gt; ""),"&lt;- New exp", "")</f>
        <v/>
      </c>
      <c r="AB439" s="0" t="n">
        <v>438</v>
      </c>
    </row>
    <row r="440" customFormat="false" ht="13.8" hidden="false" customHeight="false" outlineLevel="0" collapsed="false">
      <c r="A440" s="3" t="n">
        <v>28</v>
      </c>
      <c r="B440" s="3" t="n">
        <v>9</v>
      </c>
      <c r="C440" s="3" t="n">
        <v>73.7777777777778</v>
      </c>
      <c r="D440" s="3" t="n">
        <v>1023</v>
      </c>
      <c r="E440" s="3" t="n">
        <v>0.368096616936698</v>
      </c>
      <c r="F440" s="4" t="n">
        <f aca="false">IF(ISBLANK(A440), "", (A440-MIN($A$2:$A$3001))/(MAX($A$2:$A$3001)-MIN($A$2:$A$3001)))</f>
        <v>0.636363636363636</v>
      </c>
      <c r="G440" s="4" t="n">
        <f aca="false">IF(ISBLANK(B440), "", (B440-MIN($B$2:$B$3001))/(MAX($B$2:$B$3001)-MIN($B$2:B$3001)))</f>
        <v>0.888888888888889</v>
      </c>
      <c r="H440" s="4" t="n">
        <f aca="false">IF(ISBLANK(C440), "", (C440-MIN($C$2:$C$3001))/(MAX($C$2:$C$3001)-MIN($C$2:$C$3001)))</f>
        <v>0.409592476801643</v>
      </c>
      <c r="I440" s="4" t="n">
        <f aca="false">IF(ISBLANK(D440), "", (D440-MIN($D$2:$D$3001))/(MAX($D$2:$D$3001)-MIN($D$2:$D$3001)))</f>
        <v>0.93515704154002</v>
      </c>
      <c r="J440" s="4" t="n">
        <f aca="false">IF(ISBLANK(E440), "", (E440-MIN($E$2:$E$3001))/(MAX($E$2:$E$3001)-MIN($E$2:$E$3001)))</f>
        <v>0.21535196392169</v>
      </c>
      <c r="K440" s="5" t="n">
        <f aca="false">IF(ISBLANK(A440), "",SQRT((A440-$M$2)^2+(B440-$N$2)^2+(C440-$O$2)^2+(D440-$P$2)^2+(E440-$Q$2)^2))</f>
        <v>923.284704072907</v>
      </c>
      <c r="L440" s="6" t="str">
        <f aca="false">IF(AND(H440 = "", H439 &lt;&gt; ""),"&lt;- New exp", "")</f>
        <v/>
      </c>
      <c r="AB440" s="0" t="n">
        <v>439</v>
      </c>
    </row>
    <row r="441" customFormat="false" ht="13.8" hidden="false" customHeight="false" outlineLevel="0" collapsed="false">
      <c r="A441" s="3" t="n">
        <v>14</v>
      </c>
      <c r="B441" s="3" t="n">
        <v>8</v>
      </c>
      <c r="C441" s="3" t="n">
        <v>77.1964285714286</v>
      </c>
      <c r="D441" s="3" t="n">
        <v>965</v>
      </c>
      <c r="E441" s="3" t="n">
        <v>0.382361357163061</v>
      </c>
      <c r="F441" s="4" t="n">
        <f aca="false">IF(ISBLANK(A441), "", (A441-MIN($A$2:$A$3001))/(MAX($A$2:$A$3001)-MIN($A$2:$A$3001)))</f>
        <v>0</v>
      </c>
      <c r="G441" s="4" t="n">
        <f aca="false">IF(ISBLANK(B441), "", (B441-MIN($B$2:$B$3001))/(MAX($B$2:$B$3001)-MIN($B$2:B$3001)))</f>
        <v>0.777777777777778</v>
      </c>
      <c r="H441" s="4" t="n">
        <f aca="false">IF(ISBLANK(C441), "", (C441-MIN($C$2:$C$3001))/(MAX($C$2:$C$3001)-MIN($C$2:$C$3001)))</f>
        <v>0.49550492887167</v>
      </c>
      <c r="I441" s="4" t="n">
        <f aca="false">IF(ISBLANK(D441), "", (D441-MIN($D$2:$D$3001))/(MAX($D$2:$D$3001)-MIN($D$2:$D$3001)))</f>
        <v>0.876393110435664</v>
      </c>
      <c r="J441" s="4" t="n">
        <f aca="false">IF(ISBLANK(E441), "", (E441-MIN($E$2:$E$3001))/(MAX($E$2:$E$3001)-MIN($E$2:$E$3001)))</f>
        <v>0.646168180245885</v>
      </c>
      <c r="K441" s="5" t="n">
        <f aca="false">IF(ISBLANK(A441), "",SQRT((A441-$M$2)^2+(B441-$N$2)^2+(C441-$O$2)^2+(D441-$P$2)^2+(E441-$Q$2)^2))</f>
        <v>865.253009746154</v>
      </c>
      <c r="L441" s="6" t="str">
        <f aca="false">IF(AND(H441 = "", H440 &lt;&gt; ""),"&lt;- New exp", "")</f>
        <v/>
      </c>
      <c r="AB441" s="0" t="n">
        <v>440</v>
      </c>
    </row>
    <row r="442" customFormat="false" ht="13.8" hidden="false" customHeight="false" outlineLevel="0" collapsed="false">
      <c r="A442" s="3" t="n">
        <v>33</v>
      </c>
      <c r="B442" s="3" t="n">
        <v>4</v>
      </c>
      <c r="C442" s="3" t="n">
        <v>85.6875</v>
      </c>
      <c r="D442" s="3" t="n">
        <v>1026</v>
      </c>
      <c r="E442" s="3" t="n">
        <v>0.372674490793082</v>
      </c>
      <c r="F442" s="4" t="n">
        <f aca="false">IF(ISBLANK(A442), "", (A442-MIN($A$2:$A$3001))/(MAX($A$2:$A$3001)-MIN($A$2:$A$3001)))</f>
        <v>0.863636363636364</v>
      </c>
      <c r="G442" s="4" t="n">
        <f aca="false">IF(ISBLANK(B442), "", (B442-MIN($B$2:$B$3001))/(MAX($B$2:$B$3001)-MIN($B$2:B$3001)))</f>
        <v>0.333333333333333</v>
      </c>
      <c r="H442" s="4" t="n">
        <f aca="false">IF(ISBLANK(C442), "", (C442-MIN($C$2:$C$3001))/(MAX($C$2:$C$3001)-MIN($C$2:$C$3001)))</f>
        <v>0.708889919372934</v>
      </c>
      <c r="I442" s="4" t="n">
        <f aca="false">IF(ISBLANK(D442), "", (D442-MIN($D$2:$D$3001))/(MAX($D$2:$D$3001)-MIN($D$2:$D$3001)))</f>
        <v>0.938196555217832</v>
      </c>
      <c r="J442" s="4" t="n">
        <f aca="false">IF(ISBLANK(E442), "", (E442-MIN($E$2:$E$3001))/(MAX($E$2:$E$3001)-MIN($E$2:$E$3001)))</f>
        <v>0.353610513486575</v>
      </c>
      <c r="K442" s="5" t="n">
        <f aca="false">IF(ISBLANK(A442), "",SQRT((A442-$M$2)^2+(B442-$N$2)^2+(C442-$O$2)^2+(D442-$P$2)^2+(E442-$Q$2)^2))</f>
        <v>926.629219378782</v>
      </c>
      <c r="L442" s="6" t="str">
        <f aca="false">IF(AND(H442 = "", H441 &lt;&gt; ""),"&lt;- New exp", "")</f>
        <v/>
      </c>
      <c r="AB442" s="0" t="n">
        <v>441</v>
      </c>
    </row>
    <row r="443" customFormat="false" ht="13.8" hidden="false" customHeight="false" outlineLevel="0" collapsed="false">
      <c r="A443" s="3" t="n">
        <v>25</v>
      </c>
      <c r="B443" s="3" t="n">
        <v>7</v>
      </c>
      <c r="C443" s="3" t="n">
        <v>71.8095238095238</v>
      </c>
      <c r="D443" s="3" t="n">
        <v>1038</v>
      </c>
      <c r="E443" s="3" t="n">
        <v>0.378562199405455</v>
      </c>
      <c r="F443" s="4" t="n">
        <f aca="false">IF(ISBLANK(A443), "", (A443-MIN($A$2:$A$3001))/(MAX($A$2:$A$3001)-MIN($A$2:$A$3001)))</f>
        <v>0.5</v>
      </c>
      <c r="G443" s="4" t="n">
        <f aca="false">IF(ISBLANK(B443), "", (B443-MIN($B$2:$B$3001))/(MAX($B$2:$B$3001)-MIN($B$2:B$3001)))</f>
        <v>0.666666666666667</v>
      </c>
      <c r="H443" s="4" t="n">
        <f aca="false">IF(ISBLANK(C443), "", (C443-MIN($C$2:$C$3001))/(MAX($C$2:$C$3001)-MIN($C$2:$C$3001)))</f>
        <v>0.360129242644089</v>
      </c>
      <c r="I443" s="4" t="n">
        <f aca="false">IF(ISBLANK(D443), "", (D443-MIN($D$2:$D$3001))/(MAX($D$2:$D$3001)-MIN($D$2:$D$3001)))</f>
        <v>0.950354609929078</v>
      </c>
      <c r="J443" s="4" t="n">
        <f aca="false">IF(ISBLANK(E443), "", (E443-MIN($E$2:$E$3001))/(MAX($E$2:$E$3001)-MIN($E$2:$E$3001)))</f>
        <v>0.53142800661653</v>
      </c>
      <c r="K443" s="5" t="n">
        <f aca="false">IF(ISBLANK(A443), "",SQRT((A443-$M$2)^2+(B443-$N$2)^2+(C443-$O$2)^2+(D443-$P$2)^2+(E443-$Q$2)^2))</f>
        <v>938.193135471298</v>
      </c>
      <c r="L443" s="6" t="str">
        <f aca="false">IF(AND(H443 = "", H442 &lt;&gt; ""),"&lt;- New exp", "")</f>
        <v/>
      </c>
      <c r="AB443" s="0" t="n">
        <v>442</v>
      </c>
    </row>
    <row r="444" customFormat="false" ht="13.8" hidden="false" customHeight="false" outlineLevel="0" collapsed="false">
      <c r="A444" s="3" t="n">
        <v>24</v>
      </c>
      <c r="B444" s="3" t="n">
        <v>10</v>
      </c>
      <c r="C444" s="3" t="n">
        <v>71.7666666666667</v>
      </c>
      <c r="D444" s="3" t="n">
        <v>1030</v>
      </c>
      <c r="E444" s="3" t="n">
        <v>0.371393069164507</v>
      </c>
      <c r="F444" s="4" t="n">
        <f aca="false">IF(ISBLANK(A444), "", (A444-MIN($A$2:$A$3001))/(MAX($A$2:$A$3001)-MIN($A$2:$A$3001)))</f>
        <v>0.454545454545455</v>
      </c>
      <c r="G444" s="4" t="n">
        <f aca="false">IF(ISBLANK(B444), "", (B444-MIN($B$2:$B$3001))/(MAX($B$2:$B$3001)-MIN($B$2:B$3001)))</f>
        <v>1</v>
      </c>
      <c r="H444" s="4" t="n">
        <f aca="false">IF(ISBLANK(C444), "", (C444-MIN($C$2:$C$3001))/(MAX($C$2:$C$3001)-MIN($C$2:$C$3001)))</f>
        <v>0.359052220610013</v>
      </c>
      <c r="I444" s="4" t="n">
        <f aca="false">IF(ISBLANK(D444), "", (D444-MIN($D$2:$D$3001))/(MAX($D$2:$D$3001)-MIN($D$2:$D$3001)))</f>
        <v>0.94224924012158</v>
      </c>
      <c r="J444" s="4" t="n">
        <f aca="false">IF(ISBLANK(E444), "", (E444-MIN($E$2:$E$3001))/(MAX($E$2:$E$3001)-MIN($E$2:$E$3001)))</f>
        <v>0.314909688320589</v>
      </c>
      <c r="K444" s="5" t="n">
        <f aca="false">IF(ISBLANK(A444), "",SQRT((A444-$M$2)^2+(B444-$N$2)^2+(C444-$O$2)^2+(D444-$P$2)^2+(E444-$Q$2)^2))</f>
        <v>930.207037580867</v>
      </c>
      <c r="L444" s="6" t="str">
        <f aca="false">IF(AND(H444 = "", H443 &lt;&gt; ""),"&lt;- New exp", "")</f>
        <v/>
      </c>
      <c r="AB444" s="0" t="n">
        <v>443</v>
      </c>
    </row>
    <row r="445" customFormat="false" ht="13.8" hidden="false" customHeight="false" outlineLevel="0" collapsed="false">
      <c r="A445" s="3" t="n">
        <v>30</v>
      </c>
      <c r="B445" s="3" t="n">
        <v>3</v>
      </c>
      <c r="C445" s="3" t="n">
        <v>84.3921568627451</v>
      </c>
      <c r="D445" s="3" t="n">
        <v>1041</v>
      </c>
      <c r="E445" s="3" t="n">
        <v>0.384373438081006</v>
      </c>
      <c r="F445" s="4" t="n">
        <f aca="false">IF(ISBLANK(A445), "", (A445-MIN($A$2:$A$3001))/(MAX($A$2:$A$3001)-MIN($A$2:$A$3001)))</f>
        <v>0.727272727272727</v>
      </c>
      <c r="G445" s="4" t="n">
        <f aca="false">IF(ISBLANK(B445), "", (B445-MIN($B$2:$B$3001))/(MAX($B$2:$B$3001)-MIN($B$2:B$3001)))</f>
        <v>0.222222222222222</v>
      </c>
      <c r="H445" s="4" t="n">
        <f aca="false">IF(ISBLANK(C445), "", (C445-MIN($C$2:$C$3001))/(MAX($C$2:$C$3001)-MIN($C$2:$C$3001)))</f>
        <v>0.676337280360978</v>
      </c>
      <c r="I445" s="4" t="n">
        <f aca="false">IF(ISBLANK(D445), "", (D445-MIN($D$2:$D$3001))/(MAX($D$2:$D$3001)-MIN($D$2:$D$3001)))</f>
        <v>0.953394123606889</v>
      </c>
      <c r="J445" s="4" t="n">
        <f aca="false">IF(ISBLANK(E445), "", (E445-MIN($E$2:$E$3001))/(MAX($E$2:$E$3001)-MIN($E$2:$E$3001)))</f>
        <v>0.706935994748749</v>
      </c>
      <c r="K445" s="5" t="n">
        <f aca="false">IF(ISBLANK(A445), "",SQRT((A445-$M$2)^2+(B445-$N$2)^2+(C445-$O$2)^2+(D445-$P$2)^2+(E445-$Q$2)^2))</f>
        <v>941.522867268341</v>
      </c>
      <c r="L445" s="6" t="str">
        <f aca="false">IF(AND(H445 = "", H444 &lt;&gt; ""),"&lt;- New exp", "")</f>
        <v/>
      </c>
      <c r="AB445" s="0" t="n">
        <v>444</v>
      </c>
    </row>
    <row r="446" customFormat="false" ht="13.8" hidden="false" customHeight="false" outlineLevel="0" collapsed="false">
      <c r="A446" s="3" t="n">
        <v>25</v>
      </c>
      <c r="B446" s="3" t="n">
        <v>8</v>
      </c>
      <c r="C446" s="3" t="n">
        <v>71.7916666666667</v>
      </c>
      <c r="D446" s="3" t="n">
        <v>1037</v>
      </c>
      <c r="E446" s="3" t="n">
        <v>0.374562081242515</v>
      </c>
      <c r="F446" s="4" t="n">
        <f aca="false">IF(ISBLANK(A446), "", (A446-MIN($A$2:$A$3001))/(MAX($A$2:$A$3001)-MIN($A$2:$A$3001)))</f>
        <v>0.5</v>
      </c>
      <c r="G446" s="4" t="n">
        <f aca="false">IF(ISBLANK(B446), "", (B446-MIN($B$2:$B$3001))/(MAX($B$2:$B$3001)-MIN($B$2:B$3001)))</f>
        <v>0.777777777777778</v>
      </c>
      <c r="H446" s="4" t="n">
        <f aca="false">IF(ISBLANK(C446), "", (C446-MIN($C$2:$C$3001))/(MAX($C$2:$C$3001)-MIN($C$2:$C$3001)))</f>
        <v>0.359680483463224</v>
      </c>
      <c r="I446" s="4" t="n">
        <f aca="false">IF(ISBLANK(D446), "", (D446-MIN($D$2:$D$3001))/(MAX($D$2:$D$3001)-MIN($D$2:$D$3001)))</f>
        <v>0.949341438703141</v>
      </c>
      <c r="J446" s="4" t="n">
        <f aca="false">IF(ISBLANK(E446), "", (E446-MIN($E$2:$E$3001))/(MAX($E$2:$E$3001)-MIN($E$2:$E$3001)))</f>
        <v>0.410618532033698</v>
      </c>
      <c r="K446" s="5" t="n">
        <f aca="false">IF(ISBLANK(A446), "",SQRT((A446-$M$2)^2+(B446-$N$2)^2+(C446-$O$2)^2+(D446-$P$2)^2+(E446-$Q$2)^2))</f>
        <v>937.200004183259</v>
      </c>
      <c r="L446" s="6" t="str">
        <f aca="false">IF(AND(H446 = "", H445 &lt;&gt; ""),"&lt;- New exp", "")</f>
        <v/>
      </c>
      <c r="AB446" s="0" t="n">
        <v>445</v>
      </c>
    </row>
    <row r="447" customFormat="false" ht="13.8" hidden="false" customHeight="false" outlineLevel="0" collapsed="false">
      <c r="A447" s="3" t="n">
        <v>29</v>
      </c>
      <c r="B447" s="3" t="n">
        <v>6</v>
      </c>
      <c r="C447" s="3" t="n">
        <v>80.7666666666667</v>
      </c>
      <c r="D447" s="3" t="n">
        <v>1022</v>
      </c>
      <c r="E447" s="3" t="n">
        <v>0.37391442425094</v>
      </c>
      <c r="F447" s="4" t="n">
        <f aca="false">IF(ISBLANK(A447), "", (A447-MIN($A$2:$A$3001))/(MAX($A$2:$A$3001)-MIN($A$2:$A$3001)))</f>
        <v>0.681818181818182</v>
      </c>
      <c r="G447" s="4" t="n">
        <f aca="false">IF(ISBLANK(B447), "", (B447-MIN($B$2:$B$3001))/(MAX($B$2:$B$3001)-MIN($B$2:B$3001)))</f>
        <v>0.555555555555556</v>
      </c>
      <c r="H447" s="4" t="n">
        <f aca="false">IF(ISBLANK(C447), "", (C447-MIN($C$2:$C$3001))/(MAX($C$2:$C$3001)-MIN($C$2:$C$3001)))</f>
        <v>0.585226847765927</v>
      </c>
      <c r="I447" s="4" t="n">
        <f aca="false">IF(ISBLANK(D447), "", (D447-MIN($D$2:$D$3001))/(MAX($D$2:$D$3001)-MIN($D$2:$D$3001)))</f>
        <v>0.934143870314083</v>
      </c>
      <c r="J447" s="4" t="n">
        <f aca="false">IF(ISBLANK(E447), "", (E447-MIN($E$2:$E$3001))/(MAX($E$2:$E$3001)-MIN($E$2:$E$3001)))</f>
        <v>0.391058334640788</v>
      </c>
      <c r="K447" s="5" t="n">
        <f aca="false">IF(ISBLANK(A447), "",SQRT((A447-$M$2)^2+(B447-$N$2)^2+(C447-$O$2)^2+(D447-$P$2)^2+(E447-$Q$2)^2))</f>
        <v>922.429567947553</v>
      </c>
      <c r="L447" s="6" t="str">
        <f aca="false">IF(AND(H447 = "", H446 &lt;&gt; ""),"&lt;- New exp", "")</f>
        <v/>
      </c>
      <c r="AB447" s="0" t="n">
        <v>446</v>
      </c>
    </row>
    <row r="448" customFormat="false" ht="13.8" hidden="false" customHeight="false" outlineLevel="0" collapsed="false">
      <c r="A448" s="3" t="n">
        <v>29</v>
      </c>
      <c r="B448" s="3" t="n">
        <v>6</v>
      </c>
      <c r="C448" s="3" t="n">
        <v>73.8333333333333</v>
      </c>
      <c r="D448" s="3" t="n">
        <v>1032</v>
      </c>
      <c r="E448" s="3" t="n">
        <v>0.36966108911679</v>
      </c>
      <c r="F448" s="4" t="n">
        <f aca="false">IF(ISBLANK(A448), "", (A448-MIN($A$2:$A$3001))/(MAX($A$2:$A$3001)-MIN($A$2:$A$3001)))</f>
        <v>0.681818181818182</v>
      </c>
      <c r="G448" s="4" t="n">
        <f aca="false">IF(ISBLANK(B448), "", (B448-MIN($B$2:$B$3001))/(MAX($B$2:$B$3001)-MIN($B$2:B$3001)))</f>
        <v>0.555555555555556</v>
      </c>
      <c r="H448" s="4" t="n">
        <f aca="false">IF(ISBLANK(C448), "", (C448-MIN($C$2:$C$3001))/(MAX($C$2:$C$3001)-MIN($C$2:$C$3001)))</f>
        <v>0.410988616475445</v>
      </c>
      <c r="I448" s="4" t="n">
        <f aca="false">IF(ISBLANK(D448), "", (D448-MIN($D$2:$D$3001))/(MAX($D$2:$D$3001)-MIN($D$2:$D$3001)))</f>
        <v>0.944275582573455</v>
      </c>
      <c r="J448" s="4" t="n">
        <f aca="false">IF(ISBLANK(E448), "", (E448-MIN($E$2:$E$3001))/(MAX($E$2:$E$3001)-MIN($E$2:$E$3001)))</f>
        <v>0.262601333659674</v>
      </c>
      <c r="K448" s="5" t="n">
        <f aca="false">IF(ISBLANK(A448), "",SQRT((A448-$M$2)^2+(B448-$N$2)^2+(C448-$O$2)^2+(D448-$P$2)^2+(E448-$Q$2)^2))</f>
        <v>932.277565343586</v>
      </c>
      <c r="L448" s="6" t="str">
        <f aca="false">IF(AND(H448 = "", H447 &lt;&gt; ""),"&lt;- New exp", "")</f>
        <v/>
      </c>
      <c r="AB448" s="0" t="n">
        <v>447</v>
      </c>
    </row>
    <row r="449" customFormat="false" ht="13.8" hidden="false" customHeight="false" outlineLevel="0" collapsed="false">
      <c r="A449" s="3" t="n">
        <v>23</v>
      </c>
      <c r="B449" s="3" t="n">
        <v>6</v>
      </c>
      <c r="C449" s="3" t="n">
        <v>72.8333333333333</v>
      </c>
      <c r="D449" s="3" t="n">
        <v>1022</v>
      </c>
      <c r="E449" s="3" t="n">
        <v>0.380150639761125</v>
      </c>
      <c r="F449" s="4" t="n">
        <f aca="false">IF(ISBLANK(A449), "", (A449-MIN($A$2:$A$3001))/(MAX($A$2:$A$3001)-MIN($A$2:$A$3001)))</f>
        <v>0.409090909090909</v>
      </c>
      <c r="G449" s="4" t="n">
        <f aca="false">IF(ISBLANK(B449), "", (B449-MIN($B$2:$B$3001))/(MAX($B$2:$B$3001)-MIN($B$2:B$3001)))</f>
        <v>0.555555555555556</v>
      </c>
      <c r="H449" s="4" t="n">
        <f aca="false">IF(ISBLANK(C449), "", (C449-MIN($C$2:$C$3001))/(MAX($C$2:$C$3001)-MIN($C$2:$C$3001)))</f>
        <v>0.38585810234701</v>
      </c>
      <c r="I449" s="4" t="n">
        <f aca="false">IF(ISBLANK(D449), "", (D449-MIN($D$2:$D$3001))/(MAX($D$2:$D$3001)-MIN($D$2:$D$3001)))</f>
        <v>0.934143870314083</v>
      </c>
      <c r="J449" s="4" t="n">
        <f aca="false">IF(ISBLANK(E449), "", (E449-MIN($E$2:$E$3001))/(MAX($E$2:$E$3001)-MIN($E$2:$E$3001)))</f>
        <v>0.579401250645306</v>
      </c>
      <c r="K449" s="5" t="n">
        <f aca="false">IF(ISBLANK(A449), "",SQRT((A449-$M$2)^2+(B449-$N$2)^2+(C449-$O$2)^2+(D449-$P$2)^2+(E449-$Q$2)^2))</f>
        <v>922.185312614593</v>
      </c>
      <c r="L449" s="6" t="str">
        <f aca="false">IF(AND(H449 = "", H448 &lt;&gt; ""),"&lt;- New exp", "")</f>
        <v/>
      </c>
      <c r="AB449" s="0" t="n">
        <v>448</v>
      </c>
    </row>
    <row r="450" customFormat="false" ht="13.8" hidden="false" customHeight="false" outlineLevel="0" collapsed="false">
      <c r="A450" s="3" t="n">
        <v>23</v>
      </c>
      <c r="B450" s="3" t="n">
        <v>7</v>
      </c>
      <c r="C450" s="3" t="n">
        <v>75.5178571428571</v>
      </c>
      <c r="D450" s="3" t="n">
        <v>1015</v>
      </c>
      <c r="E450" s="3" t="n">
        <v>0.378028944290909</v>
      </c>
      <c r="F450" s="4" t="n">
        <f aca="false">IF(ISBLANK(A450), "", (A450-MIN($A$2:$A$3001))/(MAX($A$2:$A$3001)-MIN($A$2:$A$3001)))</f>
        <v>0.409090909090909</v>
      </c>
      <c r="G450" s="4" t="n">
        <f aca="false">IF(ISBLANK(B450), "", (B450-MIN($B$2:$B$3001))/(MAX($B$2:$B$3001)-MIN($B$2:B$3001)))</f>
        <v>0.666666666666667</v>
      </c>
      <c r="H450" s="4" t="n">
        <f aca="false">IF(ISBLANK(C450), "", (C450-MIN($C$2:$C$3001))/(MAX($C$2:$C$3001)-MIN($C$2:$C$3001)))</f>
        <v>0.453321565870368</v>
      </c>
      <c r="I450" s="4" t="n">
        <f aca="false">IF(ISBLANK(D450), "", (D450-MIN($D$2:$D$3001))/(MAX($D$2:$D$3001)-MIN($D$2:$D$3001)))</f>
        <v>0.927051671732523</v>
      </c>
      <c r="J450" s="4" t="n">
        <f aca="false">IF(ISBLANK(E450), "", (E450-MIN($E$2:$E$3001))/(MAX($E$2:$E$3001)-MIN($E$2:$E$3001)))</f>
        <v>0.515322914821051</v>
      </c>
      <c r="K450" s="5" t="n">
        <f aca="false">IF(ISBLANK(A450), "",SQRT((A450-$M$2)^2+(B450-$N$2)^2+(C450-$O$2)^2+(D450-$P$2)^2+(E450-$Q$2)^2))</f>
        <v>915.241713781248</v>
      </c>
      <c r="L450" s="6" t="str">
        <f aca="false">IF(AND(H450 = "", H449 &lt;&gt; ""),"&lt;- New exp", "")</f>
        <v/>
      </c>
      <c r="AB450" s="0" t="n">
        <v>449</v>
      </c>
    </row>
    <row r="451" customFormat="false" ht="13.8" hidden="false" customHeight="false" outlineLevel="0" collapsed="false">
      <c r="A451" s="3" t="n">
        <v>35</v>
      </c>
      <c r="B451" s="3" t="n">
        <v>5</v>
      </c>
      <c r="C451" s="3" t="n">
        <v>93.2714285714286</v>
      </c>
      <c r="D451" s="3" t="n">
        <v>1004</v>
      </c>
      <c r="E451" s="3" t="n">
        <v>0.384206016578555</v>
      </c>
      <c r="F451" s="4" t="n">
        <f aca="false">IF(ISBLANK(A451), "", (A451-MIN($A$2:$A$3001))/(MAX($A$2:$A$3001)-MIN($A$2:$A$3001)))</f>
        <v>0.954545454545455</v>
      </c>
      <c r="G451" s="4" t="n">
        <f aca="false">IF(ISBLANK(B451), "", (B451-MIN($B$2:$B$3001))/(MAX($B$2:$B$3001)-MIN($B$2:B$3001)))</f>
        <v>0.444444444444444</v>
      </c>
      <c r="H451" s="4" t="n">
        <f aca="false">IF(ISBLANK(C451), "", (C451-MIN($C$2:$C$3001))/(MAX($C$2:$C$3001)-MIN($C$2:$C$3001)))</f>
        <v>0.89947794348626</v>
      </c>
      <c r="I451" s="4" t="n">
        <f aca="false">IF(ISBLANK(D451), "", (D451-MIN($D$2:$D$3001))/(MAX($D$2:$D$3001)-MIN($D$2:$D$3001)))</f>
        <v>0.915906788247214</v>
      </c>
      <c r="J451" s="4" t="n">
        <f aca="false">IF(ISBLANK(E451), "", (E451-MIN($E$2:$E$3001))/(MAX($E$2:$E$3001)-MIN($E$2:$E$3001)))</f>
        <v>0.701879618181586</v>
      </c>
      <c r="K451" s="5" t="n">
        <f aca="false">IF(ISBLANK(A451), "",SQRT((A451-$M$2)^2+(B451-$N$2)^2+(C451-$O$2)^2+(D451-$P$2)^2+(E451-$Q$2)^2))</f>
        <v>904.960820451556</v>
      </c>
      <c r="L451" s="6" t="str">
        <f aca="false">IF(AND(H451 = "", H450 &lt;&gt; ""),"&lt;- New exp", "")</f>
        <v/>
      </c>
      <c r="AB451" s="0" t="n">
        <v>450</v>
      </c>
    </row>
    <row r="452" customFormat="false" ht="13.8" hidden="false" customHeight="false" outlineLevel="0" collapsed="false">
      <c r="A452" s="3" t="n">
        <v>22</v>
      </c>
      <c r="B452" s="3" t="n">
        <v>6</v>
      </c>
      <c r="C452" s="3" t="n">
        <v>75.6041666666667</v>
      </c>
      <c r="D452" s="3" t="n">
        <v>1007</v>
      </c>
      <c r="E452" s="3" t="n">
        <v>0.379846913370879</v>
      </c>
      <c r="F452" s="4" t="n">
        <f aca="false">IF(ISBLANK(A452), "", (A452-MIN($A$2:$A$3001))/(MAX($A$2:$A$3001)-MIN($A$2:$A$3001)))</f>
        <v>0.363636363636364</v>
      </c>
      <c r="G452" s="4" t="n">
        <f aca="false">IF(ISBLANK(B452), "", (B452-MIN($B$2:$B$3001))/(MAX($B$2:$B$3001)-MIN($B$2:B$3001)))</f>
        <v>0.555555555555556</v>
      </c>
      <c r="H452" s="4" t="n">
        <f aca="false">IF(ISBLANK(C452), "", (C452-MIN($C$2:$C$3001))/(MAX($C$2:$C$3001)-MIN($C$2:$C$3001)))</f>
        <v>0.455490568577882</v>
      </c>
      <c r="I452" s="4" t="n">
        <f aca="false">IF(ISBLANK(D452), "", (D452-MIN($D$2:$D$3001))/(MAX($D$2:$D$3001)-MIN($D$2:$D$3001)))</f>
        <v>0.918946301925025</v>
      </c>
      <c r="J452" s="4" t="n">
        <f aca="false">IF(ISBLANK(E452), "", (E452-MIN($E$2:$E$3001))/(MAX($E$2:$E$3001)-MIN($E$2:$E$3001)))</f>
        <v>0.570228265216398</v>
      </c>
      <c r="K452" s="5" t="n">
        <f aca="false">IF(ISBLANK(A452), "",SQRT((A452-$M$2)^2+(B452-$N$2)^2+(C452-$O$2)^2+(D452-$P$2)^2+(E452-$Q$2)^2))</f>
        <v>907.230133969042</v>
      </c>
      <c r="L452" s="6" t="str">
        <f aca="false">IF(AND(H452 = "", H451 &lt;&gt; ""),"&lt;- New exp", "")</f>
        <v/>
      </c>
      <c r="AB452" s="0" t="n">
        <v>451</v>
      </c>
    </row>
    <row r="453" customFormat="false" ht="13.8" hidden="false" customHeight="false" outlineLevel="0" collapsed="false">
      <c r="A453" s="3" t="n">
        <v>29</v>
      </c>
      <c r="B453" s="3" t="n">
        <v>7</v>
      </c>
      <c r="C453" s="3" t="n">
        <v>76.8095238095238</v>
      </c>
      <c r="D453" s="3" t="n">
        <v>1029</v>
      </c>
      <c r="E453" s="3" t="n">
        <v>0.372235692574107</v>
      </c>
      <c r="F453" s="4" t="n">
        <f aca="false">IF(ISBLANK(A453), "", (A453-MIN($A$2:$A$3001))/(MAX($A$2:$A$3001)-MIN($A$2:$A$3001)))</f>
        <v>0.681818181818182</v>
      </c>
      <c r="G453" s="4" t="n">
        <f aca="false">IF(ISBLANK(B453), "", (B453-MIN($B$2:$B$3001))/(MAX($B$2:$B$3001)-MIN($B$2:B$3001)))</f>
        <v>0.666666666666667</v>
      </c>
      <c r="H453" s="4" t="n">
        <f aca="false">IF(ISBLANK(C453), "", (C453-MIN($C$2:$C$3001))/(MAX($C$2:$C$3001)-MIN($C$2:$C$3001)))</f>
        <v>0.485781813286263</v>
      </c>
      <c r="I453" s="4" t="n">
        <f aca="false">IF(ISBLANK(D453), "", (D453-MIN($D$2:$D$3001))/(MAX($D$2:$D$3001)-MIN($D$2:$D$3001)))</f>
        <v>0.941236068895643</v>
      </c>
      <c r="J453" s="4" t="n">
        <f aca="false">IF(ISBLANK(E453), "", (E453-MIN($E$2:$E$3001))/(MAX($E$2:$E$3001)-MIN($E$2:$E$3001)))</f>
        <v>0.340358159400291</v>
      </c>
      <c r="K453" s="5" t="n">
        <f aca="false">IF(ISBLANK(A453), "",SQRT((A453-$M$2)^2+(B453-$N$2)^2+(C453-$O$2)^2+(D453-$P$2)^2+(E453-$Q$2)^2))</f>
        <v>929.341521096671</v>
      </c>
      <c r="L453" s="6" t="str">
        <f aca="false">IF(AND(H453 = "", H452 &lt;&gt; ""),"&lt;- New exp", "")</f>
        <v/>
      </c>
      <c r="AB453" s="0" t="n">
        <v>452</v>
      </c>
    </row>
    <row r="454" customFormat="false" ht="13.8" hidden="false" customHeight="false" outlineLevel="0" collapsed="false">
      <c r="A454" s="3" t="n">
        <v>29</v>
      </c>
      <c r="B454" s="3" t="n">
        <v>5</v>
      </c>
      <c r="C454" s="3" t="n">
        <v>91.2714285714286</v>
      </c>
      <c r="D454" s="3" t="n">
        <v>996</v>
      </c>
      <c r="E454" s="3" t="n">
        <v>0.385403337069818</v>
      </c>
      <c r="F454" s="4" t="n">
        <f aca="false">IF(ISBLANK(A454), "", (A454-MIN($A$2:$A$3001))/(MAX($A$2:$A$3001)-MIN($A$2:$A$3001)))</f>
        <v>0.681818181818182</v>
      </c>
      <c r="G454" s="4" t="n">
        <f aca="false">IF(ISBLANK(B454), "", (B454-MIN($B$2:$B$3001))/(MAX($B$2:$B$3001)-MIN($B$2:B$3001)))</f>
        <v>0.444444444444444</v>
      </c>
      <c r="H454" s="4" t="n">
        <f aca="false">IF(ISBLANK(C454), "", (C454-MIN($C$2:$C$3001))/(MAX($C$2:$C$3001)-MIN($C$2:$C$3001)))</f>
        <v>0.849216915229391</v>
      </c>
      <c r="I454" s="4" t="n">
        <f aca="false">IF(ISBLANK(D454), "", (D454-MIN($D$2:$D$3001))/(MAX($D$2:$D$3001)-MIN($D$2:$D$3001)))</f>
        <v>0.907801418439716</v>
      </c>
      <c r="J454" s="4" t="n">
        <f aca="false">IF(ISBLANK(E454), "", (E454-MIN($E$2:$E$3001))/(MAX($E$2:$E$3001)-MIN($E$2:$E$3001)))</f>
        <v>0.738040464827783</v>
      </c>
      <c r="K454" s="5" t="n">
        <f aca="false">IF(ISBLANK(A454), "",SQRT((A454-$M$2)^2+(B454-$N$2)^2+(C454-$O$2)^2+(D454-$P$2)^2+(E454-$Q$2)^2))</f>
        <v>896.771385338436</v>
      </c>
      <c r="L454" s="6" t="str">
        <f aca="false">IF(AND(H454 = "", H453 &lt;&gt; ""),"&lt;- New exp", "")</f>
        <v/>
      </c>
      <c r="AB454" s="0" t="n">
        <v>453</v>
      </c>
    </row>
    <row r="455" customFormat="false" ht="13.8" hidden="false" customHeight="false" outlineLevel="0" collapsed="false">
      <c r="A455" s="3" t="n">
        <v>24</v>
      </c>
      <c r="B455" s="3" t="n">
        <v>9</v>
      </c>
      <c r="C455" s="3" t="n">
        <v>75.5486111111111</v>
      </c>
      <c r="D455" s="3" t="n">
        <v>1009</v>
      </c>
      <c r="E455" s="3" t="n">
        <v>0.378028944290909</v>
      </c>
      <c r="F455" s="4" t="n">
        <f aca="false">IF(ISBLANK(A455), "", (A455-MIN($A$2:$A$3001))/(MAX($A$2:$A$3001)-MIN($A$2:$A$3001)))</f>
        <v>0.454545454545455</v>
      </c>
      <c r="G455" s="4" t="n">
        <f aca="false">IF(ISBLANK(B455), "", (B455-MIN($B$2:$B$3001))/(MAX($B$2:$B$3001)-MIN($B$2:B$3001)))</f>
        <v>0.888888888888889</v>
      </c>
      <c r="H455" s="4" t="n">
        <f aca="false">IF(ISBLANK(C455), "", (C455-MIN($C$2:$C$3001))/(MAX($C$2:$C$3001)-MIN($C$2:$C$3001)))</f>
        <v>0.45409442890408</v>
      </c>
      <c r="I455" s="4" t="n">
        <f aca="false">IF(ISBLANK(D455), "", (D455-MIN($D$2:$D$3001))/(MAX($D$2:$D$3001)-MIN($D$2:$D$3001)))</f>
        <v>0.9209726443769</v>
      </c>
      <c r="J455" s="4" t="n">
        <f aca="false">IF(ISBLANK(E455), "", (E455-MIN($E$2:$E$3001))/(MAX($E$2:$E$3001)-MIN($E$2:$E$3001)))</f>
        <v>0.515322914821051</v>
      </c>
      <c r="K455" s="5" t="n">
        <f aca="false">IF(ISBLANK(A455), "",SQRT((A455-$M$2)^2+(B455-$N$2)^2+(C455-$O$2)^2+(D455-$P$2)^2+(E455-$Q$2)^2))</f>
        <v>909.26976476383</v>
      </c>
      <c r="L455" s="6" t="str">
        <f aca="false">IF(AND(H455 = "", H454 &lt;&gt; ""),"&lt;- New exp", "")</f>
        <v/>
      </c>
      <c r="AB455" s="0" t="n">
        <v>454</v>
      </c>
    </row>
    <row r="456" customFormat="false" ht="13.8" hidden="false" customHeight="false" outlineLevel="0" collapsed="false">
      <c r="A456" s="3" t="n">
        <v>28</v>
      </c>
      <c r="B456" s="3" t="n">
        <v>8</v>
      </c>
      <c r="C456" s="3" t="n">
        <v>70.7916666666667</v>
      </c>
      <c r="D456" s="3" t="n">
        <v>1024</v>
      </c>
      <c r="E456" s="3" t="n">
        <v>0.373862113541467</v>
      </c>
      <c r="F456" s="4" t="n">
        <f aca="false">IF(ISBLANK(A456), "", (A456-MIN($A$2:$A$3001))/(MAX($A$2:$A$3001)-MIN($A$2:$A$3001)))</f>
        <v>0.636363636363636</v>
      </c>
      <c r="G456" s="4" t="n">
        <f aca="false">IF(ISBLANK(B456), "", (B456-MIN($B$2:$B$3001))/(MAX($B$2:$B$3001)-MIN($B$2:B$3001)))</f>
        <v>0.777777777777778</v>
      </c>
      <c r="H456" s="4" t="n">
        <f aca="false">IF(ISBLANK(C456), "", (C456-MIN($C$2:$C$3001))/(MAX($C$2:$C$3001)-MIN($C$2:$C$3001)))</f>
        <v>0.334549969334789</v>
      </c>
      <c r="I456" s="4" t="n">
        <f aca="false">IF(ISBLANK(D456), "", (D456-MIN($D$2:$D$3001))/(MAX($D$2:$D$3001)-MIN($D$2:$D$3001)))</f>
        <v>0.936170212765957</v>
      </c>
      <c r="J456" s="4" t="n">
        <f aca="false">IF(ISBLANK(E456), "", (E456-MIN($E$2:$E$3001))/(MAX($E$2:$E$3001)-MIN($E$2:$E$3001)))</f>
        <v>0.38947847397941</v>
      </c>
      <c r="K456" s="5" t="n">
        <f aca="false">IF(ISBLANK(A456), "",SQRT((A456-$M$2)^2+(B456-$N$2)^2+(C456-$O$2)^2+(D456-$P$2)^2+(E456-$Q$2)^2))</f>
        <v>924.228447312977</v>
      </c>
      <c r="L456" s="6" t="str">
        <f aca="false">IF(AND(H456 = "", H455 &lt;&gt; ""),"&lt;- New exp", "")</f>
        <v/>
      </c>
      <c r="AB456" s="0" t="n">
        <v>455</v>
      </c>
    </row>
    <row r="457" customFormat="false" ht="13.8" hidden="false" customHeight="false" outlineLevel="0" collapsed="false">
      <c r="A457" s="3" t="n">
        <v>36</v>
      </c>
      <c r="B457" s="3" t="n">
        <v>3</v>
      </c>
      <c r="C457" s="3" t="n">
        <v>92</v>
      </c>
      <c r="D457" s="3" t="n">
        <v>1024</v>
      </c>
      <c r="E457" s="3" t="n">
        <v>0.377969913141966</v>
      </c>
      <c r="F457" s="4" t="n">
        <f aca="false">IF(ISBLANK(A457), "", (A457-MIN($A$2:$A$3001))/(MAX($A$2:$A$3001)-MIN($A$2:$A$3001)))</f>
        <v>1</v>
      </c>
      <c r="G457" s="4" t="n">
        <f aca="false">IF(ISBLANK(B457), "", (B457-MIN($B$2:$B$3001))/(MAX($B$2:$B$3001)-MIN($B$2:B$3001)))</f>
        <v>0.222222222222222</v>
      </c>
      <c r="H457" s="4" t="n">
        <f aca="false">IF(ISBLANK(C457), "", (C457-MIN($C$2:$C$3001))/(MAX($C$2:$C$3001)-MIN($C$2:$C$3001)))</f>
        <v>0.867526289808679</v>
      </c>
      <c r="I457" s="4" t="n">
        <f aca="false">IF(ISBLANK(D457), "", (D457-MIN($D$2:$D$3001))/(MAX($D$2:$D$3001)-MIN($D$2:$D$3001)))</f>
        <v>0.936170212765957</v>
      </c>
      <c r="J457" s="4" t="n">
        <f aca="false">IF(ISBLANK(E457), "", (E457-MIN($E$2:$E$3001))/(MAX($E$2:$E$3001)-MIN($E$2:$E$3001)))</f>
        <v>0.51354008696514</v>
      </c>
      <c r="K457" s="5" t="n">
        <f aca="false">IF(ISBLANK(A457), "",SQRT((A457-$M$2)^2+(B457-$N$2)^2+(C457-$O$2)^2+(D457-$P$2)^2+(E457-$Q$2)^2))</f>
        <v>924.90847559267</v>
      </c>
      <c r="L457" s="6" t="str">
        <f aca="false">IF(AND(H457 = "", H456 &lt;&gt; ""),"&lt;- New exp", "")</f>
        <v/>
      </c>
      <c r="AB457" s="0" t="n">
        <v>456</v>
      </c>
    </row>
    <row r="458" customFormat="false" ht="13.8" hidden="false" customHeight="false" outlineLevel="0" collapsed="false">
      <c r="A458" s="3"/>
      <c r="B458" s="3"/>
      <c r="C458" s="3"/>
      <c r="D458" s="3"/>
      <c r="E458" s="3"/>
      <c r="F458" s="4" t="str">
        <f aca="false">IF(ISBLANK(A458), "", (A458-MIN($A$2:$A$3001))/(MAX($A$2:$A$3001)-MIN($A$2:$A$3001)))</f>
        <v/>
      </c>
      <c r="G458" s="4" t="str">
        <f aca="false">IF(ISBLANK(B458), "", (B458-MIN($B$2:$B$3001))/(MAX($B$2:$B$3001)-MIN($B$2:B$3001)))</f>
        <v/>
      </c>
      <c r="H458" s="4" t="str">
        <f aca="false">IF(ISBLANK(C458), "", (C458-MIN($C$2:$C$3001))/(MAX($C$2:$C$3001)-MIN($C$2:$C$3001)))</f>
        <v/>
      </c>
      <c r="I458" s="4" t="str">
        <f aca="false">IF(ISBLANK(D458), "", (D458-MIN($D$2:$D$3001))/(MAX($D$2:$D$3001)-MIN($D$2:$D$3001)))</f>
        <v/>
      </c>
      <c r="J458" s="4" t="str">
        <f aca="false">IF(ISBLANK(E458), "", (E458-MIN($E$2:$E$3001))/(MAX($E$2:$E$3001)-MIN($E$2:$E$3001)))</f>
        <v/>
      </c>
      <c r="K458" s="5" t="str">
        <f aca="false">IF(ISBLANK(A458), "",SQRT((A458-$M$2)^2+(B458-$N$2)^2+(C458-$O$2)^2+(D458-$P$2)^2+(E458-$Q$2)^2))</f>
        <v/>
      </c>
      <c r="L458" s="6" t="str">
        <f aca="false">IF(AND(H458 = "", H457 &lt;&gt; ""),"&lt;- New exp", "")</f>
        <v>&lt;- New exp</v>
      </c>
      <c r="AB458" s="0" t="n">
        <v>457</v>
      </c>
    </row>
    <row r="459" customFormat="false" ht="13.8" hidden="false" customHeight="false" outlineLevel="0" collapsed="false">
      <c r="A459" s="3" t="n">
        <v>33</v>
      </c>
      <c r="B459" s="3" t="n">
        <v>3</v>
      </c>
      <c r="C459" s="3" t="n">
        <v>85</v>
      </c>
      <c r="D459" s="3" t="n">
        <v>1021</v>
      </c>
      <c r="E459" s="3" t="n">
        <v>0.379846913370879</v>
      </c>
      <c r="F459" s="4" t="n">
        <f aca="false">IF(ISBLANK(A459), "", (A459-MIN($A$2:$A$3001))/(MAX($A$2:$A$3001)-MIN($A$2:$A$3001)))</f>
        <v>0.863636363636364</v>
      </c>
      <c r="G459" s="4" t="n">
        <f aca="false">IF(ISBLANK(B459), "", (B459-MIN($B$2:$B$3001))/(MAX($B$2:$B$3001)-MIN($B$2:B$3001)))</f>
        <v>0.222222222222222</v>
      </c>
      <c r="H459" s="4" t="n">
        <f aca="false">IF(ISBLANK(C459), "", (C459-MIN($C$2:$C$3001))/(MAX($C$2:$C$3001)-MIN($C$2:$C$3001)))</f>
        <v>0.691612690909635</v>
      </c>
      <c r="I459" s="4" t="n">
        <f aca="false">IF(ISBLANK(D459), "", (D459-MIN($D$2:$D$3001))/(MAX($D$2:$D$3001)-MIN($D$2:$D$3001)))</f>
        <v>0.933130699088146</v>
      </c>
      <c r="J459" s="4" t="n">
        <f aca="false">IF(ISBLANK(E459), "", (E459-MIN($E$2:$E$3001))/(MAX($E$2:$E$3001)-MIN($E$2:$E$3001)))</f>
        <v>0.570228265216398</v>
      </c>
      <c r="K459" s="5" t="n">
        <f aca="false">IF(ISBLANK(A459), "",SQRT((A459-$M$2)^2+(B459-$N$2)^2+(C459-$O$2)^2+(D459-$P$2)^2+(E459-$Q$2)^2))</f>
        <v>921.609134407774</v>
      </c>
      <c r="L459" s="6" t="str">
        <f aca="false">IF(AND(H459 = "", H458 &lt;&gt; ""),"&lt;- New exp", "")</f>
        <v/>
      </c>
      <c r="AB459" s="0" t="n">
        <v>458</v>
      </c>
    </row>
    <row r="460" customFormat="false" ht="13.8" hidden="false" customHeight="false" outlineLevel="0" collapsed="false">
      <c r="A460" s="3" t="n">
        <v>22</v>
      </c>
      <c r="B460" s="3" t="n">
        <v>8</v>
      </c>
      <c r="C460" s="3" t="n">
        <v>81.1964285714286</v>
      </c>
      <c r="D460" s="3" t="n">
        <v>1001</v>
      </c>
      <c r="E460" s="3" t="n">
        <v>0.377896797405391</v>
      </c>
      <c r="F460" s="4" t="n">
        <f aca="false">IF(ISBLANK(A460), "", (A460-MIN($A$2:$A$3001))/(MAX($A$2:$A$3001)-MIN($A$2:$A$3001)))</f>
        <v>0.363636363636364</v>
      </c>
      <c r="G460" s="4" t="n">
        <f aca="false">IF(ISBLANK(B460), "", (B460-MIN($B$2:$B$3001))/(MAX($B$2:$B$3001)-MIN($B$2:B$3001)))</f>
        <v>0.777777777777778</v>
      </c>
      <c r="H460" s="4" t="n">
        <f aca="false">IF(ISBLANK(C460), "", (C460-MIN($C$2:$C$3001))/(MAX($C$2:$C$3001)-MIN($C$2:$C$3001)))</f>
        <v>0.596026985385409</v>
      </c>
      <c r="I460" s="4" t="n">
        <f aca="false">IF(ISBLANK(D460), "", (D460-MIN($D$2:$D$3001))/(MAX($D$2:$D$3001)-MIN($D$2:$D$3001)))</f>
        <v>0.912867274569402</v>
      </c>
      <c r="J460" s="4" t="n">
        <f aca="false">IF(ISBLANK(E460), "", (E460-MIN($E$2:$E$3001))/(MAX($E$2:$E$3001)-MIN($E$2:$E$3001)))</f>
        <v>0.511331883767246</v>
      </c>
      <c r="K460" s="5" t="n">
        <f aca="false">IF(ISBLANK(A460), "",SQRT((A460-$M$2)^2+(B460-$N$2)^2+(C460-$O$2)^2+(D460-$P$2)^2+(E460-$Q$2)^2))</f>
        <v>901.374788197955</v>
      </c>
      <c r="L460" s="6" t="str">
        <f aca="false">IF(AND(H460 = "", H459 &lt;&gt; ""),"&lt;- New exp", "")</f>
        <v/>
      </c>
      <c r="AB460" s="0" t="n">
        <v>459</v>
      </c>
    </row>
    <row r="461" customFormat="false" ht="13.8" hidden="false" customHeight="false" outlineLevel="0" collapsed="false">
      <c r="A461" s="3" t="n">
        <v>28</v>
      </c>
      <c r="B461" s="3" t="n">
        <v>7</v>
      </c>
      <c r="C461" s="3" t="n">
        <v>79.8095238095238</v>
      </c>
      <c r="D461" s="3" t="n">
        <v>995</v>
      </c>
      <c r="E461" s="3" t="n">
        <v>0.379846913370879</v>
      </c>
      <c r="F461" s="4" t="n">
        <f aca="false">IF(ISBLANK(A461), "", (A461-MIN($A$2:$A$3001))/(MAX($A$2:$A$3001)-MIN($A$2:$A$3001)))</f>
        <v>0.636363636363636</v>
      </c>
      <c r="G461" s="4" t="n">
        <f aca="false">IF(ISBLANK(B461), "", (B461-MIN($B$2:$B$3001))/(MAX($B$2:$B$3001)-MIN($B$2:B$3001)))</f>
        <v>0.666666666666667</v>
      </c>
      <c r="H461" s="4" t="n">
        <f aca="false">IF(ISBLANK(C461), "", (C461-MIN($C$2:$C$3001))/(MAX($C$2:$C$3001)-MIN($C$2:$C$3001)))</f>
        <v>0.561173355671568</v>
      </c>
      <c r="I461" s="4" t="n">
        <f aca="false">IF(ISBLANK(D461), "", (D461-MIN($D$2:$D$3001))/(MAX($D$2:$D$3001)-MIN($D$2:$D$3001)))</f>
        <v>0.906788247213779</v>
      </c>
      <c r="J461" s="4" t="n">
        <f aca="false">IF(ISBLANK(E461), "", (E461-MIN($E$2:$E$3001))/(MAX($E$2:$E$3001)-MIN($E$2:$E$3001)))</f>
        <v>0.570228265216398</v>
      </c>
      <c r="K461" s="5" t="n">
        <f aca="false">IF(ISBLANK(A461), "",SQRT((A461-$M$2)^2+(B461-$N$2)^2+(C461-$O$2)^2+(D461-$P$2)^2+(E461-$Q$2)^2))</f>
        <v>895.40808864261</v>
      </c>
      <c r="L461" s="6" t="str">
        <f aca="false">IF(AND(H461 = "", H460 &lt;&gt; ""),"&lt;- New exp", "")</f>
        <v/>
      </c>
      <c r="AB461" s="0" t="n">
        <v>460</v>
      </c>
    </row>
    <row r="462" customFormat="false" ht="13.8" hidden="false" customHeight="false" outlineLevel="0" collapsed="false">
      <c r="A462" s="3" t="n">
        <v>33</v>
      </c>
      <c r="B462" s="3" t="n">
        <v>3</v>
      </c>
      <c r="C462" s="3" t="n">
        <v>80</v>
      </c>
      <c r="D462" s="3" t="n">
        <v>1023</v>
      </c>
      <c r="E462" s="3" t="n">
        <v>0.378562199405455</v>
      </c>
      <c r="F462" s="4" t="n">
        <f aca="false">IF(ISBLANK(A462), "", (A462-MIN($A$2:$A$3001))/(MAX($A$2:$A$3001)-MIN($A$2:$A$3001)))</f>
        <v>0.863636363636364</v>
      </c>
      <c r="G462" s="4" t="n">
        <f aca="false">IF(ISBLANK(B462), "", (B462-MIN($B$2:$B$3001))/(MAX($B$2:$B$3001)-MIN($B$2:B$3001)))</f>
        <v>0.222222222222222</v>
      </c>
      <c r="H462" s="4" t="n">
        <f aca="false">IF(ISBLANK(C462), "", (C462-MIN($C$2:$C$3001))/(MAX($C$2:$C$3001)-MIN($C$2:$C$3001)))</f>
        <v>0.56596012026746</v>
      </c>
      <c r="I462" s="4" t="n">
        <f aca="false">IF(ISBLANK(D462), "", (D462-MIN($D$2:$D$3001))/(MAX($D$2:$D$3001)-MIN($D$2:$D$3001)))</f>
        <v>0.93515704154002</v>
      </c>
      <c r="J462" s="4" t="n">
        <f aca="false">IF(ISBLANK(E462), "", (E462-MIN($E$2:$E$3001))/(MAX($E$2:$E$3001)-MIN($E$2:$E$3001)))</f>
        <v>0.53142800661653</v>
      </c>
      <c r="K462" s="5" t="n">
        <f aca="false">IF(ISBLANK(A462), "",SQRT((A462-$M$2)^2+(B462-$N$2)^2+(C462-$O$2)^2+(D462-$P$2)^2+(E462-$Q$2)^2))</f>
        <v>923.472353805814</v>
      </c>
      <c r="L462" s="6" t="str">
        <f aca="false">IF(AND(H462 = "", H461 &lt;&gt; ""),"&lt;- New exp", "")</f>
        <v/>
      </c>
      <c r="AB462" s="0" t="n">
        <v>461</v>
      </c>
    </row>
    <row r="463" customFormat="false" ht="13.8" hidden="false" customHeight="false" outlineLevel="0" collapsed="false">
      <c r="A463" s="3" t="n">
        <v>28</v>
      </c>
      <c r="B463" s="3" t="n">
        <v>8</v>
      </c>
      <c r="C463" s="3" t="n">
        <v>77.5625</v>
      </c>
      <c r="D463" s="3" t="n">
        <v>993</v>
      </c>
      <c r="E463" s="3" t="n">
        <v>0.368429340517278</v>
      </c>
      <c r="F463" s="4" t="n">
        <f aca="false">IF(ISBLANK(A463), "", (A463-MIN($A$2:$A$3001))/(MAX($A$2:$A$3001)-MIN($A$2:$A$3001)))</f>
        <v>0.636363636363636</v>
      </c>
      <c r="G463" s="4" t="n">
        <f aca="false">IF(ISBLANK(B463), "", (B463-MIN($B$2:$B$3001))/(MAX($B$2:$B$3001)-MIN($B$2:B$3001)))</f>
        <v>0.777777777777778</v>
      </c>
      <c r="H463" s="4" t="n">
        <f aca="false">IF(ISBLANK(C463), "", (C463-MIN($C$2:$C$3001))/(MAX($C$2:$C$3001)-MIN($C$2:$C$3001)))</f>
        <v>0.5047044920794</v>
      </c>
      <c r="I463" s="4" t="n">
        <f aca="false">IF(ISBLANK(D463), "", (D463-MIN($D$2:$D$3001))/(MAX($D$2:$D$3001)-MIN($D$2:$D$3001)))</f>
        <v>0.904761904761905</v>
      </c>
      <c r="J463" s="4" t="n">
        <f aca="false">IF(ISBLANK(E463), "", (E463-MIN($E$2:$E$3001))/(MAX($E$2:$E$3001)-MIN($E$2:$E$3001)))</f>
        <v>0.225400707312222</v>
      </c>
      <c r="K463" s="5" t="n">
        <f aca="false">IF(ISBLANK(A463), "",SQRT((A463-$M$2)^2+(B463-$N$2)^2+(C463-$O$2)^2+(D463-$P$2)^2+(E463-$Q$2)^2))</f>
        <v>893.362938750807</v>
      </c>
      <c r="L463" s="6" t="str">
        <f aca="false">IF(AND(H463 = "", H462 &lt;&gt; ""),"&lt;- New exp", "")</f>
        <v/>
      </c>
      <c r="AB463" s="0" t="n">
        <v>462</v>
      </c>
    </row>
    <row r="464" customFormat="false" ht="13.8" hidden="false" customHeight="false" outlineLevel="0" collapsed="false">
      <c r="A464" s="3" t="n">
        <v>19</v>
      </c>
      <c r="B464" s="3" t="n">
        <v>7</v>
      </c>
      <c r="C464" s="3" t="n">
        <v>70.8761904761905</v>
      </c>
      <c r="D464" s="3" t="n">
        <v>1033</v>
      </c>
      <c r="E464" s="3" t="n">
        <v>0.379846913370879</v>
      </c>
      <c r="F464" s="4" t="n">
        <f aca="false">IF(ISBLANK(A464), "", (A464-MIN($A$2:$A$3001))/(MAX($A$2:$A$3001)-MIN($A$2:$A$3001)))</f>
        <v>0.227272727272727</v>
      </c>
      <c r="G464" s="4" t="n">
        <f aca="false">IF(ISBLANK(B464), "", (B464-MIN($B$2:$B$3001))/(MAX($B$2:$B$3001)-MIN($B$2:B$3001)))</f>
        <v>0.666666666666667</v>
      </c>
      <c r="H464" s="4" t="n">
        <f aca="false">IF(ISBLANK(C464), "", (C464-MIN($C$2:$C$3001))/(MAX($C$2:$C$3001)-MIN($C$2:$C$3001)))</f>
        <v>0.336674096124216</v>
      </c>
      <c r="I464" s="4" t="n">
        <f aca="false">IF(ISBLANK(D464), "", (D464-MIN($D$2:$D$3001))/(MAX($D$2:$D$3001)-MIN($D$2:$D$3001)))</f>
        <v>0.945288753799392</v>
      </c>
      <c r="J464" s="4" t="n">
        <f aca="false">IF(ISBLANK(E464), "", (E464-MIN($E$2:$E$3001))/(MAX($E$2:$E$3001)-MIN($E$2:$E$3001)))</f>
        <v>0.570228265216398</v>
      </c>
      <c r="K464" s="5" t="n">
        <f aca="false">IF(ISBLANK(A464), "",SQRT((A464-$M$2)^2+(B464-$N$2)^2+(C464-$O$2)^2+(D464-$P$2)^2+(E464-$Q$2)^2))</f>
        <v>933.128866021965</v>
      </c>
      <c r="L464" s="6" t="str">
        <f aca="false">IF(AND(H464 = "", H463 &lt;&gt; ""),"&lt;- New exp", "")</f>
        <v/>
      </c>
      <c r="AB464" s="0" t="n">
        <v>463</v>
      </c>
    </row>
    <row r="465" customFormat="false" ht="13.8" hidden="false" customHeight="false" outlineLevel="0" collapsed="false">
      <c r="A465" s="3" t="n">
        <v>23</v>
      </c>
      <c r="B465" s="3" t="n">
        <v>7</v>
      </c>
      <c r="C465" s="3" t="n">
        <v>74.8095238095238</v>
      </c>
      <c r="D465" s="3" t="n">
        <v>1012</v>
      </c>
      <c r="E465" s="3" t="n">
        <v>0.375786542707573</v>
      </c>
      <c r="F465" s="4" t="n">
        <f aca="false">IF(ISBLANK(A465), "", (A465-MIN($A$2:$A$3001))/(MAX($A$2:$A$3001)-MIN($A$2:$A$3001)))</f>
        <v>0.409090909090909</v>
      </c>
      <c r="G465" s="4" t="n">
        <f aca="false">IF(ISBLANK(B465), "", (B465-MIN($B$2:$B$3001))/(MAX($B$2:$B$3001)-MIN($B$2:B$3001)))</f>
        <v>0.666666666666667</v>
      </c>
      <c r="H465" s="4" t="n">
        <f aca="false">IF(ISBLANK(C465), "", (C465-MIN($C$2:$C$3001))/(MAX($C$2:$C$3001)-MIN($C$2:$C$3001)))</f>
        <v>0.435520785029393</v>
      </c>
      <c r="I465" s="4" t="n">
        <f aca="false">IF(ISBLANK(D465), "", (D465-MIN($D$2:$D$3001))/(MAX($D$2:$D$3001)-MIN($D$2:$D$3001)))</f>
        <v>0.924012158054711</v>
      </c>
      <c r="J465" s="4" t="n">
        <f aca="false">IF(ISBLANK(E465), "", (E465-MIN($E$2:$E$3001))/(MAX($E$2:$E$3001)-MIN($E$2:$E$3001)))</f>
        <v>0.44759907616139</v>
      </c>
      <c r="K465" s="5" t="n">
        <f aca="false">IF(ISBLANK(A465), "",SQRT((A465-$M$2)^2+(B465-$N$2)^2+(C465-$O$2)^2+(D465-$P$2)^2+(E465-$Q$2)^2))</f>
        <v>912.228776951453</v>
      </c>
      <c r="L465" s="6" t="str">
        <f aca="false">IF(AND(H465 = "", H464 &lt;&gt; ""),"&lt;- New exp", "")</f>
        <v/>
      </c>
      <c r="AB465" s="0" t="n">
        <v>464</v>
      </c>
    </row>
    <row r="466" customFormat="false" ht="13.8" hidden="false" customHeight="false" outlineLevel="0" collapsed="false">
      <c r="A466" s="3" t="n">
        <v>36</v>
      </c>
      <c r="B466" s="3" t="n">
        <v>2</v>
      </c>
      <c r="C466" s="3" t="n">
        <v>92.4375</v>
      </c>
      <c r="D466" s="3" t="n">
        <v>1051</v>
      </c>
      <c r="E466" s="3" t="n">
        <v>0.384978664107098</v>
      </c>
      <c r="F466" s="4" t="n">
        <f aca="false">IF(ISBLANK(A466), "", (A466-MIN($A$2:$A$3001))/(MAX($A$2:$A$3001)-MIN($A$2:$A$3001)))</f>
        <v>1</v>
      </c>
      <c r="G466" s="4" t="n">
        <f aca="false">IF(ISBLANK(B466), "", (B466-MIN($B$2:$B$3001))/(MAX($B$2:$B$3001)-MIN($B$2:B$3001)))</f>
        <v>0.111111111111111</v>
      </c>
      <c r="H466" s="4" t="n">
        <f aca="false">IF(ISBLANK(C466), "", (C466-MIN($C$2:$C$3001))/(MAX($C$2:$C$3001)-MIN($C$2:$C$3001)))</f>
        <v>0.878520889739869</v>
      </c>
      <c r="I466" s="4" t="n">
        <f aca="false">IF(ISBLANK(D466), "", (D466-MIN($D$2:$D$3001))/(MAX($D$2:$D$3001)-MIN($D$2:$D$3001)))</f>
        <v>0.963525835866261</v>
      </c>
      <c r="J466" s="4" t="n">
        <f aca="false">IF(ISBLANK(E466), "", (E466-MIN($E$2:$E$3001))/(MAX($E$2:$E$3001)-MIN($E$2:$E$3001)))</f>
        <v>0.725214714335946</v>
      </c>
      <c r="K466" s="5" t="n">
        <f aca="false">IF(ISBLANK(A466), "",SQRT((A466-$M$2)^2+(B466-$N$2)^2+(C466-$O$2)^2+(D466-$P$2)^2+(E466-$Q$2)^2))</f>
        <v>951.897098244368</v>
      </c>
      <c r="L466" s="6" t="str">
        <f aca="false">IF(AND(H466 = "", H465 &lt;&gt; ""),"&lt;- New exp", "")</f>
        <v/>
      </c>
      <c r="AB466" s="0" t="n">
        <v>465</v>
      </c>
    </row>
    <row r="467" customFormat="false" ht="13.8" hidden="false" customHeight="false" outlineLevel="0" collapsed="false">
      <c r="A467" s="3" t="n">
        <v>19</v>
      </c>
      <c r="B467" s="3" t="n">
        <v>8</v>
      </c>
      <c r="C467" s="3" t="n">
        <v>71.725</v>
      </c>
      <c r="D467" s="3" t="n">
        <v>1018</v>
      </c>
      <c r="E467" s="3" t="n">
        <v>0.375786542707573</v>
      </c>
      <c r="F467" s="4" t="n">
        <f aca="false">IF(ISBLANK(A467), "", (A467-MIN($A$2:$A$3001))/(MAX($A$2:$A$3001)-MIN($A$2:$A$3001)))</f>
        <v>0.227272727272727</v>
      </c>
      <c r="G467" s="4" t="n">
        <f aca="false">IF(ISBLANK(B467), "", (B467-MIN($B$2:$B$3001))/(MAX($B$2:$B$3001)-MIN($B$2:B$3001)))</f>
        <v>0.777777777777778</v>
      </c>
      <c r="H467" s="4" t="n">
        <f aca="false">IF(ISBLANK(C467), "", (C467-MIN($C$2:$C$3001))/(MAX($C$2:$C$3001)-MIN($C$2:$C$3001)))</f>
        <v>0.358005115854662</v>
      </c>
      <c r="I467" s="4" t="n">
        <f aca="false">IF(ISBLANK(D467), "", (D467-MIN($D$2:$D$3001))/(MAX($D$2:$D$3001)-MIN($D$2:$D$3001)))</f>
        <v>0.930091185410334</v>
      </c>
      <c r="J467" s="4" t="n">
        <f aca="false">IF(ISBLANK(E467), "", (E467-MIN($E$2:$E$3001))/(MAX($E$2:$E$3001)-MIN($E$2:$E$3001)))</f>
        <v>0.44759907616139</v>
      </c>
      <c r="K467" s="5" t="n">
        <f aca="false">IF(ISBLANK(A467), "",SQRT((A467-$M$2)^2+(B467-$N$2)^2+(C467-$O$2)^2+(D467-$P$2)^2+(E467-$Q$2)^2))</f>
        <v>918.150828560867</v>
      </c>
      <c r="L467" s="6" t="str">
        <f aca="false">IF(AND(H467 = "", H466 &lt;&gt; ""),"&lt;- New exp", "")</f>
        <v/>
      </c>
      <c r="AB467" s="0" t="n">
        <v>466</v>
      </c>
    </row>
    <row r="468" customFormat="false" ht="13.8" hidden="false" customHeight="false" outlineLevel="0" collapsed="false">
      <c r="A468" s="3" t="n">
        <v>28</v>
      </c>
      <c r="B468" s="3" t="n">
        <v>7</v>
      </c>
      <c r="C468" s="3" t="n">
        <v>74.8095238095238</v>
      </c>
      <c r="D468" s="3" t="n">
        <v>997</v>
      </c>
      <c r="E468" s="3" t="n">
        <v>0.378562199405455</v>
      </c>
      <c r="F468" s="4" t="n">
        <f aca="false">IF(ISBLANK(A468), "", (A468-MIN($A$2:$A$3001))/(MAX($A$2:$A$3001)-MIN($A$2:$A$3001)))</f>
        <v>0.636363636363636</v>
      </c>
      <c r="G468" s="4" t="n">
        <f aca="false">IF(ISBLANK(B468), "", (B468-MIN($B$2:$B$3001))/(MAX($B$2:$B$3001)-MIN($B$2:B$3001)))</f>
        <v>0.666666666666667</v>
      </c>
      <c r="H468" s="4" t="n">
        <f aca="false">IF(ISBLANK(C468), "", (C468-MIN($C$2:$C$3001))/(MAX($C$2:$C$3001)-MIN($C$2:$C$3001)))</f>
        <v>0.435520785029393</v>
      </c>
      <c r="I468" s="4" t="n">
        <f aca="false">IF(ISBLANK(D468), "", (D468-MIN($D$2:$D$3001))/(MAX($D$2:$D$3001)-MIN($D$2:$D$3001)))</f>
        <v>0.908814589665654</v>
      </c>
      <c r="J468" s="4" t="n">
        <f aca="false">IF(ISBLANK(E468), "", (E468-MIN($E$2:$E$3001))/(MAX($E$2:$E$3001)-MIN($E$2:$E$3001)))</f>
        <v>0.53142800661653</v>
      </c>
      <c r="K468" s="5" t="n">
        <f aca="false">IF(ISBLANK(A468), "",SQRT((A468-$M$2)^2+(B468-$N$2)^2+(C468-$O$2)^2+(D468-$P$2)^2+(E468-$Q$2)^2))</f>
        <v>897.296685376872</v>
      </c>
      <c r="L468" s="6" t="str">
        <f aca="false">IF(AND(H468 = "", H467 &lt;&gt; ""),"&lt;- New exp", "")</f>
        <v/>
      </c>
      <c r="AB468" s="0" t="n">
        <v>467</v>
      </c>
    </row>
    <row r="469" customFormat="false" ht="13.8" hidden="false" customHeight="false" outlineLevel="0" collapsed="false">
      <c r="A469" s="3" t="n">
        <v>29</v>
      </c>
      <c r="B469" s="3" t="n">
        <v>7</v>
      </c>
      <c r="C469" s="3" t="n">
        <v>80.6095238095238</v>
      </c>
      <c r="D469" s="3" t="n">
        <v>967</v>
      </c>
      <c r="E469" s="3" t="n">
        <v>0.375786542707573</v>
      </c>
      <c r="F469" s="4" t="n">
        <f aca="false">IF(ISBLANK(A469), "", (A469-MIN($A$2:$A$3001))/(MAX($A$2:$A$3001)-MIN($A$2:$A$3001)))</f>
        <v>0.681818181818182</v>
      </c>
      <c r="G469" s="4" t="n">
        <f aca="false">IF(ISBLANK(B469), "", (B469-MIN($B$2:$B$3001))/(MAX($B$2:$B$3001)-MIN($B$2:B$3001)))</f>
        <v>0.666666666666667</v>
      </c>
      <c r="H469" s="4" t="n">
        <f aca="false">IF(ISBLANK(C469), "", (C469-MIN($C$2:$C$3001))/(MAX($C$2:$C$3001)-MIN($C$2:$C$3001)))</f>
        <v>0.581277766974316</v>
      </c>
      <c r="I469" s="4" t="n">
        <f aca="false">IF(ISBLANK(D469), "", (D469-MIN($D$2:$D$3001))/(MAX($D$2:$D$3001)-MIN($D$2:$D$3001)))</f>
        <v>0.878419452887538</v>
      </c>
      <c r="J469" s="4" t="n">
        <f aca="false">IF(ISBLANK(E469), "", (E469-MIN($E$2:$E$3001))/(MAX($E$2:$E$3001)-MIN($E$2:$E$3001)))</f>
        <v>0.44759907616139</v>
      </c>
      <c r="K469" s="5" t="n">
        <f aca="false">IF(ISBLANK(A469), "",SQRT((A469-$M$2)^2+(B469-$N$2)^2+(C469-$O$2)^2+(D469-$P$2)^2+(E469-$Q$2)^2))</f>
        <v>867.458940608258</v>
      </c>
      <c r="L469" s="6" t="str">
        <f aca="false">IF(AND(H469 = "", H468 &lt;&gt; ""),"&lt;- New exp", "")</f>
        <v/>
      </c>
      <c r="AB469" s="0" t="n">
        <v>468</v>
      </c>
    </row>
    <row r="470" customFormat="false" ht="13.8" hidden="false" customHeight="false" outlineLevel="0" collapsed="false">
      <c r="A470" s="3" t="n">
        <v>26</v>
      </c>
      <c r="B470" s="3" t="n">
        <v>9</v>
      </c>
      <c r="C470" s="3" t="n">
        <v>64.5486111111111</v>
      </c>
      <c r="D470" s="3" t="n">
        <v>984</v>
      </c>
      <c r="E470" s="3" t="n">
        <v>0.360966105813439</v>
      </c>
      <c r="F470" s="4" t="n">
        <f aca="false">IF(ISBLANK(A470), "", (A470-MIN($A$2:$A$3001))/(MAX($A$2:$A$3001)-MIN($A$2:$A$3001)))</f>
        <v>0.545454545454545</v>
      </c>
      <c r="G470" s="4" t="n">
        <f aca="false">IF(ISBLANK(B470), "", (B470-MIN($B$2:$B$3001))/(MAX($B$2:$B$3001)-MIN($B$2:B$3001)))</f>
        <v>0.888888888888889</v>
      </c>
      <c r="H470" s="4" t="n">
        <f aca="false">IF(ISBLANK(C470), "", (C470-MIN($C$2:$C$3001))/(MAX($C$2:$C$3001)-MIN($C$2:$C$3001)))</f>
        <v>0.177658773491297</v>
      </c>
      <c r="I470" s="4" t="n">
        <f aca="false">IF(ISBLANK(D470), "", (D470-MIN($D$2:$D$3001))/(MAX($D$2:$D$3001)-MIN($D$2:$D$3001)))</f>
        <v>0.89564336372847</v>
      </c>
      <c r="J470" s="4" t="n">
        <f aca="false">IF(ISBLANK(E470), "", (E470-MIN($E$2:$E$3001))/(MAX($E$2:$E$3001)-MIN($E$2:$E$3001)))</f>
        <v>0</v>
      </c>
      <c r="K470" s="5" t="n">
        <f aca="false">IF(ISBLANK(A470), "",SQRT((A470-$M$2)^2+(B470-$N$2)^2+(C470-$O$2)^2+(D470-$P$2)^2+(E470-$Q$2)^2))</f>
        <v>884.145902577597</v>
      </c>
      <c r="L470" s="6" t="str">
        <f aca="false">IF(AND(H470 = "", H469 &lt;&gt; ""),"&lt;- New exp", "")</f>
        <v/>
      </c>
      <c r="AB470" s="0" t="n">
        <v>469</v>
      </c>
    </row>
    <row r="471" customFormat="false" ht="13.8" hidden="false" customHeight="false" outlineLevel="0" collapsed="false">
      <c r="A471" s="3" t="n">
        <v>23</v>
      </c>
      <c r="B471" s="3" t="n">
        <v>7</v>
      </c>
      <c r="C471" s="3" t="n">
        <v>74.5803571428571</v>
      </c>
      <c r="D471" s="3" t="n">
        <v>1022</v>
      </c>
      <c r="E471" s="3" t="n">
        <v>0.378028944290909</v>
      </c>
      <c r="F471" s="4" t="n">
        <f aca="false">IF(ISBLANK(A471), "", (A471-MIN($A$2:$A$3001))/(MAX($A$2:$A$3001)-MIN($A$2:$A$3001)))</f>
        <v>0.409090909090909</v>
      </c>
      <c r="G471" s="4" t="n">
        <f aca="false">IF(ISBLANK(B471), "", (B471-MIN($B$2:$B$3001))/(MAX($B$2:$B$3001)-MIN($B$2:B$3001)))</f>
        <v>0.666666666666667</v>
      </c>
      <c r="H471" s="4" t="n">
        <f aca="false">IF(ISBLANK(C471), "", (C471-MIN($C$2:$C$3001))/(MAX($C$2:$C$3001)-MIN($C$2:$C$3001)))</f>
        <v>0.429761708874961</v>
      </c>
      <c r="I471" s="4" t="n">
        <f aca="false">IF(ISBLANK(D471), "", (D471-MIN($D$2:$D$3001))/(MAX($D$2:$D$3001)-MIN($D$2:$D$3001)))</f>
        <v>0.934143870314083</v>
      </c>
      <c r="J471" s="4" t="n">
        <f aca="false">IF(ISBLANK(E471), "", (E471-MIN($E$2:$E$3001))/(MAX($E$2:$E$3001)-MIN($E$2:$E$3001)))</f>
        <v>0.515322914821051</v>
      </c>
      <c r="K471" s="5" t="n">
        <f aca="false">IF(ISBLANK(A471), "",SQRT((A471-$M$2)^2+(B471-$N$2)^2+(C471-$O$2)^2+(D471-$P$2)^2+(E471-$Q$2)^2))</f>
        <v>922.222018283474</v>
      </c>
      <c r="L471" s="6" t="str">
        <f aca="false">IF(AND(H471 = "", H470 &lt;&gt; ""),"&lt;- New exp", "")</f>
        <v/>
      </c>
      <c r="AB471" s="0" t="n">
        <v>470</v>
      </c>
    </row>
    <row r="472" customFormat="false" ht="13.8" hidden="false" customHeight="false" outlineLevel="0" collapsed="false">
      <c r="A472" s="3" t="n">
        <v>33</v>
      </c>
      <c r="B472" s="3" t="n">
        <v>5</v>
      </c>
      <c r="C472" s="3" t="n">
        <v>84.8666666666667</v>
      </c>
      <c r="D472" s="3" t="n">
        <v>1020</v>
      </c>
      <c r="E472" s="3" t="n">
        <v>0.368212911972548</v>
      </c>
      <c r="F472" s="4" t="n">
        <f aca="false">IF(ISBLANK(A472), "", (A472-MIN($A$2:$A$3001))/(MAX($A$2:$A$3001)-MIN($A$2:$A$3001)))</f>
        <v>0.863636363636364</v>
      </c>
      <c r="G472" s="4" t="n">
        <f aca="false">IF(ISBLANK(B472), "", (B472-MIN($B$2:$B$3001))/(MAX($B$2:$B$3001)-MIN($B$2:B$3001)))</f>
        <v>0.444444444444444</v>
      </c>
      <c r="H472" s="4" t="n">
        <f aca="false">IF(ISBLANK(C472), "", (C472-MIN($C$2:$C$3001))/(MAX($C$2:$C$3001)-MIN($C$2:$C$3001)))</f>
        <v>0.68826195569251</v>
      </c>
      <c r="I472" s="4" t="n">
        <f aca="false">IF(ISBLANK(D472), "", (D472-MIN($D$2:$D$3001))/(MAX($D$2:$D$3001)-MIN($D$2:$D$3001)))</f>
        <v>0.932117527862209</v>
      </c>
      <c r="J472" s="4" t="n">
        <f aca="false">IF(ISBLANK(E472), "", (E472-MIN($E$2:$E$3001))/(MAX($E$2:$E$3001)-MIN($E$2:$E$3001)))</f>
        <v>0.218864245710713</v>
      </c>
      <c r="K472" s="5" t="n">
        <f aca="false">IF(ISBLANK(A472), "",SQRT((A472-$M$2)^2+(B472-$N$2)^2+(C472-$O$2)^2+(D472-$P$2)^2+(E472-$Q$2)^2))</f>
        <v>920.612337093506</v>
      </c>
      <c r="L472" s="6" t="str">
        <f aca="false">IF(AND(H472 = "", H471 &lt;&gt; ""),"&lt;- New exp", "")</f>
        <v/>
      </c>
      <c r="AB472" s="0" t="n">
        <v>471</v>
      </c>
    </row>
    <row r="473" customFormat="false" ht="13.8" hidden="false" customHeight="false" outlineLevel="0" collapsed="false">
      <c r="A473" s="3" t="n">
        <v>18</v>
      </c>
      <c r="B473" s="3" t="n">
        <v>7</v>
      </c>
      <c r="C473" s="3" t="n">
        <v>84.9428571428571</v>
      </c>
      <c r="D473" s="3" t="n">
        <v>972</v>
      </c>
      <c r="E473" s="3" t="n">
        <v>0.385403337069818</v>
      </c>
      <c r="F473" s="4" t="n">
        <f aca="false">IF(ISBLANK(A473), "", (A473-MIN($A$2:$A$3001))/(MAX($A$2:$A$3001)-MIN($A$2:$A$3001)))</f>
        <v>0.181818181818182</v>
      </c>
      <c r="G473" s="4" t="n">
        <f aca="false">IF(ISBLANK(B473), "", (B473-MIN($B$2:$B$3001))/(MAX($B$2:$B$3001)-MIN($B$2:B$3001)))</f>
        <v>0.666666666666667</v>
      </c>
      <c r="H473" s="4" t="n">
        <f aca="false">IF(ISBLANK(C473), "", (C473-MIN($C$2:$C$3001))/(MAX($C$2:$C$3001)-MIN($C$2:$C$3001)))</f>
        <v>0.690176661530867</v>
      </c>
      <c r="I473" s="4" t="n">
        <f aca="false">IF(ISBLANK(D473), "", (D473-MIN($D$2:$D$3001))/(MAX($D$2:$D$3001)-MIN($D$2:$D$3001)))</f>
        <v>0.883485309017224</v>
      </c>
      <c r="J473" s="4" t="n">
        <f aca="false">IF(ISBLANK(E473), "", (E473-MIN($E$2:$E$3001))/(MAX($E$2:$E$3001)-MIN($E$2:$E$3001)))</f>
        <v>0.738040464827783</v>
      </c>
      <c r="K473" s="5" t="n">
        <f aca="false">IF(ISBLANK(A473), "",SQRT((A473-$M$2)^2+(B473-$N$2)^2+(C473-$O$2)^2+(D473-$P$2)^2+(E473-$Q$2)^2))</f>
        <v>872.462179634023</v>
      </c>
      <c r="L473" s="6" t="str">
        <f aca="false">IF(AND(H473 = "", H472 &lt;&gt; ""),"&lt;- New exp", "")</f>
        <v/>
      </c>
      <c r="AB473" s="0" t="n">
        <v>472</v>
      </c>
    </row>
    <row r="474" customFormat="false" ht="13.8" hidden="false" customHeight="false" outlineLevel="0" collapsed="false">
      <c r="A474" s="3" t="n">
        <v>33</v>
      </c>
      <c r="B474" s="3" t="n">
        <v>3</v>
      </c>
      <c r="C474" s="3" t="n">
        <v>81.1458333333333</v>
      </c>
      <c r="D474" s="3" t="n">
        <v>1044</v>
      </c>
      <c r="E474" s="3" t="n">
        <v>0.377180566940099</v>
      </c>
      <c r="F474" s="4" t="n">
        <f aca="false">IF(ISBLANK(A474), "", (A474-MIN($A$2:$A$3001))/(MAX($A$2:$A$3001)-MIN($A$2:$A$3001)))</f>
        <v>0.863636363636364</v>
      </c>
      <c r="G474" s="4" t="n">
        <f aca="false">IF(ISBLANK(B474), "", (B474-MIN($B$2:$B$3001))/(MAX($B$2:$B$3001)-MIN($B$2:B$3001)))</f>
        <v>0.222222222222222</v>
      </c>
      <c r="H474" s="4" t="n">
        <f aca="false">IF(ISBLANK(C474), "", (C474-MIN($C$2:$C$3001))/(MAX($C$2:$C$3001)-MIN($C$2:$C$3001)))</f>
        <v>0.594755501039625</v>
      </c>
      <c r="I474" s="4" t="n">
        <f aca="false">IF(ISBLANK(D474), "", (D474-MIN($D$2:$D$3001))/(MAX($D$2:$D$3001)-MIN($D$2:$D$3001)))</f>
        <v>0.956433637284701</v>
      </c>
      <c r="J474" s="4" t="n">
        <f aca="false">IF(ISBLANK(E474), "", (E474-MIN($E$2:$E$3001))/(MAX($E$2:$E$3001)-MIN($E$2:$E$3001)))</f>
        <v>0.489700666221275</v>
      </c>
      <c r="K474" s="5" t="n">
        <f aca="false">IF(ISBLANK(A474), "",SQRT((A474-$M$2)^2+(B474-$N$2)^2+(C474-$O$2)^2+(D474-$P$2)^2+(E474-$Q$2)^2))</f>
        <v>944.489868327882</v>
      </c>
      <c r="L474" s="6" t="str">
        <f aca="false">IF(AND(H474 = "", H473 &lt;&gt; ""),"&lt;- New exp", "")</f>
        <v/>
      </c>
      <c r="AB474" s="0" t="n">
        <v>473</v>
      </c>
    </row>
    <row r="475" customFormat="false" ht="13.8" hidden="false" customHeight="false" outlineLevel="0" collapsed="false">
      <c r="A475" s="3" t="n">
        <v>28</v>
      </c>
      <c r="B475" s="3" t="n">
        <v>7</v>
      </c>
      <c r="C475" s="3" t="n">
        <v>72.0178571428571</v>
      </c>
      <c r="D475" s="3" t="n">
        <v>1052</v>
      </c>
      <c r="E475" s="3" t="n">
        <v>0.376683512310132</v>
      </c>
      <c r="F475" s="4" t="n">
        <f aca="false">IF(ISBLANK(A475), "", (A475-MIN($A$2:$A$3001))/(MAX($A$2:$A$3001)-MIN($A$2:$A$3001)))</f>
        <v>0.636363636363636</v>
      </c>
      <c r="G475" s="4" t="n">
        <f aca="false">IF(ISBLANK(B475), "", (B475-MIN($B$2:$B$3001))/(MAX($B$2:$B$3001)-MIN($B$2:B$3001)))</f>
        <v>0.666666666666667</v>
      </c>
      <c r="H475" s="4" t="n">
        <f aca="false">IF(ISBLANK(C475), "", (C475-MIN($C$2:$C$3001))/(MAX($C$2:$C$3001)-MIN($C$2:$C$3001)))</f>
        <v>0.365364766420846</v>
      </c>
      <c r="I475" s="4" t="n">
        <f aca="false">IF(ISBLANK(D475), "", (D475-MIN($D$2:$D$3001))/(MAX($D$2:$D$3001)-MIN($D$2:$D$3001)))</f>
        <v>0.964539007092199</v>
      </c>
      <c r="J475" s="4" t="n">
        <f aca="false">IF(ISBLANK(E475), "", (E475-MIN($E$2:$E$3001))/(MAX($E$2:$E$3001)-MIN($E$2:$E$3001)))</f>
        <v>0.474688882509079</v>
      </c>
      <c r="K475" s="5" t="n">
        <f aca="false">IF(ISBLANK(A475), "",SQRT((A475-$M$2)^2+(B475-$N$2)^2+(C475-$O$2)^2+(D475-$P$2)^2+(E475-$Q$2)^2))</f>
        <v>952.232835900863</v>
      </c>
      <c r="L475" s="6" t="str">
        <f aca="false">IF(AND(H475 = "", H474 &lt;&gt; ""),"&lt;- New exp", "")</f>
        <v/>
      </c>
      <c r="AB475" s="0" t="n">
        <v>474</v>
      </c>
    </row>
    <row r="476" customFormat="false" ht="13.8" hidden="false" customHeight="false" outlineLevel="0" collapsed="false">
      <c r="A476" s="3" t="n">
        <v>23</v>
      </c>
      <c r="B476" s="3" t="n">
        <v>8</v>
      </c>
      <c r="C476" s="3" t="n">
        <v>75.7916666666667</v>
      </c>
      <c r="D476" s="3" t="n">
        <v>1011</v>
      </c>
      <c r="E476" s="3" t="n">
        <v>0.379048505033569</v>
      </c>
      <c r="F476" s="4" t="n">
        <f aca="false">IF(ISBLANK(A476), "", (A476-MIN($A$2:$A$3001))/(MAX($A$2:$A$3001)-MIN($A$2:$A$3001)))</f>
        <v>0.409090909090909</v>
      </c>
      <c r="G476" s="4" t="n">
        <f aca="false">IF(ISBLANK(B476), "", (B476-MIN($B$2:$B$3001))/(MAX($B$2:$B$3001)-MIN($B$2:B$3001)))</f>
        <v>0.777777777777778</v>
      </c>
      <c r="H476" s="4" t="n">
        <f aca="false">IF(ISBLANK(C476), "", (C476-MIN($C$2:$C$3001))/(MAX($C$2:$C$3001)-MIN($C$2:$C$3001)))</f>
        <v>0.460202539976963</v>
      </c>
      <c r="I476" s="4" t="n">
        <f aca="false">IF(ISBLANK(D476), "", (D476-MIN($D$2:$D$3001))/(MAX($D$2:$D$3001)-MIN($D$2:$D$3001)))</f>
        <v>0.922998986828774</v>
      </c>
      <c r="J476" s="4" t="n">
        <f aca="false">IF(ISBLANK(E476), "", (E476-MIN($E$2:$E$3001))/(MAX($E$2:$E$3001)-MIN($E$2:$E$3001)))</f>
        <v>0.546115154602166</v>
      </c>
      <c r="K476" s="5" t="n">
        <f aca="false">IF(ISBLANK(A476), "",SQRT((A476-$M$2)^2+(B476-$N$2)^2+(C476-$O$2)^2+(D476-$P$2)^2+(E476-$Q$2)^2))</f>
        <v>911.255369247953</v>
      </c>
      <c r="L476" s="6" t="str">
        <f aca="false">IF(AND(H476 = "", H475 &lt;&gt; ""),"&lt;- New exp", "")</f>
        <v/>
      </c>
      <c r="AB476" s="0" t="n">
        <v>475</v>
      </c>
    </row>
    <row r="477" customFormat="false" ht="13.8" hidden="false" customHeight="false" outlineLevel="0" collapsed="false">
      <c r="A477" s="3" t="n">
        <v>33</v>
      </c>
      <c r="B477" s="3" t="n">
        <v>3</v>
      </c>
      <c r="C477" s="3" t="n">
        <v>85</v>
      </c>
      <c r="D477" s="3" t="n">
        <v>1022</v>
      </c>
      <c r="E477" s="3" t="n">
        <v>0.37391442425094</v>
      </c>
      <c r="F477" s="4" t="n">
        <f aca="false">IF(ISBLANK(A477), "", (A477-MIN($A$2:$A$3001))/(MAX($A$2:$A$3001)-MIN($A$2:$A$3001)))</f>
        <v>0.863636363636364</v>
      </c>
      <c r="G477" s="4" t="n">
        <f aca="false">IF(ISBLANK(B477), "", (B477-MIN($B$2:$B$3001))/(MAX($B$2:$B$3001)-MIN($B$2:B$3001)))</f>
        <v>0.222222222222222</v>
      </c>
      <c r="H477" s="4" t="n">
        <f aca="false">IF(ISBLANK(C477), "", (C477-MIN($C$2:$C$3001))/(MAX($C$2:$C$3001)-MIN($C$2:$C$3001)))</f>
        <v>0.691612690909635</v>
      </c>
      <c r="I477" s="4" t="n">
        <f aca="false">IF(ISBLANK(D477), "", (D477-MIN($D$2:$D$3001))/(MAX($D$2:$D$3001)-MIN($D$2:$D$3001)))</f>
        <v>0.934143870314083</v>
      </c>
      <c r="J477" s="4" t="n">
        <f aca="false">IF(ISBLANK(E477), "", (E477-MIN($E$2:$E$3001))/(MAX($E$2:$E$3001)-MIN($E$2:$E$3001)))</f>
        <v>0.391058334640788</v>
      </c>
      <c r="K477" s="5" t="n">
        <f aca="false">IF(ISBLANK(A477), "",SQRT((A477-$M$2)^2+(B477-$N$2)^2+(C477-$O$2)^2+(D477-$P$2)^2+(E477-$Q$2)^2))</f>
        <v>922.608474075011</v>
      </c>
      <c r="L477" s="6" t="str">
        <f aca="false">IF(AND(H477 = "", H476 &lt;&gt; ""),"&lt;- New exp", "")</f>
        <v/>
      </c>
      <c r="AB477" s="0" t="n">
        <v>476</v>
      </c>
    </row>
    <row r="478" customFormat="false" ht="13.8" hidden="false" customHeight="false" outlineLevel="0" collapsed="false">
      <c r="A478" s="3" t="n">
        <v>27</v>
      </c>
      <c r="B478" s="3" t="n">
        <v>4</v>
      </c>
      <c r="C478" s="3" t="n">
        <v>78.9166666666667</v>
      </c>
      <c r="D478" s="3" t="n">
        <v>1009</v>
      </c>
      <c r="E478" s="3" t="n">
        <v>0.375786542707573</v>
      </c>
      <c r="F478" s="4" t="n">
        <f aca="false">IF(ISBLANK(A478), "", (A478-MIN($A$2:$A$3001))/(MAX($A$2:$A$3001)-MIN($A$2:$A$3001)))</f>
        <v>0.590909090909091</v>
      </c>
      <c r="G478" s="4" t="n">
        <f aca="false">IF(ISBLANK(B478), "", (B478-MIN($B$2:$B$3001))/(MAX($B$2:$B$3001)-MIN($B$2:B$3001)))</f>
        <v>0.333333333333333</v>
      </c>
      <c r="H478" s="4" t="n">
        <f aca="false">IF(ISBLANK(C478), "", (C478-MIN($C$2:$C$3001))/(MAX($C$2:$C$3001)-MIN($C$2:$C$3001)))</f>
        <v>0.538735396628322</v>
      </c>
      <c r="I478" s="4" t="n">
        <f aca="false">IF(ISBLANK(D478), "", (D478-MIN($D$2:$D$3001))/(MAX($D$2:$D$3001)-MIN($D$2:$D$3001)))</f>
        <v>0.9209726443769</v>
      </c>
      <c r="J478" s="4" t="n">
        <f aca="false">IF(ISBLANK(E478), "", (E478-MIN($E$2:$E$3001))/(MAX($E$2:$E$3001)-MIN($E$2:$E$3001)))</f>
        <v>0.44759907616139</v>
      </c>
      <c r="K478" s="5" t="n">
        <f aca="false">IF(ISBLANK(A478), "",SQRT((A478-$M$2)^2+(B478-$N$2)^2+(C478-$O$2)^2+(D478-$P$2)^2+(E478-$Q$2)^2))</f>
        <v>909.350629089734</v>
      </c>
      <c r="L478" s="6" t="str">
        <f aca="false">IF(AND(H478 = "", H477 &lt;&gt; ""),"&lt;- New exp", "")</f>
        <v/>
      </c>
      <c r="AB478" s="0" t="n">
        <v>477</v>
      </c>
    </row>
    <row r="479" customFormat="false" ht="13.8" hidden="false" customHeight="false" outlineLevel="0" collapsed="false">
      <c r="A479" s="3" t="n">
        <v>25</v>
      </c>
      <c r="B479" s="3" t="n">
        <v>8</v>
      </c>
      <c r="C479" s="3" t="n">
        <v>77.5916666666667</v>
      </c>
      <c r="D479" s="3" t="n">
        <v>976</v>
      </c>
      <c r="E479" s="3" t="n">
        <v>0.375786542707573</v>
      </c>
      <c r="F479" s="4" t="n">
        <f aca="false">IF(ISBLANK(A479), "", (A479-MIN($A$2:$A$3001))/(MAX($A$2:$A$3001)-MIN($A$2:$A$3001)))</f>
        <v>0.5</v>
      </c>
      <c r="G479" s="4" t="n">
        <f aca="false">IF(ISBLANK(B479), "", (B479-MIN($B$2:$B$3001))/(MAX($B$2:$B$3001)-MIN($B$2:B$3001)))</f>
        <v>0.777777777777778</v>
      </c>
      <c r="H479" s="4" t="n">
        <f aca="false">IF(ISBLANK(C479), "", (C479-MIN($C$2:$C$3001))/(MAX($C$2:$C$3001)-MIN($C$2:$C$3001)))</f>
        <v>0.505437465408147</v>
      </c>
      <c r="I479" s="4" t="n">
        <f aca="false">IF(ISBLANK(D479), "", (D479-MIN($D$2:$D$3001))/(MAX($D$2:$D$3001)-MIN($D$2:$D$3001)))</f>
        <v>0.887537993920973</v>
      </c>
      <c r="J479" s="4" t="n">
        <f aca="false">IF(ISBLANK(E479), "", (E479-MIN($E$2:$E$3001))/(MAX($E$2:$E$3001)-MIN($E$2:$E$3001)))</f>
        <v>0.44759907616139</v>
      </c>
      <c r="K479" s="5" t="n">
        <f aca="false">IF(ISBLANK(A479), "",SQRT((A479-$M$2)^2+(B479-$N$2)^2+(C479-$O$2)^2+(D479-$P$2)^2+(E479-$Q$2)^2))</f>
        <v>876.327856955315</v>
      </c>
      <c r="L479" s="6" t="str">
        <f aca="false">IF(AND(H479 = "", H478 &lt;&gt; ""),"&lt;- New exp", "")</f>
        <v/>
      </c>
      <c r="AB479" s="0" t="n">
        <v>478</v>
      </c>
    </row>
    <row r="480" customFormat="false" ht="13.8" hidden="false" customHeight="false" outlineLevel="0" collapsed="false">
      <c r="A480" s="3" t="n">
        <v>36</v>
      </c>
      <c r="B480" s="3" t="n">
        <v>2</v>
      </c>
      <c r="C480" s="3" t="n">
        <v>92.3125</v>
      </c>
      <c r="D480" s="3" t="n">
        <v>1045</v>
      </c>
      <c r="E480" s="3" t="n">
        <v>0.38677560662924</v>
      </c>
      <c r="F480" s="4" t="n">
        <f aca="false">IF(ISBLANK(A480), "", (A480-MIN($A$2:$A$3001))/(MAX($A$2:$A$3001)-MIN($A$2:$A$3001)))</f>
        <v>1</v>
      </c>
      <c r="G480" s="4" t="n">
        <f aca="false">IF(ISBLANK(B480), "", (B480-MIN($B$2:$B$3001))/(MAX($B$2:$B$3001)-MIN($B$2:B$3001)))</f>
        <v>0.111111111111111</v>
      </c>
      <c r="H480" s="4" t="n">
        <f aca="false">IF(ISBLANK(C480), "", (C480-MIN($C$2:$C$3001))/(MAX($C$2:$C$3001)-MIN($C$2:$C$3001)))</f>
        <v>0.875379575473815</v>
      </c>
      <c r="I480" s="4" t="n">
        <f aca="false">IF(ISBLANK(D480), "", (D480-MIN($D$2:$D$3001))/(MAX($D$2:$D$3001)-MIN($D$2:$D$3001)))</f>
        <v>0.957446808510638</v>
      </c>
      <c r="J480" s="4" t="n">
        <f aca="false">IF(ISBLANK(E480), "", (E480-MIN($E$2:$E$3001))/(MAX($E$2:$E$3001)-MIN($E$2:$E$3001)))</f>
        <v>0.779485031639763</v>
      </c>
      <c r="K480" s="5" t="n">
        <f aca="false">IF(ISBLANK(A480), "",SQRT((A480-$M$2)^2+(B480-$N$2)^2+(C480-$O$2)^2+(D480-$P$2)^2+(E480-$Q$2)^2))</f>
        <v>945.898177277682</v>
      </c>
      <c r="L480" s="6" t="str">
        <f aca="false">IF(AND(H480 = "", H479 &lt;&gt; ""),"&lt;- New exp", "")</f>
        <v/>
      </c>
      <c r="AB480" s="0" t="n">
        <v>479</v>
      </c>
    </row>
    <row r="481" customFormat="false" ht="13.8" hidden="false" customHeight="false" outlineLevel="0" collapsed="false">
      <c r="A481" s="3" t="n">
        <v>23</v>
      </c>
      <c r="B481" s="3" t="n">
        <v>6</v>
      </c>
      <c r="C481" s="3" t="n">
        <v>74.8333333333333</v>
      </c>
      <c r="D481" s="3" t="n">
        <v>1014</v>
      </c>
      <c r="E481" s="3" t="n">
        <v>0.37391442425094</v>
      </c>
      <c r="F481" s="4" t="n">
        <f aca="false">IF(ISBLANK(A481), "", (A481-MIN($A$2:$A$3001))/(MAX($A$2:$A$3001)-MIN($A$2:$A$3001)))</f>
        <v>0.409090909090909</v>
      </c>
      <c r="G481" s="4" t="n">
        <f aca="false">IF(ISBLANK(B481), "", (B481-MIN($B$2:$B$3001))/(MAX($B$2:$B$3001)-MIN($B$2:B$3001)))</f>
        <v>0.555555555555556</v>
      </c>
      <c r="H481" s="4" t="n">
        <f aca="false">IF(ISBLANK(C481), "", (C481-MIN($C$2:$C$3001))/(MAX($C$2:$C$3001)-MIN($C$2:$C$3001)))</f>
        <v>0.43611913060388</v>
      </c>
      <c r="I481" s="4" t="n">
        <f aca="false">IF(ISBLANK(D481), "", (D481-MIN($D$2:$D$3001))/(MAX($D$2:$D$3001)-MIN($D$2:$D$3001)))</f>
        <v>0.926038500506586</v>
      </c>
      <c r="J481" s="4" t="n">
        <f aca="false">IF(ISBLANK(E481), "", (E481-MIN($E$2:$E$3001))/(MAX($E$2:$E$3001)-MIN($E$2:$E$3001)))</f>
        <v>0.391058334640788</v>
      </c>
      <c r="K481" s="5" t="n">
        <f aca="false">IF(ISBLANK(A481), "",SQRT((A481-$M$2)^2+(B481-$N$2)^2+(C481-$O$2)^2+(D481-$P$2)^2+(E481-$Q$2)^2))</f>
        <v>914.222712072039</v>
      </c>
      <c r="L481" s="6" t="str">
        <f aca="false">IF(AND(H481 = "", H480 &lt;&gt; ""),"&lt;- New exp", "")</f>
        <v/>
      </c>
      <c r="AB481" s="0" t="n">
        <v>480</v>
      </c>
    </row>
    <row r="482" customFormat="false" ht="13.8" hidden="false" customHeight="false" outlineLevel="0" collapsed="false">
      <c r="A482" s="3" t="n">
        <v>23</v>
      </c>
      <c r="B482" s="3" t="n">
        <v>5</v>
      </c>
      <c r="C482" s="3" t="n">
        <v>64.5125</v>
      </c>
      <c r="D482" s="3" t="n">
        <v>1056</v>
      </c>
      <c r="E482" s="3" t="n">
        <v>0.378684590926736</v>
      </c>
      <c r="F482" s="4" t="n">
        <f aca="false">IF(ISBLANK(A482), "", (A482-MIN($A$2:$A$3001))/(MAX($A$2:$A$3001)-MIN($A$2:$A$3001)))</f>
        <v>0.409090909090909</v>
      </c>
      <c r="G482" s="4" t="n">
        <f aca="false">IF(ISBLANK(B482), "", (B482-MIN($B$2:$B$3001))/(MAX($B$2:$B$3001)-MIN($B$2:B$3001)))</f>
        <v>0.444444444444444</v>
      </c>
      <c r="H482" s="4" t="n">
        <f aca="false">IF(ISBLANK(C482), "", (C482-MIN($C$2:$C$3001))/(MAX($C$2:$C$3001)-MIN($C$2:$C$3001)))</f>
        <v>0.176751282703325</v>
      </c>
      <c r="I482" s="4" t="n">
        <f aca="false">IF(ISBLANK(D482), "", (D482-MIN($D$2:$D$3001))/(MAX($D$2:$D$3001)-MIN($D$2:$D$3001)))</f>
        <v>0.968591691995947</v>
      </c>
      <c r="J482" s="4" t="n">
        <f aca="false">IF(ISBLANK(E482), "", (E482-MIN($E$2:$E$3001))/(MAX($E$2:$E$3001)-MIN($E$2:$E$3001)))</f>
        <v>0.535124411266858</v>
      </c>
      <c r="K482" s="5" t="n">
        <f aca="false">IF(ISBLANK(A482), "",SQRT((A482-$M$2)^2+(B482-$N$2)^2+(C482-$O$2)^2+(D482-$P$2)^2+(E482-$Q$2)^2))</f>
        <v>956.076601581548</v>
      </c>
      <c r="L482" s="6" t="str">
        <f aca="false">IF(AND(H482 = "", H481 &lt;&gt; ""),"&lt;- New exp", "")</f>
        <v/>
      </c>
      <c r="AB482" s="0" t="n">
        <v>481</v>
      </c>
    </row>
    <row r="483" customFormat="false" ht="13.8" hidden="false" customHeight="false" outlineLevel="0" collapsed="false">
      <c r="A483" s="3" t="n">
        <v>32</v>
      </c>
      <c r="B483" s="3" t="n">
        <v>4</v>
      </c>
      <c r="C483" s="3" t="n">
        <v>83.9833333333333</v>
      </c>
      <c r="D483" s="3" t="n">
        <v>996</v>
      </c>
      <c r="E483" s="3" t="n">
        <v>0.379846913370879</v>
      </c>
      <c r="F483" s="4" t="n">
        <f aca="false">IF(ISBLANK(A483), "", (A483-MIN($A$2:$A$3001))/(MAX($A$2:$A$3001)-MIN($A$2:$A$3001)))</f>
        <v>0.818181818181818</v>
      </c>
      <c r="G483" s="4" t="n">
        <f aca="false">IF(ISBLANK(B483), "", (B483-MIN($B$2:$B$3001))/(MAX($B$2:$B$3001)-MIN($B$2:B$3001)))</f>
        <v>0.333333333333333</v>
      </c>
      <c r="H483" s="4" t="n">
        <f aca="false">IF(ISBLANK(C483), "", (C483-MIN($C$2:$C$3001))/(MAX($C$2:$C$3001)-MIN($C$2:$C$3001)))</f>
        <v>0.666063334879059</v>
      </c>
      <c r="I483" s="4" t="n">
        <f aca="false">IF(ISBLANK(D483), "", (D483-MIN($D$2:$D$3001))/(MAX($D$2:$D$3001)-MIN($D$2:$D$3001)))</f>
        <v>0.907801418439716</v>
      </c>
      <c r="J483" s="4" t="n">
        <f aca="false">IF(ISBLANK(E483), "", (E483-MIN($E$2:$E$3001))/(MAX($E$2:$E$3001)-MIN($E$2:$E$3001)))</f>
        <v>0.570228265216398</v>
      </c>
      <c r="K483" s="5" t="n">
        <f aca="false">IF(ISBLANK(A483), "",SQRT((A483-$M$2)^2+(B483-$N$2)^2+(C483-$O$2)^2+(D483-$P$2)^2+(E483-$Q$2)^2))</f>
        <v>896.577643713683</v>
      </c>
      <c r="L483" s="6" t="str">
        <f aca="false">IF(AND(H483 = "", H482 &lt;&gt; ""),"&lt;- New exp", "")</f>
        <v/>
      </c>
      <c r="AB483" s="0" t="n">
        <v>482</v>
      </c>
    </row>
    <row r="484" customFormat="false" ht="13.8" hidden="false" customHeight="false" outlineLevel="0" collapsed="false">
      <c r="A484" s="3" t="n">
        <v>24</v>
      </c>
      <c r="B484" s="3" t="n">
        <v>10</v>
      </c>
      <c r="C484" s="3" t="n">
        <v>71.7666666666667</v>
      </c>
      <c r="D484" s="3" t="n">
        <v>1030</v>
      </c>
      <c r="E484" s="3" t="n">
        <v>0.371393069164507</v>
      </c>
      <c r="F484" s="4" t="n">
        <f aca="false">IF(ISBLANK(A484), "", (A484-MIN($A$2:$A$3001))/(MAX($A$2:$A$3001)-MIN($A$2:$A$3001)))</f>
        <v>0.454545454545455</v>
      </c>
      <c r="G484" s="4" t="n">
        <f aca="false">IF(ISBLANK(B484), "", (B484-MIN($B$2:$B$3001))/(MAX($B$2:$B$3001)-MIN($B$2:B$3001)))</f>
        <v>1</v>
      </c>
      <c r="H484" s="4" t="n">
        <f aca="false">IF(ISBLANK(C484), "", (C484-MIN($C$2:$C$3001))/(MAX($C$2:$C$3001)-MIN($C$2:$C$3001)))</f>
        <v>0.359052220610013</v>
      </c>
      <c r="I484" s="4" t="n">
        <f aca="false">IF(ISBLANK(D484), "", (D484-MIN($D$2:$D$3001))/(MAX($D$2:$D$3001)-MIN($D$2:$D$3001)))</f>
        <v>0.94224924012158</v>
      </c>
      <c r="J484" s="4" t="n">
        <f aca="false">IF(ISBLANK(E484), "", (E484-MIN($E$2:$E$3001))/(MAX($E$2:$E$3001)-MIN($E$2:$E$3001)))</f>
        <v>0.314909688320589</v>
      </c>
      <c r="K484" s="5" t="n">
        <f aca="false">IF(ISBLANK(A484), "",SQRT((A484-$M$2)^2+(B484-$N$2)^2+(C484-$O$2)^2+(D484-$P$2)^2+(E484-$Q$2)^2))</f>
        <v>930.207037580867</v>
      </c>
      <c r="L484" s="6" t="str">
        <f aca="false">IF(AND(H484 = "", H483 &lt;&gt; ""),"&lt;- New exp", "")</f>
        <v/>
      </c>
      <c r="AB484" s="0" t="n">
        <v>483</v>
      </c>
    </row>
    <row r="485" customFormat="false" ht="13.8" hidden="false" customHeight="false" outlineLevel="0" collapsed="false">
      <c r="A485" s="3" t="n">
        <v>29</v>
      </c>
      <c r="B485" s="3" t="n">
        <v>4</v>
      </c>
      <c r="C485" s="3" t="n">
        <v>68.8382352941177</v>
      </c>
      <c r="D485" s="3" t="n">
        <v>1011</v>
      </c>
      <c r="E485" s="3" t="n">
        <v>0.370618597895074</v>
      </c>
      <c r="F485" s="4" t="n">
        <f aca="false">IF(ISBLANK(A485), "", (A485-MIN($A$2:$A$3001))/(MAX($A$2:$A$3001)-MIN($A$2:$A$3001)))</f>
        <v>0.681818181818182</v>
      </c>
      <c r="G485" s="4" t="n">
        <f aca="false">IF(ISBLANK(B485), "", (B485-MIN($B$2:$B$3001))/(MAX($B$2:$B$3001)-MIN($B$2:B$3001)))</f>
        <v>0.333333333333333</v>
      </c>
      <c r="H485" s="4" t="n">
        <f aca="false">IF(ISBLANK(C485), "", (C485-MIN($C$2:$C$3001))/(MAX($C$2:$C$3001)-MIN($C$2:$C$3001)))</f>
        <v>0.285459234628018</v>
      </c>
      <c r="I485" s="4" t="n">
        <f aca="false">IF(ISBLANK(D485), "", (D485-MIN($D$2:$D$3001))/(MAX($D$2:$D$3001)-MIN($D$2:$D$3001)))</f>
        <v>0.922998986828774</v>
      </c>
      <c r="J485" s="4" t="n">
        <f aca="false">IF(ISBLANK(E485), "", (E485-MIN($E$2:$E$3001))/(MAX($E$2:$E$3001)-MIN($E$2:$E$3001)))</f>
        <v>0.29151951249865</v>
      </c>
      <c r="K485" s="5" t="n">
        <f aca="false">IF(ISBLANK(A485), "",SQRT((A485-$M$2)^2+(B485-$N$2)^2+(C485-$O$2)^2+(D485-$P$2)^2+(E485-$Q$2)^2))</f>
        <v>911.199225489823</v>
      </c>
      <c r="L485" s="6" t="str">
        <f aca="false">IF(AND(H485 = "", H484 &lt;&gt; ""),"&lt;- New exp", "")</f>
        <v/>
      </c>
      <c r="AB485" s="0" t="n">
        <v>484</v>
      </c>
    </row>
    <row r="486" customFormat="false" ht="13.8" hidden="false" customHeight="false" outlineLevel="0" collapsed="false">
      <c r="A486" s="3" t="n">
        <v>22</v>
      </c>
      <c r="B486" s="3" t="n">
        <v>7</v>
      </c>
      <c r="C486" s="3" t="n">
        <v>85.2142857142857</v>
      </c>
      <c r="D486" s="3" t="n">
        <v>991</v>
      </c>
      <c r="E486" s="3" t="n">
        <v>0.373942091711951</v>
      </c>
      <c r="F486" s="4" t="n">
        <f aca="false">IF(ISBLANK(A486), "", (A486-MIN($A$2:$A$3001))/(MAX($A$2:$A$3001)-MIN($A$2:$A$3001)))</f>
        <v>0.363636363636364</v>
      </c>
      <c r="G486" s="4" t="n">
        <f aca="false">IF(ISBLANK(B486), "", (B486-MIN($B$2:$B$3001))/(MAX($B$2:$B$3001)-MIN($B$2:B$3001)))</f>
        <v>0.666666666666667</v>
      </c>
      <c r="H486" s="4" t="n">
        <f aca="false">IF(ISBLANK(C486), "", (C486-MIN($C$2:$C$3001))/(MAX($C$2:$C$3001)-MIN($C$2:$C$3001)))</f>
        <v>0.696997801080014</v>
      </c>
      <c r="I486" s="4" t="n">
        <f aca="false">IF(ISBLANK(D486), "", (D486-MIN($D$2:$D$3001))/(MAX($D$2:$D$3001)-MIN($D$2:$D$3001)))</f>
        <v>0.90273556231003</v>
      </c>
      <c r="J486" s="4" t="n">
        <f aca="false">IF(ISBLANK(E486), "", (E486-MIN($E$2:$E$3001))/(MAX($E$2:$E$3001)-MIN($E$2:$E$3001)))</f>
        <v>0.391893932813548</v>
      </c>
      <c r="K486" s="5" t="n">
        <f aca="false">IF(ISBLANK(A486), "",SQRT((A486-$M$2)^2+(B486-$N$2)^2+(C486-$O$2)^2+(D486-$P$2)^2+(E486-$Q$2)^2))</f>
        <v>891.487653866817</v>
      </c>
      <c r="L486" s="6" t="str">
        <f aca="false">IF(AND(H486 = "", H485 &lt;&gt; ""),"&lt;- New exp", "")</f>
        <v/>
      </c>
      <c r="AB486" s="0" t="n">
        <v>485</v>
      </c>
    </row>
    <row r="487" customFormat="false" ht="13.8" hidden="false" customHeight="false" outlineLevel="0" collapsed="false">
      <c r="A487" s="3" t="n">
        <v>19</v>
      </c>
      <c r="B487" s="3" t="n">
        <v>8</v>
      </c>
      <c r="C487" s="3" t="n">
        <v>66.725</v>
      </c>
      <c r="D487" s="3" t="n">
        <v>1020</v>
      </c>
      <c r="E487" s="3" t="n">
        <v>0.374562081242515</v>
      </c>
      <c r="F487" s="4" t="n">
        <f aca="false">IF(ISBLANK(A487), "", (A487-MIN($A$2:$A$3001))/(MAX($A$2:$A$3001)-MIN($A$2:$A$3001)))</f>
        <v>0.227272727272727</v>
      </c>
      <c r="G487" s="4" t="n">
        <f aca="false">IF(ISBLANK(B487), "", (B487-MIN($B$2:$B$3001))/(MAX($B$2:$B$3001)-MIN($B$2:B$3001)))</f>
        <v>0.777777777777778</v>
      </c>
      <c r="H487" s="4" t="n">
        <f aca="false">IF(ISBLANK(C487), "", (C487-MIN($C$2:$C$3001))/(MAX($C$2:$C$3001)-MIN($C$2:$C$3001)))</f>
        <v>0.232352545212487</v>
      </c>
      <c r="I487" s="4" t="n">
        <f aca="false">IF(ISBLANK(D487), "", (D487-MIN($D$2:$D$3001))/(MAX($D$2:$D$3001)-MIN($D$2:$D$3001)))</f>
        <v>0.932117527862209</v>
      </c>
      <c r="J487" s="4" t="n">
        <f aca="false">IF(ISBLANK(E487), "", (E487-MIN($E$2:$E$3001))/(MAX($E$2:$E$3001)-MIN($E$2:$E$3001)))</f>
        <v>0.410618532033698</v>
      </c>
      <c r="K487" s="5" t="n">
        <f aca="false">IF(ISBLANK(A487), "",SQRT((A487-$M$2)^2+(B487-$N$2)^2+(C487-$O$2)^2+(D487-$P$2)^2+(E487-$Q$2)^2))</f>
        <v>920.08667288407</v>
      </c>
      <c r="L487" s="6" t="str">
        <f aca="false">IF(AND(H487 = "", H486 &lt;&gt; ""),"&lt;- New exp", "")</f>
        <v/>
      </c>
      <c r="AB487" s="0" t="n">
        <v>486</v>
      </c>
    </row>
    <row r="488" customFormat="false" ht="13.8" hidden="false" customHeight="false" outlineLevel="0" collapsed="false">
      <c r="A488" s="3" t="n">
        <v>27</v>
      </c>
      <c r="B488" s="3" t="n">
        <v>8</v>
      </c>
      <c r="C488" s="3" t="n">
        <v>67.4583333333333</v>
      </c>
      <c r="D488" s="3" t="n">
        <v>1002</v>
      </c>
      <c r="E488" s="3" t="n">
        <v>0.364055324232995</v>
      </c>
      <c r="F488" s="4" t="n">
        <f aca="false">IF(ISBLANK(A488), "", (A488-MIN($A$2:$A$3001))/(MAX($A$2:$A$3001)-MIN($A$2:$A$3001)))</f>
        <v>0.590909090909091</v>
      </c>
      <c r="G488" s="4" t="n">
        <f aca="false">IF(ISBLANK(B488), "", (B488-MIN($B$2:$B$3001))/(MAX($B$2:$B$3001)-MIN($B$2:B$3001)))</f>
        <v>0.777777777777778</v>
      </c>
      <c r="H488" s="4" t="n">
        <f aca="false">IF(ISBLANK(C488), "", (C488-MIN($C$2:$C$3001))/(MAX($C$2:$C$3001)-MIN($C$2:$C$3001)))</f>
        <v>0.250781588906673</v>
      </c>
      <c r="I488" s="4" t="n">
        <f aca="false">IF(ISBLANK(D488), "", (D488-MIN($D$2:$D$3001))/(MAX($D$2:$D$3001)-MIN($D$2:$D$3001)))</f>
        <v>0.91388044579534</v>
      </c>
      <c r="J488" s="4" t="n">
        <f aca="false">IF(ISBLANK(E488), "", (E488-MIN($E$2:$E$3001))/(MAX($E$2:$E$3001)-MIN($E$2:$E$3001)))</f>
        <v>0.0932989574147649</v>
      </c>
      <c r="K488" s="5" t="n">
        <f aca="false">IF(ISBLANK(A488), "",SQRT((A488-$M$2)^2+(B488-$N$2)^2+(C488-$O$2)^2+(D488-$P$2)^2+(E488-$Q$2)^2))</f>
        <v>902.176027046222</v>
      </c>
      <c r="L488" s="6" t="str">
        <f aca="false">IF(AND(H488 = "", H487 &lt;&gt; ""),"&lt;- New exp", "")</f>
        <v/>
      </c>
      <c r="AB488" s="0" t="n">
        <v>487</v>
      </c>
    </row>
    <row r="489" customFormat="false" ht="13.8" hidden="false" customHeight="false" outlineLevel="0" collapsed="false">
      <c r="A489" s="3" t="n">
        <v>22</v>
      </c>
      <c r="B489" s="3" t="n">
        <v>6</v>
      </c>
      <c r="C489" s="3" t="n">
        <v>70.9791666666667</v>
      </c>
      <c r="D489" s="3" t="n">
        <v>1023</v>
      </c>
      <c r="E489" s="3" t="n">
        <v>0.377180566940099</v>
      </c>
      <c r="F489" s="4" t="n">
        <f aca="false">IF(ISBLANK(A489), "", (A489-MIN($A$2:$A$3001))/(MAX($A$2:$A$3001)-MIN($A$2:$A$3001)))</f>
        <v>0.363636363636364</v>
      </c>
      <c r="G489" s="4" t="n">
        <f aca="false">IF(ISBLANK(B489), "", (B489-MIN($B$2:$B$3001))/(MAX($B$2:$B$3001)-MIN($B$2:B$3001)))</f>
        <v>0.555555555555556</v>
      </c>
      <c r="H489" s="4" t="n">
        <f aca="false">IF(ISBLANK(C489), "", (C489-MIN($C$2:$C$3001))/(MAX($C$2:$C$3001)-MIN($C$2:$C$3001)))</f>
        <v>0.339261940733871</v>
      </c>
      <c r="I489" s="4" t="n">
        <f aca="false">IF(ISBLANK(D489), "", (D489-MIN($D$2:$D$3001))/(MAX($D$2:$D$3001)-MIN($D$2:$D$3001)))</f>
        <v>0.93515704154002</v>
      </c>
      <c r="J489" s="4" t="n">
        <f aca="false">IF(ISBLANK(E489), "", (E489-MIN($E$2:$E$3001))/(MAX($E$2:$E$3001)-MIN($E$2:$E$3001)))</f>
        <v>0.489700666221275</v>
      </c>
      <c r="K489" s="5" t="n">
        <f aca="false">IF(ISBLANK(A489), "",SQRT((A489-$M$2)^2+(B489-$N$2)^2+(C489-$O$2)^2+(D489-$P$2)^2+(E489-$Q$2)^2))</f>
        <v>923.146927776347</v>
      </c>
      <c r="L489" s="6" t="str">
        <f aca="false">IF(AND(H489 = "", H488 &lt;&gt; ""),"&lt;- New exp", "")</f>
        <v/>
      </c>
      <c r="AB489" s="0" t="n">
        <v>488</v>
      </c>
    </row>
    <row r="490" customFormat="false" ht="13.8" hidden="false" customHeight="false" outlineLevel="0" collapsed="false">
      <c r="A490" s="3" t="n">
        <v>28</v>
      </c>
      <c r="B490" s="3" t="n">
        <v>8</v>
      </c>
      <c r="C490" s="3" t="n">
        <v>74.7916666666667</v>
      </c>
      <c r="D490" s="3" t="n">
        <v>996</v>
      </c>
      <c r="E490" s="3" t="n">
        <v>0.374562081242515</v>
      </c>
      <c r="F490" s="4" t="n">
        <f aca="false">IF(ISBLANK(A490), "", (A490-MIN($A$2:$A$3001))/(MAX($A$2:$A$3001)-MIN($A$2:$A$3001)))</f>
        <v>0.636363636363636</v>
      </c>
      <c r="G490" s="4" t="n">
        <f aca="false">IF(ISBLANK(B490), "", (B490-MIN($B$2:$B$3001))/(MAX($B$2:$B$3001)-MIN($B$2:B$3001)))</f>
        <v>0.777777777777778</v>
      </c>
      <c r="H490" s="4" t="n">
        <f aca="false">IF(ISBLANK(C490), "", (C490-MIN($C$2:$C$3001))/(MAX($C$2:$C$3001)-MIN($C$2:$C$3001)))</f>
        <v>0.435072025848529</v>
      </c>
      <c r="I490" s="4" t="n">
        <f aca="false">IF(ISBLANK(D490), "", (D490-MIN($D$2:$D$3001))/(MAX($D$2:$D$3001)-MIN($D$2:$D$3001)))</f>
        <v>0.907801418439716</v>
      </c>
      <c r="J490" s="4" t="n">
        <f aca="false">IF(ISBLANK(E490), "", (E490-MIN($E$2:$E$3001))/(MAX($E$2:$E$3001)-MIN($E$2:$E$3001)))</f>
        <v>0.410618532033698</v>
      </c>
      <c r="K490" s="5" t="n">
        <f aca="false">IF(ISBLANK(A490), "",SQRT((A490-$M$2)^2+(B490-$N$2)^2+(C490-$O$2)^2+(D490-$P$2)^2+(E490-$Q$2)^2))</f>
        <v>896.303923254328</v>
      </c>
      <c r="L490" s="6" t="str">
        <f aca="false">IF(AND(H490 = "", H489 &lt;&gt; ""),"&lt;- New exp", "")</f>
        <v/>
      </c>
      <c r="AB490" s="0" t="n">
        <v>489</v>
      </c>
    </row>
    <row r="491" customFormat="false" ht="13.8" hidden="false" customHeight="false" outlineLevel="0" collapsed="false">
      <c r="A491" s="3" t="n">
        <v>18</v>
      </c>
      <c r="B491" s="3" t="n">
        <v>6</v>
      </c>
      <c r="C491" s="3" t="n">
        <v>80.3666666666667</v>
      </c>
      <c r="D491" s="3" t="n">
        <v>989</v>
      </c>
      <c r="E491" s="3" t="n">
        <v>0.38677560662924</v>
      </c>
      <c r="F491" s="4" t="n">
        <f aca="false">IF(ISBLANK(A491), "", (A491-MIN($A$2:$A$3001))/(MAX($A$2:$A$3001)-MIN($A$2:$A$3001)))</f>
        <v>0.181818181818182</v>
      </c>
      <c r="G491" s="4" t="n">
        <f aca="false">IF(ISBLANK(B491), "", (B491-MIN($B$2:$B$3001))/(MAX($B$2:$B$3001)-MIN($B$2:B$3001)))</f>
        <v>0.555555555555556</v>
      </c>
      <c r="H491" s="4" t="n">
        <f aca="false">IF(ISBLANK(C491), "", (C491-MIN($C$2:$C$3001))/(MAX($C$2:$C$3001)-MIN($C$2:$C$3001)))</f>
        <v>0.575174642114553</v>
      </c>
      <c r="I491" s="4" t="n">
        <f aca="false">IF(ISBLANK(D491), "", (D491-MIN($D$2:$D$3001))/(MAX($D$2:$D$3001)-MIN($D$2:$D$3001)))</f>
        <v>0.900709219858156</v>
      </c>
      <c r="J491" s="4" t="n">
        <f aca="false">IF(ISBLANK(E491), "", (E491-MIN($E$2:$E$3001))/(MAX($E$2:$E$3001)-MIN($E$2:$E$3001)))</f>
        <v>0.779485031639763</v>
      </c>
      <c r="K491" s="5" t="n">
        <f aca="false">IF(ISBLANK(A491), "",SQRT((A491-$M$2)^2+(B491-$N$2)^2+(C491-$O$2)^2+(D491-$P$2)^2+(E491-$Q$2)^2))</f>
        <v>889.317625104991</v>
      </c>
      <c r="L491" s="6" t="str">
        <f aca="false">IF(AND(H491 = "", H490 &lt;&gt; ""),"&lt;- New exp", "")</f>
        <v/>
      </c>
      <c r="AB491" s="0" t="n">
        <v>490</v>
      </c>
    </row>
    <row r="492" customFormat="false" ht="13.8" hidden="false" customHeight="false" outlineLevel="0" collapsed="false">
      <c r="A492" s="3" t="n">
        <v>33</v>
      </c>
      <c r="B492" s="3" t="n">
        <v>3</v>
      </c>
      <c r="C492" s="3" t="n">
        <v>82.921568627451</v>
      </c>
      <c r="D492" s="3" t="n">
        <v>1037</v>
      </c>
      <c r="E492" s="3" t="n">
        <v>0.376578857467822</v>
      </c>
      <c r="F492" s="4" t="n">
        <f aca="false">IF(ISBLANK(A492), "", (A492-MIN($A$2:$A$3001))/(MAX($A$2:$A$3001)-MIN($A$2:$A$3001)))</f>
        <v>0.863636363636364</v>
      </c>
      <c r="G492" s="4" t="n">
        <f aca="false">IF(ISBLANK(B492), "", (B492-MIN($B$2:$B$3001))/(MAX($B$2:$B$3001)-MIN($B$2:B$3001)))</f>
        <v>0.222222222222222</v>
      </c>
      <c r="H492" s="4" t="n">
        <f aca="false">IF(ISBLANK(C492), "", (C492-MIN($C$2:$C$3001))/(MAX($C$2:$C$3001)-MIN($C$2:$C$3001)))</f>
        <v>0.639380641936809</v>
      </c>
      <c r="I492" s="4" t="n">
        <f aca="false">IF(ISBLANK(D492), "", (D492-MIN($D$2:$D$3001))/(MAX($D$2:$D$3001)-MIN($D$2:$D$3001)))</f>
        <v>0.949341438703141</v>
      </c>
      <c r="J492" s="4" t="n">
        <f aca="false">IF(ISBLANK(E492), "", (E492-MIN($E$2:$E$3001))/(MAX($E$2:$E$3001)-MIN($E$2:$E$3001)))</f>
        <v>0.471528151751385</v>
      </c>
      <c r="K492" s="5" t="n">
        <f aca="false">IF(ISBLANK(A492), "",SQRT((A492-$M$2)^2+(B492-$N$2)^2+(C492-$O$2)^2+(D492-$P$2)^2+(E492-$Q$2)^2))</f>
        <v>937.540034377888</v>
      </c>
      <c r="L492" s="6" t="str">
        <f aca="false">IF(AND(H492 = "", H491 &lt;&gt; ""),"&lt;- New exp", "")</f>
        <v/>
      </c>
      <c r="AB492" s="0" t="n">
        <v>491</v>
      </c>
    </row>
    <row r="493" customFormat="false" ht="13.8" hidden="false" customHeight="false" outlineLevel="0" collapsed="false">
      <c r="A493" s="3" t="n">
        <v>33</v>
      </c>
      <c r="B493" s="3" t="n">
        <v>2</v>
      </c>
      <c r="C493" s="3" t="n">
        <v>81.3125</v>
      </c>
      <c r="D493" s="3" t="n">
        <v>1052</v>
      </c>
      <c r="E493" s="3" t="n">
        <v>0.381261386166515</v>
      </c>
      <c r="F493" s="4" t="n">
        <f aca="false">IF(ISBLANK(A493), "", (A493-MIN($A$2:$A$3001))/(MAX($A$2:$A$3001)-MIN($A$2:$A$3001)))</f>
        <v>0.863636363636364</v>
      </c>
      <c r="G493" s="4" t="n">
        <f aca="false">IF(ISBLANK(B493), "", (B493-MIN($B$2:$B$3001))/(MAX($B$2:$B$3001)-MIN($B$2:B$3001)))</f>
        <v>0.111111111111111</v>
      </c>
      <c r="H493" s="4" t="n">
        <f aca="false">IF(ISBLANK(C493), "", (C493-MIN($C$2:$C$3001))/(MAX($C$2:$C$3001)-MIN($C$2:$C$3001)))</f>
        <v>0.598943920061031</v>
      </c>
      <c r="I493" s="4" t="n">
        <f aca="false">IF(ISBLANK(D493), "", (D493-MIN($D$2:$D$3001))/(MAX($D$2:$D$3001)-MIN($D$2:$D$3001)))</f>
        <v>0.964539007092199</v>
      </c>
      <c r="J493" s="4" t="n">
        <f aca="false">IF(ISBLANK(E493), "", (E493-MIN($E$2:$E$3001))/(MAX($E$2:$E$3001)-MIN($E$2:$E$3001)))</f>
        <v>0.612947432073934</v>
      </c>
      <c r="K493" s="5" t="n">
        <f aca="false">IF(ISBLANK(A493), "",SQRT((A493-$M$2)^2+(B493-$N$2)^2+(C493-$O$2)^2+(D493-$P$2)^2+(E493-$Q$2)^2))</f>
        <v>952.488334936274</v>
      </c>
      <c r="L493" s="6" t="str">
        <f aca="false">IF(AND(H493 = "", H492 &lt;&gt; ""),"&lt;- New exp", "")</f>
        <v/>
      </c>
      <c r="AB493" s="0" t="n">
        <v>492</v>
      </c>
    </row>
    <row r="494" customFormat="false" ht="13.8" hidden="false" customHeight="false" outlineLevel="0" collapsed="false">
      <c r="A494" s="3" t="n">
        <v>25</v>
      </c>
      <c r="B494" s="3" t="n">
        <v>8</v>
      </c>
      <c r="C494" s="3" t="n">
        <v>74.5955882352941</v>
      </c>
      <c r="D494" s="3" t="n">
        <v>1038</v>
      </c>
      <c r="E494" s="3" t="n">
        <v>0.372674490793082</v>
      </c>
      <c r="F494" s="4" t="n">
        <f aca="false">IF(ISBLANK(A494), "", (A494-MIN($A$2:$A$3001))/(MAX($A$2:$A$3001)-MIN($A$2:$A$3001)))</f>
        <v>0.5</v>
      </c>
      <c r="G494" s="4" t="n">
        <f aca="false">IF(ISBLANK(B494), "", (B494-MIN($B$2:$B$3001))/(MAX($B$2:$B$3001)-MIN($B$2:B$3001)))</f>
        <v>0.777777777777778</v>
      </c>
      <c r="H494" s="4" t="n">
        <f aca="false">IF(ISBLANK(C494), "", (C494-MIN($C$2:$C$3001))/(MAX($C$2:$C$3001)-MIN($C$2:$C$3001)))</f>
        <v>0.43014447405864</v>
      </c>
      <c r="I494" s="4" t="n">
        <f aca="false">IF(ISBLANK(D494), "", (D494-MIN($D$2:$D$3001))/(MAX($D$2:$D$3001)-MIN($D$2:$D$3001)))</f>
        <v>0.950354609929078</v>
      </c>
      <c r="J494" s="4" t="n">
        <f aca="false">IF(ISBLANK(E494), "", (E494-MIN($E$2:$E$3001))/(MAX($E$2:$E$3001)-MIN($E$2:$E$3001)))</f>
        <v>0.353610513486575</v>
      </c>
      <c r="K494" s="5" t="n">
        <f aca="false">IF(ISBLANK(A494), "",SQRT((A494-$M$2)^2+(B494-$N$2)^2+(C494-$O$2)^2+(D494-$P$2)^2+(E494-$Q$2)^2))</f>
        <v>938.246754337259</v>
      </c>
      <c r="L494" s="6" t="str">
        <f aca="false">IF(AND(H494 = "", H493 &lt;&gt; ""),"&lt;- New exp", "")</f>
        <v/>
      </c>
      <c r="AB494" s="0" t="n">
        <v>493</v>
      </c>
    </row>
    <row r="495" customFormat="false" ht="13.8" hidden="false" customHeight="false" outlineLevel="0" collapsed="false">
      <c r="A495" s="3" t="n">
        <v>29</v>
      </c>
      <c r="B495" s="3" t="n">
        <v>3</v>
      </c>
      <c r="C495" s="3" t="n">
        <v>85.5333333333333</v>
      </c>
      <c r="D495" s="3" t="n">
        <v>1031</v>
      </c>
      <c r="E495" s="3" t="n">
        <v>0.384978664107098</v>
      </c>
      <c r="F495" s="4" t="n">
        <f aca="false">IF(ISBLANK(A495), "", (A495-MIN($A$2:$A$3001))/(MAX($A$2:$A$3001)-MIN($A$2:$A$3001)))</f>
        <v>0.681818181818182</v>
      </c>
      <c r="G495" s="4" t="n">
        <f aca="false">IF(ISBLANK(B495), "", (B495-MIN($B$2:$B$3001))/(MAX($B$2:$B$3001)-MIN($B$2:B$3001)))</f>
        <v>0.222222222222222</v>
      </c>
      <c r="H495" s="4" t="n">
        <f aca="false">IF(ISBLANK(C495), "", (C495-MIN($C$2:$C$3001))/(MAX($C$2:$C$3001)-MIN($C$2:$C$3001)))</f>
        <v>0.705015631778133</v>
      </c>
      <c r="I495" s="4" t="n">
        <f aca="false">IF(ISBLANK(D495), "", (D495-MIN($D$2:$D$3001))/(MAX($D$2:$D$3001)-MIN($D$2:$D$3001)))</f>
        <v>0.943262411347518</v>
      </c>
      <c r="J495" s="4" t="n">
        <f aca="false">IF(ISBLANK(E495), "", (E495-MIN($E$2:$E$3001))/(MAX($E$2:$E$3001)-MIN($E$2:$E$3001)))</f>
        <v>0.725214714335946</v>
      </c>
      <c r="K495" s="5" t="n">
        <f aca="false">IF(ISBLANK(A495), "",SQRT((A495-$M$2)^2+(B495-$N$2)^2+(C495-$O$2)^2+(D495-$P$2)^2+(E495-$Q$2)^2))</f>
        <v>931.545509808278</v>
      </c>
      <c r="L495" s="6" t="str">
        <f aca="false">IF(AND(H495 = "", H494 &lt;&gt; ""),"&lt;- New exp", "")</f>
        <v/>
      </c>
      <c r="AB495" s="0" t="n">
        <v>494</v>
      </c>
    </row>
    <row r="496" customFormat="false" ht="13.8" hidden="false" customHeight="false" outlineLevel="0" collapsed="false">
      <c r="A496" s="3" t="n">
        <v>29</v>
      </c>
      <c r="B496" s="3" t="n">
        <v>6</v>
      </c>
      <c r="C496" s="3" t="n">
        <v>81.0087719298246</v>
      </c>
      <c r="D496" s="3" t="n">
        <v>1052</v>
      </c>
      <c r="E496" s="3" t="n">
        <v>0.367308119627141</v>
      </c>
      <c r="F496" s="4" t="n">
        <f aca="false">IF(ISBLANK(A496), "", (A496-MIN($A$2:$A$3001))/(MAX($A$2:$A$3001)-MIN($A$2:$A$3001)))</f>
        <v>0.681818181818182</v>
      </c>
      <c r="G496" s="4" t="n">
        <f aca="false">IF(ISBLANK(B496), "", (B496-MIN($B$2:$B$3001))/(MAX($B$2:$B$3001)-MIN($B$2:B$3001)))</f>
        <v>0.555555555555556</v>
      </c>
      <c r="H496" s="4" t="n">
        <f aca="false">IF(ISBLANK(C496), "", (C496-MIN($C$2:$C$3001))/(MAX($C$2:$C$3001)-MIN($C$2:$C$3001)))</f>
        <v>0.591311077502285</v>
      </c>
      <c r="I496" s="4" t="n">
        <f aca="false">IF(ISBLANK(D496), "", (D496-MIN($D$2:$D$3001))/(MAX($D$2:$D$3001)-MIN($D$2:$D$3001)))</f>
        <v>0.964539007092199</v>
      </c>
      <c r="J496" s="4" t="n">
        <f aca="false">IF(ISBLANK(E496), "", (E496-MIN($E$2:$E$3001))/(MAX($E$2:$E$3001)-MIN($E$2:$E$3001)))</f>
        <v>0.191538180978952</v>
      </c>
      <c r="K496" s="5" t="n">
        <f aca="false">IF(ISBLANK(A496), "",SQRT((A496-$M$2)^2+(B496-$N$2)^2+(C496-$O$2)^2+(D496-$P$2)^2+(E496-$Q$2)^2))</f>
        <v>952.421987547569</v>
      </c>
      <c r="L496" s="6" t="str">
        <f aca="false">IF(AND(H496 = "", H495 &lt;&gt; ""),"&lt;- New exp", "")</f>
        <v/>
      </c>
      <c r="AB496" s="0" t="n">
        <v>495</v>
      </c>
    </row>
    <row r="497" customFormat="false" ht="13.8" hidden="false" customHeight="false" outlineLevel="0" collapsed="false">
      <c r="A497" s="3" t="n">
        <v>34</v>
      </c>
      <c r="B497" s="3" t="n">
        <v>6</v>
      </c>
      <c r="C497" s="3" t="n">
        <v>92.2380952380953</v>
      </c>
      <c r="D497" s="3" t="n">
        <v>993</v>
      </c>
      <c r="E497" s="3" t="n">
        <v>0.381110316780053</v>
      </c>
      <c r="F497" s="4" t="n">
        <f aca="false">IF(ISBLANK(A497), "", (A497-MIN($A$2:$A$3001))/(MAX($A$2:$A$3001)-MIN($A$2:$A$3001)))</f>
        <v>0.909090909090909</v>
      </c>
      <c r="G497" s="4" t="n">
        <f aca="false">IF(ISBLANK(B497), "", (B497-MIN($B$2:$B$3001))/(MAX($B$2:$B$3001)-MIN($B$2:B$3001)))</f>
        <v>0.555555555555556</v>
      </c>
      <c r="H497" s="4" t="n">
        <f aca="false">IF(ISBLANK(C497), "", (C497-MIN($C$2:$C$3001))/(MAX($C$2:$C$3001)-MIN($C$2:$C$3001)))</f>
        <v>0.873509745553545</v>
      </c>
      <c r="I497" s="4" t="n">
        <f aca="false">IF(ISBLANK(D497), "", (D497-MIN($D$2:$D$3001))/(MAX($D$2:$D$3001)-MIN($D$2:$D$3001)))</f>
        <v>0.904761904761905</v>
      </c>
      <c r="J497" s="4" t="n">
        <f aca="false">IF(ISBLANK(E497), "", (E497-MIN($E$2:$E$3001))/(MAX($E$2:$E$3001)-MIN($E$2:$E$3001)))</f>
        <v>0.608384913553079</v>
      </c>
      <c r="K497" s="5" t="n">
        <f aca="false">IF(ISBLANK(A497), "",SQRT((A497-$M$2)^2+(B497-$N$2)^2+(C497-$O$2)^2+(D497-$P$2)^2+(E497-$Q$2)^2))</f>
        <v>893.913968747118</v>
      </c>
      <c r="L497" s="6" t="str">
        <f aca="false">IF(AND(H497 = "", H496 &lt;&gt; ""),"&lt;- New exp", "")</f>
        <v/>
      </c>
      <c r="AB497" s="0" t="n">
        <v>496</v>
      </c>
    </row>
    <row r="498" customFormat="false" ht="13.8" hidden="false" customHeight="false" outlineLevel="0" collapsed="false">
      <c r="A498" s="3" t="n">
        <v>22</v>
      </c>
      <c r="B498" s="3" t="n">
        <v>9</v>
      </c>
      <c r="C498" s="3" t="n">
        <v>83.1825396825397</v>
      </c>
      <c r="D498" s="3" t="n">
        <v>993</v>
      </c>
      <c r="E498" s="3" t="n">
        <v>0.381110316780053</v>
      </c>
      <c r="F498" s="4" t="n">
        <f aca="false">IF(ISBLANK(A498), "", (A498-MIN($A$2:$A$3001))/(MAX($A$2:$A$3001)-MIN($A$2:$A$3001)))</f>
        <v>0.363636363636364</v>
      </c>
      <c r="G498" s="4" t="n">
        <f aca="false">IF(ISBLANK(B498), "", (B498-MIN($B$2:$B$3001))/(MAX($B$2:$B$3001)-MIN($B$2:B$3001)))</f>
        <v>0.888888888888889</v>
      </c>
      <c r="H498" s="4" t="n">
        <f aca="false">IF(ISBLANK(C498), "", (C498-MIN($C$2:$C$3001))/(MAX($C$2:$C$3001)-MIN($C$2:$C$3001)))</f>
        <v>0.645938978723829</v>
      </c>
      <c r="I498" s="4" t="n">
        <f aca="false">IF(ISBLANK(D498), "", (D498-MIN($D$2:$D$3001))/(MAX($D$2:$D$3001)-MIN($D$2:$D$3001)))</f>
        <v>0.904761904761905</v>
      </c>
      <c r="J498" s="4" t="n">
        <f aca="false">IF(ISBLANK(E498), "", (E498-MIN($E$2:$E$3001))/(MAX($E$2:$E$3001)-MIN($E$2:$E$3001)))</f>
        <v>0.608384913553079</v>
      </c>
      <c r="K498" s="5" t="n">
        <f aca="false">IF(ISBLANK(A498), "",SQRT((A498-$M$2)^2+(B498-$N$2)^2+(C498-$O$2)^2+(D498-$P$2)^2+(E498-$Q$2)^2))</f>
        <v>893.441471944404</v>
      </c>
      <c r="L498" s="6" t="str">
        <f aca="false">IF(AND(H498 = "", H497 &lt;&gt; ""),"&lt;- New exp", "")</f>
        <v/>
      </c>
      <c r="AB498" s="0" t="n">
        <v>497</v>
      </c>
    </row>
    <row r="499" customFormat="false" ht="13.8" hidden="false" customHeight="false" outlineLevel="0" collapsed="false">
      <c r="A499" s="3" t="n">
        <v>24</v>
      </c>
      <c r="B499" s="3" t="n">
        <v>9</v>
      </c>
      <c r="C499" s="3" t="n">
        <v>75.7777777777778</v>
      </c>
      <c r="D499" s="3" t="n">
        <v>1037</v>
      </c>
      <c r="E499" s="3" t="n">
        <v>0.371244230951682</v>
      </c>
      <c r="F499" s="4" t="n">
        <f aca="false">IF(ISBLANK(A499), "", (A499-MIN($A$2:$A$3001))/(MAX($A$2:$A$3001)-MIN($A$2:$A$3001)))</f>
        <v>0.454545454545455</v>
      </c>
      <c r="G499" s="4" t="n">
        <f aca="false">IF(ISBLANK(B499), "", (B499-MIN($B$2:$B$3001))/(MAX($B$2:$B$3001)-MIN($B$2:B$3001)))</f>
        <v>0.888888888888889</v>
      </c>
      <c r="H499" s="4" t="n">
        <f aca="false">IF(ISBLANK(C499), "", (C499-MIN($C$2:$C$3001))/(MAX($C$2:$C$3001)-MIN($C$2:$C$3001)))</f>
        <v>0.459853505058513</v>
      </c>
      <c r="I499" s="4" t="n">
        <f aca="false">IF(ISBLANK(D499), "", (D499-MIN($D$2:$D$3001))/(MAX($D$2:$D$3001)-MIN($D$2:$D$3001)))</f>
        <v>0.949341438703141</v>
      </c>
      <c r="J499" s="4" t="n">
        <f aca="false">IF(ISBLANK(E499), "", (E499-MIN($E$2:$E$3001))/(MAX($E$2:$E$3001)-MIN($E$2:$E$3001)))</f>
        <v>0.310414554537837</v>
      </c>
      <c r="K499" s="5" t="n">
        <f aca="false">IF(ISBLANK(A499), "",SQRT((A499-$M$2)^2+(B499-$N$2)^2+(C499-$O$2)^2+(D499-$P$2)^2+(E499-$Q$2)^2))</f>
        <v>937.266151780931</v>
      </c>
      <c r="L499" s="6" t="str">
        <f aca="false">IF(AND(H499 = "", H498 &lt;&gt; ""),"&lt;- New exp", "")</f>
        <v/>
      </c>
      <c r="AB499" s="0" t="n">
        <v>498</v>
      </c>
    </row>
    <row r="500" customFormat="false" ht="13.8" hidden="false" customHeight="false" outlineLevel="0" collapsed="false">
      <c r="A500" s="3" t="n">
        <v>28</v>
      </c>
      <c r="B500" s="3" t="n">
        <v>5</v>
      </c>
      <c r="C500" s="3" t="n">
        <v>79.8666666666667</v>
      </c>
      <c r="D500" s="3" t="n">
        <v>998</v>
      </c>
      <c r="E500" s="3" t="n">
        <v>0.379846913370879</v>
      </c>
      <c r="F500" s="4" t="n">
        <f aca="false">IF(ISBLANK(A500), "", (A500-MIN($A$2:$A$3001))/(MAX($A$2:$A$3001)-MIN($A$2:$A$3001)))</f>
        <v>0.636363636363636</v>
      </c>
      <c r="G500" s="4" t="n">
        <f aca="false">IF(ISBLANK(B500), "", (B500-MIN($B$2:$B$3001))/(MAX($B$2:$B$3001)-MIN($B$2:B$3001)))</f>
        <v>0.444444444444444</v>
      </c>
      <c r="H500" s="4" t="n">
        <f aca="false">IF(ISBLANK(C500), "", (C500-MIN($C$2:$C$3001))/(MAX($C$2:$C$3001)-MIN($C$2:$C$3001)))</f>
        <v>0.562609385050336</v>
      </c>
      <c r="I500" s="4" t="n">
        <f aca="false">IF(ISBLANK(D500), "", (D500-MIN($D$2:$D$3001))/(MAX($D$2:$D$3001)-MIN($D$2:$D$3001)))</f>
        <v>0.909827760891591</v>
      </c>
      <c r="J500" s="4" t="n">
        <f aca="false">IF(ISBLANK(E500), "", (E500-MIN($E$2:$E$3001))/(MAX($E$2:$E$3001)-MIN($E$2:$E$3001)))</f>
        <v>0.570228265216398</v>
      </c>
      <c r="K500" s="5" t="n">
        <f aca="false">IF(ISBLANK(A500), "",SQRT((A500-$M$2)^2+(B500-$N$2)^2+(C500-$O$2)^2+(D500-$P$2)^2+(E500-$Q$2)^2))</f>
        <v>898.397017199375</v>
      </c>
      <c r="L500" s="6" t="str">
        <f aca="false">IF(AND(H500 = "", H499 &lt;&gt; ""),"&lt;- New exp", "")</f>
        <v/>
      </c>
      <c r="AB500" s="0" t="n">
        <v>499</v>
      </c>
    </row>
    <row r="501" customFormat="false" ht="13.8" hidden="false" customHeight="false" outlineLevel="0" collapsed="false">
      <c r="A501" s="3" t="n">
        <v>23</v>
      </c>
      <c r="B501" s="3" t="n">
        <v>5</v>
      </c>
      <c r="C501" s="3" t="n">
        <v>74.8666666666667</v>
      </c>
      <c r="D501" s="3" t="n">
        <v>1019</v>
      </c>
      <c r="E501" s="3" t="n">
        <v>0.375786542707573</v>
      </c>
      <c r="F501" s="4" t="n">
        <f aca="false">IF(ISBLANK(A501), "", (A501-MIN($A$2:$A$3001))/(MAX($A$2:$A$3001)-MIN($A$2:$A$3001)))</f>
        <v>0.409090909090909</v>
      </c>
      <c r="G501" s="4" t="n">
        <f aca="false">IF(ISBLANK(B501), "", (B501-MIN($B$2:$B$3001))/(MAX($B$2:$B$3001)-MIN($B$2:B$3001)))</f>
        <v>0.444444444444444</v>
      </c>
      <c r="H501" s="4" t="n">
        <f aca="false">IF(ISBLANK(C501), "", (C501-MIN($C$2:$C$3001))/(MAX($C$2:$C$3001)-MIN($C$2:$C$3001)))</f>
        <v>0.436956814408161</v>
      </c>
      <c r="I501" s="4" t="n">
        <f aca="false">IF(ISBLANK(D501), "", (D501-MIN($D$2:$D$3001))/(MAX($D$2:$D$3001)-MIN($D$2:$D$3001)))</f>
        <v>0.931104356636272</v>
      </c>
      <c r="J501" s="4" t="n">
        <f aca="false">IF(ISBLANK(E501), "", (E501-MIN($E$2:$E$3001))/(MAX($E$2:$E$3001)-MIN($E$2:$E$3001)))</f>
        <v>0.44759907616139</v>
      </c>
      <c r="K501" s="5" t="n">
        <f aca="false">IF(ISBLANK(A501), "",SQRT((A501-$M$2)^2+(B501-$N$2)^2+(C501-$O$2)^2+(D501-$P$2)^2+(E501-$Q$2)^2))</f>
        <v>919.217235138624</v>
      </c>
      <c r="L501" s="6" t="str">
        <f aca="false">IF(AND(H501 = "", H500 &lt;&gt; ""),"&lt;- New exp", "")</f>
        <v/>
      </c>
      <c r="AB501" s="0" t="n">
        <v>500</v>
      </c>
    </row>
    <row r="502" customFormat="false" ht="13.8" hidden="false" customHeight="false" outlineLevel="0" collapsed="false">
      <c r="A502" s="3" t="n">
        <v>24</v>
      </c>
      <c r="B502" s="3" t="n">
        <v>4</v>
      </c>
      <c r="C502" s="3" t="n">
        <v>84.3214285714286</v>
      </c>
      <c r="D502" s="3" t="n">
        <v>959</v>
      </c>
      <c r="E502" s="3" t="n">
        <v>0.382361357163061</v>
      </c>
      <c r="F502" s="4" t="n">
        <f aca="false">IF(ISBLANK(A502), "", (A502-MIN($A$2:$A$3001))/(MAX($A$2:$A$3001)-MIN($A$2:$A$3001)))</f>
        <v>0.454545454545455</v>
      </c>
      <c r="G502" s="4" t="n">
        <f aca="false">IF(ISBLANK(B502), "", (B502-MIN($B$2:$B$3001))/(MAX($B$2:$B$3001)-MIN($B$2:B$3001)))</f>
        <v>0.333333333333333</v>
      </c>
      <c r="H502" s="4" t="n">
        <f aca="false">IF(ISBLANK(C502), "", (C502-MIN($C$2:$C$3001))/(MAX($C$2:$C$3001)-MIN($C$2:$C$3001)))</f>
        <v>0.674559842036768</v>
      </c>
      <c r="I502" s="4" t="n">
        <f aca="false">IF(ISBLANK(D502), "", (D502-MIN($D$2:$D$3001))/(MAX($D$2:$D$3001)-MIN($D$2:$D$3001)))</f>
        <v>0.870314083080041</v>
      </c>
      <c r="J502" s="4" t="n">
        <f aca="false">IF(ISBLANK(E502), "", (E502-MIN($E$2:$E$3001))/(MAX($E$2:$E$3001)-MIN($E$2:$E$3001)))</f>
        <v>0.646168180245885</v>
      </c>
      <c r="K502" s="5" t="n">
        <f aca="false">IF(ISBLANK(A502), "",SQRT((A502-$M$2)^2+(B502-$N$2)^2+(C502-$O$2)^2+(D502-$P$2)^2+(E502-$Q$2)^2))</f>
        <v>859.48269760474</v>
      </c>
      <c r="L502" s="6" t="str">
        <f aca="false">IF(AND(H502 = "", H501 &lt;&gt; ""),"&lt;- New exp", "")</f>
        <v/>
      </c>
      <c r="AB502" s="0" t="n">
        <v>501</v>
      </c>
    </row>
    <row r="503" customFormat="false" ht="13.8" hidden="false" customHeight="false" outlineLevel="0" collapsed="false">
      <c r="A503" s="3" t="n">
        <v>25</v>
      </c>
      <c r="B503" s="3" t="n">
        <v>7</v>
      </c>
      <c r="C503" s="3" t="n">
        <v>76.984962406015</v>
      </c>
      <c r="D503" s="3" t="n">
        <v>1061</v>
      </c>
      <c r="E503" s="3" t="n">
        <v>0.370894757329822</v>
      </c>
      <c r="F503" s="4" t="n">
        <f aca="false">IF(ISBLANK(A503), "", (A503-MIN($A$2:$A$3001))/(MAX($A$2:$A$3001)-MIN($A$2:$A$3001)))</f>
        <v>0.5</v>
      </c>
      <c r="G503" s="4" t="n">
        <f aca="false">IF(ISBLANK(B503), "", (B503-MIN($B$2:$B$3001))/(MAX($B$2:$B$3001)-MIN($B$2:B$3001)))</f>
        <v>0.666666666666667</v>
      </c>
      <c r="H503" s="4" t="n">
        <f aca="false">IF(ISBLANK(C503), "", (C503-MIN($C$2:$C$3001))/(MAX($C$2:$C$3001)-MIN($C$2:$C$3001)))</f>
        <v>0.490190675414059</v>
      </c>
      <c r="I503" s="4" t="n">
        <f aca="false">IF(ISBLANK(D503), "", (D503-MIN($D$2:$D$3001))/(MAX($D$2:$D$3001)-MIN($D$2:$D$3001)))</f>
        <v>0.973657548125633</v>
      </c>
      <c r="J503" s="4" t="n">
        <f aca="false">IF(ISBLANK(E503), "", (E503-MIN($E$2:$E$3001))/(MAX($E$2:$E$3001)-MIN($E$2:$E$3001)))</f>
        <v>0.299859935169684</v>
      </c>
      <c r="K503" s="5" t="n">
        <f aca="false">IF(ISBLANK(A503), "",SQRT((A503-$M$2)^2+(B503-$N$2)^2+(C503-$O$2)^2+(D503-$P$2)^2+(E503-$Q$2)^2))</f>
        <v>961.279603531669</v>
      </c>
      <c r="L503" s="6" t="str">
        <f aca="false">IF(AND(H503 = "", H502 &lt;&gt; ""),"&lt;- New exp", "")</f>
        <v/>
      </c>
      <c r="AB503" s="0" t="n">
        <v>502</v>
      </c>
    </row>
    <row r="504" customFormat="false" ht="13.8" hidden="false" customHeight="false" outlineLevel="0" collapsed="false">
      <c r="A504" s="3" t="n">
        <v>29</v>
      </c>
      <c r="B504" s="3" t="n">
        <v>7</v>
      </c>
      <c r="C504" s="3" t="n">
        <v>80.4553571428571</v>
      </c>
      <c r="D504" s="3" t="n">
        <v>979</v>
      </c>
      <c r="E504" s="3" t="n">
        <v>0.378028944290909</v>
      </c>
      <c r="F504" s="4" t="n">
        <f aca="false">IF(ISBLANK(A504), "", (A504-MIN($A$2:$A$3001))/(MAX($A$2:$A$3001)-MIN($A$2:$A$3001)))</f>
        <v>0.681818181818182</v>
      </c>
      <c r="G504" s="4" t="n">
        <f aca="false">IF(ISBLANK(B504), "", (B504-MIN($B$2:$B$3001))/(MAX($B$2:$B$3001)-MIN($B$2:B$3001)))</f>
        <v>0.666666666666667</v>
      </c>
      <c r="H504" s="4" t="n">
        <f aca="false">IF(ISBLANK(C504), "", (C504-MIN($C$2:$C$3001))/(MAX($C$2:$C$3001)-MIN($C$2:$C$3001)))</f>
        <v>0.577403479379516</v>
      </c>
      <c r="I504" s="4" t="n">
        <f aca="false">IF(ISBLANK(D504), "", (D504-MIN($D$2:$D$3001))/(MAX($D$2:$D$3001)-MIN($D$2:$D$3001)))</f>
        <v>0.890577507598784</v>
      </c>
      <c r="J504" s="4" t="n">
        <f aca="false">IF(ISBLANK(E504), "", (E504-MIN($E$2:$E$3001))/(MAX($E$2:$E$3001)-MIN($E$2:$E$3001)))</f>
        <v>0.515322914821051</v>
      </c>
      <c r="K504" s="5" t="n">
        <f aca="false">IF(ISBLANK(A504), "",SQRT((A504-$M$2)^2+(B504-$N$2)^2+(C504-$O$2)^2+(D504-$P$2)^2+(E504-$Q$2)^2))</f>
        <v>879.448637283576</v>
      </c>
      <c r="L504" s="6" t="str">
        <f aca="false">IF(AND(H504 = "", H503 &lt;&gt; ""),"&lt;- New exp", "")</f>
        <v/>
      </c>
      <c r="AB504" s="0" t="n">
        <v>503</v>
      </c>
    </row>
    <row r="505" customFormat="false" ht="13.8" hidden="false" customHeight="false" outlineLevel="0" collapsed="false">
      <c r="A505" s="3"/>
      <c r="B505" s="3"/>
      <c r="C505" s="3"/>
      <c r="D505" s="3"/>
      <c r="E505" s="3"/>
      <c r="F505" s="4" t="str">
        <f aca="false">IF(ISBLANK(A505), "", (A505-MIN($A$2:$A$3001))/(MAX($A$2:$A$3001)-MIN($A$2:$A$3001)))</f>
        <v/>
      </c>
      <c r="G505" s="4" t="str">
        <f aca="false">IF(ISBLANK(B505), "", (B505-MIN($B$2:$B$3001))/(MAX($B$2:$B$3001)-MIN($B$2:B$3001)))</f>
        <v/>
      </c>
      <c r="H505" s="4" t="str">
        <f aca="false">IF(ISBLANK(C505), "", (C505-MIN($C$2:$C$3001))/(MAX($C$2:$C$3001)-MIN($C$2:$C$3001)))</f>
        <v/>
      </c>
      <c r="I505" s="4" t="str">
        <f aca="false">IF(ISBLANK(D505), "", (D505-MIN($D$2:$D$3001))/(MAX($D$2:$D$3001)-MIN($D$2:$D$3001)))</f>
        <v/>
      </c>
      <c r="J505" s="4" t="str">
        <f aca="false">IF(ISBLANK(E505), "", (E505-MIN($E$2:$E$3001))/(MAX($E$2:$E$3001)-MIN($E$2:$E$3001)))</f>
        <v/>
      </c>
      <c r="K505" s="5" t="str">
        <f aca="false">IF(ISBLANK(A505), "",SQRT((A505-$M$2)^2+(B505-$N$2)^2+(C505-$O$2)^2+(D505-$P$2)^2+(E505-$Q$2)^2))</f>
        <v/>
      </c>
      <c r="L505" s="6" t="str">
        <f aca="false">IF(AND(H505 = "", H504 &lt;&gt; ""),"&lt;- New exp", "")</f>
        <v>&lt;- New exp</v>
      </c>
      <c r="AB505" s="0" t="n">
        <v>504</v>
      </c>
    </row>
    <row r="506" customFormat="false" ht="13.8" hidden="false" customHeight="false" outlineLevel="0" collapsed="false">
      <c r="A506" s="3" t="n">
        <v>28</v>
      </c>
      <c r="B506" s="3" t="n">
        <v>8</v>
      </c>
      <c r="C506" s="3" t="n">
        <v>77.5625</v>
      </c>
      <c r="D506" s="3" t="n">
        <v>993</v>
      </c>
      <c r="E506" s="3" t="n">
        <v>0.368429340517278</v>
      </c>
      <c r="F506" s="4" t="n">
        <f aca="false">IF(ISBLANK(A506), "", (A506-MIN($A$2:$A$3001))/(MAX($A$2:$A$3001)-MIN($A$2:$A$3001)))</f>
        <v>0.636363636363636</v>
      </c>
      <c r="G506" s="4" t="n">
        <f aca="false">IF(ISBLANK(B506), "", (B506-MIN($B$2:$B$3001))/(MAX($B$2:$B$3001)-MIN($B$2:B$3001)))</f>
        <v>0.777777777777778</v>
      </c>
      <c r="H506" s="4" t="n">
        <f aca="false">IF(ISBLANK(C506), "", (C506-MIN($C$2:$C$3001))/(MAX($C$2:$C$3001)-MIN($C$2:$C$3001)))</f>
        <v>0.5047044920794</v>
      </c>
      <c r="I506" s="4" t="n">
        <f aca="false">IF(ISBLANK(D506), "", (D506-MIN($D$2:$D$3001))/(MAX($D$2:$D$3001)-MIN($D$2:$D$3001)))</f>
        <v>0.904761904761905</v>
      </c>
      <c r="J506" s="4" t="n">
        <f aca="false">IF(ISBLANK(E506), "", (E506-MIN($E$2:$E$3001))/(MAX($E$2:$E$3001)-MIN($E$2:$E$3001)))</f>
        <v>0.225400707312222</v>
      </c>
      <c r="K506" s="5" t="n">
        <f aca="false">IF(ISBLANK(A506), "",SQRT((A506-$M$2)^2+(B506-$N$2)^2+(C506-$O$2)^2+(D506-$P$2)^2+(E506-$Q$2)^2))</f>
        <v>893.362938750807</v>
      </c>
      <c r="L506" s="6" t="str">
        <f aca="false">IF(AND(H506 = "", H505 &lt;&gt; ""),"&lt;- New exp", "")</f>
        <v/>
      </c>
      <c r="AB506" s="0" t="n">
        <v>505</v>
      </c>
    </row>
    <row r="507" customFormat="false" ht="13.8" hidden="false" customHeight="false" outlineLevel="0" collapsed="false">
      <c r="A507" s="3" t="n">
        <v>23</v>
      </c>
      <c r="B507" s="3" t="n">
        <v>6</v>
      </c>
      <c r="C507" s="3" t="n">
        <v>74.8333333333333</v>
      </c>
      <c r="D507" s="3" t="n">
        <v>1017</v>
      </c>
      <c r="E507" s="3" t="n">
        <v>0.379846913370879</v>
      </c>
      <c r="F507" s="4" t="n">
        <f aca="false">IF(ISBLANK(A507), "", (A507-MIN($A$2:$A$3001))/(MAX($A$2:$A$3001)-MIN($A$2:$A$3001)))</f>
        <v>0.409090909090909</v>
      </c>
      <c r="G507" s="4" t="n">
        <f aca="false">IF(ISBLANK(B507), "", (B507-MIN($B$2:$B$3001))/(MAX($B$2:$B$3001)-MIN($B$2:B$3001)))</f>
        <v>0.555555555555556</v>
      </c>
      <c r="H507" s="4" t="n">
        <f aca="false">IF(ISBLANK(C507), "", (C507-MIN($C$2:$C$3001))/(MAX($C$2:$C$3001)-MIN($C$2:$C$3001)))</f>
        <v>0.43611913060388</v>
      </c>
      <c r="I507" s="4" t="n">
        <f aca="false">IF(ISBLANK(D507), "", (D507-MIN($D$2:$D$3001))/(MAX($D$2:$D$3001)-MIN($D$2:$D$3001)))</f>
        <v>0.929078014184397</v>
      </c>
      <c r="J507" s="4" t="n">
        <f aca="false">IF(ISBLANK(E507), "", (E507-MIN($E$2:$E$3001))/(MAX($E$2:$E$3001)-MIN($E$2:$E$3001)))</f>
        <v>0.570228265216398</v>
      </c>
      <c r="K507" s="5" t="n">
        <f aca="false">IF(ISBLANK(A507), "",SQRT((A507-$M$2)^2+(B507-$N$2)^2+(C507-$O$2)^2+(D507-$P$2)^2+(E507-$Q$2)^2))</f>
        <v>917.221983740675</v>
      </c>
      <c r="L507" s="6" t="str">
        <f aca="false">IF(AND(H507 = "", H506 &lt;&gt; ""),"&lt;- New exp", "")</f>
        <v/>
      </c>
      <c r="AB507" s="0" t="n">
        <v>506</v>
      </c>
    </row>
    <row r="508" customFormat="false" ht="13.8" hidden="false" customHeight="false" outlineLevel="0" collapsed="false">
      <c r="A508" s="3" t="n">
        <v>28</v>
      </c>
      <c r="B508" s="3" t="n">
        <v>9</v>
      </c>
      <c r="C508" s="3" t="n">
        <v>72.0396825396825</v>
      </c>
      <c r="D508" s="3" t="n">
        <v>1009</v>
      </c>
      <c r="E508" s="3" t="n">
        <v>0.368096616936698</v>
      </c>
      <c r="F508" s="4" t="n">
        <f aca="false">IF(ISBLANK(A508), "", (A508-MIN($A$2:$A$3001))/(MAX($A$2:$A$3001)-MIN($A$2:$A$3001)))</f>
        <v>0.636363636363636</v>
      </c>
      <c r="G508" s="4" t="n">
        <f aca="false">IF(ISBLANK(B508), "", (B508-MIN($B$2:$B$3001))/(MAX($B$2:$B$3001)-MIN($B$2:B$3001)))</f>
        <v>0.888888888888889</v>
      </c>
      <c r="H508" s="4" t="n">
        <f aca="false">IF(ISBLANK(C508), "", (C508-MIN($C$2:$C$3001))/(MAX($C$2:$C$3001)-MIN($C$2:$C$3001)))</f>
        <v>0.365913249864126</v>
      </c>
      <c r="I508" s="4" t="n">
        <f aca="false">IF(ISBLANK(D508), "", (D508-MIN($D$2:$D$3001))/(MAX($D$2:$D$3001)-MIN($D$2:$D$3001)))</f>
        <v>0.9209726443769</v>
      </c>
      <c r="J508" s="4" t="n">
        <f aca="false">IF(ISBLANK(E508), "", (E508-MIN($E$2:$E$3001))/(MAX($E$2:$E$3001)-MIN($E$2:$E$3001)))</f>
        <v>0.21535196392169</v>
      </c>
      <c r="K508" s="5" t="n">
        <f aca="false">IF(ISBLANK(A508), "",SQRT((A508-$M$2)^2+(B508-$N$2)^2+(C508-$O$2)^2+(D508-$P$2)^2+(E508-$Q$2)^2))</f>
        <v>909.25959366582</v>
      </c>
      <c r="L508" s="6" t="str">
        <f aca="false">IF(AND(H508 = "", H507 &lt;&gt; ""),"&lt;- New exp", "")</f>
        <v/>
      </c>
      <c r="AB508" s="0" t="n">
        <v>507</v>
      </c>
    </row>
    <row r="509" customFormat="false" ht="13.8" hidden="false" customHeight="false" outlineLevel="0" collapsed="false">
      <c r="A509" s="3" t="n">
        <v>30</v>
      </c>
      <c r="B509" s="3" t="n">
        <v>4</v>
      </c>
      <c r="C509" s="3" t="n">
        <v>73.75</v>
      </c>
      <c r="D509" s="3" t="n">
        <v>1028</v>
      </c>
      <c r="E509" s="3" t="n">
        <v>0.377710673273437</v>
      </c>
      <c r="F509" s="4" t="n">
        <f aca="false">IF(ISBLANK(A509), "", (A509-MIN($A$2:$A$3001))/(MAX($A$2:$A$3001)-MIN($A$2:$A$3001)))</f>
        <v>0.727272727272727</v>
      </c>
      <c r="G509" s="4" t="n">
        <f aca="false">IF(ISBLANK(B509), "", (B509-MIN($B$2:$B$3001))/(MAX($B$2:$B$3001)-MIN($B$2:B$3001)))</f>
        <v>0.333333333333333</v>
      </c>
      <c r="H509" s="4" t="n">
        <f aca="false">IF(ISBLANK(C509), "", (C509-MIN($C$2:$C$3001))/(MAX($C$2:$C$3001)-MIN($C$2:$C$3001)))</f>
        <v>0.408894406964742</v>
      </c>
      <c r="I509" s="4" t="n">
        <f aca="false">IF(ISBLANK(D509), "", (D509-MIN($D$2:$D$3001))/(MAX($D$2:$D$3001)-MIN($D$2:$D$3001)))</f>
        <v>0.940222897669706</v>
      </c>
      <c r="J509" s="4" t="n">
        <f aca="false">IF(ISBLANK(E509), "", (E509-MIN($E$2:$E$3001))/(MAX($E$2:$E$3001)-MIN($E$2:$E$3001)))</f>
        <v>0.505710660175185</v>
      </c>
      <c r="K509" s="5" t="n">
        <f aca="false">IF(ISBLANK(A509), "",SQRT((A509-$M$2)^2+(B509-$N$2)^2+(C509-$O$2)^2+(D509-$P$2)^2+(E509-$Q$2)^2))</f>
        <v>928.285376539856</v>
      </c>
      <c r="L509" s="6" t="str">
        <f aca="false">IF(AND(H509 = "", H508 &lt;&gt; ""),"&lt;- New exp", "")</f>
        <v/>
      </c>
      <c r="AB509" s="0" t="n">
        <v>508</v>
      </c>
    </row>
    <row r="510" customFormat="false" ht="13.8" hidden="false" customHeight="false" outlineLevel="0" collapsed="false">
      <c r="A510" s="3" t="n">
        <v>29</v>
      </c>
      <c r="B510" s="3" t="n">
        <v>5</v>
      </c>
      <c r="C510" s="3" t="n">
        <v>78.0125</v>
      </c>
      <c r="D510" s="3" t="n">
        <v>1052</v>
      </c>
      <c r="E510" s="3" t="n">
        <v>0.375290733913647</v>
      </c>
      <c r="F510" s="4" t="n">
        <f aca="false">IF(ISBLANK(A510), "", (A510-MIN($A$2:$A$3001))/(MAX($A$2:$A$3001)-MIN($A$2:$A$3001)))</f>
        <v>0.681818181818182</v>
      </c>
      <c r="G510" s="4" t="n">
        <f aca="false">IF(ISBLANK(B510), "", (B510-MIN($B$2:$B$3001))/(MAX($B$2:$B$3001)-MIN($B$2:B$3001)))</f>
        <v>0.444444444444444</v>
      </c>
      <c r="H510" s="4" t="n">
        <f aca="false">IF(ISBLANK(C510), "", (C510-MIN($C$2:$C$3001))/(MAX($C$2:$C$3001)-MIN($C$2:$C$3001)))</f>
        <v>0.516013223437196</v>
      </c>
      <c r="I510" s="4" t="n">
        <f aca="false">IF(ISBLANK(D510), "", (D510-MIN($D$2:$D$3001))/(MAX($D$2:$D$3001)-MIN($D$2:$D$3001)))</f>
        <v>0.964539007092199</v>
      </c>
      <c r="J510" s="4" t="n">
        <f aca="false">IF(ISBLANK(E510), "", (E510-MIN($E$2:$E$3001))/(MAX($E$2:$E$3001)-MIN($E$2:$E$3001)))</f>
        <v>0.432624918537074</v>
      </c>
      <c r="K510" s="5" t="n">
        <f aca="false">IF(ISBLANK(A510), "",SQRT((A510-$M$2)^2+(B510-$N$2)^2+(C510-$O$2)^2+(D510-$P$2)^2+(E510-$Q$2)^2))</f>
        <v>952.347950059731</v>
      </c>
      <c r="L510" s="6" t="str">
        <f aca="false">IF(AND(H510 = "", H509 &lt;&gt; ""),"&lt;- New exp", "")</f>
        <v/>
      </c>
      <c r="AB510" s="0" t="n">
        <v>509</v>
      </c>
    </row>
    <row r="511" customFormat="false" ht="13.8" hidden="false" customHeight="false" outlineLevel="0" collapsed="false">
      <c r="A511" s="3" t="n">
        <v>28</v>
      </c>
      <c r="B511" s="3" t="n">
        <v>8</v>
      </c>
      <c r="C511" s="3" t="n">
        <v>77.3602941176471</v>
      </c>
      <c r="D511" s="3" t="n">
        <v>999</v>
      </c>
      <c r="E511" s="3" t="n">
        <v>0.371038341776951</v>
      </c>
      <c r="F511" s="4" t="n">
        <f aca="false">IF(ISBLANK(A511), "", (A511-MIN($A$2:$A$3001))/(MAX($A$2:$A$3001)-MIN($A$2:$A$3001)))</f>
        <v>0.636363636363636</v>
      </c>
      <c r="G511" s="4" t="n">
        <f aca="false">IF(ISBLANK(B511), "", (B511-MIN($B$2:$B$3001))/(MAX($B$2:$B$3001)-MIN($B$2:B$3001)))</f>
        <v>0.777777777777778</v>
      </c>
      <c r="H511" s="4" t="n">
        <f aca="false">IF(ISBLANK(C511), "", (C511-MIN($C$2:$C$3001))/(MAX($C$2:$C$3001)-MIN($C$2:$C$3001)))</f>
        <v>0.499622954296077</v>
      </c>
      <c r="I511" s="4" t="n">
        <f aca="false">IF(ISBLANK(D511), "", (D511-MIN($D$2:$D$3001))/(MAX($D$2:$D$3001)-MIN($D$2:$D$3001)))</f>
        <v>0.910840932117528</v>
      </c>
      <c r="J511" s="4" t="n">
        <f aca="false">IF(ISBLANK(E511), "", (E511-MIN($E$2:$E$3001))/(MAX($E$2:$E$3001)-MIN($E$2:$E$3001)))</f>
        <v>0.30419639747138</v>
      </c>
      <c r="K511" s="5" t="n">
        <f aca="false">IF(ISBLANK(A511), "",SQRT((A511-$M$2)^2+(B511-$N$2)^2+(C511-$O$2)^2+(D511-$P$2)^2+(E511-$Q$2)^2))</f>
        <v>899.35602479228</v>
      </c>
      <c r="L511" s="6" t="str">
        <f aca="false">IF(AND(H511 = "", H510 &lt;&gt; ""),"&lt;- New exp", "")</f>
        <v/>
      </c>
      <c r="AB511" s="0" t="n">
        <v>510</v>
      </c>
    </row>
    <row r="512" customFormat="false" ht="13.8" hidden="false" customHeight="false" outlineLevel="0" collapsed="false">
      <c r="A512" s="3" t="n">
        <v>18</v>
      </c>
      <c r="B512" s="3" t="n">
        <v>6</v>
      </c>
      <c r="C512" s="3" t="n">
        <v>80.3666666666667</v>
      </c>
      <c r="D512" s="3" t="n">
        <v>980</v>
      </c>
      <c r="E512" s="3" t="n">
        <v>0.38677560662924</v>
      </c>
      <c r="F512" s="4" t="n">
        <f aca="false">IF(ISBLANK(A512), "", (A512-MIN($A$2:$A$3001))/(MAX($A$2:$A$3001)-MIN($A$2:$A$3001)))</f>
        <v>0.181818181818182</v>
      </c>
      <c r="G512" s="4" t="n">
        <f aca="false">IF(ISBLANK(B512), "", (B512-MIN($B$2:$B$3001))/(MAX($B$2:$B$3001)-MIN($B$2:B$3001)))</f>
        <v>0.555555555555556</v>
      </c>
      <c r="H512" s="4" t="n">
        <f aca="false">IF(ISBLANK(C512), "", (C512-MIN($C$2:$C$3001))/(MAX($C$2:$C$3001)-MIN($C$2:$C$3001)))</f>
        <v>0.575174642114553</v>
      </c>
      <c r="I512" s="4" t="n">
        <f aca="false">IF(ISBLANK(D512), "", (D512-MIN($D$2:$D$3001))/(MAX($D$2:$D$3001)-MIN($D$2:$D$3001)))</f>
        <v>0.891590678824721</v>
      </c>
      <c r="J512" s="4" t="n">
        <f aca="false">IF(ISBLANK(E512), "", (E512-MIN($E$2:$E$3001))/(MAX($E$2:$E$3001)-MIN($E$2:$E$3001)))</f>
        <v>0.779485031639763</v>
      </c>
      <c r="K512" s="5" t="n">
        <f aca="false">IF(ISBLANK(A512), "",SQRT((A512-$M$2)^2+(B512-$N$2)^2+(C512-$O$2)^2+(D512-$P$2)^2+(E512-$Q$2)^2))</f>
        <v>880.320872365514</v>
      </c>
      <c r="L512" s="6" t="str">
        <f aca="false">IF(AND(H512 = "", H511 &lt;&gt; ""),"&lt;- New exp", "")</f>
        <v/>
      </c>
      <c r="AB512" s="0" t="n">
        <v>511</v>
      </c>
    </row>
    <row r="513" customFormat="false" ht="13.8" hidden="false" customHeight="false" outlineLevel="0" collapsed="false">
      <c r="A513" s="3" t="n">
        <v>33</v>
      </c>
      <c r="B513" s="3" t="n">
        <v>4</v>
      </c>
      <c r="C513" s="3" t="n">
        <v>85.7166666666667</v>
      </c>
      <c r="D513" s="3" t="n">
        <v>995</v>
      </c>
      <c r="E513" s="3" t="n">
        <v>0.375786542707573</v>
      </c>
      <c r="F513" s="4" t="n">
        <f aca="false">IF(ISBLANK(A513), "", (A513-MIN($A$2:$A$3001))/(MAX($A$2:$A$3001)-MIN($A$2:$A$3001)))</f>
        <v>0.863636363636364</v>
      </c>
      <c r="G513" s="4" t="n">
        <f aca="false">IF(ISBLANK(B513), "", (B513-MIN($B$2:$B$3001))/(MAX($B$2:$B$3001)-MIN($B$2:B$3001)))</f>
        <v>0.333333333333333</v>
      </c>
      <c r="H513" s="4" t="n">
        <f aca="false">IF(ISBLANK(C513), "", (C513-MIN($C$2:$C$3001))/(MAX($C$2:$C$3001)-MIN($C$2:$C$3001)))</f>
        <v>0.70962289270168</v>
      </c>
      <c r="I513" s="4" t="n">
        <f aca="false">IF(ISBLANK(D513), "", (D513-MIN($D$2:$D$3001))/(MAX($D$2:$D$3001)-MIN($D$2:$D$3001)))</f>
        <v>0.906788247213779</v>
      </c>
      <c r="J513" s="4" t="n">
        <f aca="false">IF(ISBLANK(E513), "", (E513-MIN($E$2:$E$3001))/(MAX($E$2:$E$3001)-MIN($E$2:$E$3001)))</f>
        <v>0.44759907616139</v>
      </c>
      <c r="K513" s="5" t="n">
        <f aca="false">IF(ISBLANK(A513), "",SQRT((A513-$M$2)^2+(B513-$N$2)^2+(C513-$O$2)^2+(D513-$P$2)^2+(E513-$Q$2)^2))</f>
        <v>895.651917111718</v>
      </c>
      <c r="L513" s="6" t="str">
        <f aca="false">IF(AND(H513 = "", H512 &lt;&gt; ""),"&lt;- New exp", "")</f>
        <v/>
      </c>
      <c r="AB513" s="0" t="n">
        <v>512</v>
      </c>
    </row>
    <row r="514" customFormat="false" ht="13.8" hidden="false" customHeight="false" outlineLevel="0" collapsed="false">
      <c r="A514" s="3" t="n">
        <v>29</v>
      </c>
      <c r="B514" s="3" t="n">
        <v>8</v>
      </c>
      <c r="C514" s="3" t="n">
        <v>80.7916666666667</v>
      </c>
      <c r="D514" s="3" t="n">
        <v>1026</v>
      </c>
      <c r="E514" s="3" t="n">
        <v>0.368212911972548</v>
      </c>
      <c r="F514" s="4" t="n">
        <f aca="false">IF(ISBLANK(A514), "", (A514-MIN($A$2:$A$3001))/(MAX($A$2:$A$3001)-MIN($A$2:$A$3001)))</f>
        <v>0.681818181818182</v>
      </c>
      <c r="G514" s="4" t="n">
        <f aca="false">IF(ISBLANK(B514), "", (B514-MIN($B$2:$B$3001))/(MAX($B$2:$B$3001)-MIN($B$2:B$3001)))</f>
        <v>0.777777777777778</v>
      </c>
      <c r="H514" s="4" t="n">
        <f aca="false">IF(ISBLANK(C514), "", (C514-MIN($C$2:$C$3001))/(MAX($C$2:$C$3001)-MIN($C$2:$C$3001)))</f>
        <v>0.585855110619138</v>
      </c>
      <c r="I514" s="4" t="n">
        <f aca="false">IF(ISBLANK(D514), "", (D514-MIN($D$2:$D$3001))/(MAX($D$2:$D$3001)-MIN($D$2:$D$3001)))</f>
        <v>0.938196555217832</v>
      </c>
      <c r="J514" s="4" t="n">
        <f aca="false">IF(ISBLANK(E514), "", (E514-MIN($E$2:$E$3001))/(MAX($E$2:$E$3001)-MIN($E$2:$E$3001)))</f>
        <v>0.218864245710713</v>
      </c>
      <c r="K514" s="5" t="n">
        <f aca="false">IF(ISBLANK(A514), "",SQRT((A514-$M$2)^2+(B514-$N$2)^2+(C514-$O$2)^2+(D514-$P$2)^2+(E514-$Q$2)^2))</f>
        <v>926.441294798956</v>
      </c>
      <c r="L514" s="6" t="str">
        <f aca="false">IF(AND(H514 = "", H513 &lt;&gt; ""),"&lt;- New exp", "")</f>
        <v/>
      </c>
      <c r="AB514" s="0" t="n">
        <v>513</v>
      </c>
    </row>
    <row r="515" customFormat="false" ht="13.8" hidden="false" customHeight="false" outlineLevel="0" collapsed="false">
      <c r="A515" s="3" t="n">
        <v>29</v>
      </c>
      <c r="B515" s="3" t="n">
        <v>4</v>
      </c>
      <c r="C515" s="3" t="n">
        <v>77.8382352941177</v>
      </c>
      <c r="D515" s="3" t="n">
        <v>1042</v>
      </c>
      <c r="E515" s="3" t="n">
        <v>0.381261386166515</v>
      </c>
      <c r="F515" s="4" t="n">
        <f aca="false">IF(ISBLANK(A515), "", (A515-MIN($A$2:$A$3001))/(MAX($A$2:$A$3001)-MIN($A$2:$A$3001)))</f>
        <v>0.681818181818182</v>
      </c>
      <c r="G515" s="4" t="n">
        <f aca="false">IF(ISBLANK(B515), "", (B515-MIN($B$2:$B$3001))/(MAX($B$2:$B$3001)-MIN($B$2:B$3001)))</f>
        <v>0.333333333333333</v>
      </c>
      <c r="H515" s="4" t="n">
        <f aca="false">IF(ISBLANK(C515), "", (C515-MIN($C$2:$C$3001))/(MAX($C$2:$C$3001)-MIN($C$2:$C$3001)))</f>
        <v>0.511633861783932</v>
      </c>
      <c r="I515" s="4" t="n">
        <f aca="false">IF(ISBLANK(D515), "", (D515-MIN($D$2:$D$3001))/(MAX($D$2:$D$3001)-MIN($D$2:$D$3001)))</f>
        <v>0.954407294832827</v>
      </c>
      <c r="J515" s="4" t="n">
        <f aca="false">IF(ISBLANK(E515), "", (E515-MIN($E$2:$E$3001))/(MAX($E$2:$E$3001)-MIN($E$2:$E$3001)))</f>
        <v>0.612947432073934</v>
      </c>
      <c r="K515" s="5" t="n">
        <f aca="false">IF(ISBLANK(A515), "",SQRT((A515-$M$2)^2+(B515-$N$2)^2+(C515-$O$2)^2+(D515-$P$2)^2+(E515-$Q$2)^2))</f>
        <v>942.344147372538</v>
      </c>
      <c r="L515" s="6" t="str">
        <f aca="false">IF(AND(H515 = "", H514 &lt;&gt; ""),"&lt;- New exp", "")</f>
        <v/>
      </c>
      <c r="AB515" s="0" t="n">
        <v>514</v>
      </c>
    </row>
    <row r="516" customFormat="false" ht="13.8" hidden="false" customHeight="false" outlineLevel="0" collapsed="false">
      <c r="A516" s="3" t="n">
        <v>29</v>
      </c>
      <c r="B516" s="3" t="n">
        <v>7</v>
      </c>
      <c r="C516" s="3" t="n">
        <v>77.9553571428571</v>
      </c>
      <c r="D516" s="3" t="n">
        <v>1050</v>
      </c>
      <c r="E516" s="3" t="n">
        <v>0.36962718764596</v>
      </c>
      <c r="F516" s="4" t="n">
        <f aca="false">IF(ISBLANK(A516), "", (A516-MIN($A$2:$A$3001))/(MAX($A$2:$A$3001)-MIN($A$2:$A$3001)))</f>
        <v>0.681818181818182</v>
      </c>
      <c r="G516" s="4" t="n">
        <f aca="false">IF(ISBLANK(B516), "", (B516-MIN($B$2:$B$3001))/(MAX($B$2:$B$3001)-MIN($B$2:B$3001)))</f>
        <v>0.666666666666667</v>
      </c>
      <c r="H516" s="4" t="n">
        <f aca="false">IF(ISBLANK(C516), "", (C516-MIN($C$2:$C$3001))/(MAX($C$2:$C$3001)-MIN($C$2:$C$3001)))</f>
        <v>0.514577194058428</v>
      </c>
      <c r="I516" s="4" t="n">
        <f aca="false">IF(ISBLANK(D516), "", (D516-MIN($D$2:$D$3001))/(MAX($D$2:$D$3001)-MIN($D$2:$D$3001)))</f>
        <v>0.962512664640324</v>
      </c>
      <c r="J516" s="4" t="n">
        <f aca="false">IF(ISBLANK(E516), "", (E516-MIN($E$2:$E$3001))/(MAX($E$2:$E$3001)-MIN($E$2:$E$3001)))</f>
        <v>0.261577459186037</v>
      </c>
      <c r="K516" s="5" t="n">
        <f aca="false">IF(ISBLANK(A516), "",SQRT((A516-$M$2)^2+(B516-$N$2)^2+(C516-$O$2)^2+(D516-$P$2)^2+(E516-$Q$2)^2))</f>
        <v>950.357971740876</v>
      </c>
      <c r="L516" s="6" t="str">
        <f aca="false">IF(AND(H516 = "", H515 &lt;&gt; ""),"&lt;- New exp", "")</f>
        <v/>
      </c>
      <c r="AB516" s="0" t="n">
        <v>515</v>
      </c>
    </row>
    <row r="517" customFormat="false" ht="13.8" hidden="false" customHeight="false" outlineLevel="0" collapsed="false">
      <c r="A517" s="3" t="n">
        <v>29</v>
      </c>
      <c r="B517" s="3" t="n">
        <v>6</v>
      </c>
      <c r="C517" s="3" t="n">
        <v>80.8333333333333</v>
      </c>
      <c r="D517" s="3" t="n">
        <v>1027</v>
      </c>
      <c r="E517" s="3" t="n">
        <v>0.37391442425094</v>
      </c>
      <c r="F517" s="4" t="n">
        <f aca="false">IF(ISBLANK(A517), "", (A517-MIN($A$2:$A$3001))/(MAX($A$2:$A$3001)-MIN($A$2:$A$3001)))</f>
        <v>0.681818181818182</v>
      </c>
      <c r="G517" s="4" t="n">
        <f aca="false">IF(ISBLANK(B517), "", (B517-MIN($B$2:$B$3001))/(MAX($B$2:$B$3001)-MIN($B$2:B$3001)))</f>
        <v>0.555555555555556</v>
      </c>
      <c r="H517" s="4" t="n">
        <f aca="false">IF(ISBLANK(C517), "", (C517-MIN($C$2:$C$3001))/(MAX($C$2:$C$3001)-MIN($C$2:$C$3001)))</f>
        <v>0.586902215374489</v>
      </c>
      <c r="I517" s="4" t="n">
        <f aca="false">IF(ISBLANK(D517), "", (D517-MIN($D$2:$D$3001))/(MAX($D$2:$D$3001)-MIN($D$2:$D$3001)))</f>
        <v>0.939209726443769</v>
      </c>
      <c r="J517" s="4" t="n">
        <f aca="false">IF(ISBLANK(E517), "", (E517-MIN($E$2:$E$3001))/(MAX($E$2:$E$3001)-MIN($E$2:$E$3001)))</f>
        <v>0.391058334640788</v>
      </c>
      <c r="K517" s="5" t="n">
        <f aca="false">IF(ISBLANK(A517), "",SQRT((A517-$M$2)^2+(B517-$N$2)^2+(C517-$O$2)^2+(D517-$P$2)^2+(E517-$Q$2)^2))</f>
        <v>927.428928418967</v>
      </c>
      <c r="L517" s="6" t="str">
        <f aca="false">IF(AND(H517 = "", H516 &lt;&gt; ""),"&lt;- New exp", "")</f>
        <v/>
      </c>
      <c r="AB517" s="0" t="n">
        <v>516</v>
      </c>
    </row>
    <row r="518" customFormat="false" ht="13.8" hidden="false" customHeight="false" outlineLevel="0" collapsed="false">
      <c r="A518" s="3" t="n">
        <v>33</v>
      </c>
      <c r="B518" s="3" t="n">
        <v>3</v>
      </c>
      <c r="C518" s="3" t="n">
        <v>81</v>
      </c>
      <c r="D518" s="3" t="n">
        <v>1023</v>
      </c>
      <c r="E518" s="3" t="n">
        <v>0.378562199405455</v>
      </c>
      <c r="F518" s="4" t="n">
        <f aca="false">IF(ISBLANK(A518), "", (A518-MIN($A$2:$A$3001))/(MAX($A$2:$A$3001)-MIN($A$2:$A$3001)))</f>
        <v>0.863636363636364</v>
      </c>
      <c r="G518" s="4" t="n">
        <f aca="false">IF(ISBLANK(B518), "", (B518-MIN($B$2:$B$3001))/(MAX($B$2:$B$3001)-MIN($B$2:B$3001)))</f>
        <v>0.222222222222222</v>
      </c>
      <c r="H518" s="4" t="n">
        <f aca="false">IF(ISBLANK(C518), "", (C518-MIN($C$2:$C$3001))/(MAX($C$2:$C$3001)-MIN($C$2:$C$3001)))</f>
        <v>0.591090634395895</v>
      </c>
      <c r="I518" s="4" t="n">
        <f aca="false">IF(ISBLANK(D518), "", (D518-MIN($D$2:$D$3001))/(MAX($D$2:$D$3001)-MIN($D$2:$D$3001)))</f>
        <v>0.93515704154002</v>
      </c>
      <c r="J518" s="4" t="n">
        <f aca="false">IF(ISBLANK(E518), "", (E518-MIN($E$2:$E$3001))/(MAX($E$2:$E$3001)-MIN($E$2:$E$3001)))</f>
        <v>0.53142800661653</v>
      </c>
      <c r="K518" s="5" t="n">
        <f aca="false">IF(ISBLANK(A518), "",SQRT((A518-$M$2)^2+(B518-$N$2)^2+(C518-$O$2)^2+(D518-$P$2)^2+(E518-$Q$2)^2))</f>
        <v>923.497282026491</v>
      </c>
      <c r="L518" s="6" t="str">
        <f aca="false">IF(AND(H518 = "", H517 &lt;&gt; ""),"&lt;- New exp", "")</f>
        <v/>
      </c>
      <c r="AB518" s="0" t="n">
        <v>517</v>
      </c>
    </row>
    <row r="519" customFormat="false" ht="13.8" hidden="false" customHeight="false" outlineLevel="0" collapsed="false">
      <c r="A519" s="3" t="n">
        <v>33</v>
      </c>
      <c r="B519" s="3" t="n">
        <v>3</v>
      </c>
      <c r="C519" s="3" t="n">
        <v>82.8627450980392</v>
      </c>
      <c r="D519" s="3" t="n">
        <v>1030</v>
      </c>
      <c r="E519" s="3" t="n">
        <v>0.376578857467822</v>
      </c>
      <c r="F519" s="4" t="n">
        <f aca="false">IF(ISBLANK(A519), "", (A519-MIN($A$2:$A$3001))/(MAX($A$2:$A$3001)-MIN($A$2:$A$3001)))</f>
        <v>0.863636363636364</v>
      </c>
      <c r="G519" s="4" t="n">
        <f aca="false">IF(ISBLANK(B519), "", (B519-MIN($B$2:$B$3001))/(MAX($B$2:$B$3001)-MIN($B$2:B$3001)))</f>
        <v>0.222222222222222</v>
      </c>
      <c r="H519" s="4" t="n">
        <f aca="false">IF(ISBLANK(C519), "", (C519-MIN($C$2:$C$3001))/(MAX($C$2:$C$3001)-MIN($C$2:$C$3001)))</f>
        <v>0.637902376399843</v>
      </c>
      <c r="I519" s="4" t="n">
        <f aca="false">IF(ISBLANK(D519), "", (D519-MIN($D$2:$D$3001))/(MAX($D$2:$D$3001)-MIN($D$2:$D$3001)))</f>
        <v>0.94224924012158</v>
      </c>
      <c r="J519" s="4" t="n">
        <f aca="false">IF(ISBLANK(E519), "", (E519-MIN($E$2:$E$3001))/(MAX($E$2:$E$3001)-MIN($E$2:$E$3001)))</f>
        <v>0.471528151751385</v>
      </c>
      <c r="K519" s="5" t="n">
        <f aca="false">IF(ISBLANK(A519), "",SQRT((A519-$M$2)^2+(B519-$N$2)^2+(C519-$O$2)^2+(D519-$P$2)^2+(E519-$Q$2)^2))</f>
        <v>930.54249032365</v>
      </c>
      <c r="L519" s="6" t="str">
        <f aca="false">IF(AND(H519 = "", H518 &lt;&gt; ""),"&lt;- New exp", "")</f>
        <v/>
      </c>
      <c r="AB519" s="0" t="n">
        <v>518</v>
      </c>
    </row>
    <row r="520" customFormat="false" ht="13.8" hidden="false" customHeight="false" outlineLevel="0" collapsed="false">
      <c r="A520" s="3" t="n">
        <v>29</v>
      </c>
      <c r="B520" s="3" t="n">
        <v>6</v>
      </c>
      <c r="C520" s="3" t="n">
        <v>73.6960784313726</v>
      </c>
      <c r="D520" s="3" t="n">
        <v>1038</v>
      </c>
      <c r="E520" s="3" t="n">
        <v>0.37523672607986</v>
      </c>
      <c r="F520" s="4" t="n">
        <f aca="false">IF(ISBLANK(A520), "", (A520-MIN($A$2:$A$3001))/(MAX($A$2:$A$3001)-MIN($A$2:$A$3001)))</f>
        <v>0.681818181818182</v>
      </c>
      <c r="G520" s="4" t="n">
        <f aca="false">IF(ISBLANK(B520), "", (B520-MIN($B$2:$B$3001))/(MAX($B$2:$B$3001)-MIN($B$2:B$3001)))</f>
        <v>0.555555555555556</v>
      </c>
      <c r="H520" s="4" t="n">
        <f aca="false">IF(ISBLANK(C520), "", (C520-MIN($C$2:$C$3001))/(MAX($C$2:$C$3001)-MIN($C$2:$C$3001)))</f>
        <v>0.407539330222523</v>
      </c>
      <c r="I520" s="4" t="n">
        <f aca="false">IF(ISBLANK(D520), "", (D520-MIN($D$2:$D$3001))/(MAX($D$2:$D$3001)-MIN($D$2:$D$3001)))</f>
        <v>0.950354609929078</v>
      </c>
      <c r="J520" s="4" t="n">
        <f aca="false">IF(ISBLANK(E520), "", (E520-MIN($E$2:$E$3001))/(MAX($E$2:$E$3001)-MIN($E$2:$E$3001)))</f>
        <v>0.430993802215658</v>
      </c>
      <c r="K520" s="5" t="n">
        <f aca="false">IF(ISBLANK(A520), "",SQRT((A520-$M$2)^2+(B520-$N$2)^2+(C520-$O$2)^2+(D520-$P$2)^2+(E520-$Q$2)^2))</f>
        <v>938.273408144361</v>
      </c>
      <c r="L520" s="6" t="str">
        <f aca="false">IF(AND(H520 = "", H519 &lt;&gt; ""),"&lt;- New exp", "")</f>
        <v/>
      </c>
      <c r="AB520" s="0" t="n">
        <v>519</v>
      </c>
    </row>
    <row r="521" customFormat="false" ht="13.8" hidden="false" customHeight="false" outlineLevel="0" collapsed="false">
      <c r="A521" s="3" t="n">
        <v>33</v>
      </c>
      <c r="B521" s="3" t="n">
        <v>4</v>
      </c>
      <c r="C521" s="3" t="n">
        <v>82.9166666666667</v>
      </c>
      <c r="D521" s="3" t="n">
        <v>1022</v>
      </c>
      <c r="E521" s="3" t="n">
        <v>0.372674490793082</v>
      </c>
      <c r="F521" s="4" t="n">
        <f aca="false">IF(ISBLANK(A521), "", (A521-MIN($A$2:$A$3001))/(MAX($A$2:$A$3001)-MIN($A$2:$A$3001)))</f>
        <v>0.863636363636364</v>
      </c>
      <c r="G521" s="4" t="n">
        <f aca="false">IF(ISBLANK(B521), "", (B521-MIN($B$2:$B$3001))/(MAX($B$2:$B$3001)-MIN($B$2:B$3001)))</f>
        <v>0.333333333333333</v>
      </c>
      <c r="H521" s="4" t="n">
        <f aca="false">IF(ISBLANK(C521), "", (C521-MIN($C$2:$C$3001))/(MAX($C$2:$C$3001)-MIN($C$2:$C$3001)))</f>
        <v>0.639257453142062</v>
      </c>
      <c r="I521" s="4" t="n">
        <f aca="false">IF(ISBLANK(D521), "", (D521-MIN($D$2:$D$3001))/(MAX($D$2:$D$3001)-MIN($D$2:$D$3001)))</f>
        <v>0.934143870314083</v>
      </c>
      <c r="J521" s="4" t="n">
        <f aca="false">IF(ISBLANK(E521), "", (E521-MIN($E$2:$E$3001))/(MAX($E$2:$E$3001)-MIN($E$2:$E$3001)))</f>
        <v>0.353610513486575</v>
      </c>
      <c r="K521" s="5" t="n">
        <f aca="false">IF(ISBLANK(A521), "",SQRT((A521-$M$2)^2+(B521-$N$2)^2+(C521-$O$2)^2+(D521-$P$2)^2+(E521-$Q$2)^2))</f>
        <v>922.551389649019</v>
      </c>
      <c r="L521" s="6" t="str">
        <f aca="false">IF(AND(H521 = "", H520 &lt;&gt; ""),"&lt;- New exp", "")</f>
        <v/>
      </c>
      <c r="AB521" s="0" t="n">
        <v>520</v>
      </c>
    </row>
    <row r="522" customFormat="false" ht="13.8" hidden="false" customHeight="false" outlineLevel="0" collapsed="false">
      <c r="A522" s="3" t="n">
        <v>29</v>
      </c>
      <c r="B522" s="3" t="n">
        <v>7</v>
      </c>
      <c r="C522" s="3" t="n">
        <v>78.7310924369748</v>
      </c>
      <c r="D522" s="3" t="n">
        <v>1043</v>
      </c>
      <c r="E522" s="3" t="n">
        <v>0.369897310736077</v>
      </c>
      <c r="F522" s="4" t="n">
        <f aca="false">IF(ISBLANK(A522), "", (A522-MIN($A$2:$A$3001))/(MAX($A$2:$A$3001)-MIN($A$2:$A$3001)))</f>
        <v>0.681818181818182</v>
      </c>
      <c r="G522" s="4" t="n">
        <f aca="false">IF(ISBLANK(B522), "", (B522-MIN($B$2:$B$3001))/(MAX($B$2:$B$3001)-MIN($B$2:B$3001)))</f>
        <v>0.666666666666667</v>
      </c>
      <c r="H522" s="4" t="n">
        <f aca="false">IF(ISBLANK(C522), "", (C522-MIN($C$2:$C$3001))/(MAX($C$2:$C$3001)-MIN($C$2:$C$3001)))</f>
        <v>0.534071820827178</v>
      </c>
      <c r="I522" s="4" t="n">
        <f aca="false">IF(ISBLANK(D522), "", (D522-MIN($D$2:$D$3001))/(MAX($D$2:$D$3001)-MIN($D$2:$D$3001)))</f>
        <v>0.955420466058764</v>
      </c>
      <c r="J522" s="4" t="n">
        <f aca="false">IF(ISBLANK(E522), "", (E522-MIN($E$2:$E$3001))/(MAX($E$2:$E$3001)-MIN($E$2:$E$3001)))</f>
        <v>0.269735575336723</v>
      </c>
      <c r="K522" s="5" t="n">
        <f aca="false">IF(ISBLANK(A522), "",SQRT((A522-$M$2)^2+(B522-$N$2)^2+(C522-$O$2)^2+(D522-$P$2)^2+(E522-$Q$2)^2))</f>
        <v>943.377784574511</v>
      </c>
      <c r="L522" s="6" t="str">
        <f aca="false">IF(AND(H522 = "", H521 &lt;&gt; ""),"&lt;- New exp", "")</f>
        <v/>
      </c>
      <c r="AB522" s="0" t="n">
        <v>521</v>
      </c>
    </row>
    <row r="523" customFormat="false" ht="13.8" hidden="false" customHeight="false" outlineLevel="0" collapsed="false">
      <c r="A523" s="3" t="n">
        <v>29</v>
      </c>
      <c r="B523" s="3" t="n">
        <v>3</v>
      </c>
      <c r="C523" s="3" t="n">
        <v>77.1458333333333</v>
      </c>
      <c r="D523" s="3" t="n">
        <v>1048</v>
      </c>
      <c r="E523" s="3" t="n">
        <v>0.381261386166515</v>
      </c>
      <c r="F523" s="4" t="n">
        <f aca="false">IF(ISBLANK(A523), "", (A523-MIN($A$2:$A$3001))/(MAX($A$2:$A$3001)-MIN($A$2:$A$3001)))</f>
        <v>0.681818181818182</v>
      </c>
      <c r="G523" s="4" t="n">
        <f aca="false">IF(ISBLANK(B523), "", (B523-MIN($B$2:$B$3001))/(MAX($B$2:$B$3001)-MIN($B$2:B$3001)))</f>
        <v>0.222222222222222</v>
      </c>
      <c r="H523" s="4" t="n">
        <f aca="false">IF(ISBLANK(C523), "", (C523-MIN($C$2:$C$3001))/(MAX($C$2:$C$3001)-MIN($C$2:$C$3001)))</f>
        <v>0.494233444525886</v>
      </c>
      <c r="I523" s="4" t="n">
        <f aca="false">IF(ISBLANK(D523), "", (D523-MIN($D$2:$D$3001))/(MAX($D$2:$D$3001)-MIN($D$2:$D$3001)))</f>
        <v>0.96048632218845</v>
      </c>
      <c r="J523" s="4" t="n">
        <f aca="false">IF(ISBLANK(E523), "", (E523-MIN($E$2:$E$3001))/(MAX($E$2:$E$3001)-MIN($E$2:$E$3001)))</f>
        <v>0.612947432073934</v>
      </c>
      <c r="K523" s="5" t="n">
        <f aca="false">IF(ISBLANK(A523), "",SQRT((A523-$M$2)^2+(B523-$N$2)^2+(C523-$O$2)^2+(D523-$P$2)^2+(E523-$Q$2)^2))</f>
        <v>948.324721912108</v>
      </c>
      <c r="L523" s="6" t="str">
        <f aca="false">IF(AND(H523 = "", H522 &lt;&gt; ""),"&lt;- New exp", "")</f>
        <v/>
      </c>
      <c r="AB523" s="0" t="n">
        <v>522</v>
      </c>
    </row>
    <row r="524" customFormat="false" ht="13.8" hidden="false" customHeight="false" outlineLevel="0" collapsed="false">
      <c r="A524" s="3" t="n">
        <v>33</v>
      </c>
      <c r="B524" s="3" t="n">
        <v>3</v>
      </c>
      <c r="C524" s="3" t="n">
        <v>85</v>
      </c>
      <c r="D524" s="3" t="n">
        <v>1021</v>
      </c>
      <c r="E524" s="3" t="n">
        <v>0.37391442425094</v>
      </c>
      <c r="F524" s="4" t="n">
        <f aca="false">IF(ISBLANK(A524), "", (A524-MIN($A$2:$A$3001))/(MAX($A$2:$A$3001)-MIN($A$2:$A$3001)))</f>
        <v>0.863636363636364</v>
      </c>
      <c r="G524" s="4" t="n">
        <f aca="false">IF(ISBLANK(B524), "", (B524-MIN($B$2:$B$3001))/(MAX($B$2:$B$3001)-MIN($B$2:B$3001)))</f>
        <v>0.222222222222222</v>
      </c>
      <c r="H524" s="4" t="n">
        <f aca="false">IF(ISBLANK(C524), "", (C524-MIN($C$2:$C$3001))/(MAX($C$2:$C$3001)-MIN($C$2:$C$3001)))</f>
        <v>0.691612690909635</v>
      </c>
      <c r="I524" s="4" t="n">
        <f aca="false">IF(ISBLANK(D524), "", (D524-MIN($D$2:$D$3001))/(MAX($D$2:$D$3001)-MIN($D$2:$D$3001)))</f>
        <v>0.933130699088146</v>
      </c>
      <c r="J524" s="4" t="n">
        <f aca="false">IF(ISBLANK(E524), "", (E524-MIN($E$2:$E$3001))/(MAX($E$2:$E$3001)-MIN($E$2:$E$3001)))</f>
        <v>0.391058334640788</v>
      </c>
      <c r="K524" s="5" t="n">
        <f aca="false">IF(ISBLANK(A524), "",SQRT((A524-$M$2)^2+(B524-$N$2)^2+(C524-$O$2)^2+(D524-$P$2)^2+(E524-$Q$2)^2))</f>
        <v>921.60913430533</v>
      </c>
      <c r="L524" s="6" t="str">
        <f aca="false">IF(AND(H524 = "", H523 &lt;&gt; ""),"&lt;- New exp", "")</f>
        <v/>
      </c>
      <c r="AB524" s="0" t="n">
        <v>523</v>
      </c>
    </row>
    <row r="525" customFormat="false" ht="13.8" hidden="false" customHeight="false" outlineLevel="0" collapsed="false">
      <c r="A525" s="3" t="n">
        <v>25</v>
      </c>
      <c r="B525" s="3" t="n">
        <v>6</v>
      </c>
      <c r="C525" s="3" t="n">
        <v>72.6960784313726</v>
      </c>
      <c r="D525" s="3" t="n">
        <v>1020</v>
      </c>
      <c r="E525" s="3" t="n">
        <v>0.381261386166515</v>
      </c>
      <c r="F525" s="4" t="n">
        <f aca="false">IF(ISBLANK(A525), "", (A525-MIN($A$2:$A$3001))/(MAX($A$2:$A$3001)-MIN($A$2:$A$3001)))</f>
        <v>0.5</v>
      </c>
      <c r="G525" s="4" t="n">
        <f aca="false">IF(ISBLANK(B525), "", (B525-MIN($B$2:$B$3001))/(MAX($B$2:$B$3001)-MIN($B$2:B$3001)))</f>
        <v>0.555555555555556</v>
      </c>
      <c r="H525" s="4" t="n">
        <f aca="false">IF(ISBLANK(C525), "", (C525-MIN($C$2:$C$3001))/(MAX($C$2:$C$3001)-MIN($C$2:$C$3001)))</f>
        <v>0.382408816094088</v>
      </c>
      <c r="I525" s="4" t="n">
        <f aca="false">IF(ISBLANK(D525), "", (D525-MIN($D$2:$D$3001))/(MAX($D$2:$D$3001)-MIN($D$2:$D$3001)))</f>
        <v>0.932117527862209</v>
      </c>
      <c r="J525" s="4" t="n">
        <f aca="false">IF(ISBLANK(E525), "", (E525-MIN($E$2:$E$3001))/(MAX($E$2:$E$3001)-MIN($E$2:$E$3001)))</f>
        <v>0.612947432073934</v>
      </c>
      <c r="K525" s="5" t="n">
        <f aca="false">IF(ISBLANK(A525), "",SQRT((A525-$M$2)^2+(B525-$N$2)^2+(C525-$O$2)^2+(D525-$P$2)^2+(E525-$Q$2)^2))</f>
        <v>920.205169956979</v>
      </c>
      <c r="L525" s="6" t="str">
        <f aca="false">IF(AND(H525 = "", H524 &lt;&gt; ""),"&lt;- New exp", "")</f>
        <v/>
      </c>
      <c r="AB525" s="0" t="n">
        <v>524</v>
      </c>
    </row>
    <row r="526" customFormat="false" ht="13.8" hidden="false" customHeight="false" outlineLevel="0" collapsed="false">
      <c r="A526" s="3" t="n">
        <v>17</v>
      </c>
      <c r="B526" s="3" t="n">
        <v>7</v>
      </c>
      <c r="C526" s="3" t="n">
        <v>66.8095238095238</v>
      </c>
      <c r="D526" s="3" t="n">
        <v>951</v>
      </c>
      <c r="E526" s="3" t="n">
        <v>0.372674490793082</v>
      </c>
      <c r="F526" s="4" t="n">
        <f aca="false">IF(ISBLANK(A526), "", (A526-MIN($A$2:$A$3001))/(MAX($A$2:$A$3001)-MIN($A$2:$A$3001)))</f>
        <v>0.136363636363636</v>
      </c>
      <c r="G526" s="4" t="n">
        <f aca="false">IF(ISBLANK(B526), "", (B526-MIN($B$2:$B$3001))/(MAX($B$2:$B$3001)-MIN($B$2:B$3001)))</f>
        <v>0.666666666666667</v>
      </c>
      <c r="H526" s="4" t="n">
        <f aca="false">IF(ISBLANK(C526), "", (C526-MIN($C$2:$C$3001))/(MAX($C$2:$C$3001)-MIN($C$2:$C$3001)))</f>
        <v>0.234476672001914</v>
      </c>
      <c r="I526" s="4" t="n">
        <f aca="false">IF(ISBLANK(D526), "", (D526-MIN($D$2:$D$3001))/(MAX($D$2:$D$3001)-MIN($D$2:$D$3001)))</f>
        <v>0.862208713272543</v>
      </c>
      <c r="J526" s="4" t="n">
        <f aca="false">IF(ISBLANK(E526), "", (E526-MIN($E$2:$E$3001))/(MAX($E$2:$E$3001)-MIN($E$2:$E$3001)))</f>
        <v>0.353610513486575</v>
      </c>
      <c r="K526" s="5" t="n">
        <f aca="false">IF(ISBLANK(A526), "",SQRT((A526-$M$2)^2+(B526-$N$2)^2+(C526-$O$2)^2+(D526-$P$2)^2+(E526-$Q$2)^2))</f>
        <v>851.077585007089</v>
      </c>
      <c r="L526" s="6" t="str">
        <f aca="false">IF(AND(H526 = "", H525 &lt;&gt; ""),"&lt;- New exp", "")</f>
        <v/>
      </c>
      <c r="AB526" s="0" t="n">
        <v>525</v>
      </c>
    </row>
    <row r="527" customFormat="false" ht="13.8" hidden="false" customHeight="false" outlineLevel="0" collapsed="false">
      <c r="A527" s="3" t="n">
        <v>27</v>
      </c>
      <c r="B527" s="3" t="n">
        <v>3</v>
      </c>
      <c r="C527" s="3" t="n">
        <v>78.0666666666667</v>
      </c>
      <c r="D527" s="3" t="n">
        <v>1018</v>
      </c>
      <c r="E527" s="3" t="n">
        <v>0.379846913370879</v>
      </c>
      <c r="F527" s="4" t="n">
        <f aca="false">IF(ISBLANK(A527), "", (A527-MIN($A$2:$A$3001))/(MAX($A$2:$A$3001)-MIN($A$2:$A$3001)))</f>
        <v>0.590909090909091</v>
      </c>
      <c r="G527" s="4" t="n">
        <f aca="false">IF(ISBLANK(B527), "", (B527-MIN($B$2:$B$3001))/(MAX($B$2:$B$3001)-MIN($B$2:B$3001)))</f>
        <v>0.222222222222222</v>
      </c>
      <c r="H527" s="4" t="n">
        <f aca="false">IF(ISBLANK(C527), "", (C527-MIN($C$2:$C$3001))/(MAX($C$2:$C$3001)-MIN($C$2:$C$3001)))</f>
        <v>0.517374459619153</v>
      </c>
      <c r="I527" s="4" t="n">
        <f aca="false">IF(ISBLANK(D527), "", (D527-MIN($D$2:$D$3001))/(MAX($D$2:$D$3001)-MIN($D$2:$D$3001)))</f>
        <v>0.930091185410334</v>
      </c>
      <c r="J527" s="4" t="n">
        <f aca="false">IF(ISBLANK(E527), "", (E527-MIN($E$2:$E$3001))/(MAX($E$2:$E$3001)-MIN($E$2:$E$3001)))</f>
        <v>0.570228265216398</v>
      </c>
      <c r="K527" s="5" t="n">
        <f aca="false">IF(ISBLANK(A527), "",SQRT((A527-$M$2)^2+(B527-$N$2)^2+(C527-$O$2)^2+(D527-$P$2)^2+(E527-$Q$2)^2))</f>
        <v>918.325021717657</v>
      </c>
      <c r="L527" s="6" t="str">
        <f aca="false">IF(AND(H527 = "", H526 &lt;&gt; ""),"&lt;- New exp", "")</f>
        <v/>
      </c>
      <c r="AB527" s="0" t="n">
        <v>526</v>
      </c>
    </row>
    <row r="528" customFormat="false" ht="13.8" hidden="false" customHeight="false" outlineLevel="0" collapsed="false">
      <c r="A528" s="3" t="n">
        <v>28</v>
      </c>
      <c r="B528" s="3" t="n">
        <v>7</v>
      </c>
      <c r="C528" s="3" t="n">
        <v>81.5803571428571</v>
      </c>
      <c r="D528" s="3" t="n">
        <v>1037</v>
      </c>
      <c r="E528" s="3" t="n">
        <v>0.369140370405766</v>
      </c>
      <c r="F528" s="4" t="n">
        <f aca="false">IF(ISBLANK(A528), "", (A528-MIN($A$2:$A$3001))/(MAX($A$2:$A$3001)-MIN($A$2:$A$3001)))</f>
        <v>0.636363636363636</v>
      </c>
      <c r="G528" s="4" t="n">
        <f aca="false">IF(ISBLANK(B528), "", (B528-MIN($B$2:$B$3001))/(MAX($B$2:$B$3001)-MIN($B$2:B$3001)))</f>
        <v>0.666666666666667</v>
      </c>
      <c r="H528" s="4" t="n">
        <f aca="false">IF(ISBLANK(C528), "", (C528-MIN($C$2:$C$3001))/(MAX($C$2:$C$3001)-MIN($C$2:$C$3001)))</f>
        <v>0.605675307774005</v>
      </c>
      <c r="I528" s="4" t="n">
        <f aca="false">IF(ISBLANK(D528), "", (D528-MIN($D$2:$D$3001))/(MAX($D$2:$D$3001)-MIN($D$2:$D$3001)))</f>
        <v>0.949341438703141</v>
      </c>
      <c r="J528" s="4" t="n">
        <f aca="false">IF(ISBLANK(E528), "", (E528-MIN($E$2:$E$3001))/(MAX($E$2:$E$3001)-MIN($E$2:$E$3001)))</f>
        <v>0.246874859760207</v>
      </c>
      <c r="K528" s="5" t="n">
        <f aca="false">IF(ISBLANK(A528), "",SQRT((A528-$M$2)^2+(B528-$N$2)^2+(C528-$O$2)^2+(D528-$P$2)^2+(E528-$Q$2)^2))</f>
        <v>937.43366029239</v>
      </c>
      <c r="L528" s="6" t="str">
        <f aca="false">IF(AND(H528 = "", H527 &lt;&gt; ""),"&lt;- New exp", "")</f>
        <v/>
      </c>
      <c r="AB528" s="0" t="n">
        <v>527</v>
      </c>
    </row>
    <row r="529" customFormat="false" ht="13.8" hidden="false" customHeight="false" outlineLevel="0" collapsed="false">
      <c r="A529" s="3" t="n">
        <v>29</v>
      </c>
      <c r="B529" s="3" t="n">
        <v>4</v>
      </c>
      <c r="C529" s="3" t="n">
        <v>89.3214285714286</v>
      </c>
      <c r="D529" s="3" t="n">
        <v>1007</v>
      </c>
      <c r="E529" s="3" t="n">
        <v>0.382361357163061</v>
      </c>
      <c r="F529" s="4" t="n">
        <f aca="false">IF(ISBLANK(A529), "", (A529-MIN($A$2:$A$3001))/(MAX($A$2:$A$3001)-MIN($A$2:$A$3001)))</f>
        <v>0.681818181818182</v>
      </c>
      <c r="G529" s="4" t="n">
        <f aca="false">IF(ISBLANK(B529), "", (B529-MIN($B$2:$B$3001))/(MAX($B$2:$B$3001)-MIN($B$2:B$3001)))</f>
        <v>0.333333333333333</v>
      </c>
      <c r="H529" s="4" t="n">
        <f aca="false">IF(ISBLANK(C529), "", (C529-MIN($C$2:$C$3001))/(MAX($C$2:$C$3001)-MIN($C$2:$C$3001)))</f>
        <v>0.800212412678943</v>
      </c>
      <c r="I529" s="4" t="n">
        <f aca="false">IF(ISBLANK(D529), "", (D529-MIN($D$2:$D$3001))/(MAX($D$2:$D$3001)-MIN($D$2:$D$3001)))</f>
        <v>0.918946301925025</v>
      </c>
      <c r="J529" s="4" t="n">
        <f aca="false">IF(ISBLANK(E529), "", (E529-MIN($E$2:$E$3001))/(MAX($E$2:$E$3001)-MIN($E$2:$E$3001)))</f>
        <v>0.646168180245885</v>
      </c>
      <c r="K529" s="5" t="n">
        <f aca="false">IF(ISBLANK(A529), "",SQRT((A529-$M$2)^2+(B529-$N$2)^2+(C529-$O$2)^2+(D529-$P$2)^2+(E529-$Q$2)^2))</f>
        <v>907.687683127279</v>
      </c>
      <c r="L529" s="6" t="str">
        <f aca="false">IF(AND(H529 = "", H528 &lt;&gt; ""),"&lt;- New exp", "")</f>
        <v/>
      </c>
      <c r="AB529" s="0" t="n">
        <v>528</v>
      </c>
    </row>
    <row r="530" customFormat="false" ht="13.8" hidden="false" customHeight="false" outlineLevel="0" collapsed="false">
      <c r="A530" s="3" t="n">
        <v>33</v>
      </c>
      <c r="B530" s="3" t="n">
        <v>2</v>
      </c>
      <c r="C530" s="3" t="n">
        <v>83.2777777777778</v>
      </c>
      <c r="D530" s="3" t="n">
        <v>1062</v>
      </c>
      <c r="E530" s="3" t="n">
        <v>0.376578857467822</v>
      </c>
      <c r="F530" s="4" t="n">
        <f aca="false">IF(ISBLANK(A530), "", (A530-MIN($A$2:$A$3001))/(MAX($A$2:$A$3001)-MIN($A$2:$A$3001)))</f>
        <v>0.863636363636364</v>
      </c>
      <c r="G530" s="4" t="n">
        <f aca="false">IF(ISBLANK(B530), "", (B530-MIN($B$2:$B$3001))/(MAX($B$2:$B$3001)-MIN($B$2:B$3001)))</f>
        <v>0.111111111111111</v>
      </c>
      <c r="H530" s="4" t="n">
        <f aca="false">IF(ISBLANK(C530), "", (C530-MIN($C$2:$C$3001))/(MAX($C$2:$C$3001)-MIN($C$2:$C$3001)))</f>
        <v>0.648332361021775</v>
      </c>
      <c r="I530" s="4" t="n">
        <f aca="false">IF(ISBLANK(D530), "", (D530-MIN($D$2:$D$3001))/(MAX($D$2:$D$3001)-MIN($D$2:$D$3001)))</f>
        <v>0.97467071935157</v>
      </c>
      <c r="J530" s="4" t="n">
        <f aca="false">IF(ISBLANK(E530), "", (E530-MIN($E$2:$E$3001))/(MAX($E$2:$E$3001)-MIN($E$2:$E$3001)))</f>
        <v>0.471528151751385</v>
      </c>
      <c r="K530" s="5" t="n">
        <f aca="false">IF(ISBLANK(A530), "",SQRT((A530-$M$2)^2+(B530-$N$2)^2+(C530-$O$2)^2+(D530-$P$2)^2+(E530-$Q$2)^2))</f>
        <v>962.533931131272</v>
      </c>
      <c r="L530" s="6" t="str">
        <f aca="false">IF(AND(H530 = "", H529 &lt;&gt; ""),"&lt;- New exp", "")</f>
        <v/>
      </c>
      <c r="AB530" s="0" t="n">
        <v>529</v>
      </c>
    </row>
    <row r="531" customFormat="false" ht="13.8" hidden="false" customHeight="false" outlineLevel="0" collapsed="false">
      <c r="A531" s="3" t="n">
        <v>23</v>
      </c>
      <c r="B531" s="3" t="n">
        <v>5</v>
      </c>
      <c r="C531" s="3" t="n">
        <v>70.9058823529412</v>
      </c>
      <c r="D531" s="3" t="n">
        <v>1067</v>
      </c>
      <c r="E531" s="3" t="n">
        <v>0.377180566940099</v>
      </c>
      <c r="F531" s="4" t="n">
        <f aca="false">IF(ISBLANK(A531), "", (A531-MIN($A$2:$A$3001))/(MAX($A$2:$A$3001)-MIN($A$2:$A$3001)))</f>
        <v>0.409090909090909</v>
      </c>
      <c r="G531" s="4" t="n">
        <f aca="false">IF(ISBLANK(B531), "", (B531-MIN($B$2:$B$3001))/(MAX($B$2:$B$3001)-MIN($B$2:B$3001)))</f>
        <v>0.444444444444444</v>
      </c>
      <c r="H531" s="4" t="n">
        <f aca="false">IF(ISBLANK(C531), "", (C531-MIN($C$2:$C$3001))/(MAX($C$2:$C$3001)-MIN($C$2:$C$3001)))</f>
        <v>0.3374202682524</v>
      </c>
      <c r="I531" s="4" t="n">
        <f aca="false">IF(ISBLANK(D531), "", (D531-MIN($D$2:$D$3001))/(MAX($D$2:$D$3001)-MIN($D$2:$D$3001)))</f>
        <v>0.979736575481256</v>
      </c>
      <c r="J531" s="4" t="n">
        <f aca="false">IF(ISBLANK(E531), "", (E531-MIN($E$2:$E$3001))/(MAX($E$2:$E$3001)-MIN($E$2:$E$3001)))</f>
        <v>0.489700666221275</v>
      </c>
      <c r="K531" s="5" t="n">
        <f aca="false">IF(ISBLANK(A531), "",SQRT((A531-$M$2)^2+(B531-$N$2)^2+(C531-$O$2)^2+(D531-$P$2)^2+(E531-$Q$2)^2))</f>
        <v>967.143359051299</v>
      </c>
      <c r="L531" s="6" t="str">
        <f aca="false">IF(AND(H531 = "", H530 &lt;&gt; ""),"&lt;- New exp", "")</f>
        <v/>
      </c>
      <c r="AB531" s="0" t="n">
        <v>530</v>
      </c>
    </row>
    <row r="532" customFormat="false" ht="13.8" hidden="false" customHeight="false" outlineLevel="0" collapsed="false">
      <c r="A532" s="3" t="n">
        <v>23</v>
      </c>
      <c r="B532" s="3" t="n">
        <v>6</v>
      </c>
      <c r="C532" s="3" t="n">
        <v>72.6960784313726</v>
      </c>
      <c r="D532" s="3" t="n">
        <v>1026</v>
      </c>
      <c r="E532" s="3" t="n">
        <v>0.376578857467822</v>
      </c>
      <c r="F532" s="4" t="n">
        <f aca="false">IF(ISBLANK(A532), "", (A532-MIN($A$2:$A$3001))/(MAX($A$2:$A$3001)-MIN($A$2:$A$3001)))</f>
        <v>0.409090909090909</v>
      </c>
      <c r="G532" s="4" t="n">
        <f aca="false">IF(ISBLANK(B532), "", (B532-MIN($B$2:$B$3001))/(MAX($B$2:$B$3001)-MIN($B$2:B$3001)))</f>
        <v>0.555555555555556</v>
      </c>
      <c r="H532" s="4" t="n">
        <f aca="false">IF(ISBLANK(C532), "", (C532-MIN($C$2:$C$3001))/(MAX($C$2:$C$3001)-MIN($C$2:$C$3001)))</f>
        <v>0.382408816094088</v>
      </c>
      <c r="I532" s="4" t="n">
        <f aca="false">IF(ISBLANK(D532), "", (D532-MIN($D$2:$D$3001))/(MAX($D$2:$D$3001)-MIN($D$2:$D$3001)))</f>
        <v>0.938196555217832</v>
      </c>
      <c r="J532" s="4" t="n">
        <f aca="false">IF(ISBLANK(E532), "", (E532-MIN($E$2:$E$3001))/(MAX($E$2:$E$3001)-MIN($E$2:$E$3001)))</f>
        <v>0.471528151751385</v>
      </c>
      <c r="K532" s="5" t="n">
        <f aca="false">IF(ISBLANK(A532), "",SQRT((A532-$M$2)^2+(B532-$N$2)^2+(C532-$O$2)^2+(D532-$P$2)^2+(E532-$Q$2)^2))</f>
        <v>926.182246994301</v>
      </c>
      <c r="L532" s="6" t="str">
        <f aca="false">IF(AND(H532 = "", H531 &lt;&gt; ""),"&lt;- New exp", "")</f>
        <v/>
      </c>
      <c r="AB532" s="0" t="n">
        <v>531</v>
      </c>
    </row>
    <row r="533" customFormat="false" ht="13.8" hidden="false" customHeight="false" outlineLevel="0" collapsed="false">
      <c r="A533" s="3" t="n">
        <v>33</v>
      </c>
      <c r="B533" s="3" t="n">
        <v>2</v>
      </c>
      <c r="C533" s="3" t="n">
        <v>81.25</v>
      </c>
      <c r="D533" s="3" t="n">
        <v>1040</v>
      </c>
      <c r="E533" s="3" t="n">
        <v>0.381261386166515</v>
      </c>
      <c r="F533" s="4" t="n">
        <f aca="false">IF(ISBLANK(A533), "", (A533-MIN($A$2:$A$3001))/(MAX($A$2:$A$3001)-MIN($A$2:$A$3001)))</f>
        <v>0.863636363636364</v>
      </c>
      <c r="G533" s="4" t="n">
        <f aca="false">IF(ISBLANK(B533), "", (B533-MIN($B$2:$B$3001))/(MAX($B$2:$B$3001)-MIN($B$2:B$3001)))</f>
        <v>0.111111111111111</v>
      </c>
      <c r="H533" s="4" t="n">
        <f aca="false">IF(ISBLANK(C533), "", (C533-MIN($C$2:$C$3001))/(MAX($C$2:$C$3001)-MIN($C$2:$C$3001)))</f>
        <v>0.597373262928004</v>
      </c>
      <c r="I533" s="4" t="n">
        <f aca="false">IF(ISBLANK(D533), "", (D533-MIN($D$2:$D$3001))/(MAX($D$2:$D$3001)-MIN($D$2:$D$3001)))</f>
        <v>0.952380952380952</v>
      </c>
      <c r="J533" s="4" t="n">
        <f aca="false">IF(ISBLANK(E533), "", (E533-MIN($E$2:$E$3001))/(MAX($E$2:$E$3001)-MIN($E$2:$E$3001)))</f>
        <v>0.612947432073934</v>
      </c>
      <c r="K533" s="5" t="n">
        <f aca="false">IF(ISBLANK(A533), "",SQRT((A533-$M$2)^2+(B533-$N$2)^2+(C533-$O$2)^2+(D533-$P$2)^2+(E533-$Q$2)^2))</f>
        <v>940.492983987259</v>
      </c>
      <c r="L533" s="6" t="str">
        <f aca="false">IF(AND(H533 = "", H532 &lt;&gt; ""),"&lt;- New exp", "")</f>
        <v/>
      </c>
      <c r="AB533" s="0" t="n">
        <v>532</v>
      </c>
    </row>
    <row r="534" customFormat="false" ht="13.8" hidden="false" customHeight="false" outlineLevel="0" collapsed="false">
      <c r="A534" s="3" t="n">
        <v>29</v>
      </c>
      <c r="B534" s="3" t="n">
        <v>6</v>
      </c>
      <c r="C534" s="3" t="n">
        <v>73.8333333333333</v>
      </c>
      <c r="D534" s="3" t="n">
        <v>1031</v>
      </c>
      <c r="E534" s="3" t="n">
        <v>0.37523672607986</v>
      </c>
      <c r="F534" s="4" t="n">
        <f aca="false">IF(ISBLANK(A534), "", (A534-MIN($A$2:$A$3001))/(MAX($A$2:$A$3001)-MIN($A$2:$A$3001)))</f>
        <v>0.681818181818182</v>
      </c>
      <c r="G534" s="4" t="n">
        <f aca="false">IF(ISBLANK(B534), "", (B534-MIN($B$2:$B$3001))/(MAX($B$2:$B$3001)-MIN($B$2:B$3001)))</f>
        <v>0.555555555555556</v>
      </c>
      <c r="H534" s="4" t="n">
        <f aca="false">IF(ISBLANK(C534), "", (C534-MIN($C$2:$C$3001))/(MAX($C$2:$C$3001)-MIN($C$2:$C$3001)))</f>
        <v>0.410988616475445</v>
      </c>
      <c r="I534" s="4" t="n">
        <f aca="false">IF(ISBLANK(D534), "", (D534-MIN($D$2:$D$3001))/(MAX($D$2:$D$3001)-MIN($D$2:$D$3001)))</f>
        <v>0.943262411347518</v>
      </c>
      <c r="J534" s="4" t="n">
        <f aca="false">IF(ISBLANK(E534), "", (E534-MIN($E$2:$E$3001))/(MAX($E$2:$E$3001)-MIN($E$2:$E$3001)))</f>
        <v>0.430993802215658</v>
      </c>
      <c r="K534" s="5" t="n">
        <f aca="false">IF(ISBLANK(A534), "",SQRT((A534-$M$2)^2+(B534-$N$2)^2+(C534-$O$2)^2+(D534-$P$2)^2+(E534-$Q$2)^2))</f>
        <v>931.277863460209</v>
      </c>
      <c r="L534" s="6" t="str">
        <f aca="false">IF(AND(H534 = "", H533 &lt;&gt; ""),"&lt;- New exp", "")</f>
        <v/>
      </c>
      <c r="AB534" s="0" t="n">
        <v>533</v>
      </c>
    </row>
    <row r="535" customFormat="false" ht="13.8" hidden="false" customHeight="false" outlineLevel="0" collapsed="false">
      <c r="A535" s="3" t="n">
        <v>29</v>
      </c>
      <c r="B535" s="3" t="n">
        <v>5</v>
      </c>
      <c r="C535" s="3" t="n">
        <v>76.6375</v>
      </c>
      <c r="D535" s="3" t="n">
        <v>1044</v>
      </c>
      <c r="E535" s="3" t="n">
        <v>0.377180566940099</v>
      </c>
      <c r="F535" s="4" t="n">
        <f aca="false">IF(ISBLANK(A535), "", (A535-MIN($A$2:$A$3001))/(MAX($A$2:$A$3001)-MIN($A$2:$A$3001)))</f>
        <v>0.681818181818182</v>
      </c>
      <c r="G535" s="4" t="n">
        <f aca="false">IF(ISBLANK(B535), "", (B535-MIN($B$2:$B$3001))/(MAX($B$2:$B$3001)-MIN($B$2:B$3001)))</f>
        <v>0.444444444444444</v>
      </c>
      <c r="H535" s="4" t="n">
        <f aca="false">IF(ISBLANK(C535), "", (C535-MIN($C$2:$C$3001))/(MAX($C$2:$C$3001)-MIN($C$2:$C$3001)))</f>
        <v>0.481458766510598</v>
      </c>
      <c r="I535" s="4" t="n">
        <f aca="false">IF(ISBLANK(D535), "", (D535-MIN($D$2:$D$3001))/(MAX($D$2:$D$3001)-MIN($D$2:$D$3001)))</f>
        <v>0.956433637284701</v>
      </c>
      <c r="J535" s="4" t="n">
        <f aca="false">IF(ISBLANK(E535), "", (E535-MIN($E$2:$E$3001))/(MAX($E$2:$E$3001)-MIN($E$2:$E$3001)))</f>
        <v>0.489700666221275</v>
      </c>
      <c r="K535" s="5" t="n">
        <f aca="false">IF(ISBLANK(A535), "",SQRT((A535-$M$2)^2+(B535-$N$2)^2+(C535-$O$2)^2+(D535-$P$2)^2+(E535-$Q$2)^2))</f>
        <v>944.322001225758</v>
      </c>
      <c r="L535" s="6" t="str">
        <f aca="false">IF(AND(H535 = "", H534 &lt;&gt; ""),"&lt;- New exp", "")</f>
        <v/>
      </c>
      <c r="AB535" s="0" t="n">
        <v>534</v>
      </c>
    </row>
    <row r="536" customFormat="false" ht="13.8" hidden="false" customHeight="false" outlineLevel="0" collapsed="false">
      <c r="A536" s="3" t="n">
        <v>22</v>
      </c>
      <c r="B536" s="3" t="n">
        <v>5</v>
      </c>
      <c r="C536" s="3" t="n">
        <v>71.0125</v>
      </c>
      <c r="D536" s="3" t="n">
        <v>1024</v>
      </c>
      <c r="E536" s="3" t="n">
        <v>0.381261386166515</v>
      </c>
      <c r="F536" s="4" t="n">
        <f aca="false">IF(ISBLANK(A536), "", (A536-MIN($A$2:$A$3001))/(MAX($A$2:$A$3001)-MIN($A$2:$A$3001)))</f>
        <v>0.363636363636364</v>
      </c>
      <c r="G536" s="4" t="n">
        <f aca="false">IF(ISBLANK(B536), "", (B536-MIN($B$2:$B$3001))/(MAX($B$2:$B$3001)-MIN($B$2:B$3001)))</f>
        <v>0.444444444444444</v>
      </c>
      <c r="H536" s="4" t="n">
        <f aca="false">IF(ISBLANK(C536), "", (C536-MIN($C$2:$C$3001))/(MAX($C$2:$C$3001)-MIN($C$2:$C$3001)))</f>
        <v>0.340099624538152</v>
      </c>
      <c r="I536" s="4" t="n">
        <f aca="false">IF(ISBLANK(D536), "", (D536-MIN($D$2:$D$3001))/(MAX($D$2:$D$3001)-MIN($D$2:$D$3001)))</f>
        <v>0.936170212765957</v>
      </c>
      <c r="J536" s="4" t="n">
        <f aca="false">IF(ISBLANK(E536), "", (E536-MIN($E$2:$E$3001))/(MAX($E$2:$E$3001)-MIN($E$2:$E$3001)))</f>
        <v>0.612947432073934</v>
      </c>
      <c r="K536" s="5" t="n">
        <f aca="false">IF(ISBLANK(A536), "",SQRT((A536-$M$2)^2+(B536-$N$2)^2+(C536-$O$2)^2+(D536-$P$2)^2+(E536-$Q$2)^2))</f>
        <v>924.14238703947</v>
      </c>
      <c r="L536" s="6" t="str">
        <f aca="false">IF(AND(H536 = "", H535 &lt;&gt; ""),"&lt;- New exp", "")</f>
        <v/>
      </c>
      <c r="AB536" s="0" t="n">
        <v>535</v>
      </c>
    </row>
    <row r="537" customFormat="false" ht="13.8" hidden="false" customHeight="false" outlineLevel="0" collapsed="false">
      <c r="A537" s="3" t="n">
        <v>32</v>
      </c>
      <c r="B537" s="3" t="n">
        <v>5</v>
      </c>
      <c r="C537" s="3" t="n">
        <v>81.4352941176471</v>
      </c>
      <c r="D537" s="3" t="n">
        <v>993</v>
      </c>
      <c r="E537" s="3" t="n">
        <v>0.371038341776951</v>
      </c>
      <c r="F537" s="4" t="n">
        <f aca="false">IF(ISBLANK(A537), "", (A537-MIN($A$2:$A$3001))/(MAX($A$2:$A$3001)-MIN($A$2:$A$3001)))</f>
        <v>0.818181818181818</v>
      </c>
      <c r="G537" s="4" t="n">
        <f aca="false">IF(ISBLANK(B537), "", (B537-MIN($B$2:$B$3001))/(MAX($B$2:$B$3001)-MIN($B$2:B$3001)))</f>
        <v>0.444444444444444</v>
      </c>
      <c r="H537" s="4" t="n">
        <f aca="false">IF(ISBLANK(C537), "", (C537-MIN($C$2:$C$3001))/(MAX($C$2:$C$3001)-MIN($C$2:$C$3001)))</f>
        <v>0.602029799369449</v>
      </c>
      <c r="I537" s="4" t="n">
        <f aca="false">IF(ISBLANK(D537), "", (D537-MIN($D$2:$D$3001))/(MAX($D$2:$D$3001)-MIN($D$2:$D$3001)))</f>
        <v>0.904761904761905</v>
      </c>
      <c r="J537" s="4" t="n">
        <f aca="false">IF(ISBLANK(E537), "", (E537-MIN($E$2:$E$3001))/(MAX($E$2:$E$3001)-MIN($E$2:$E$3001)))</f>
        <v>0.30419639747138</v>
      </c>
      <c r="K537" s="5" t="n">
        <f aca="false">IF(ISBLANK(A537), "",SQRT((A537-$M$2)^2+(B537-$N$2)^2+(C537-$O$2)^2+(D537-$P$2)^2+(E537-$Q$2)^2))</f>
        <v>893.511553447351</v>
      </c>
      <c r="L537" s="6" t="str">
        <f aca="false">IF(AND(H537 = "", H536 &lt;&gt; ""),"&lt;- New exp", "")</f>
        <v/>
      </c>
      <c r="AB537" s="0" t="n">
        <v>536</v>
      </c>
    </row>
    <row r="538" customFormat="false" ht="13.8" hidden="false" customHeight="false" outlineLevel="0" collapsed="false">
      <c r="A538" s="3" t="n">
        <v>28</v>
      </c>
      <c r="B538" s="3" t="n">
        <v>6</v>
      </c>
      <c r="C538" s="3" t="n">
        <v>75.8333333333333</v>
      </c>
      <c r="D538" s="3" t="n">
        <v>1025</v>
      </c>
      <c r="E538" s="3" t="n">
        <v>0.37522937227086</v>
      </c>
      <c r="F538" s="4" t="n">
        <f aca="false">IF(ISBLANK(A538), "", (A538-MIN($A$2:$A$3001))/(MAX($A$2:$A$3001)-MIN($A$2:$A$3001)))</f>
        <v>0.636363636363636</v>
      </c>
      <c r="G538" s="4" t="n">
        <f aca="false">IF(ISBLANK(B538), "", (B538-MIN($B$2:$B$3001))/(MAX($B$2:$B$3001)-MIN($B$2:B$3001)))</f>
        <v>0.555555555555556</v>
      </c>
      <c r="H538" s="4" t="n">
        <f aca="false">IF(ISBLANK(C538), "", (C538-MIN($C$2:$C$3001))/(MAX($C$2:$C$3001)-MIN($C$2:$C$3001)))</f>
        <v>0.461249644732315</v>
      </c>
      <c r="I538" s="4" t="n">
        <f aca="false">IF(ISBLANK(D538), "", (D538-MIN($D$2:$D$3001))/(MAX($D$2:$D$3001)-MIN($D$2:$D$3001)))</f>
        <v>0.937183383991895</v>
      </c>
      <c r="J538" s="4" t="n">
        <f aca="false">IF(ISBLANK(E538), "", (E538-MIN($E$2:$E$3001))/(MAX($E$2:$E$3001)-MIN($E$2:$E$3001)))</f>
        <v>0.430771706326167</v>
      </c>
      <c r="K538" s="5" t="n">
        <f aca="false">IF(ISBLANK(A538), "",SQRT((A538-$M$2)^2+(B538-$N$2)^2+(C538-$O$2)^2+(D538-$P$2)^2+(E538-$Q$2)^2))</f>
        <v>925.301505260566</v>
      </c>
      <c r="L538" s="6" t="str">
        <f aca="false">IF(AND(H538 = "", H537 &lt;&gt; ""),"&lt;- New exp", "")</f>
        <v/>
      </c>
      <c r="AB538" s="0" t="n">
        <v>537</v>
      </c>
    </row>
    <row r="539" customFormat="false" ht="13.8" hidden="false" customHeight="false" outlineLevel="0" collapsed="false">
      <c r="A539" s="3" t="n">
        <v>29</v>
      </c>
      <c r="B539" s="3" t="n">
        <v>7</v>
      </c>
      <c r="C539" s="3" t="n">
        <v>76.5803571428571</v>
      </c>
      <c r="D539" s="3" t="n">
        <v>1036</v>
      </c>
      <c r="E539" s="3" t="n">
        <v>0.370748180066374</v>
      </c>
      <c r="F539" s="4" t="n">
        <f aca="false">IF(ISBLANK(A539), "", (A539-MIN($A$2:$A$3001))/(MAX($A$2:$A$3001)-MIN($A$2:$A$3001)))</f>
        <v>0.681818181818182</v>
      </c>
      <c r="G539" s="4" t="n">
        <f aca="false">IF(ISBLANK(B539), "", (B539-MIN($B$2:$B$3001))/(MAX($B$2:$B$3001)-MIN($B$2:B$3001)))</f>
        <v>0.666666666666667</v>
      </c>
      <c r="H539" s="4" t="n">
        <f aca="false">IF(ISBLANK(C539), "", (C539-MIN($C$2:$C$3001))/(MAX($C$2:$C$3001)-MIN($C$2:$C$3001)))</f>
        <v>0.48002273713183</v>
      </c>
      <c r="I539" s="4" t="n">
        <f aca="false">IF(ISBLANK(D539), "", (D539-MIN($D$2:$D$3001))/(MAX($D$2:$D$3001)-MIN($D$2:$D$3001)))</f>
        <v>0.948328267477204</v>
      </c>
      <c r="J539" s="4" t="n">
        <f aca="false">IF(ISBLANK(E539), "", (E539-MIN($E$2:$E$3001))/(MAX($E$2:$E$3001)-MIN($E$2:$E$3001)))</f>
        <v>0.295433085396344</v>
      </c>
      <c r="K539" s="5" t="n">
        <f aca="false">IF(ISBLANK(A539), "",SQRT((A539-$M$2)^2+(B539-$N$2)^2+(C539-$O$2)^2+(D539-$P$2)^2+(E539-$Q$2)^2))</f>
        <v>936.334264871951</v>
      </c>
      <c r="L539" s="6" t="str">
        <f aca="false">IF(AND(H539 = "", H538 &lt;&gt; ""),"&lt;- New exp", "")</f>
        <v/>
      </c>
      <c r="AB539" s="0" t="n">
        <v>538</v>
      </c>
    </row>
    <row r="540" customFormat="false" ht="13.8" hidden="false" customHeight="false" outlineLevel="0" collapsed="false">
      <c r="A540" s="3" t="n">
        <v>33</v>
      </c>
      <c r="B540" s="3" t="n">
        <v>4</v>
      </c>
      <c r="C540" s="3" t="n">
        <v>79.9166666666667</v>
      </c>
      <c r="D540" s="3" t="n">
        <v>1022</v>
      </c>
      <c r="E540" s="3" t="n">
        <v>0.374562081242515</v>
      </c>
      <c r="F540" s="4" t="n">
        <f aca="false">IF(ISBLANK(A540), "", (A540-MIN($A$2:$A$3001))/(MAX($A$2:$A$3001)-MIN($A$2:$A$3001)))</f>
        <v>0.863636363636364</v>
      </c>
      <c r="G540" s="4" t="n">
        <f aca="false">IF(ISBLANK(B540), "", (B540-MIN($B$2:$B$3001))/(MAX($B$2:$B$3001)-MIN($B$2:B$3001)))</f>
        <v>0.333333333333333</v>
      </c>
      <c r="H540" s="4" t="n">
        <f aca="false">IF(ISBLANK(C540), "", (C540-MIN($C$2:$C$3001))/(MAX($C$2:$C$3001)-MIN($C$2:$C$3001)))</f>
        <v>0.563865910756757</v>
      </c>
      <c r="I540" s="4" t="n">
        <f aca="false">IF(ISBLANK(D540), "", (D540-MIN($D$2:$D$3001))/(MAX($D$2:$D$3001)-MIN($D$2:$D$3001)))</f>
        <v>0.934143870314083</v>
      </c>
      <c r="J540" s="4" t="n">
        <f aca="false">IF(ISBLANK(E540), "", (E540-MIN($E$2:$E$3001))/(MAX($E$2:$E$3001)-MIN($E$2:$E$3001)))</f>
        <v>0.410618532033698</v>
      </c>
      <c r="K540" s="5" t="n">
        <f aca="false">IF(ISBLANK(A540), "",SQRT((A540-$M$2)^2+(B540-$N$2)^2+(C540-$O$2)^2+(D540-$P$2)^2+(E540-$Q$2)^2))</f>
        <v>922.473545198506</v>
      </c>
      <c r="L540" s="6" t="str">
        <f aca="false">IF(AND(H540 = "", H539 &lt;&gt; ""),"&lt;- New exp", "")</f>
        <v/>
      </c>
      <c r="AB540" s="0" t="n">
        <v>539</v>
      </c>
    </row>
    <row r="541" customFormat="false" ht="13.8" hidden="false" customHeight="false" outlineLevel="0" collapsed="false">
      <c r="A541" s="3" t="n">
        <v>33</v>
      </c>
      <c r="B541" s="3" t="n">
        <v>3</v>
      </c>
      <c r="C541" s="3" t="n">
        <v>79.1458333333333</v>
      </c>
      <c r="D541" s="3" t="n">
        <v>1046</v>
      </c>
      <c r="E541" s="3" t="n">
        <v>0.375343431829171</v>
      </c>
      <c r="F541" s="4" t="n">
        <f aca="false">IF(ISBLANK(A541), "", (A541-MIN($A$2:$A$3001))/(MAX($A$2:$A$3001)-MIN($A$2:$A$3001)))</f>
        <v>0.863636363636364</v>
      </c>
      <c r="G541" s="4" t="n">
        <f aca="false">IF(ISBLANK(B541), "", (B541-MIN($B$2:$B$3001))/(MAX($B$2:$B$3001)-MIN($B$2:B$3001)))</f>
        <v>0.222222222222222</v>
      </c>
      <c r="H541" s="4" t="n">
        <f aca="false">IF(ISBLANK(C541), "", (C541-MIN($C$2:$C$3001))/(MAX($C$2:$C$3001)-MIN($C$2:$C$3001)))</f>
        <v>0.544494472782756</v>
      </c>
      <c r="I541" s="4" t="n">
        <f aca="false">IF(ISBLANK(D541), "", (D541-MIN($D$2:$D$3001))/(MAX($D$2:$D$3001)-MIN($D$2:$D$3001)))</f>
        <v>0.958459979736575</v>
      </c>
      <c r="J541" s="4" t="n">
        <f aca="false">IF(ISBLANK(E541), "", (E541-MIN($E$2:$E$3001))/(MAX($E$2:$E$3001)-MIN($E$2:$E$3001)))</f>
        <v>0.434216473392891</v>
      </c>
      <c r="K541" s="5" t="n">
        <f aca="false">IF(ISBLANK(A541), "",SQRT((A541-$M$2)^2+(B541-$N$2)^2+(C541-$O$2)^2+(D541-$P$2)^2+(E541-$Q$2)^2))</f>
        <v>946.440935637904</v>
      </c>
      <c r="L541" s="6" t="str">
        <f aca="false">IF(AND(H541 = "", H540 &lt;&gt; ""),"&lt;- New exp", "")</f>
        <v/>
      </c>
      <c r="AB541" s="0" t="n">
        <v>540</v>
      </c>
    </row>
    <row r="542" customFormat="false" ht="13.8" hidden="false" customHeight="false" outlineLevel="0" collapsed="false">
      <c r="A542" s="3" t="n">
        <v>30</v>
      </c>
      <c r="B542" s="3" t="n">
        <v>3</v>
      </c>
      <c r="C542" s="3" t="n">
        <v>73.8333333333333</v>
      </c>
      <c r="D542" s="3" t="n">
        <v>1030</v>
      </c>
      <c r="E542" s="3" t="n">
        <v>0.378077063566427</v>
      </c>
      <c r="F542" s="4" t="n">
        <f aca="false">IF(ISBLANK(A542), "", (A542-MIN($A$2:$A$3001))/(MAX($A$2:$A$3001)-MIN($A$2:$A$3001)))</f>
        <v>0.727272727272727</v>
      </c>
      <c r="G542" s="4" t="n">
        <f aca="false">IF(ISBLANK(B542), "", (B542-MIN($B$2:$B$3001))/(MAX($B$2:$B$3001)-MIN($B$2:B$3001)))</f>
        <v>0.222222222222222</v>
      </c>
      <c r="H542" s="4" t="n">
        <f aca="false">IF(ISBLANK(C542), "", (C542-MIN($C$2:$C$3001))/(MAX($C$2:$C$3001)-MIN($C$2:$C$3001)))</f>
        <v>0.410988616475445</v>
      </c>
      <c r="I542" s="4" t="n">
        <f aca="false">IF(ISBLANK(D542), "", (D542-MIN($D$2:$D$3001))/(MAX($D$2:$D$3001)-MIN($D$2:$D$3001)))</f>
        <v>0.94224924012158</v>
      </c>
      <c r="J542" s="4" t="n">
        <f aca="false">IF(ISBLANK(E542), "", (E542-MIN($E$2:$E$3001))/(MAX($E$2:$E$3001)-MIN($E$2:$E$3001)))</f>
        <v>0.516776187988453</v>
      </c>
      <c r="K542" s="5" t="n">
        <f aca="false">IF(ISBLANK(A542), "",SQRT((A542-$M$2)^2+(B542-$N$2)^2+(C542-$O$2)^2+(D542-$P$2)^2+(E542-$Q$2)^2))</f>
        <v>930.283536917722</v>
      </c>
      <c r="L542" s="6" t="str">
        <f aca="false">IF(AND(H542 = "", H541 &lt;&gt; ""),"&lt;- New exp", "")</f>
        <v/>
      </c>
      <c r="AB542" s="0" t="n">
        <v>541</v>
      </c>
    </row>
    <row r="543" customFormat="false" ht="13.8" hidden="false" customHeight="false" outlineLevel="0" collapsed="false">
      <c r="A543" s="3" t="n">
        <v>32</v>
      </c>
      <c r="B543" s="3" t="n">
        <v>4</v>
      </c>
      <c r="C543" s="3" t="n">
        <v>84.9166666666667</v>
      </c>
      <c r="D543" s="3" t="n">
        <v>989</v>
      </c>
      <c r="E543" s="3" t="n">
        <v>0.379846913370879</v>
      </c>
      <c r="F543" s="4" t="n">
        <f aca="false">IF(ISBLANK(A543), "", (A543-MIN($A$2:$A$3001))/(MAX($A$2:$A$3001)-MIN($A$2:$A$3001)))</f>
        <v>0.818181818181818</v>
      </c>
      <c r="G543" s="4" t="n">
        <f aca="false">IF(ISBLANK(B543), "", (B543-MIN($B$2:$B$3001))/(MAX($B$2:$B$3001)-MIN($B$2:B$3001)))</f>
        <v>0.333333333333333</v>
      </c>
      <c r="H543" s="4" t="n">
        <f aca="false">IF(ISBLANK(C543), "", (C543-MIN($C$2:$C$3001))/(MAX($C$2:$C$3001)-MIN($C$2:$C$3001)))</f>
        <v>0.689518481398932</v>
      </c>
      <c r="I543" s="4" t="n">
        <f aca="false">IF(ISBLANK(D543), "", (D543-MIN($D$2:$D$3001))/(MAX($D$2:$D$3001)-MIN($D$2:$D$3001)))</f>
        <v>0.900709219858156</v>
      </c>
      <c r="J543" s="4" t="n">
        <f aca="false">IF(ISBLANK(E543), "", (E543-MIN($E$2:$E$3001))/(MAX($E$2:$E$3001)-MIN($E$2:$E$3001)))</f>
        <v>0.570228265216398</v>
      </c>
      <c r="K543" s="5" t="n">
        <f aca="false">IF(ISBLANK(A543), "",SQRT((A543-$M$2)^2+(B543-$N$2)^2+(C543-$O$2)^2+(D543-$P$2)^2+(E543-$Q$2)^2))</f>
        <v>889.610485978406</v>
      </c>
      <c r="L543" s="6" t="str">
        <f aca="false">IF(AND(H543 = "", H542 &lt;&gt; ""),"&lt;- New exp", "")</f>
        <v/>
      </c>
      <c r="AB543" s="0" t="n">
        <v>542</v>
      </c>
    </row>
    <row r="544" customFormat="false" ht="13.8" hidden="false" customHeight="false" outlineLevel="0" collapsed="false">
      <c r="A544" s="3" t="n">
        <v>29</v>
      </c>
      <c r="B544" s="3" t="n">
        <v>6</v>
      </c>
      <c r="C544" s="3" t="n">
        <v>80.8333333333333</v>
      </c>
      <c r="D544" s="3" t="n">
        <v>1030</v>
      </c>
      <c r="E544" s="3" t="n">
        <v>0.370327786548259</v>
      </c>
      <c r="F544" s="4" t="n">
        <f aca="false">IF(ISBLANK(A544), "", (A544-MIN($A$2:$A$3001))/(MAX($A$2:$A$3001)-MIN($A$2:$A$3001)))</f>
        <v>0.681818181818182</v>
      </c>
      <c r="G544" s="4" t="n">
        <f aca="false">IF(ISBLANK(B544), "", (B544-MIN($B$2:$B$3001))/(MAX($B$2:$B$3001)-MIN($B$2:B$3001)))</f>
        <v>0.555555555555556</v>
      </c>
      <c r="H544" s="4" t="n">
        <f aca="false">IF(ISBLANK(C544), "", (C544-MIN($C$2:$C$3001))/(MAX($C$2:$C$3001)-MIN($C$2:$C$3001)))</f>
        <v>0.586902215374489</v>
      </c>
      <c r="I544" s="4" t="n">
        <f aca="false">IF(ISBLANK(D544), "", (D544-MIN($D$2:$D$3001))/(MAX($D$2:$D$3001)-MIN($D$2:$D$3001)))</f>
        <v>0.94224924012158</v>
      </c>
      <c r="J544" s="4" t="n">
        <f aca="false">IF(ISBLANK(E544), "", (E544-MIN($E$2:$E$3001))/(MAX($E$2:$E$3001)-MIN($E$2:$E$3001)))</f>
        <v>0.282736580450056</v>
      </c>
      <c r="K544" s="5" t="n">
        <f aca="false">IF(ISBLANK(A544), "",SQRT((A544-$M$2)^2+(B544-$N$2)^2+(C544-$O$2)^2+(D544-$P$2)^2+(E544-$Q$2)^2))</f>
        <v>930.427545372736</v>
      </c>
      <c r="L544" s="6" t="str">
        <f aca="false">IF(AND(H544 = "", H543 &lt;&gt; ""),"&lt;- New exp", "")</f>
        <v/>
      </c>
      <c r="AB544" s="0" t="n">
        <v>543</v>
      </c>
    </row>
    <row r="545" customFormat="false" ht="13.8" hidden="false" customHeight="false" outlineLevel="0" collapsed="false">
      <c r="A545" s="3" t="n">
        <v>27</v>
      </c>
      <c r="B545" s="3" t="n">
        <v>9</v>
      </c>
      <c r="C545" s="3" t="n">
        <v>73.7777777777778</v>
      </c>
      <c r="D545" s="3" t="n">
        <v>989</v>
      </c>
      <c r="E545" s="3" t="n">
        <v>0.371745778812375</v>
      </c>
      <c r="F545" s="4" t="n">
        <f aca="false">IF(ISBLANK(A545), "", (A545-MIN($A$2:$A$3001))/(MAX($A$2:$A$3001)-MIN($A$2:$A$3001)))</f>
        <v>0.590909090909091</v>
      </c>
      <c r="G545" s="4" t="n">
        <f aca="false">IF(ISBLANK(B545), "", (B545-MIN($B$2:$B$3001))/(MAX($B$2:$B$3001)-MIN($B$2:B$3001)))</f>
        <v>0.888888888888889</v>
      </c>
      <c r="H545" s="4" t="n">
        <f aca="false">IF(ISBLANK(C545), "", (C545-MIN($C$2:$C$3001))/(MAX($C$2:$C$3001)-MIN($C$2:$C$3001)))</f>
        <v>0.409592476801643</v>
      </c>
      <c r="I545" s="4" t="n">
        <f aca="false">IF(ISBLANK(D545), "", (D545-MIN($D$2:$D$3001))/(MAX($D$2:$D$3001)-MIN($D$2:$D$3001)))</f>
        <v>0.900709219858156</v>
      </c>
      <c r="J545" s="4" t="n">
        <f aca="false">IF(ISBLANK(E545), "", (E545-MIN($E$2:$E$3001))/(MAX($E$2:$E$3001)-MIN($E$2:$E$3001)))</f>
        <v>0.325562040452086</v>
      </c>
      <c r="K545" s="5" t="n">
        <f aca="false">IF(ISBLANK(A545), "",SQRT((A545-$M$2)^2+(B545-$N$2)^2+(C545-$O$2)^2+(D545-$P$2)^2+(E545-$Q$2)^2))</f>
        <v>889.28040844289</v>
      </c>
      <c r="L545" s="6" t="str">
        <f aca="false">IF(AND(H545 = "", H544 &lt;&gt; ""),"&lt;- New exp", "")</f>
        <v/>
      </c>
      <c r="AB545" s="0" t="n">
        <v>544</v>
      </c>
    </row>
    <row r="546" customFormat="false" ht="13.8" hidden="false" customHeight="false" outlineLevel="0" collapsed="false">
      <c r="A546" s="3" t="n">
        <v>33</v>
      </c>
      <c r="B546" s="3" t="n">
        <v>3</v>
      </c>
      <c r="C546" s="3" t="n">
        <v>81.0833333333333</v>
      </c>
      <c r="D546" s="3" t="n">
        <v>1037</v>
      </c>
      <c r="E546" s="3" t="n">
        <v>0.377180566940099</v>
      </c>
      <c r="F546" s="4" t="n">
        <f aca="false">IF(ISBLANK(A546), "", (A546-MIN($A$2:$A$3001))/(MAX($A$2:$A$3001)-MIN($A$2:$A$3001)))</f>
        <v>0.863636363636364</v>
      </c>
      <c r="G546" s="4" t="n">
        <f aca="false">IF(ISBLANK(B546), "", (B546-MIN($B$2:$B$3001))/(MAX($B$2:$B$3001)-MIN($B$2:B$3001)))</f>
        <v>0.222222222222222</v>
      </c>
      <c r="H546" s="4" t="n">
        <f aca="false">IF(ISBLANK(C546), "", (C546-MIN($C$2:$C$3001))/(MAX($C$2:$C$3001)-MIN($C$2:$C$3001)))</f>
        <v>0.593184843906598</v>
      </c>
      <c r="I546" s="4" t="n">
        <f aca="false">IF(ISBLANK(D546), "", (D546-MIN($D$2:$D$3001))/(MAX($D$2:$D$3001)-MIN($D$2:$D$3001)))</f>
        <v>0.949341438703141</v>
      </c>
      <c r="J546" s="4" t="n">
        <f aca="false">IF(ISBLANK(E546), "", (E546-MIN($E$2:$E$3001))/(MAX($E$2:$E$3001)-MIN($E$2:$E$3001)))</f>
        <v>0.489700666221275</v>
      </c>
      <c r="K546" s="5" t="n">
        <f aca="false">IF(ISBLANK(A546), "",SQRT((A546-$M$2)^2+(B546-$N$2)^2+(C546-$O$2)^2+(D546-$P$2)^2+(E546-$Q$2)^2))</f>
        <v>937.491950337141</v>
      </c>
      <c r="L546" s="6" t="str">
        <f aca="false">IF(AND(H546 = "", H545 &lt;&gt; ""),"&lt;- New exp", "")</f>
        <v/>
      </c>
      <c r="AB546" s="0" t="n">
        <v>545</v>
      </c>
    </row>
    <row r="547" customFormat="false" ht="13.8" hidden="false" customHeight="false" outlineLevel="0" collapsed="false">
      <c r="A547" s="3" t="n">
        <v>27</v>
      </c>
      <c r="B547" s="3" t="n">
        <v>4</v>
      </c>
      <c r="C547" s="3" t="n">
        <v>78.9166666666667</v>
      </c>
      <c r="D547" s="3" t="n">
        <v>1010</v>
      </c>
      <c r="E547" s="3" t="n">
        <v>0.375786542707573</v>
      </c>
      <c r="F547" s="4" t="n">
        <f aca="false">IF(ISBLANK(A547), "", (A547-MIN($A$2:$A$3001))/(MAX($A$2:$A$3001)-MIN($A$2:$A$3001)))</f>
        <v>0.590909090909091</v>
      </c>
      <c r="G547" s="4" t="n">
        <f aca="false">IF(ISBLANK(B547), "", (B547-MIN($B$2:$B$3001))/(MAX($B$2:$B$3001)-MIN($B$2:B$3001)))</f>
        <v>0.333333333333333</v>
      </c>
      <c r="H547" s="4" t="n">
        <f aca="false">IF(ISBLANK(C547), "", (C547-MIN($C$2:$C$3001))/(MAX($C$2:$C$3001)-MIN($C$2:$C$3001)))</f>
        <v>0.538735396628322</v>
      </c>
      <c r="I547" s="4" t="n">
        <f aca="false">IF(ISBLANK(D547), "", (D547-MIN($D$2:$D$3001))/(MAX($D$2:$D$3001)-MIN($D$2:$D$3001)))</f>
        <v>0.921985815602837</v>
      </c>
      <c r="J547" s="4" t="n">
        <f aca="false">IF(ISBLANK(E547), "", (E547-MIN($E$2:$E$3001))/(MAX($E$2:$E$3001)-MIN($E$2:$E$3001)))</f>
        <v>0.44759907616139</v>
      </c>
      <c r="K547" s="5" t="n">
        <f aca="false">IF(ISBLANK(A547), "",SQRT((A547-$M$2)^2+(B547-$N$2)^2+(C547-$O$2)^2+(D547-$P$2)^2+(E547-$Q$2)^2))</f>
        <v>910.350243931365</v>
      </c>
      <c r="L547" s="6" t="str">
        <f aca="false">IF(AND(H547 = "", H546 &lt;&gt; ""),"&lt;- New exp", "")</f>
        <v/>
      </c>
      <c r="AB547" s="0" t="n">
        <v>546</v>
      </c>
    </row>
    <row r="548" customFormat="false" ht="13.8" hidden="false" customHeight="false" outlineLevel="0" collapsed="false">
      <c r="A548" s="3" t="n">
        <v>35</v>
      </c>
      <c r="B548" s="3" t="n">
        <v>5</v>
      </c>
      <c r="C548" s="3" t="n">
        <v>92.6375</v>
      </c>
      <c r="D548" s="3" t="n">
        <v>987</v>
      </c>
      <c r="E548" s="3" t="n">
        <v>0.374523477218155</v>
      </c>
      <c r="F548" s="4" t="n">
        <f aca="false">IF(ISBLANK(A548), "", (A548-MIN($A$2:$A$3001))/(MAX($A$2:$A$3001)-MIN($A$2:$A$3001)))</f>
        <v>0.954545454545455</v>
      </c>
      <c r="G548" s="4" t="n">
        <f aca="false">IF(ISBLANK(B548), "", (B548-MIN($B$2:$B$3001))/(MAX($B$2:$B$3001)-MIN($B$2:B$3001)))</f>
        <v>0.444444444444444</v>
      </c>
      <c r="H548" s="4" t="n">
        <f aca="false">IF(ISBLANK(C548), "", (C548-MIN($C$2:$C$3001))/(MAX($C$2:$C$3001)-MIN($C$2:$C$3001)))</f>
        <v>0.883546992565556</v>
      </c>
      <c r="I548" s="4" t="n">
        <f aca="false">IF(ISBLANK(D548), "", (D548-MIN($D$2:$D$3001))/(MAX($D$2:$D$3001)-MIN($D$2:$D$3001)))</f>
        <v>0.898682877406282</v>
      </c>
      <c r="J548" s="4" t="n">
        <f aca="false">IF(ISBLANK(E548), "", (E548-MIN($E$2:$E$3001))/(MAX($E$2:$E$3001)-MIN($E$2:$E$3001)))</f>
        <v>0.409452633500269</v>
      </c>
      <c r="K548" s="5" t="n">
        <f aca="false">IF(ISBLANK(A548), "",SQRT((A548-$M$2)^2+(B548-$N$2)^2+(C548-$O$2)^2+(D548-$P$2)^2+(E548-$Q$2)^2))</f>
        <v>887.953888772711</v>
      </c>
      <c r="L548" s="6" t="str">
        <f aca="false">IF(AND(H548 = "", H547 &lt;&gt; ""),"&lt;- New exp", "")</f>
        <v/>
      </c>
      <c r="AB548" s="0" t="n">
        <v>547</v>
      </c>
    </row>
    <row r="549" customFormat="false" ht="13.8" hidden="false" customHeight="false" outlineLevel="0" collapsed="false">
      <c r="A549" s="3" t="n">
        <v>28</v>
      </c>
      <c r="B549" s="3" t="n">
        <v>8</v>
      </c>
      <c r="C549" s="3" t="n">
        <v>72.0535714285714</v>
      </c>
      <c r="D549" s="3" t="n">
        <v>1012</v>
      </c>
      <c r="E549" s="3" t="n">
        <v>0.369081416690999</v>
      </c>
      <c r="F549" s="4" t="n">
        <f aca="false">IF(ISBLANK(A549), "", (A549-MIN($A$2:$A$3001))/(MAX($A$2:$A$3001)-MIN($A$2:$A$3001)))</f>
        <v>0.636363636363636</v>
      </c>
      <c r="G549" s="4" t="n">
        <f aca="false">IF(ISBLANK(B549), "", (B549-MIN($B$2:$B$3001))/(MAX($B$2:$B$3001)-MIN($B$2:B$3001)))</f>
        <v>0.777777777777778</v>
      </c>
      <c r="H549" s="4" t="n">
        <f aca="false">IF(ISBLANK(C549), "", (C549-MIN($C$2:$C$3001))/(MAX($C$2:$C$3001)-MIN($C$2:$C$3001)))</f>
        <v>0.366262284782576</v>
      </c>
      <c r="I549" s="4" t="n">
        <f aca="false">IF(ISBLANK(D549), "", (D549-MIN($D$2:$D$3001))/(MAX($D$2:$D$3001)-MIN($D$2:$D$3001)))</f>
        <v>0.924012158054711</v>
      </c>
      <c r="J549" s="4" t="n">
        <f aca="false">IF(ISBLANK(E549), "", (E549-MIN($E$2:$E$3001))/(MAX($E$2:$E$3001)-MIN($E$2:$E$3001)))</f>
        <v>0.245094370530739</v>
      </c>
      <c r="K549" s="5" t="n">
        <f aca="false">IF(ISBLANK(A549), "",SQRT((A549-$M$2)^2+(B549-$N$2)^2+(C549-$O$2)^2+(D549-$P$2)^2+(E549-$Q$2)^2))</f>
        <v>912.250740388859</v>
      </c>
      <c r="L549" s="6" t="str">
        <f aca="false">IF(AND(H549 = "", H548 &lt;&gt; ""),"&lt;- New exp", "")</f>
        <v/>
      </c>
      <c r="AB549" s="0" t="n">
        <v>548</v>
      </c>
    </row>
    <row r="550" customFormat="false" ht="13.8" hidden="false" customHeight="false" outlineLevel="0" collapsed="false">
      <c r="A550" s="3" t="n">
        <v>29</v>
      </c>
      <c r="B550" s="3" t="n">
        <v>5</v>
      </c>
      <c r="C550" s="3" t="n">
        <v>91.2714285714286</v>
      </c>
      <c r="D550" s="3" t="n">
        <v>994</v>
      </c>
      <c r="E550" s="3" t="n">
        <v>0.385403337069818</v>
      </c>
      <c r="F550" s="4" t="n">
        <f aca="false">IF(ISBLANK(A550), "", (A550-MIN($A$2:$A$3001))/(MAX($A$2:$A$3001)-MIN($A$2:$A$3001)))</f>
        <v>0.681818181818182</v>
      </c>
      <c r="G550" s="4" t="n">
        <f aca="false">IF(ISBLANK(B550), "", (B550-MIN($B$2:$B$3001))/(MAX($B$2:$B$3001)-MIN($B$2:B$3001)))</f>
        <v>0.444444444444444</v>
      </c>
      <c r="H550" s="4" t="n">
        <f aca="false">IF(ISBLANK(C550), "", (C550-MIN($C$2:$C$3001))/(MAX($C$2:$C$3001)-MIN($C$2:$C$3001)))</f>
        <v>0.849216915229391</v>
      </c>
      <c r="I550" s="4" t="n">
        <f aca="false">IF(ISBLANK(D550), "", (D550-MIN($D$2:$D$3001))/(MAX($D$2:$D$3001)-MIN($D$2:$D$3001)))</f>
        <v>0.905775075987842</v>
      </c>
      <c r="J550" s="4" t="n">
        <f aca="false">IF(ISBLANK(E550), "", (E550-MIN($E$2:$E$3001))/(MAX($E$2:$E$3001)-MIN($E$2:$E$3001)))</f>
        <v>0.738040464827783</v>
      </c>
      <c r="K550" s="5" t="n">
        <f aca="false">IF(ISBLANK(A550), "",SQRT((A550-$M$2)^2+(B550-$N$2)^2+(C550-$O$2)^2+(D550-$P$2)^2+(E550-$Q$2)^2))</f>
        <v>894.773109543318</v>
      </c>
      <c r="L550" s="6" t="str">
        <f aca="false">IF(AND(H550 = "", H549 &lt;&gt; ""),"&lt;- New exp", "")</f>
        <v/>
      </c>
      <c r="AB550" s="0" t="n">
        <v>549</v>
      </c>
    </row>
    <row r="551" customFormat="false" ht="13.8" hidden="false" customHeight="false" outlineLevel="0" collapsed="false">
      <c r="A551" s="3" t="n">
        <v>33</v>
      </c>
      <c r="B551" s="3" t="n">
        <v>3</v>
      </c>
      <c r="C551" s="3" t="n">
        <v>83</v>
      </c>
      <c r="D551" s="3" t="n">
        <v>1023</v>
      </c>
      <c r="E551" s="3" t="n">
        <v>0.376578857467822</v>
      </c>
      <c r="F551" s="4" t="n">
        <f aca="false">IF(ISBLANK(A551), "", (A551-MIN($A$2:$A$3001))/(MAX($A$2:$A$3001)-MIN($A$2:$A$3001)))</f>
        <v>0.863636363636364</v>
      </c>
      <c r="G551" s="4" t="n">
        <f aca="false">IF(ISBLANK(B551), "", (B551-MIN($B$2:$B$3001))/(MAX($B$2:$B$3001)-MIN($B$2:B$3001)))</f>
        <v>0.222222222222222</v>
      </c>
      <c r="H551" s="4" t="n">
        <f aca="false">IF(ISBLANK(C551), "", (C551-MIN($C$2:$C$3001))/(MAX($C$2:$C$3001)-MIN($C$2:$C$3001)))</f>
        <v>0.641351662652765</v>
      </c>
      <c r="I551" s="4" t="n">
        <f aca="false">IF(ISBLANK(D551), "", (D551-MIN($D$2:$D$3001))/(MAX($D$2:$D$3001)-MIN($D$2:$D$3001)))</f>
        <v>0.93515704154002</v>
      </c>
      <c r="J551" s="4" t="n">
        <f aca="false">IF(ISBLANK(E551), "", (E551-MIN($E$2:$E$3001))/(MAX($E$2:$E$3001)-MIN($E$2:$E$3001)))</f>
        <v>0.471528151751385</v>
      </c>
      <c r="K551" s="5" t="n">
        <f aca="false">IF(ISBLANK(A551), "",SQRT((A551-$M$2)^2+(B551-$N$2)^2+(C551-$O$2)^2+(D551-$P$2)^2+(E551-$Q$2)^2))</f>
        <v>923.550384753201</v>
      </c>
      <c r="L551" s="6" t="str">
        <f aca="false">IF(AND(H551 = "", H550 &lt;&gt; ""),"&lt;- New exp", "")</f>
        <v/>
      </c>
      <c r="AB551" s="0" t="n">
        <v>550</v>
      </c>
    </row>
    <row r="552" customFormat="false" ht="13.8" hidden="false" customHeight="false" outlineLevel="0" collapsed="false">
      <c r="A552" s="3" t="n">
        <v>33</v>
      </c>
      <c r="B552" s="3" t="n">
        <v>4</v>
      </c>
      <c r="C552" s="3" t="n">
        <v>82.7794117647059</v>
      </c>
      <c r="D552" s="3" t="n">
        <v>1029</v>
      </c>
      <c r="E552" s="3" t="n">
        <v>0.372674490793082</v>
      </c>
      <c r="F552" s="4" t="n">
        <f aca="false">IF(ISBLANK(A552), "", (A552-MIN($A$2:$A$3001))/(MAX($A$2:$A$3001)-MIN($A$2:$A$3001)))</f>
        <v>0.863636363636364</v>
      </c>
      <c r="G552" s="4" t="n">
        <f aca="false">IF(ISBLANK(B552), "", (B552-MIN($B$2:$B$3001))/(MAX($B$2:$B$3001)-MIN($B$2:B$3001)))</f>
        <v>0.333333333333333</v>
      </c>
      <c r="H552" s="4" t="n">
        <f aca="false">IF(ISBLANK(C552), "", (C552-MIN($C$2:$C$3001))/(MAX($C$2:$C$3001)-MIN($C$2:$C$3001)))</f>
        <v>0.63580816688914</v>
      </c>
      <c r="I552" s="4" t="n">
        <f aca="false">IF(ISBLANK(D552), "", (D552-MIN($D$2:$D$3001))/(MAX($D$2:$D$3001)-MIN($D$2:$D$3001)))</f>
        <v>0.941236068895643</v>
      </c>
      <c r="J552" s="4" t="n">
        <f aca="false">IF(ISBLANK(E552), "", (E552-MIN($E$2:$E$3001))/(MAX($E$2:$E$3001)-MIN($E$2:$E$3001)))</f>
        <v>0.353610513486575</v>
      </c>
      <c r="K552" s="5" t="n">
        <f aca="false">IF(ISBLANK(A552), "",SQRT((A552-$M$2)^2+(B552-$N$2)^2+(C552-$O$2)^2+(D552-$P$2)^2+(E552-$Q$2)^2))</f>
        <v>929.543491472619</v>
      </c>
      <c r="L552" s="6" t="str">
        <f aca="false">IF(AND(H552 = "", H551 &lt;&gt; ""),"&lt;- New exp", "")</f>
        <v/>
      </c>
      <c r="AB552" s="0" t="n">
        <v>551</v>
      </c>
    </row>
    <row r="553" customFormat="false" ht="13.8" hidden="false" customHeight="false" outlineLevel="0" collapsed="false">
      <c r="A553" s="3" t="n">
        <v>29</v>
      </c>
      <c r="B553" s="3" t="n">
        <v>6</v>
      </c>
      <c r="C553" s="3" t="n">
        <v>77.0952380952381</v>
      </c>
      <c r="D553" s="3" t="n">
        <v>1011</v>
      </c>
      <c r="E553" s="3" t="n">
        <v>0.376578857467822</v>
      </c>
      <c r="F553" s="4" t="n">
        <f aca="false">IF(ISBLANK(A553), "", (A553-MIN($A$2:$A$3001))/(MAX($A$2:$A$3001)-MIN($A$2:$A$3001)))</f>
        <v>0.681818181818182</v>
      </c>
      <c r="G553" s="4" t="n">
        <f aca="false">IF(ISBLANK(B553), "", (B553-MIN($B$2:$B$3001))/(MAX($B$2:$B$3001)-MIN($B$2:B$3001)))</f>
        <v>0.555555555555556</v>
      </c>
      <c r="H553" s="4" t="n">
        <f aca="false">IF(ISBLANK(C553), "", (C553-MIN($C$2:$C$3001))/(MAX($C$2:$C$3001)-MIN($C$2:$C$3001)))</f>
        <v>0.492961960180102</v>
      </c>
      <c r="I553" s="4" t="n">
        <f aca="false">IF(ISBLANK(D553), "", (D553-MIN($D$2:$D$3001))/(MAX($D$2:$D$3001)-MIN($D$2:$D$3001)))</f>
        <v>0.922998986828774</v>
      </c>
      <c r="J553" s="4" t="n">
        <f aca="false">IF(ISBLANK(E553), "", (E553-MIN($E$2:$E$3001))/(MAX($E$2:$E$3001)-MIN($E$2:$E$3001)))</f>
        <v>0.471528151751385</v>
      </c>
      <c r="K553" s="5" t="n">
        <f aca="false">IF(ISBLANK(A553), "",SQRT((A553-$M$2)^2+(B553-$N$2)^2+(C553-$O$2)^2+(D553-$P$2)^2+(E553-$Q$2)^2))</f>
        <v>911.34833653332</v>
      </c>
      <c r="L553" s="6" t="str">
        <f aca="false">IF(AND(H553 = "", H552 &lt;&gt; ""),"&lt;- New exp", "")</f>
        <v/>
      </c>
      <c r="AB553" s="0" t="n">
        <v>552</v>
      </c>
    </row>
    <row r="554" customFormat="false" ht="13.8" hidden="false" customHeight="false" outlineLevel="0" collapsed="false">
      <c r="A554" s="3"/>
      <c r="B554" s="3"/>
      <c r="C554" s="3"/>
      <c r="D554" s="3"/>
      <c r="E554" s="3"/>
      <c r="F554" s="4" t="str">
        <f aca="false">IF(ISBLANK(A554), "", (A554-MIN($A$2:$A$3001))/(MAX($A$2:$A$3001)-MIN($A$2:$A$3001)))</f>
        <v/>
      </c>
      <c r="G554" s="4" t="str">
        <f aca="false">IF(ISBLANK(B554), "", (B554-MIN($B$2:$B$3001))/(MAX($B$2:$B$3001)-MIN($B$2:B$3001)))</f>
        <v/>
      </c>
      <c r="H554" s="4" t="str">
        <f aca="false">IF(ISBLANK(C554), "", (C554-MIN($C$2:$C$3001))/(MAX($C$2:$C$3001)-MIN($C$2:$C$3001)))</f>
        <v/>
      </c>
      <c r="I554" s="4" t="str">
        <f aca="false">IF(ISBLANK(D554), "", (D554-MIN($D$2:$D$3001))/(MAX($D$2:$D$3001)-MIN($D$2:$D$3001)))</f>
        <v/>
      </c>
      <c r="J554" s="4" t="str">
        <f aca="false">IF(ISBLANK(E554), "", (E554-MIN($E$2:$E$3001))/(MAX($E$2:$E$3001)-MIN($E$2:$E$3001)))</f>
        <v/>
      </c>
      <c r="K554" s="5" t="str">
        <f aca="false">IF(ISBLANK(A554), "",SQRT((A554-$M$2)^2+(B554-$N$2)^2+(C554-$O$2)^2+(D554-$P$2)^2+(E554-$Q$2)^2))</f>
        <v/>
      </c>
      <c r="L554" s="6" t="str">
        <f aca="false">IF(AND(H554 = "", H553 &lt;&gt; ""),"&lt;- New exp", "")</f>
        <v>&lt;- New exp</v>
      </c>
      <c r="AB554" s="0" t="n">
        <v>553</v>
      </c>
    </row>
    <row r="555" customFormat="false" ht="13.8" hidden="false" customHeight="false" outlineLevel="0" collapsed="false">
      <c r="A555" s="3" t="n">
        <v>23</v>
      </c>
      <c r="B555" s="3" t="n">
        <v>7</v>
      </c>
      <c r="C555" s="3" t="n">
        <v>74.8095238095238</v>
      </c>
      <c r="D555" s="3" t="n">
        <v>1016</v>
      </c>
      <c r="E555" s="3" t="n">
        <v>0.375786542707573</v>
      </c>
      <c r="F555" s="4" t="n">
        <f aca="false">IF(ISBLANK(A555), "", (A555-MIN($A$2:$A$3001))/(MAX($A$2:$A$3001)-MIN($A$2:$A$3001)))</f>
        <v>0.409090909090909</v>
      </c>
      <c r="G555" s="4" t="n">
        <f aca="false">IF(ISBLANK(B555), "", (B555-MIN($B$2:$B$3001))/(MAX($B$2:$B$3001)-MIN($B$2:B$3001)))</f>
        <v>0.666666666666667</v>
      </c>
      <c r="H555" s="4" t="n">
        <f aca="false">IF(ISBLANK(C555), "", (C555-MIN($C$2:$C$3001))/(MAX($C$2:$C$3001)-MIN($C$2:$C$3001)))</f>
        <v>0.435520785029393</v>
      </c>
      <c r="I555" s="4" t="n">
        <f aca="false">IF(ISBLANK(D555), "", (D555-MIN($D$2:$D$3001))/(MAX($D$2:$D$3001)-MIN($D$2:$D$3001)))</f>
        <v>0.92806484295846</v>
      </c>
      <c r="J555" s="4" t="n">
        <f aca="false">IF(ISBLANK(E555), "", (E555-MIN($E$2:$E$3001))/(MAX($E$2:$E$3001)-MIN($E$2:$E$3001)))</f>
        <v>0.44759907616139</v>
      </c>
      <c r="K555" s="5" t="n">
        <f aca="false">IF(ISBLANK(A555), "",SQRT((A555-$M$2)^2+(B555-$N$2)^2+(C555-$O$2)^2+(D555-$P$2)^2+(E555-$Q$2)^2))</f>
        <v>916.227778174371</v>
      </c>
      <c r="L555" s="6" t="str">
        <f aca="false">IF(AND(H555 = "", H554 &lt;&gt; ""),"&lt;- New exp", "")</f>
        <v/>
      </c>
      <c r="AB555" s="0" t="n">
        <v>554</v>
      </c>
    </row>
    <row r="556" customFormat="false" ht="13.8" hidden="false" customHeight="false" outlineLevel="0" collapsed="false">
      <c r="A556" s="3" t="n">
        <v>29</v>
      </c>
      <c r="B556" s="3" t="n">
        <v>8</v>
      </c>
      <c r="C556" s="3" t="n">
        <v>80.7916666666667</v>
      </c>
      <c r="D556" s="3" t="n">
        <v>1026</v>
      </c>
      <c r="E556" s="3" t="n">
        <v>0.368212911972548</v>
      </c>
      <c r="F556" s="4" t="n">
        <f aca="false">IF(ISBLANK(A556), "", (A556-MIN($A$2:$A$3001))/(MAX($A$2:$A$3001)-MIN($A$2:$A$3001)))</f>
        <v>0.681818181818182</v>
      </c>
      <c r="G556" s="4" t="n">
        <f aca="false">IF(ISBLANK(B556), "", (B556-MIN($B$2:$B$3001))/(MAX($B$2:$B$3001)-MIN($B$2:B$3001)))</f>
        <v>0.777777777777778</v>
      </c>
      <c r="H556" s="4" t="n">
        <f aca="false">IF(ISBLANK(C556), "", (C556-MIN($C$2:$C$3001))/(MAX($C$2:$C$3001)-MIN($C$2:$C$3001)))</f>
        <v>0.585855110619138</v>
      </c>
      <c r="I556" s="4" t="n">
        <f aca="false">IF(ISBLANK(D556), "", (D556-MIN($D$2:$D$3001))/(MAX($D$2:$D$3001)-MIN($D$2:$D$3001)))</f>
        <v>0.938196555217832</v>
      </c>
      <c r="J556" s="4" t="n">
        <f aca="false">IF(ISBLANK(E556), "", (E556-MIN($E$2:$E$3001))/(MAX($E$2:$E$3001)-MIN($E$2:$E$3001)))</f>
        <v>0.218864245710713</v>
      </c>
      <c r="K556" s="5" t="n">
        <f aca="false">IF(ISBLANK(A556), "",SQRT((A556-$M$2)^2+(B556-$N$2)^2+(C556-$O$2)^2+(D556-$P$2)^2+(E556-$Q$2)^2))</f>
        <v>926.441294798956</v>
      </c>
      <c r="L556" s="6" t="str">
        <f aca="false">IF(AND(H556 = "", H555 &lt;&gt; ""),"&lt;- New exp", "")</f>
        <v/>
      </c>
      <c r="AB556" s="0" t="n">
        <v>555</v>
      </c>
    </row>
    <row r="557" customFormat="false" ht="13.8" hidden="false" customHeight="false" outlineLevel="0" collapsed="false">
      <c r="A557" s="3" t="n">
        <v>33</v>
      </c>
      <c r="B557" s="3" t="n">
        <v>3</v>
      </c>
      <c r="C557" s="3" t="n">
        <v>85</v>
      </c>
      <c r="D557" s="3" t="n">
        <v>1021</v>
      </c>
      <c r="E557" s="3" t="n">
        <v>0.379846913370879</v>
      </c>
      <c r="F557" s="4" t="n">
        <f aca="false">IF(ISBLANK(A557), "", (A557-MIN($A$2:$A$3001))/(MAX($A$2:$A$3001)-MIN($A$2:$A$3001)))</f>
        <v>0.863636363636364</v>
      </c>
      <c r="G557" s="4" t="n">
        <f aca="false">IF(ISBLANK(B557), "", (B557-MIN($B$2:$B$3001))/(MAX($B$2:$B$3001)-MIN($B$2:B$3001)))</f>
        <v>0.222222222222222</v>
      </c>
      <c r="H557" s="4" t="n">
        <f aca="false">IF(ISBLANK(C557), "", (C557-MIN($C$2:$C$3001))/(MAX($C$2:$C$3001)-MIN($C$2:$C$3001)))</f>
        <v>0.691612690909635</v>
      </c>
      <c r="I557" s="4" t="n">
        <f aca="false">IF(ISBLANK(D557), "", (D557-MIN($D$2:$D$3001))/(MAX($D$2:$D$3001)-MIN($D$2:$D$3001)))</f>
        <v>0.933130699088146</v>
      </c>
      <c r="J557" s="4" t="n">
        <f aca="false">IF(ISBLANK(E557), "", (E557-MIN($E$2:$E$3001))/(MAX($E$2:$E$3001)-MIN($E$2:$E$3001)))</f>
        <v>0.570228265216398</v>
      </c>
      <c r="K557" s="5" t="n">
        <f aca="false">IF(ISBLANK(A557), "",SQRT((A557-$M$2)^2+(B557-$N$2)^2+(C557-$O$2)^2+(D557-$P$2)^2+(E557-$Q$2)^2))</f>
        <v>921.609134407774</v>
      </c>
      <c r="L557" s="6" t="str">
        <f aca="false">IF(AND(H557 = "", H556 &lt;&gt; ""),"&lt;- New exp", "")</f>
        <v/>
      </c>
      <c r="AB557" s="0" t="n">
        <v>556</v>
      </c>
    </row>
    <row r="558" customFormat="false" ht="13.8" hidden="false" customHeight="false" outlineLevel="0" collapsed="false">
      <c r="A558" s="3" t="n">
        <v>28</v>
      </c>
      <c r="B558" s="3" t="n">
        <v>9</v>
      </c>
      <c r="C558" s="3" t="n">
        <v>70.7777777777778</v>
      </c>
      <c r="D558" s="3" t="n">
        <v>1023</v>
      </c>
      <c r="E558" s="3" t="n">
        <v>0.370097695553302</v>
      </c>
      <c r="F558" s="4" t="n">
        <f aca="false">IF(ISBLANK(A558), "", (A558-MIN($A$2:$A$3001))/(MAX($A$2:$A$3001)-MIN($A$2:$A$3001)))</f>
        <v>0.636363636363636</v>
      </c>
      <c r="G558" s="4" t="n">
        <f aca="false">IF(ISBLANK(B558), "", (B558-MIN($B$2:$B$3001))/(MAX($B$2:$B$3001)-MIN($B$2:B$3001)))</f>
        <v>0.888888888888889</v>
      </c>
      <c r="H558" s="4" t="n">
        <f aca="false">IF(ISBLANK(C558), "", (C558-MIN($C$2:$C$3001))/(MAX($C$2:$C$3001)-MIN($C$2:$C$3001)))</f>
        <v>0.334200934416339</v>
      </c>
      <c r="I558" s="4" t="n">
        <f aca="false">IF(ISBLANK(D558), "", (D558-MIN($D$2:$D$3001))/(MAX($D$2:$D$3001)-MIN($D$2:$D$3001)))</f>
        <v>0.93515704154002</v>
      </c>
      <c r="J558" s="4" t="n">
        <f aca="false">IF(ISBLANK(E558), "", (E558-MIN($E$2:$E$3001))/(MAX($E$2:$E$3001)-MIN($E$2:$E$3001)))</f>
        <v>0.275787492679469</v>
      </c>
      <c r="K558" s="5" t="n">
        <f aca="false">IF(ISBLANK(A558), "",SQRT((A558-$M$2)^2+(B558-$N$2)^2+(C558-$O$2)^2+(D558-$P$2)^2+(E558-$Q$2)^2))</f>
        <v>923.236618175899</v>
      </c>
      <c r="L558" s="6" t="str">
        <f aca="false">IF(AND(H558 = "", H557 &lt;&gt; ""),"&lt;- New exp", "")</f>
        <v/>
      </c>
      <c r="AB558" s="0" t="n">
        <v>557</v>
      </c>
    </row>
    <row r="559" customFormat="false" ht="13.8" hidden="false" customHeight="false" outlineLevel="0" collapsed="false">
      <c r="A559" s="3" t="n">
        <v>23</v>
      </c>
      <c r="B559" s="3" t="n">
        <v>6</v>
      </c>
      <c r="C559" s="3" t="n">
        <v>64.4791666666667</v>
      </c>
      <c r="D559" s="3" t="n">
        <v>1055</v>
      </c>
      <c r="E559" s="3" t="n">
        <v>0.374724174328091</v>
      </c>
      <c r="F559" s="4" t="n">
        <f aca="false">IF(ISBLANK(A559), "", (A559-MIN($A$2:$A$3001))/(MAX($A$2:$A$3001)-MIN($A$2:$A$3001)))</f>
        <v>0.409090909090909</v>
      </c>
      <c r="G559" s="4" t="n">
        <f aca="false">IF(ISBLANK(B559), "", (B559-MIN($B$2:$B$3001))/(MAX($B$2:$B$3001)-MIN($B$2:B$3001)))</f>
        <v>0.555555555555556</v>
      </c>
      <c r="H559" s="4" t="n">
        <f aca="false">IF(ISBLANK(C559), "", (C559-MIN($C$2:$C$3001))/(MAX($C$2:$C$3001)-MIN($C$2:$C$3001)))</f>
        <v>0.175913598899044</v>
      </c>
      <c r="I559" s="4" t="n">
        <f aca="false">IF(ISBLANK(D559), "", (D559-MIN($D$2:$D$3001))/(MAX($D$2:$D$3001)-MIN($D$2:$D$3001)))</f>
        <v>0.96757852077001</v>
      </c>
      <c r="J559" s="4" t="n">
        <f aca="false">IF(ISBLANK(E559), "", (E559-MIN($E$2:$E$3001))/(MAX($E$2:$E$3001)-MIN($E$2:$E$3001)))</f>
        <v>0.41551398254398</v>
      </c>
      <c r="K559" s="5" t="n">
        <f aca="false">IF(ISBLANK(A559), "",SQRT((A559-$M$2)^2+(B559-$N$2)^2+(C559-$O$2)^2+(D559-$P$2)^2+(E559-$Q$2)^2))</f>
        <v>955.081148483879</v>
      </c>
      <c r="L559" s="6" t="str">
        <f aca="false">IF(AND(H559 = "", H558 &lt;&gt; ""),"&lt;- New exp", "")</f>
        <v/>
      </c>
      <c r="AB559" s="0" t="n">
        <v>558</v>
      </c>
    </row>
    <row r="560" customFormat="false" ht="13.8" hidden="false" customHeight="false" outlineLevel="0" collapsed="false">
      <c r="A560" s="3" t="n">
        <v>33</v>
      </c>
      <c r="B560" s="3" t="n">
        <v>4</v>
      </c>
      <c r="C560" s="3" t="n">
        <v>84.7833333333333</v>
      </c>
      <c r="D560" s="3" t="n">
        <v>967</v>
      </c>
      <c r="E560" s="3" t="n">
        <v>0.375786542707573</v>
      </c>
      <c r="F560" s="4" t="n">
        <f aca="false">IF(ISBLANK(A560), "", (A560-MIN($A$2:$A$3001))/(MAX($A$2:$A$3001)-MIN($A$2:$A$3001)))</f>
        <v>0.863636363636364</v>
      </c>
      <c r="G560" s="4" t="n">
        <f aca="false">IF(ISBLANK(B560), "", (B560-MIN($B$2:$B$3001))/(MAX($B$2:$B$3001)-MIN($B$2:B$3001)))</f>
        <v>0.333333333333333</v>
      </c>
      <c r="H560" s="4" t="n">
        <f aca="false">IF(ISBLANK(C560), "", (C560-MIN($C$2:$C$3001))/(MAX($C$2:$C$3001)-MIN($C$2:$C$3001)))</f>
        <v>0.686167746181807</v>
      </c>
      <c r="I560" s="4" t="n">
        <f aca="false">IF(ISBLANK(D560), "", (D560-MIN($D$2:$D$3001))/(MAX($D$2:$D$3001)-MIN($D$2:$D$3001)))</f>
        <v>0.878419452887538</v>
      </c>
      <c r="J560" s="4" t="n">
        <f aca="false">IF(ISBLANK(E560), "", (E560-MIN($E$2:$E$3001))/(MAX($E$2:$E$3001)-MIN($E$2:$E$3001)))</f>
        <v>0.44759907616139</v>
      </c>
      <c r="K560" s="5" t="n">
        <f aca="false">IF(ISBLANK(A560), "",SQRT((A560-$M$2)^2+(B560-$N$2)^2+(C560-$O$2)^2+(D560-$P$2)^2+(E560-$Q$2)^2))</f>
        <v>867.643081996858</v>
      </c>
      <c r="L560" s="6" t="str">
        <f aca="false">IF(AND(H560 = "", H559 &lt;&gt; ""),"&lt;- New exp", "")</f>
        <v/>
      </c>
      <c r="AB560" s="0" t="n">
        <v>559</v>
      </c>
    </row>
    <row r="561" customFormat="false" ht="13.8" hidden="false" customHeight="false" outlineLevel="0" collapsed="false">
      <c r="A561" s="3" t="n">
        <v>29</v>
      </c>
      <c r="B561" s="3" t="n">
        <v>7</v>
      </c>
      <c r="C561" s="3" t="n">
        <v>77.0714285714286</v>
      </c>
      <c r="D561" s="3" t="n">
        <v>1014</v>
      </c>
      <c r="E561" s="3" t="n">
        <v>0.372674490793082</v>
      </c>
      <c r="F561" s="4" t="n">
        <f aca="false">IF(ISBLANK(A561), "", (A561-MIN($A$2:$A$3001))/(MAX($A$2:$A$3001)-MIN($A$2:$A$3001)))</f>
        <v>0.681818181818182</v>
      </c>
      <c r="G561" s="4" t="n">
        <f aca="false">IF(ISBLANK(B561), "", (B561-MIN($B$2:$B$3001))/(MAX($B$2:$B$3001)-MIN($B$2:B$3001)))</f>
        <v>0.666666666666667</v>
      </c>
      <c r="H561" s="4" t="n">
        <f aca="false">IF(ISBLANK(C561), "", (C561-MIN($C$2:$C$3001))/(MAX($C$2:$C$3001)-MIN($C$2:$C$3001)))</f>
        <v>0.492363614605615</v>
      </c>
      <c r="I561" s="4" t="n">
        <f aca="false">IF(ISBLANK(D561), "", (D561-MIN($D$2:$D$3001))/(MAX($D$2:$D$3001)-MIN($D$2:$D$3001)))</f>
        <v>0.926038500506586</v>
      </c>
      <c r="J561" s="4" t="n">
        <f aca="false">IF(ISBLANK(E561), "", (E561-MIN($E$2:$E$3001))/(MAX($E$2:$E$3001)-MIN($E$2:$E$3001)))</f>
        <v>0.353610513486575</v>
      </c>
      <c r="K561" s="5" t="n">
        <f aca="false">IF(ISBLANK(A561), "",SQRT((A561-$M$2)^2+(B561-$N$2)^2+(C561-$O$2)^2+(D561-$P$2)^2+(E561-$Q$2)^2))</f>
        <v>914.352698286406</v>
      </c>
      <c r="L561" s="6" t="str">
        <f aca="false">IF(AND(H561 = "", H560 &lt;&gt; ""),"&lt;- New exp", "")</f>
        <v/>
      </c>
      <c r="AB561" s="0" t="n">
        <v>560</v>
      </c>
    </row>
    <row r="562" customFormat="false" ht="13.8" hidden="false" customHeight="false" outlineLevel="0" collapsed="false">
      <c r="A562" s="3" t="n">
        <v>29</v>
      </c>
      <c r="B562" s="3" t="n">
        <v>3</v>
      </c>
      <c r="C562" s="3" t="n">
        <v>87.5333333333333</v>
      </c>
      <c r="D562" s="3" t="n">
        <v>1031</v>
      </c>
      <c r="E562" s="3" t="n">
        <v>0.38677560662924</v>
      </c>
      <c r="F562" s="4" t="n">
        <f aca="false">IF(ISBLANK(A562), "", (A562-MIN($A$2:$A$3001))/(MAX($A$2:$A$3001)-MIN($A$2:$A$3001)))</f>
        <v>0.681818181818182</v>
      </c>
      <c r="G562" s="4" t="n">
        <f aca="false">IF(ISBLANK(B562), "", (B562-MIN($B$2:$B$3001))/(MAX($B$2:$B$3001)-MIN($B$2:B$3001)))</f>
        <v>0.222222222222222</v>
      </c>
      <c r="H562" s="4" t="n">
        <f aca="false">IF(ISBLANK(C562), "", (C562-MIN($C$2:$C$3001))/(MAX($C$2:$C$3001)-MIN($C$2:$C$3001)))</f>
        <v>0.755276660035003</v>
      </c>
      <c r="I562" s="4" t="n">
        <f aca="false">IF(ISBLANK(D562), "", (D562-MIN($D$2:$D$3001))/(MAX($D$2:$D$3001)-MIN($D$2:$D$3001)))</f>
        <v>0.943262411347518</v>
      </c>
      <c r="J562" s="4" t="n">
        <f aca="false">IF(ISBLANK(E562), "", (E562-MIN($E$2:$E$3001))/(MAX($E$2:$E$3001)-MIN($E$2:$E$3001)))</f>
        <v>0.779485031639763</v>
      </c>
      <c r="K562" s="5" t="n">
        <f aca="false">IF(ISBLANK(A562), "",SQRT((A562-$M$2)^2+(B562-$N$2)^2+(C562-$O$2)^2+(D562-$P$2)^2+(E562-$Q$2)^2))</f>
        <v>931.607886183966</v>
      </c>
      <c r="L562" s="6" t="str">
        <f aca="false">IF(AND(H562 = "", H561 &lt;&gt; ""),"&lt;- New exp", "")</f>
        <v/>
      </c>
      <c r="AB562" s="0" t="n">
        <v>561</v>
      </c>
    </row>
    <row r="563" customFormat="false" ht="13.8" hidden="false" customHeight="false" outlineLevel="0" collapsed="false">
      <c r="A563" s="3" t="n">
        <v>29</v>
      </c>
      <c r="B563" s="3" t="n">
        <v>6</v>
      </c>
      <c r="C563" s="3" t="n">
        <v>77.7916666666667</v>
      </c>
      <c r="D563" s="3" t="n">
        <v>991</v>
      </c>
      <c r="E563" s="3" t="n">
        <v>0.377180566940099</v>
      </c>
      <c r="F563" s="4" t="n">
        <f aca="false">IF(ISBLANK(A563), "", (A563-MIN($A$2:$A$3001))/(MAX($A$2:$A$3001)-MIN($A$2:$A$3001)))</f>
        <v>0.681818181818182</v>
      </c>
      <c r="G563" s="4" t="n">
        <f aca="false">IF(ISBLANK(B563), "", (B563-MIN($B$2:$B$3001))/(MAX($B$2:$B$3001)-MIN($B$2:B$3001)))</f>
        <v>0.555555555555556</v>
      </c>
      <c r="H563" s="4" t="n">
        <f aca="false">IF(ISBLANK(C563), "", (C563-MIN($C$2:$C$3001))/(MAX($C$2:$C$3001)-MIN($C$2:$C$3001)))</f>
        <v>0.510463568233834</v>
      </c>
      <c r="I563" s="4" t="n">
        <f aca="false">IF(ISBLANK(D563), "", (D563-MIN($D$2:$D$3001))/(MAX($D$2:$D$3001)-MIN($D$2:$D$3001)))</f>
        <v>0.90273556231003</v>
      </c>
      <c r="J563" s="4" t="n">
        <f aca="false">IF(ISBLANK(E563), "", (E563-MIN($E$2:$E$3001))/(MAX($E$2:$E$3001)-MIN($E$2:$E$3001)))</f>
        <v>0.489700666221275</v>
      </c>
      <c r="K563" s="5" t="n">
        <f aca="false">IF(ISBLANK(A563), "",SQRT((A563-$M$2)^2+(B563-$N$2)^2+(C563-$O$2)^2+(D563-$P$2)^2+(E563-$Q$2)^2))</f>
        <v>891.371750684954</v>
      </c>
      <c r="L563" s="6" t="str">
        <f aca="false">IF(AND(H563 = "", H562 &lt;&gt; ""),"&lt;- New exp", "")</f>
        <v/>
      </c>
      <c r="AB563" s="0" t="n">
        <v>562</v>
      </c>
    </row>
    <row r="564" customFormat="false" ht="13.8" hidden="false" customHeight="false" outlineLevel="0" collapsed="false">
      <c r="A564" s="3" t="n">
        <v>36</v>
      </c>
      <c r="B564" s="3" t="n">
        <v>2</v>
      </c>
      <c r="C564" s="3" t="n">
        <v>94.4375</v>
      </c>
      <c r="D564" s="3" t="n">
        <v>1049</v>
      </c>
      <c r="E564" s="3" t="n">
        <v>0.38677560662924</v>
      </c>
      <c r="F564" s="4" t="n">
        <f aca="false">IF(ISBLANK(A564), "", (A564-MIN($A$2:$A$3001))/(MAX($A$2:$A$3001)-MIN($A$2:$A$3001)))</f>
        <v>1</v>
      </c>
      <c r="G564" s="4" t="n">
        <f aca="false">IF(ISBLANK(B564), "", (B564-MIN($B$2:$B$3001))/(MAX($B$2:$B$3001)-MIN($B$2:B$3001)))</f>
        <v>0.111111111111111</v>
      </c>
      <c r="H564" s="4" t="n">
        <f aca="false">IF(ISBLANK(C564), "", (C564-MIN($C$2:$C$3001))/(MAX($C$2:$C$3001)-MIN($C$2:$C$3001)))</f>
        <v>0.928781917996739</v>
      </c>
      <c r="I564" s="4" t="n">
        <f aca="false">IF(ISBLANK(D564), "", (D564-MIN($D$2:$D$3001))/(MAX($D$2:$D$3001)-MIN($D$2:$D$3001)))</f>
        <v>0.961499493414387</v>
      </c>
      <c r="J564" s="4" t="n">
        <f aca="false">IF(ISBLANK(E564), "", (E564-MIN($E$2:$E$3001))/(MAX($E$2:$E$3001)-MIN($E$2:$E$3001)))</f>
        <v>0.779485031639763</v>
      </c>
      <c r="K564" s="5" t="n">
        <f aca="false">IF(ISBLANK(A564), "",SQRT((A564-$M$2)^2+(B564-$N$2)^2+(C564-$O$2)^2+(D564-$P$2)^2+(E564-$Q$2)^2))</f>
        <v>949.974693909742</v>
      </c>
      <c r="L564" s="6" t="str">
        <f aca="false">IF(AND(H564 = "", H563 &lt;&gt; ""),"&lt;- New exp", "")</f>
        <v/>
      </c>
      <c r="AB564" s="0" t="n">
        <v>563</v>
      </c>
    </row>
    <row r="565" customFormat="false" ht="13.8" hidden="false" customHeight="false" outlineLevel="0" collapsed="false">
      <c r="A565" s="3" t="n">
        <v>30</v>
      </c>
      <c r="B565" s="3" t="n">
        <v>3</v>
      </c>
      <c r="C565" s="3" t="n">
        <v>82.0666666666667</v>
      </c>
      <c r="D565" s="3" t="n">
        <v>1063</v>
      </c>
      <c r="E565" s="3" t="n">
        <v>0.384373438081006</v>
      </c>
      <c r="F565" s="4" t="n">
        <f aca="false">IF(ISBLANK(A565), "", (A565-MIN($A$2:$A$3001))/(MAX($A$2:$A$3001)-MIN($A$2:$A$3001)))</f>
        <v>0.727272727272727</v>
      </c>
      <c r="G565" s="4" t="n">
        <f aca="false">IF(ISBLANK(B565), "", (B565-MIN($B$2:$B$3001))/(MAX($B$2:$B$3001)-MIN($B$2:B$3001)))</f>
        <v>0.222222222222222</v>
      </c>
      <c r="H565" s="4" t="n">
        <f aca="false">IF(ISBLANK(C565), "", (C565-MIN($C$2:$C$3001))/(MAX($C$2:$C$3001)-MIN($C$2:$C$3001)))</f>
        <v>0.617896516132892</v>
      </c>
      <c r="I565" s="4" t="n">
        <f aca="false">IF(ISBLANK(D565), "", (D565-MIN($D$2:$D$3001))/(MAX($D$2:$D$3001)-MIN($D$2:$D$3001)))</f>
        <v>0.975683890577507</v>
      </c>
      <c r="J565" s="4" t="n">
        <f aca="false">IF(ISBLANK(E565), "", (E565-MIN($E$2:$E$3001))/(MAX($E$2:$E$3001)-MIN($E$2:$E$3001)))</f>
        <v>0.706935994748749</v>
      </c>
      <c r="K565" s="5" t="n">
        <f aca="false">IF(ISBLANK(A565), "",SQRT((A565-$M$2)^2+(B565-$N$2)^2+(C565-$O$2)^2+(D565-$P$2)^2+(E565-$Q$2)^2))</f>
        <v>963.448776896911</v>
      </c>
      <c r="L565" s="6" t="str">
        <f aca="false">IF(AND(H565 = "", H564 &lt;&gt; ""),"&lt;- New exp", "")</f>
        <v/>
      </c>
      <c r="AB565" s="0" t="n">
        <v>564</v>
      </c>
    </row>
    <row r="566" customFormat="false" ht="13.8" hidden="false" customHeight="false" outlineLevel="0" collapsed="false">
      <c r="A566" s="3" t="n">
        <v>29</v>
      </c>
      <c r="B566" s="3" t="n">
        <v>8</v>
      </c>
      <c r="C566" s="3" t="n">
        <v>76.7916666666667</v>
      </c>
      <c r="D566" s="3" t="n">
        <v>1028</v>
      </c>
      <c r="E566" s="3" t="n">
        <v>0.367056990741758</v>
      </c>
      <c r="F566" s="4" t="n">
        <f aca="false">IF(ISBLANK(A566), "", (A566-MIN($A$2:$A$3001))/(MAX($A$2:$A$3001)-MIN($A$2:$A$3001)))</f>
        <v>0.681818181818182</v>
      </c>
      <c r="G566" s="4" t="n">
        <f aca="false">IF(ISBLANK(B566), "", (B566-MIN($B$2:$B$3001))/(MAX($B$2:$B$3001)-MIN($B$2:B$3001)))</f>
        <v>0.777777777777778</v>
      </c>
      <c r="H566" s="4" t="n">
        <f aca="false">IF(ISBLANK(C566), "", (C566-MIN($C$2:$C$3001))/(MAX($C$2:$C$3001)-MIN($C$2:$C$3001)))</f>
        <v>0.485333054105398</v>
      </c>
      <c r="I566" s="4" t="n">
        <f aca="false">IF(ISBLANK(D566), "", (D566-MIN($D$2:$D$3001))/(MAX($D$2:$D$3001)-MIN($D$2:$D$3001)))</f>
        <v>0.940222897669706</v>
      </c>
      <c r="J566" s="4" t="n">
        <f aca="false">IF(ISBLANK(E566), "", (E566-MIN($E$2:$E$3001))/(MAX($E$2:$E$3001)-MIN($E$2:$E$3001)))</f>
        <v>0.183953717855645</v>
      </c>
      <c r="K566" s="5" t="n">
        <f aca="false">IF(ISBLANK(A566), "",SQRT((A566-$M$2)^2+(B566-$N$2)^2+(C566-$O$2)^2+(D566-$P$2)^2+(E566-$Q$2)^2))</f>
        <v>928.348518980533</v>
      </c>
      <c r="L566" s="6" t="str">
        <f aca="false">IF(AND(H566 = "", H565 &lt;&gt; ""),"&lt;- New exp", "")</f>
        <v/>
      </c>
      <c r="AB566" s="0" t="n">
        <v>565</v>
      </c>
    </row>
    <row r="567" customFormat="false" ht="13.8" hidden="false" customHeight="false" outlineLevel="0" collapsed="false">
      <c r="A567" s="3" t="n">
        <v>25</v>
      </c>
      <c r="B567" s="3" t="n">
        <v>7</v>
      </c>
      <c r="C567" s="3" t="n">
        <v>69.5803571428571</v>
      </c>
      <c r="D567" s="3" t="n">
        <v>1045</v>
      </c>
      <c r="E567" s="3" t="n">
        <v>0.371400562566451</v>
      </c>
      <c r="F567" s="4" t="n">
        <f aca="false">IF(ISBLANK(A567), "", (A567-MIN($A$2:$A$3001))/(MAX($A$2:$A$3001)-MIN($A$2:$A$3001)))</f>
        <v>0.5</v>
      </c>
      <c r="G567" s="4" t="n">
        <f aca="false">IF(ISBLANK(B567), "", (B567-MIN($B$2:$B$3001))/(MAX($B$2:$B$3001)-MIN($B$2:B$3001)))</f>
        <v>0.666666666666667</v>
      </c>
      <c r="H567" s="4" t="n">
        <f aca="false">IF(ISBLANK(C567), "", (C567-MIN($C$2:$C$3001))/(MAX($C$2:$C$3001)-MIN($C$2:$C$3001)))</f>
        <v>0.304109138232786</v>
      </c>
      <c r="I567" s="4" t="n">
        <f aca="false">IF(ISBLANK(D567), "", (D567-MIN($D$2:$D$3001))/(MAX($D$2:$D$3001)-MIN($D$2:$D$3001)))</f>
        <v>0.957446808510638</v>
      </c>
      <c r="J567" s="4" t="n">
        <f aca="false">IF(ISBLANK(E567), "", (E567-MIN($E$2:$E$3001))/(MAX($E$2:$E$3001)-MIN($E$2:$E$3001)))</f>
        <v>0.315136000123095</v>
      </c>
      <c r="K567" s="5" t="n">
        <f aca="false">IF(ISBLANK(A567), "",SQRT((A567-$M$2)^2+(B567-$N$2)^2+(C567-$O$2)^2+(D567-$P$2)^2+(E567-$Q$2)^2))</f>
        <v>945.160536057139</v>
      </c>
      <c r="L567" s="6" t="str">
        <f aca="false">IF(AND(H567 = "", H566 &lt;&gt; ""),"&lt;- New exp", "")</f>
        <v/>
      </c>
      <c r="AB567" s="0" t="n">
        <v>566</v>
      </c>
    </row>
    <row r="568" customFormat="false" ht="13.8" hidden="false" customHeight="false" outlineLevel="0" collapsed="false">
      <c r="A568" s="3" t="n">
        <v>19</v>
      </c>
      <c r="B568" s="3" t="n">
        <v>8</v>
      </c>
      <c r="C568" s="3" t="n">
        <v>71.7916666666667</v>
      </c>
      <c r="D568" s="3" t="n">
        <v>1025</v>
      </c>
      <c r="E568" s="3" t="n">
        <v>0.375786542707573</v>
      </c>
      <c r="F568" s="4" t="n">
        <f aca="false">IF(ISBLANK(A568), "", (A568-MIN($A$2:$A$3001))/(MAX($A$2:$A$3001)-MIN($A$2:$A$3001)))</f>
        <v>0.227272727272727</v>
      </c>
      <c r="G568" s="4" t="n">
        <f aca="false">IF(ISBLANK(B568), "", (B568-MIN($B$2:$B$3001))/(MAX($B$2:$B$3001)-MIN($B$2:B$3001)))</f>
        <v>0.777777777777778</v>
      </c>
      <c r="H568" s="4" t="n">
        <f aca="false">IF(ISBLANK(C568), "", (C568-MIN($C$2:$C$3001))/(MAX($C$2:$C$3001)-MIN($C$2:$C$3001)))</f>
        <v>0.359680483463224</v>
      </c>
      <c r="I568" s="4" t="n">
        <f aca="false">IF(ISBLANK(D568), "", (D568-MIN($D$2:$D$3001))/(MAX($D$2:$D$3001)-MIN($D$2:$D$3001)))</f>
        <v>0.937183383991895</v>
      </c>
      <c r="J568" s="4" t="n">
        <f aca="false">IF(ISBLANK(E568), "", (E568-MIN($E$2:$E$3001))/(MAX($E$2:$E$3001)-MIN($E$2:$E$3001)))</f>
        <v>0.44759907616139</v>
      </c>
      <c r="K568" s="5" t="n">
        <f aca="false">IF(ISBLANK(A568), "",SQRT((A568-$M$2)^2+(B568-$N$2)^2+(C568-$O$2)^2+(D568-$P$2)^2+(E568-$Q$2)^2))</f>
        <v>925.150716302968</v>
      </c>
      <c r="L568" s="6" t="str">
        <f aca="false">IF(AND(H568 = "", H567 &lt;&gt; ""),"&lt;- New exp", "")</f>
        <v/>
      </c>
      <c r="AB568" s="0" t="n">
        <v>567</v>
      </c>
    </row>
    <row r="569" customFormat="false" ht="13.8" hidden="false" customHeight="false" outlineLevel="0" collapsed="false">
      <c r="A569" s="3" t="n">
        <v>28</v>
      </c>
      <c r="B569" s="3" t="n">
        <v>9</v>
      </c>
      <c r="C569" s="3" t="n">
        <v>77.5486111111111</v>
      </c>
      <c r="D569" s="3" t="n">
        <v>993</v>
      </c>
      <c r="E569" s="3" t="n">
        <v>0.363623952124391</v>
      </c>
      <c r="F569" s="4" t="n">
        <f aca="false">IF(ISBLANK(A569), "", (A569-MIN($A$2:$A$3001))/(MAX($A$2:$A$3001)-MIN($A$2:$A$3001)))</f>
        <v>0.636363636363636</v>
      </c>
      <c r="G569" s="4" t="n">
        <f aca="false">IF(ISBLANK(B569), "", (B569-MIN($B$2:$B$3001))/(MAX($B$2:$B$3001)-MIN($B$2:B$3001)))</f>
        <v>0.888888888888889</v>
      </c>
      <c r="H569" s="4" t="n">
        <f aca="false">IF(ISBLANK(C569), "", (C569-MIN($C$2:$C$3001))/(MAX($C$2:$C$3001)-MIN($C$2:$C$3001)))</f>
        <v>0.50435545716095</v>
      </c>
      <c r="I569" s="4" t="n">
        <f aca="false">IF(ISBLANK(D569), "", (D569-MIN($D$2:$D$3001))/(MAX($D$2:$D$3001)-MIN($D$2:$D$3001)))</f>
        <v>0.904761904761905</v>
      </c>
      <c r="J569" s="4" t="n">
        <f aca="false">IF(ISBLANK(E569), "", (E569-MIN($E$2:$E$3001))/(MAX($E$2:$E$3001)-MIN($E$2:$E$3001)))</f>
        <v>0.0802708828261295</v>
      </c>
      <c r="K569" s="5" t="n">
        <f aca="false">IF(ISBLANK(A569), "",SQRT((A569-$M$2)^2+(B569-$N$2)^2+(C569-$O$2)^2+(D569-$P$2)^2+(E569-$Q$2)^2))</f>
        <v>893.371021808617</v>
      </c>
      <c r="L569" s="6" t="str">
        <f aca="false">IF(AND(H569 = "", H568 &lt;&gt; ""),"&lt;- New exp", "")</f>
        <v/>
      </c>
      <c r="AB569" s="0" t="n">
        <v>568</v>
      </c>
    </row>
    <row r="570" customFormat="false" ht="13.8" hidden="false" customHeight="false" outlineLevel="0" collapsed="false">
      <c r="A570" s="3" t="n">
        <v>26</v>
      </c>
      <c r="B570" s="3" t="n">
        <v>4</v>
      </c>
      <c r="C570" s="3" t="n">
        <v>84.45</v>
      </c>
      <c r="D570" s="3" t="n">
        <v>1051</v>
      </c>
      <c r="E570" s="3" t="n">
        <v>0.38677560662924</v>
      </c>
      <c r="F570" s="4" t="n">
        <f aca="false">IF(ISBLANK(A570), "", (A570-MIN($A$2:$A$3001))/(MAX($A$2:$A$3001)-MIN($A$2:$A$3001)))</f>
        <v>0.545454545454545</v>
      </c>
      <c r="G570" s="4" t="n">
        <f aca="false">IF(ISBLANK(B570), "", (B570-MIN($B$2:$B$3001))/(MAX($B$2:$B$3001)-MIN($B$2:B$3001)))</f>
        <v>0.333333333333333</v>
      </c>
      <c r="H570" s="4" t="n">
        <f aca="false">IF(ISBLANK(C570), "", (C570-MIN($C$2:$C$3001))/(MAX($C$2:$C$3001)-MIN($C$2:$C$3001)))</f>
        <v>0.677790908138996</v>
      </c>
      <c r="I570" s="4" t="n">
        <f aca="false">IF(ISBLANK(D570), "", (D570-MIN($D$2:$D$3001))/(MAX($D$2:$D$3001)-MIN($D$2:$D$3001)))</f>
        <v>0.963525835866261</v>
      </c>
      <c r="J570" s="4" t="n">
        <f aca="false">IF(ISBLANK(E570), "", (E570-MIN($E$2:$E$3001))/(MAX($E$2:$E$3001)-MIN($E$2:$E$3001)))</f>
        <v>0.779485031639763</v>
      </c>
      <c r="K570" s="5" t="n">
        <f aca="false">IF(ISBLANK(A570), "",SQRT((A570-$M$2)^2+(B570-$N$2)^2+(C570-$O$2)^2+(D570-$P$2)^2+(E570-$Q$2)^2))</f>
        <v>951.462782517963</v>
      </c>
      <c r="L570" s="6" t="str">
        <f aca="false">IF(AND(H570 = "", H569 &lt;&gt; ""),"&lt;- New exp", "")</f>
        <v/>
      </c>
      <c r="AB570" s="0" t="n">
        <v>569</v>
      </c>
    </row>
    <row r="571" customFormat="false" ht="13.8" hidden="false" customHeight="false" outlineLevel="0" collapsed="false">
      <c r="A571" s="3" t="n">
        <v>27</v>
      </c>
      <c r="B571" s="3" t="n">
        <v>4</v>
      </c>
      <c r="C571" s="3" t="n">
        <v>78.9166666666667</v>
      </c>
      <c r="D571" s="3" t="n">
        <v>1010</v>
      </c>
      <c r="E571" s="3" t="n">
        <v>0.375786542707573</v>
      </c>
      <c r="F571" s="4" t="n">
        <f aca="false">IF(ISBLANK(A571), "", (A571-MIN($A$2:$A$3001))/(MAX($A$2:$A$3001)-MIN($A$2:$A$3001)))</f>
        <v>0.590909090909091</v>
      </c>
      <c r="G571" s="4" t="n">
        <f aca="false">IF(ISBLANK(B571), "", (B571-MIN($B$2:$B$3001))/(MAX($B$2:$B$3001)-MIN($B$2:B$3001)))</f>
        <v>0.333333333333333</v>
      </c>
      <c r="H571" s="4" t="n">
        <f aca="false">IF(ISBLANK(C571), "", (C571-MIN($C$2:$C$3001))/(MAX($C$2:$C$3001)-MIN($C$2:$C$3001)))</f>
        <v>0.538735396628322</v>
      </c>
      <c r="I571" s="4" t="n">
        <f aca="false">IF(ISBLANK(D571), "", (D571-MIN($D$2:$D$3001))/(MAX($D$2:$D$3001)-MIN($D$2:$D$3001)))</f>
        <v>0.921985815602837</v>
      </c>
      <c r="J571" s="4" t="n">
        <f aca="false">IF(ISBLANK(E571), "", (E571-MIN($E$2:$E$3001))/(MAX($E$2:$E$3001)-MIN($E$2:$E$3001)))</f>
        <v>0.44759907616139</v>
      </c>
      <c r="K571" s="5" t="n">
        <f aca="false">IF(ISBLANK(A571), "",SQRT((A571-$M$2)^2+(B571-$N$2)^2+(C571-$O$2)^2+(D571-$P$2)^2+(E571-$Q$2)^2))</f>
        <v>910.350243931365</v>
      </c>
      <c r="L571" s="6" t="str">
        <f aca="false">IF(AND(H571 = "", H570 &lt;&gt; ""),"&lt;- New exp", "")</f>
        <v/>
      </c>
      <c r="AB571" s="0" t="n">
        <v>570</v>
      </c>
    </row>
    <row r="572" customFormat="false" ht="13.8" hidden="false" customHeight="false" outlineLevel="0" collapsed="false">
      <c r="A572" s="3" t="n">
        <v>22</v>
      </c>
      <c r="B572" s="3" t="n">
        <v>8</v>
      </c>
      <c r="C572" s="3" t="n">
        <v>69.7916666666667</v>
      </c>
      <c r="D572" s="3" t="n">
        <v>1012</v>
      </c>
      <c r="E572" s="3" t="n">
        <v>0.37522937227086</v>
      </c>
      <c r="F572" s="4" t="n">
        <f aca="false">IF(ISBLANK(A572), "", (A572-MIN($A$2:$A$3001))/(MAX($A$2:$A$3001)-MIN($A$2:$A$3001)))</f>
        <v>0.363636363636364</v>
      </c>
      <c r="G572" s="4" t="n">
        <f aca="false">IF(ISBLANK(B572), "", (B572-MIN($B$2:$B$3001))/(MAX($B$2:$B$3001)-MIN($B$2:B$3001)))</f>
        <v>0.777777777777778</v>
      </c>
      <c r="H572" s="4" t="n">
        <f aca="false">IF(ISBLANK(C572), "", (C572-MIN($C$2:$C$3001))/(MAX($C$2:$C$3001)-MIN($C$2:$C$3001)))</f>
        <v>0.309419455206354</v>
      </c>
      <c r="I572" s="4" t="n">
        <f aca="false">IF(ISBLANK(D572), "", (D572-MIN($D$2:$D$3001))/(MAX($D$2:$D$3001)-MIN($D$2:$D$3001)))</f>
        <v>0.924012158054711</v>
      </c>
      <c r="J572" s="4" t="n">
        <f aca="false">IF(ISBLANK(E572), "", (E572-MIN($E$2:$E$3001))/(MAX($E$2:$E$3001)-MIN($E$2:$E$3001)))</f>
        <v>0.430771706326167</v>
      </c>
      <c r="K572" s="5" t="n">
        <f aca="false">IF(ISBLANK(A572), "",SQRT((A572-$M$2)^2+(B572-$N$2)^2+(C572-$O$2)^2+(D572-$P$2)^2+(E572-$Q$2)^2))</f>
        <v>912.145053080754</v>
      </c>
      <c r="L572" s="6" t="str">
        <f aca="false">IF(AND(H572 = "", H571 &lt;&gt; ""),"&lt;- New exp", "")</f>
        <v/>
      </c>
      <c r="AB572" s="0" t="n">
        <v>571</v>
      </c>
    </row>
    <row r="573" customFormat="false" ht="13.8" hidden="false" customHeight="false" outlineLevel="0" collapsed="false">
      <c r="A573" s="3" t="n">
        <v>25</v>
      </c>
      <c r="B573" s="3" t="n">
        <v>9</v>
      </c>
      <c r="C573" s="3" t="n">
        <v>77.7777777777778</v>
      </c>
      <c r="D573" s="3" t="n">
        <v>1035</v>
      </c>
      <c r="E573" s="3" t="n">
        <v>0.368212911972548</v>
      </c>
      <c r="F573" s="4" t="n">
        <f aca="false">IF(ISBLANK(A573), "", (A573-MIN($A$2:$A$3001))/(MAX($A$2:$A$3001)-MIN($A$2:$A$3001)))</f>
        <v>0.5</v>
      </c>
      <c r="G573" s="4" t="n">
        <f aca="false">IF(ISBLANK(B573), "", (B573-MIN($B$2:$B$3001))/(MAX($B$2:$B$3001)-MIN($B$2:B$3001)))</f>
        <v>0.888888888888889</v>
      </c>
      <c r="H573" s="4" t="n">
        <f aca="false">IF(ISBLANK(C573), "", (C573-MIN($C$2:$C$3001))/(MAX($C$2:$C$3001)-MIN($C$2:$C$3001)))</f>
        <v>0.510114533315383</v>
      </c>
      <c r="I573" s="4" t="n">
        <f aca="false">IF(ISBLANK(D573), "", (D573-MIN($D$2:$D$3001))/(MAX($D$2:$D$3001)-MIN($D$2:$D$3001)))</f>
        <v>0.947315096251266</v>
      </c>
      <c r="J573" s="4" t="n">
        <f aca="false">IF(ISBLANK(E573), "", (E573-MIN($E$2:$E$3001))/(MAX($E$2:$E$3001)-MIN($E$2:$E$3001)))</f>
        <v>0.218864245710713</v>
      </c>
      <c r="K573" s="5" t="n">
        <f aca="false">IF(ISBLANK(A573), "",SQRT((A573-$M$2)^2+(B573-$N$2)^2+(C573-$O$2)^2+(D573-$P$2)^2+(E573-$Q$2)^2))</f>
        <v>935.319214848897</v>
      </c>
      <c r="L573" s="6" t="str">
        <f aca="false">IF(AND(H573 = "", H572 &lt;&gt; ""),"&lt;- New exp", "")</f>
        <v/>
      </c>
      <c r="AB573" s="0" t="n">
        <v>572</v>
      </c>
    </row>
    <row r="574" customFormat="false" ht="13.8" hidden="false" customHeight="false" outlineLevel="0" collapsed="false">
      <c r="A574" s="3" t="n">
        <v>28</v>
      </c>
      <c r="B574" s="3" t="n">
        <v>9</v>
      </c>
      <c r="C574" s="3" t="n">
        <v>74.7777777777778</v>
      </c>
      <c r="D574" s="3" t="n">
        <v>1023</v>
      </c>
      <c r="E574" s="3" t="n">
        <v>0.368096616936698</v>
      </c>
      <c r="F574" s="4" t="n">
        <f aca="false">IF(ISBLANK(A574), "", (A574-MIN($A$2:$A$3001))/(MAX($A$2:$A$3001)-MIN($A$2:$A$3001)))</f>
        <v>0.636363636363636</v>
      </c>
      <c r="G574" s="4" t="n">
        <f aca="false">IF(ISBLANK(B574), "", (B574-MIN($B$2:$B$3001))/(MAX($B$2:$B$3001)-MIN($B$2:B$3001)))</f>
        <v>0.888888888888889</v>
      </c>
      <c r="H574" s="4" t="n">
        <f aca="false">IF(ISBLANK(C574), "", (C574-MIN($C$2:$C$3001))/(MAX($C$2:$C$3001)-MIN($C$2:$C$3001)))</f>
        <v>0.434722990930078</v>
      </c>
      <c r="I574" s="4" t="n">
        <f aca="false">IF(ISBLANK(D574), "", (D574-MIN($D$2:$D$3001))/(MAX($D$2:$D$3001)-MIN($D$2:$D$3001)))</f>
        <v>0.93515704154002</v>
      </c>
      <c r="J574" s="4" t="n">
        <f aca="false">IF(ISBLANK(E574), "", (E574-MIN($E$2:$E$3001))/(MAX($E$2:$E$3001)-MIN($E$2:$E$3001)))</f>
        <v>0.21535196392169</v>
      </c>
      <c r="K574" s="5" t="n">
        <f aca="false">IF(ISBLANK(A574), "",SQRT((A574-$M$2)^2+(B574-$N$2)^2+(C574-$O$2)^2+(D574-$P$2)^2+(E574-$Q$2)^2))</f>
        <v>923.302898293522</v>
      </c>
      <c r="L574" s="6" t="str">
        <f aca="false">IF(AND(H574 = "", H573 &lt;&gt; ""),"&lt;- New exp", "")</f>
        <v/>
      </c>
      <c r="AB574" s="0" t="n">
        <v>573</v>
      </c>
    </row>
    <row r="575" customFormat="false" ht="13.8" hidden="false" customHeight="false" outlineLevel="0" collapsed="false">
      <c r="A575" s="3" t="n">
        <v>33</v>
      </c>
      <c r="B575" s="3" t="n">
        <v>3</v>
      </c>
      <c r="C575" s="3" t="n">
        <v>80</v>
      </c>
      <c r="D575" s="3" t="n">
        <v>1023</v>
      </c>
      <c r="E575" s="3" t="n">
        <v>0.378562199405455</v>
      </c>
      <c r="F575" s="4" t="n">
        <f aca="false">IF(ISBLANK(A575), "", (A575-MIN($A$2:$A$3001))/(MAX($A$2:$A$3001)-MIN($A$2:$A$3001)))</f>
        <v>0.863636363636364</v>
      </c>
      <c r="G575" s="4" t="n">
        <f aca="false">IF(ISBLANK(B575), "", (B575-MIN($B$2:$B$3001))/(MAX($B$2:$B$3001)-MIN($B$2:B$3001)))</f>
        <v>0.222222222222222</v>
      </c>
      <c r="H575" s="4" t="n">
        <f aca="false">IF(ISBLANK(C575), "", (C575-MIN($C$2:$C$3001))/(MAX($C$2:$C$3001)-MIN($C$2:$C$3001)))</f>
        <v>0.56596012026746</v>
      </c>
      <c r="I575" s="4" t="n">
        <f aca="false">IF(ISBLANK(D575), "", (D575-MIN($D$2:$D$3001))/(MAX($D$2:$D$3001)-MIN($D$2:$D$3001)))</f>
        <v>0.93515704154002</v>
      </c>
      <c r="J575" s="4" t="n">
        <f aca="false">IF(ISBLANK(E575), "", (E575-MIN($E$2:$E$3001))/(MAX($E$2:$E$3001)-MIN($E$2:$E$3001)))</f>
        <v>0.53142800661653</v>
      </c>
      <c r="K575" s="5" t="n">
        <f aca="false">IF(ISBLANK(A575), "",SQRT((A575-$M$2)^2+(B575-$N$2)^2+(C575-$O$2)^2+(D575-$P$2)^2+(E575-$Q$2)^2))</f>
        <v>923.472353805814</v>
      </c>
      <c r="L575" s="6" t="str">
        <f aca="false">IF(AND(H575 = "", H574 &lt;&gt; ""),"&lt;- New exp", "")</f>
        <v/>
      </c>
      <c r="AB575" s="0" t="n">
        <v>574</v>
      </c>
    </row>
    <row r="576" customFormat="false" ht="13.8" hidden="false" customHeight="false" outlineLevel="0" collapsed="false">
      <c r="A576" s="3" t="n">
        <v>27</v>
      </c>
      <c r="B576" s="3" t="n">
        <v>4</v>
      </c>
      <c r="C576" s="3" t="n">
        <v>74.9166666666667</v>
      </c>
      <c r="D576" s="3" t="n">
        <v>1012</v>
      </c>
      <c r="E576" s="3" t="n">
        <v>0.374562081242515</v>
      </c>
      <c r="F576" s="4" t="n">
        <f aca="false">IF(ISBLANK(A576), "", (A576-MIN($A$2:$A$3001))/(MAX($A$2:$A$3001)-MIN($A$2:$A$3001)))</f>
        <v>0.590909090909091</v>
      </c>
      <c r="G576" s="4" t="n">
        <f aca="false">IF(ISBLANK(B576), "", (B576-MIN($B$2:$B$3001))/(MAX($B$2:$B$3001)-MIN($B$2:B$3001)))</f>
        <v>0.333333333333333</v>
      </c>
      <c r="H576" s="4" t="n">
        <f aca="false">IF(ISBLANK(C576), "", (C576-MIN($C$2:$C$3001))/(MAX($C$2:$C$3001)-MIN($C$2:$C$3001)))</f>
        <v>0.438213340114583</v>
      </c>
      <c r="I576" s="4" t="n">
        <f aca="false">IF(ISBLANK(D576), "", (D576-MIN($D$2:$D$3001))/(MAX($D$2:$D$3001)-MIN($D$2:$D$3001)))</f>
        <v>0.924012158054711</v>
      </c>
      <c r="J576" s="4" t="n">
        <f aca="false">IF(ISBLANK(E576), "", (E576-MIN($E$2:$E$3001))/(MAX($E$2:$E$3001)-MIN($E$2:$E$3001)))</f>
        <v>0.410618532033698</v>
      </c>
      <c r="K576" s="5" t="n">
        <f aca="false">IF(ISBLANK(A576), "",SQRT((A576-$M$2)^2+(B576-$N$2)^2+(C576-$O$2)^2+(D576-$P$2)^2+(E576-$Q$2)^2))</f>
        <v>912.264252610558</v>
      </c>
      <c r="L576" s="6" t="str">
        <f aca="false">IF(AND(H576 = "", H575 &lt;&gt; ""),"&lt;- New exp", "")</f>
        <v/>
      </c>
      <c r="AB576" s="0" t="n">
        <v>575</v>
      </c>
    </row>
    <row r="577" customFormat="false" ht="13.8" hidden="false" customHeight="false" outlineLevel="0" collapsed="false">
      <c r="A577" s="3" t="n">
        <v>23</v>
      </c>
      <c r="B577" s="3" t="n">
        <v>7</v>
      </c>
      <c r="C577" s="3" t="n">
        <v>68.0840336134454</v>
      </c>
      <c r="D577" s="3" t="n">
        <v>1042</v>
      </c>
      <c r="E577" s="3" t="n">
        <v>0.374724174328091</v>
      </c>
      <c r="F577" s="4" t="n">
        <f aca="false">IF(ISBLANK(A577), "", (A577-MIN($A$2:$A$3001))/(MAX($A$2:$A$3001)-MIN($A$2:$A$3001)))</f>
        <v>0.409090909090909</v>
      </c>
      <c r="G577" s="4" t="n">
        <f aca="false">IF(ISBLANK(B577), "", (B577-MIN($B$2:$B$3001))/(MAX($B$2:$B$3001)-MIN($B$2:B$3001)))</f>
        <v>0.666666666666667</v>
      </c>
      <c r="H577" s="4" t="n">
        <f aca="false">IF(ISBLANK(C577), "", (C577-MIN($C$2:$C$3001))/(MAX($C$2:$C$3001)-MIN($C$2:$C$3001)))</f>
        <v>0.266505758636194</v>
      </c>
      <c r="I577" s="4" t="n">
        <f aca="false">IF(ISBLANK(D577), "", (D577-MIN($D$2:$D$3001))/(MAX($D$2:$D$3001)-MIN($D$2:$D$3001)))</f>
        <v>0.954407294832827</v>
      </c>
      <c r="J577" s="4" t="n">
        <f aca="false">IF(ISBLANK(E577), "", (E577-MIN($E$2:$E$3001))/(MAX($E$2:$E$3001)-MIN($E$2:$E$3001)))</f>
        <v>0.41551398254398</v>
      </c>
      <c r="K577" s="5" t="n">
        <f aca="false">IF(ISBLANK(A577), "",SQRT((A577-$M$2)^2+(B577-$N$2)^2+(C577-$O$2)^2+(D577-$P$2)^2+(E577-$Q$2)^2))</f>
        <v>942.121787982978</v>
      </c>
      <c r="L577" s="6" t="str">
        <f aca="false">IF(AND(H577 = "", H576 &lt;&gt; ""),"&lt;- New exp", "")</f>
        <v/>
      </c>
      <c r="AB577" s="0" t="n">
        <v>576</v>
      </c>
    </row>
    <row r="578" customFormat="false" ht="13.8" hidden="false" customHeight="false" outlineLevel="0" collapsed="false">
      <c r="A578" s="3" t="n">
        <v>29</v>
      </c>
      <c r="B578" s="3" t="n">
        <v>7</v>
      </c>
      <c r="C578" s="3" t="n">
        <v>80.8095238095238</v>
      </c>
      <c r="D578" s="3" t="n">
        <v>1028</v>
      </c>
      <c r="E578" s="3" t="n">
        <v>0.366149278061462</v>
      </c>
      <c r="F578" s="4" t="n">
        <f aca="false">IF(ISBLANK(A578), "", (A578-MIN($A$2:$A$3001))/(MAX($A$2:$A$3001)-MIN($A$2:$A$3001)))</f>
        <v>0.681818181818182</v>
      </c>
      <c r="G578" s="4" t="n">
        <f aca="false">IF(ISBLANK(B578), "", (B578-MIN($B$2:$B$3001))/(MAX($B$2:$B$3001)-MIN($B$2:B$3001)))</f>
        <v>0.666666666666667</v>
      </c>
      <c r="H578" s="4" t="n">
        <f aca="false">IF(ISBLANK(C578), "", (C578-MIN($C$2:$C$3001))/(MAX($C$2:$C$3001)-MIN($C$2:$C$3001)))</f>
        <v>0.586303869800003</v>
      </c>
      <c r="I578" s="4" t="n">
        <f aca="false">IF(ISBLANK(D578), "", (D578-MIN($D$2:$D$3001))/(MAX($D$2:$D$3001)-MIN($D$2:$D$3001)))</f>
        <v>0.940222897669706</v>
      </c>
      <c r="J578" s="4" t="n">
        <f aca="false">IF(ISBLANK(E578), "", (E578-MIN($E$2:$E$3001))/(MAX($E$2:$E$3001)-MIN($E$2:$E$3001)))</f>
        <v>0.156539454698445</v>
      </c>
      <c r="K578" s="5" t="n">
        <f aca="false">IF(ISBLANK(A578), "",SQRT((A578-$M$2)^2+(B578-$N$2)^2+(C578-$O$2)^2+(D578-$P$2)^2+(E578-$Q$2)^2))</f>
        <v>928.433791711223</v>
      </c>
      <c r="L578" s="6" t="str">
        <f aca="false">IF(AND(H578 = "", H577 &lt;&gt; ""),"&lt;- New exp", "")</f>
        <v/>
      </c>
      <c r="AB578" s="0" t="n">
        <v>577</v>
      </c>
    </row>
    <row r="579" customFormat="false" ht="13.8" hidden="false" customHeight="false" outlineLevel="0" collapsed="false">
      <c r="A579" s="3" t="n">
        <v>23</v>
      </c>
      <c r="B579" s="3" t="n">
        <v>7</v>
      </c>
      <c r="C579" s="3" t="n">
        <v>72.5178571428571</v>
      </c>
      <c r="D579" s="3" t="n">
        <v>1019</v>
      </c>
      <c r="E579" s="3" t="n">
        <v>0.372674490793082</v>
      </c>
      <c r="F579" s="4" t="n">
        <f aca="false">IF(ISBLANK(A579), "", (A579-MIN($A$2:$A$3001))/(MAX($A$2:$A$3001)-MIN($A$2:$A$3001)))</f>
        <v>0.409090909090909</v>
      </c>
      <c r="G579" s="4" t="n">
        <f aca="false">IF(ISBLANK(B579), "", (B579-MIN($B$2:$B$3001))/(MAX($B$2:$B$3001)-MIN($B$2:B$3001)))</f>
        <v>0.666666666666667</v>
      </c>
      <c r="H579" s="4" t="n">
        <f aca="false">IF(ISBLANK(C579), "", (C579-MIN($C$2:$C$3001))/(MAX($C$2:$C$3001)-MIN($C$2:$C$3001)))</f>
        <v>0.377930023485064</v>
      </c>
      <c r="I579" s="4" t="n">
        <f aca="false">IF(ISBLANK(D579), "", (D579-MIN($D$2:$D$3001))/(MAX($D$2:$D$3001)-MIN($D$2:$D$3001)))</f>
        <v>0.931104356636272</v>
      </c>
      <c r="J579" s="4" t="n">
        <f aca="false">IF(ISBLANK(E579), "", (E579-MIN($E$2:$E$3001))/(MAX($E$2:$E$3001)-MIN($E$2:$E$3001)))</f>
        <v>0.353610513486575</v>
      </c>
      <c r="K579" s="5" t="n">
        <f aca="false">IF(ISBLANK(A579), "",SQRT((A579-$M$2)^2+(B579-$N$2)^2+(C579-$O$2)^2+(D579-$P$2)^2+(E579-$Q$2)^2))</f>
        <v>919.186685254048</v>
      </c>
      <c r="L579" s="6" t="str">
        <f aca="false">IF(AND(H579 = "", H578 &lt;&gt; ""),"&lt;- New exp", "")</f>
        <v/>
      </c>
      <c r="AB579" s="0" t="n">
        <v>578</v>
      </c>
    </row>
    <row r="580" customFormat="false" ht="13.8" hidden="false" customHeight="false" outlineLevel="0" collapsed="false">
      <c r="A580" s="3" t="n">
        <v>28</v>
      </c>
      <c r="B580" s="3" t="n">
        <v>9</v>
      </c>
      <c r="C580" s="3" t="n">
        <v>75.7111111111111</v>
      </c>
      <c r="D580" s="3" t="n">
        <v>1015</v>
      </c>
      <c r="E580" s="3" t="n">
        <v>0.371393069164507</v>
      </c>
      <c r="F580" s="4" t="n">
        <f aca="false">IF(ISBLANK(A580), "", (A580-MIN($A$2:$A$3001))/(MAX($A$2:$A$3001)-MIN($A$2:$A$3001)))</f>
        <v>0.636363636363636</v>
      </c>
      <c r="G580" s="4" t="n">
        <f aca="false">IF(ISBLANK(B580), "", (B580-MIN($B$2:$B$3001))/(MAX($B$2:$B$3001)-MIN($B$2:B$3001)))</f>
        <v>0.888888888888889</v>
      </c>
      <c r="H580" s="4" t="n">
        <f aca="false">IF(ISBLANK(C580), "", (C580-MIN($C$2:$C$3001))/(MAX($C$2:$C$3001)-MIN($C$2:$C$3001)))</f>
        <v>0.458178137449951</v>
      </c>
      <c r="I580" s="4" t="n">
        <f aca="false">IF(ISBLANK(D580), "", (D580-MIN($D$2:$D$3001))/(MAX($D$2:$D$3001)-MIN($D$2:$D$3001)))</f>
        <v>0.927051671732523</v>
      </c>
      <c r="J580" s="4" t="n">
        <f aca="false">IF(ISBLANK(E580), "", (E580-MIN($E$2:$E$3001))/(MAX($E$2:$E$3001)-MIN($E$2:$E$3001)))</f>
        <v>0.314909688320589</v>
      </c>
      <c r="K580" s="5" t="n">
        <f aca="false">IF(ISBLANK(A580), "",SQRT((A580-$M$2)^2+(B580-$N$2)^2+(C580-$O$2)^2+(D580-$P$2)^2+(E580-$Q$2)^2))</f>
        <v>915.323660738073</v>
      </c>
      <c r="L580" s="6" t="str">
        <f aca="false">IF(AND(H580 = "", H579 &lt;&gt; ""),"&lt;- New exp", "")</f>
        <v/>
      </c>
      <c r="AB580" s="0" t="n">
        <v>579</v>
      </c>
    </row>
    <row r="581" customFormat="false" ht="13.8" hidden="false" customHeight="false" outlineLevel="0" collapsed="false">
      <c r="A581" s="3" t="n">
        <v>19</v>
      </c>
      <c r="B581" s="3" t="n">
        <v>9</v>
      </c>
      <c r="C581" s="3" t="n">
        <v>85.1825396825397</v>
      </c>
      <c r="D581" s="3" t="n">
        <v>1011</v>
      </c>
      <c r="E581" s="3" t="n">
        <v>0.385403337069818</v>
      </c>
      <c r="F581" s="4" t="n">
        <f aca="false">IF(ISBLANK(A581), "", (A581-MIN($A$2:$A$3001))/(MAX($A$2:$A$3001)-MIN($A$2:$A$3001)))</f>
        <v>0.227272727272727</v>
      </c>
      <c r="G581" s="4" t="n">
        <f aca="false">IF(ISBLANK(B581), "", (B581-MIN($B$2:$B$3001))/(MAX($B$2:$B$3001)-MIN($B$2:B$3001)))</f>
        <v>0.888888888888889</v>
      </c>
      <c r="H581" s="4" t="n">
        <f aca="false">IF(ISBLANK(C581), "", (C581-MIN($C$2:$C$3001))/(MAX($C$2:$C$3001)-MIN($C$2:$C$3001)))</f>
        <v>0.696200006980698</v>
      </c>
      <c r="I581" s="4" t="n">
        <f aca="false">IF(ISBLANK(D581), "", (D581-MIN($D$2:$D$3001))/(MAX($D$2:$D$3001)-MIN($D$2:$D$3001)))</f>
        <v>0.922998986828774</v>
      </c>
      <c r="J581" s="4" t="n">
        <f aca="false">IF(ISBLANK(E581), "", (E581-MIN($E$2:$E$3001))/(MAX($E$2:$E$3001)-MIN($E$2:$E$3001)))</f>
        <v>0.738040464827783</v>
      </c>
      <c r="K581" s="5" t="n">
        <f aca="false">IF(ISBLANK(A581), "",SQRT((A581-$M$2)^2+(B581-$N$2)^2+(C581-$O$2)^2+(D581-$P$2)^2+(E581-$Q$2)^2))</f>
        <v>911.469954235264</v>
      </c>
      <c r="L581" s="6" t="str">
        <f aca="false">IF(AND(H581 = "", H580 &lt;&gt; ""),"&lt;- New exp", "")</f>
        <v/>
      </c>
      <c r="AB581" s="0" t="n">
        <v>580</v>
      </c>
    </row>
    <row r="582" customFormat="false" ht="13.8" hidden="false" customHeight="false" outlineLevel="0" collapsed="false">
      <c r="A582" s="3" t="n">
        <v>29</v>
      </c>
      <c r="B582" s="3" t="n">
        <v>7</v>
      </c>
      <c r="C582" s="3" t="n">
        <v>77.9553571428571</v>
      </c>
      <c r="D582" s="3" t="n">
        <v>1050</v>
      </c>
      <c r="E582" s="3" t="n">
        <v>0.36962718764596</v>
      </c>
      <c r="F582" s="4" t="n">
        <f aca="false">IF(ISBLANK(A582), "", (A582-MIN($A$2:$A$3001))/(MAX($A$2:$A$3001)-MIN($A$2:$A$3001)))</f>
        <v>0.681818181818182</v>
      </c>
      <c r="G582" s="4" t="n">
        <f aca="false">IF(ISBLANK(B582), "", (B582-MIN($B$2:$B$3001))/(MAX($B$2:$B$3001)-MIN($B$2:B$3001)))</f>
        <v>0.666666666666667</v>
      </c>
      <c r="H582" s="4" t="n">
        <f aca="false">IF(ISBLANK(C582), "", (C582-MIN($C$2:$C$3001))/(MAX($C$2:$C$3001)-MIN($C$2:$C$3001)))</f>
        <v>0.514577194058428</v>
      </c>
      <c r="I582" s="4" t="n">
        <f aca="false">IF(ISBLANK(D582), "", (D582-MIN($D$2:$D$3001))/(MAX($D$2:$D$3001)-MIN($D$2:$D$3001)))</f>
        <v>0.962512664640324</v>
      </c>
      <c r="J582" s="4" t="n">
        <f aca="false">IF(ISBLANK(E582), "", (E582-MIN($E$2:$E$3001))/(MAX($E$2:$E$3001)-MIN($E$2:$E$3001)))</f>
        <v>0.261577459186037</v>
      </c>
      <c r="K582" s="5" t="n">
        <f aca="false">IF(ISBLANK(A582), "",SQRT((A582-$M$2)^2+(B582-$N$2)^2+(C582-$O$2)^2+(D582-$P$2)^2+(E582-$Q$2)^2))</f>
        <v>950.357971740876</v>
      </c>
      <c r="L582" s="6" t="str">
        <f aca="false">IF(AND(H582 = "", H581 &lt;&gt; ""),"&lt;- New exp", "")</f>
        <v/>
      </c>
      <c r="AB582" s="0" t="n">
        <v>581</v>
      </c>
    </row>
    <row r="583" customFormat="false" ht="13.8" hidden="false" customHeight="false" outlineLevel="0" collapsed="false">
      <c r="A583" s="3" t="n">
        <v>18</v>
      </c>
      <c r="B583" s="3" t="n">
        <v>6</v>
      </c>
      <c r="C583" s="3" t="n">
        <v>79.3666666666667</v>
      </c>
      <c r="D583" s="3" t="n">
        <v>990</v>
      </c>
      <c r="E583" s="3" t="n">
        <v>0.39334401701476</v>
      </c>
      <c r="F583" s="4" t="n">
        <f aca="false">IF(ISBLANK(A583), "", (A583-MIN($A$2:$A$3001))/(MAX($A$2:$A$3001)-MIN($A$2:$A$3001)))</f>
        <v>0.181818181818182</v>
      </c>
      <c r="G583" s="4" t="n">
        <f aca="false">IF(ISBLANK(B583), "", (B583-MIN($B$2:$B$3001))/(MAX($B$2:$B$3001)-MIN($B$2:B$3001)))</f>
        <v>0.555555555555556</v>
      </c>
      <c r="H583" s="4" t="n">
        <f aca="false">IF(ISBLANK(C583), "", (C583-MIN($C$2:$C$3001))/(MAX($C$2:$C$3001)-MIN($C$2:$C$3001)))</f>
        <v>0.550044127986119</v>
      </c>
      <c r="I583" s="4" t="n">
        <f aca="false">IF(ISBLANK(D583), "", (D583-MIN($D$2:$D$3001))/(MAX($D$2:$D$3001)-MIN($D$2:$D$3001)))</f>
        <v>0.901722391084093</v>
      </c>
      <c r="J583" s="4" t="n">
        <f aca="false">IF(ISBLANK(E583), "", (E583-MIN($E$2:$E$3001))/(MAX($E$2:$E$3001)-MIN($E$2:$E$3001)))</f>
        <v>0.977860723355796</v>
      </c>
      <c r="K583" s="5" t="n">
        <f aca="false">IF(ISBLANK(A583), "",SQRT((A583-$M$2)^2+(B583-$N$2)^2+(C583-$O$2)^2+(D583-$P$2)^2+(E583-$Q$2)^2))</f>
        <v>890.292122679168</v>
      </c>
      <c r="L583" s="6" t="str">
        <f aca="false">IF(AND(H583 = "", H582 &lt;&gt; ""),"&lt;- New exp", "")</f>
        <v/>
      </c>
      <c r="AB583" s="0" t="n">
        <v>582</v>
      </c>
    </row>
    <row r="584" customFormat="false" ht="13.8" hidden="false" customHeight="false" outlineLevel="0" collapsed="false">
      <c r="A584" s="3" t="n">
        <v>22</v>
      </c>
      <c r="B584" s="3" t="n">
        <v>6</v>
      </c>
      <c r="C584" s="3" t="n">
        <v>71.9</v>
      </c>
      <c r="D584" s="3" t="n">
        <v>1007</v>
      </c>
      <c r="E584" s="3" t="n">
        <v>0.376578857467822</v>
      </c>
      <c r="F584" s="4" t="n">
        <f aca="false">IF(ISBLANK(A584), "", (A584-MIN($A$2:$A$3001))/(MAX($A$2:$A$3001)-MIN($A$2:$A$3001)))</f>
        <v>0.363636363636364</v>
      </c>
      <c r="G584" s="4" t="n">
        <f aca="false">IF(ISBLANK(B584), "", (B584-MIN($B$2:$B$3001))/(MAX($B$2:$B$3001)-MIN($B$2:B$3001)))</f>
        <v>0.555555555555556</v>
      </c>
      <c r="H584" s="4" t="n">
        <f aca="false">IF(ISBLANK(C584), "", (C584-MIN($C$2:$C$3001))/(MAX($C$2:$C$3001)-MIN($C$2:$C$3001)))</f>
        <v>0.362402955827138</v>
      </c>
      <c r="I584" s="4" t="n">
        <f aca="false">IF(ISBLANK(D584), "", (D584-MIN($D$2:$D$3001))/(MAX($D$2:$D$3001)-MIN($D$2:$D$3001)))</f>
        <v>0.918946301925025</v>
      </c>
      <c r="J584" s="4" t="n">
        <f aca="false">IF(ISBLANK(E584), "", (E584-MIN($E$2:$E$3001))/(MAX($E$2:$E$3001)-MIN($E$2:$E$3001)))</f>
        <v>0.471528151751385</v>
      </c>
      <c r="K584" s="5" t="n">
        <f aca="false">IF(ISBLANK(A584), "",SQRT((A584-$M$2)^2+(B584-$N$2)^2+(C584-$O$2)^2+(D584-$P$2)^2+(E584-$Q$2)^2))</f>
        <v>907.163690123114</v>
      </c>
      <c r="L584" s="6" t="str">
        <f aca="false">IF(AND(H584 = "", H583 &lt;&gt; ""),"&lt;- New exp", "")</f>
        <v/>
      </c>
      <c r="AB584" s="0" t="n">
        <v>583</v>
      </c>
    </row>
    <row r="585" customFormat="false" ht="13.8" hidden="false" customHeight="false" outlineLevel="0" collapsed="false">
      <c r="A585" s="3" t="n">
        <v>25</v>
      </c>
      <c r="B585" s="3" t="n">
        <v>9</v>
      </c>
      <c r="C585" s="3" t="n">
        <v>72.7777777777778</v>
      </c>
      <c r="D585" s="3" t="n">
        <v>1037</v>
      </c>
      <c r="E585" s="3" t="n">
        <v>0.367056990741758</v>
      </c>
      <c r="F585" s="4" t="n">
        <f aca="false">IF(ISBLANK(A585), "", (A585-MIN($A$2:$A$3001))/(MAX($A$2:$A$3001)-MIN($A$2:$A$3001)))</f>
        <v>0.5</v>
      </c>
      <c r="G585" s="4" t="n">
        <f aca="false">IF(ISBLANK(B585), "", (B585-MIN($B$2:$B$3001))/(MAX($B$2:$B$3001)-MIN($B$2:B$3001)))</f>
        <v>0.888888888888889</v>
      </c>
      <c r="H585" s="4" t="n">
        <f aca="false">IF(ISBLANK(C585), "", (C585-MIN($C$2:$C$3001))/(MAX($C$2:$C$3001)-MIN($C$2:$C$3001)))</f>
        <v>0.384461962673208</v>
      </c>
      <c r="I585" s="4" t="n">
        <f aca="false">IF(ISBLANK(D585), "", (D585-MIN($D$2:$D$3001))/(MAX($D$2:$D$3001)-MIN($D$2:$D$3001)))</f>
        <v>0.949341438703141</v>
      </c>
      <c r="J585" s="4" t="n">
        <f aca="false">IF(ISBLANK(E585), "", (E585-MIN($E$2:$E$3001))/(MAX($E$2:$E$3001)-MIN($E$2:$E$3001)))</f>
        <v>0.183953717855645</v>
      </c>
      <c r="K585" s="5" t="n">
        <f aca="false">IF(ISBLANK(A585), "",SQRT((A585-$M$2)^2+(B585-$N$2)^2+(C585-$O$2)^2+(D585-$P$2)^2+(E585-$Q$2)^2))</f>
        <v>937.223584604564</v>
      </c>
      <c r="L585" s="6" t="str">
        <f aca="false">IF(AND(H585 = "", H584 &lt;&gt; ""),"&lt;- New exp", "")</f>
        <v/>
      </c>
      <c r="AB585" s="0" t="n">
        <v>584</v>
      </c>
    </row>
    <row r="586" customFormat="false" ht="13.8" hidden="false" customHeight="false" outlineLevel="0" collapsed="false">
      <c r="A586" s="3" t="n">
        <v>29</v>
      </c>
      <c r="B586" s="3" t="n">
        <v>8</v>
      </c>
      <c r="C586" s="3" t="n">
        <v>79.7916666666667</v>
      </c>
      <c r="D586" s="3" t="n">
        <v>1028</v>
      </c>
      <c r="E586" s="3" t="n">
        <v>0.365277905676162</v>
      </c>
      <c r="F586" s="4" t="n">
        <f aca="false">IF(ISBLANK(A586), "", (A586-MIN($A$2:$A$3001))/(MAX($A$2:$A$3001)-MIN($A$2:$A$3001)))</f>
        <v>0.681818181818182</v>
      </c>
      <c r="G586" s="4" t="n">
        <f aca="false">IF(ISBLANK(B586), "", (B586-MIN($B$2:$B$3001))/(MAX($B$2:$B$3001)-MIN($B$2:B$3001)))</f>
        <v>0.777777777777778</v>
      </c>
      <c r="H586" s="4" t="n">
        <f aca="false">IF(ISBLANK(C586), "", (C586-MIN($C$2:$C$3001))/(MAX($C$2:$C$3001)-MIN($C$2:$C$3001)))</f>
        <v>0.560724596490703</v>
      </c>
      <c r="I586" s="4" t="n">
        <f aca="false">IF(ISBLANK(D586), "", (D586-MIN($D$2:$D$3001))/(MAX($D$2:$D$3001)-MIN($D$2:$D$3001)))</f>
        <v>0.940222897669706</v>
      </c>
      <c r="J586" s="4" t="n">
        <f aca="false">IF(ISBLANK(E586), "", (E586-MIN($E$2:$E$3001))/(MAX($E$2:$E$3001)-MIN($E$2:$E$3001)))</f>
        <v>0.130222722105547</v>
      </c>
      <c r="K586" s="5" t="n">
        <f aca="false">IF(ISBLANK(A586), "",SQRT((A586-$M$2)^2+(B586-$N$2)^2+(C586-$O$2)^2+(D586-$P$2)^2+(E586-$Q$2)^2))</f>
        <v>928.41577306444</v>
      </c>
      <c r="L586" s="6" t="str">
        <f aca="false">IF(AND(H586 = "", H585 &lt;&gt; ""),"&lt;- New exp", "")</f>
        <v/>
      </c>
      <c r="AB586" s="0" t="n">
        <v>585</v>
      </c>
    </row>
    <row r="587" customFormat="false" ht="13.8" hidden="false" customHeight="false" outlineLevel="0" collapsed="false">
      <c r="A587" s="3" t="n">
        <v>28</v>
      </c>
      <c r="B587" s="3" t="n">
        <v>7</v>
      </c>
      <c r="C587" s="3" t="n">
        <v>79.8095238095238</v>
      </c>
      <c r="D587" s="3" t="n">
        <v>995</v>
      </c>
      <c r="E587" s="3" t="n">
        <v>0.379846913370879</v>
      </c>
      <c r="F587" s="4" t="n">
        <f aca="false">IF(ISBLANK(A587), "", (A587-MIN($A$2:$A$3001))/(MAX($A$2:$A$3001)-MIN($A$2:$A$3001)))</f>
        <v>0.636363636363636</v>
      </c>
      <c r="G587" s="4" t="n">
        <f aca="false">IF(ISBLANK(B587), "", (B587-MIN($B$2:$B$3001))/(MAX($B$2:$B$3001)-MIN($B$2:B$3001)))</f>
        <v>0.666666666666667</v>
      </c>
      <c r="H587" s="4" t="n">
        <f aca="false">IF(ISBLANK(C587), "", (C587-MIN($C$2:$C$3001))/(MAX($C$2:$C$3001)-MIN($C$2:$C$3001)))</f>
        <v>0.561173355671568</v>
      </c>
      <c r="I587" s="4" t="n">
        <f aca="false">IF(ISBLANK(D587), "", (D587-MIN($D$2:$D$3001))/(MAX($D$2:$D$3001)-MIN($D$2:$D$3001)))</f>
        <v>0.906788247213779</v>
      </c>
      <c r="J587" s="4" t="n">
        <f aca="false">IF(ISBLANK(E587), "", (E587-MIN($E$2:$E$3001))/(MAX($E$2:$E$3001)-MIN($E$2:$E$3001)))</f>
        <v>0.570228265216398</v>
      </c>
      <c r="K587" s="5" t="n">
        <f aca="false">IF(ISBLANK(A587), "",SQRT((A587-$M$2)^2+(B587-$N$2)^2+(C587-$O$2)^2+(D587-$P$2)^2+(E587-$Q$2)^2))</f>
        <v>895.40808864261</v>
      </c>
      <c r="L587" s="6" t="str">
        <f aca="false">IF(AND(H587 = "", H586 &lt;&gt; ""),"&lt;- New exp", "")</f>
        <v/>
      </c>
      <c r="AB587" s="0" t="n">
        <v>586</v>
      </c>
    </row>
    <row r="588" customFormat="false" ht="13.8" hidden="false" customHeight="false" outlineLevel="0" collapsed="false">
      <c r="A588" s="3" t="n">
        <v>29</v>
      </c>
      <c r="B588" s="3" t="n">
        <v>7</v>
      </c>
      <c r="C588" s="3" t="n">
        <v>80.6095238095238</v>
      </c>
      <c r="D588" s="3" t="n">
        <v>967</v>
      </c>
      <c r="E588" s="3" t="n">
        <v>0.375786542707573</v>
      </c>
      <c r="F588" s="4" t="n">
        <f aca="false">IF(ISBLANK(A588), "", (A588-MIN($A$2:$A$3001))/(MAX($A$2:$A$3001)-MIN($A$2:$A$3001)))</f>
        <v>0.681818181818182</v>
      </c>
      <c r="G588" s="4" t="n">
        <f aca="false">IF(ISBLANK(B588), "", (B588-MIN($B$2:$B$3001))/(MAX($B$2:$B$3001)-MIN($B$2:B$3001)))</f>
        <v>0.666666666666667</v>
      </c>
      <c r="H588" s="4" t="n">
        <f aca="false">IF(ISBLANK(C588), "", (C588-MIN($C$2:$C$3001))/(MAX($C$2:$C$3001)-MIN($C$2:$C$3001)))</f>
        <v>0.581277766974316</v>
      </c>
      <c r="I588" s="4" t="n">
        <f aca="false">IF(ISBLANK(D588), "", (D588-MIN($D$2:$D$3001))/(MAX($D$2:$D$3001)-MIN($D$2:$D$3001)))</f>
        <v>0.878419452887538</v>
      </c>
      <c r="J588" s="4" t="n">
        <f aca="false">IF(ISBLANK(E588), "", (E588-MIN($E$2:$E$3001))/(MAX($E$2:$E$3001)-MIN($E$2:$E$3001)))</f>
        <v>0.44759907616139</v>
      </c>
      <c r="K588" s="5" t="n">
        <f aca="false">IF(ISBLANK(A588), "",SQRT((A588-$M$2)^2+(B588-$N$2)^2+(C588-$O$2)^2+(D588-$P$2)^2+(E588-$Q$2)^2))</f>
        <v>867.458940608258</v>
      </c>
      <c r="L588" s="6" t="str">
        <f aca="false">IF(AND(H588 = "", H587 &lt;&gt; ""),"&lt;- New exp", "")</f>
        <v/>
      </c>
      <c r="AB588" s="0" t="n">
        <v>587</v>
      </c>
    </row>
    <row r="589" customFormat="false" ht="13.8" hidden="false" customHeight="false" outlineLevel="0" collapsed="false">
      <c r="A589" s="3" t="n">
        <v>18</v>
      </c>
      <c r="B589" s="3" t="n">
        <v>6</v>
      </c>
      <c r="C589" s="3" t="n">
        <v>72.9</v>
      </c>
      <c r="D589" s="3" t="n">
        <v>1059</v>
      </c>
      <c r="E589" s="3" t="n">
        <v>0.384373438081006</v>
      </c>
      <c r="F589" s="4" t="n">
        <f aca="false">IF(ISBLANK(A589), "", (A589-MIN($A$2:$A$3001))/(MAX($A$2:$A$3001)-MIN($A$2:$A$3001)))</f>
        <v>0.181818181818182</v>
      </c>
      <c r="G589" s="4" t="n">
        <f aca="false">IF(ISBLANK(B589), "", (B589-MIN($B$2:$B$3001))/(MAX($B$2:$B$3001)-MIN($B$2:B$3001)))</f>
        <v>0.555555555555556</v>
      </c>
      <c r="H589" s="4" t="n">
        <f aca="false">IF(ISBLANK(C589), "", (C589-MIN($C$2:$C$3001))/(MAX($C$2:$C$3001)-MIN($C$2:$C$3001)))</f>
        <v>0.387533469955573</v>
      </c>
      <c r="I589" s="4" t="n">
        <f aca="false">IF(ISBLANK(D589), "", (D589-MIN($D$2:$D$3001))/(MAX($D$2:$D$3001)-MIN($D$2:$D$3001)))</f>
        <v>0.971631205673759</v>
      </c>
      <c r="J589" s="4" t="n">
        <f aca="false">IF(ISBLANK(E589), "", (E589-MIN($E$2:$E$3001))/(MAX($E$2:$E$3001)-MIN($E$2:$E$3001)))</f>
        <v>0.706935994748749</v>
      </c>
      <c r="K589" s="5" t="n">
        <f aca="false">IF(ISBLANK(A589), "",SQRT((A589-$M$2)^2+(B589-$N$2)^2+(C589-$O$2)^2+(D589-$P$2)^2+(E589-$Q$2)^2))</f>
        <v>959.145350115715</v>
      </c>
      <c r="L589" s="6" t="str">
        <f aca="false">IF(AND(H589 = "", H588 &lt;&gt; ""),"&lt;- New exp", "")</f>
        <v/>
      </c>
      <c r="AB589" s="0" t="n">
        <v>588</v>
      </c>
    </row>
    <row r="590" customFormat="false" ht="13.8" hidden="false" customHeight="false" outlineLevel="0" collapsed="false">
      <c r="A590" s="3" t="n">
        <v>23</v>
      </c>
      <c r="B590" s="3" t="n">
        <v>7</v>
      </c>
      <c r="C590" s="3" t="n">
        <v>69.8095238095238</v>
      </c>
      <c r="D590" s="3" t="n">
        <v>1018</v>
      </c>
      <c r="E590" s="3" t="n">
        <v>0.374562081242515</v>
      </c>
      <c r="F590" s="4" t="n">
        <f aca="false">IF(ISBLANK(A590), "", (A590-MIN($A$2:$A$3001))/(MAX($A$2:$A$3001)-MIN($A$2:$A$3001)))</f>
        <v>0.409090909090909</v>
      </c>
      <c r="G590" s="4" t="n">
        <f aca="false">IF(ISBLANK(B590), "", (B590-MIN($B$2:$B$3001))/(MAX($B$2:$B$3001)-MIN($B$2:B$3001)))</f>
        <v>0.666666666666667</v>
      </c>
      <c r="H590" s="4" t="n">
        <f aca="false">IF(ISBLANK(C590), "", (C590-MIN($C$2:$C$3001))/(MAX($C$2:$C$3001)-MIN($C$2:$C$3001)))</f>
        <v>0.309868214387219</v>
      </c>
      <c r="I590" s="4" t="n">
        <f aca="false">IF(ISBLANK(D590), "", (D590-MIN($D$2:$D$3001))/(MAX($D$2:$D$3001)-MIN($D$2:$D$3001)))</f>
        <v>0.930091185410334</v>
      </c>
      <c r="J590" s="4" t="n">
        <f aca="false">IF(ISBLANK(E590), "", (E590-MIN($E$2:$E$3001))/(MAX($E$2:$E$3001)-MIN($E$2:$E$3001)))</f>
        <v>0.410618532033698</v>
      </c>
      <c r="K590" s="5" t="n">
        <f aca="false">IF(ISBLANK(A590), "",SQRT((A590-$M$2)^2+(B590-$N$2)^2+(C590-$O$2)^2+(D590-$P$2)^2+(E590-$Q$2)^2))</f>
        <v>918.146523106264</v>
      </c>
      <c r="L590" s="6" t="str">
        <f aca="false">IF(AND(H590 = "", H589 &lt;&gt; ""),"&lt;- New exp", "")</f>
        <v/>
      </c>
      <c r="AB590" s="0" t="n">
        <v>589</v>
      </c>
    </row>
    <row r="591" customFormat="false" ht="13.8" hidden="false" customHeight="false" outlineLevel="0" collapsed="false">
      <c r="A591" s="3" t="n">
        <v>24</v>
      </c>
      <c r="B591" s="3" t="n">
        <v>4</v>
      </c>
      <c r="C591" s="3" t="n">
        <v>85.3214285714286</v>
      </c>
      <c r="D591" s="3" t="n">
        <v>959</v>
      </c>
      <c r="E591" s="3" t="n">
        <v>0.382361357163061</v>
      </c>
      <c r="F591" s="4" t="n">
        <f aca="false">IF(ISBLANK(A591), "", (A591-MIN($A$2:$A$3001))/(MAX($A$2:$A$3001)-MIN($A$2:$A$3001)))</f>
        <v>0.454545454545455</v>
      </c>
      <c r="G591" s="4" t="n">
        <f aca="false">IF(ISBLANK(B591), "", (B591-MIN($B$2:$B$3001))/(MAX($B$2:$B$3001)-MIN($B$2:B$3001)))</f>
        <v>0.333333333333333</v>
      </c>
      <c r="H591" s="4" t="n">
        <f aca="false">IF(ISBLANK(C591), "", (C591-MIN($C$2:$C$3001))/(MAX($C$2:$C$3001)-MIN($C$2:$C$3001)))</f>
        <v>0.699690356165203</v>
      </c>
      <c r="I591" s="4" t="n">
        <f aca="false">IF(ISBLANK(D591), "", (D591-MIN($D$2:$D$3001))/(MAX($D$2:$D$3001)-MIN($D$2:$D$3001)))</f>
        <v>0.870314083080041</v>
      </c>
      <c r="J591" s="4" t="n">
        <f aca="false">IF(ISBLANK(E591), "", (E591-MIN($E$2:$E$3001))/(MAX($E$2:$E$3001)-MIN($E$2:$E$3001)))</f>
        <v>0.646168180245885</v>
      </c>
      <c r="K591" s="5" t="n">
        <f aca="false">IF(ISBLANK(A591), "",SQRT((A591-$M$2)^2+(B591-$N$2)^2+(C591-$O$2)^2+(D591-$P$2)^2+(E591-$Q$2)^2))</f>
        <v>859.514509479468</v>
      </c>
      <c r="L591" s="6" t="str">
        <f aca="false">IF(AND(H591 = "", H590 &lt;&gt; ""),"&lt;- New exp", "")</f>
        <v/>
      </c>
      <c r="AB591" s="0" t="n">
        <v>590</v>
      </c>
    </row>
    <row r="592" customFormat="false" ht="13.8" hidden="false" customHeight="false" outlineLevel="0" collapsed="false">
      <c r="A592" s="3" t="n">
        <v>25</v>
      </c>
      <c r="B592" s="3" t="n">
        <v>4</v>
      </c>
      <c r="C592" s="3" t="n">
        <v>79.65</v>
      </c>
      <c r="D592" s="3" t="n">
        <v>1056</v>
      </c>
      <c r="E592" s="3" t="n">
        <v>0.384373438081006</v>
      </c>
      <c r="F592" s="4" t="n">
        <f aca="false">IF(ISBLANK(A592), "", (A592-MIN($A$2:$A$3001))/(MAX($A$2:$A$3001)-MIN($A$2:$A$3001)))</f>
        <v>0.5</v>
      </c>
      <c r="G592" s="4" t="n">
        <f aca="false">IF(ISBLANK(B592), "", (B592-MIN($B$2:$B$3001))/(MAX($B$2:$B$3001)-MIN($B$2:B$3001)))</f>
        <v>0.333333333333333</v>
      </c>
      <c r="H592" s="4" t="n">
        <f aca="false">IF(ISBLANK(C592), "", (C592-MIN($C$2:$C$3001))/(MAX($C$2:$C$3001)-MIN($C$2:$C$3001)))</f>
        <v>0.557164440322508</v>
      </c>
      <c r="I592" s="4" t="n">
        <f aca="false">IF(ISBLANK(D592), "", (D592-MIN($D$2:$D$3001))/(MAX($D$2:$D$3001)-MIN($D$2:$D$3001)))</f>
        <v>0.968591691995947</v>
      </c>
      <c r="J592" s="4" t="n">
        <f aca="false">IF(ISBLANK(E592), "", (E592-MIN($E$2:$E$3001))/(MAX($E$2:$E$3001)-MIN($E$2:$E$3001)))</f>
        <v>0.706935994748749</v>
      </c>
      <c r="K592" s="5" t="n">
        <f aca="false">IF(ISBLANK(A592), "",SQRT((A592-$M$2)^2+(B592-$N$2)^2+(C592-$O$2)^2+(D592-$P$2)^2+(E592-$Q$2)^2))</f>
        <v>956.325021317856</v>
      </c>
      <c r="L592" s="6" t="str">
        <f aca="false">IF(AND(H592 = "", H591 &lt;&gt; ""),"&lt;- New exp", "")</f>
        <v/>
      </c>
      <c r="AB592" s="0" t="n">
        <v>591</v>
      </c>
    </row>
    <row r="593" customFormat="false" ht="13.8" hidden="false" customHeight="false" outlineLevel="0" collapsed="false">
      <c r="A593" s="3" t="n">
        <v>29</v>
      </c>
      <c r="B593" s="3" t="n">
        <v>7</v>
      </c>
      <c r="C593" s="3" t="n">
        <v>76.7053571428571</v>
      </c>
      <c r="D593" s="3" t="n">
        <v>1039</v>
      </c>
      <c r="E593" s="3" t="n">
        <v>0.370748180066374</v>
      </c>
      <c r="F593" s="4" t="n">
        <f aca="false">IF(ISBLANK(A593), "", (A593-MIN($A$2:$A$3001))/(MAX($A$2:$A$3001)-MIN($A$2:$A$3001)))</f>
        <v>0.681818181818182</v>
      </c>
      <c r="G593" s="4" t="n">
        <f aca="false">IF(ISBLANK(B593), "", (B593-MIN($B$2:$B$3001))/(MAX($B$2:$B$3001)-MIN($B$2:B$3001)))</f>
        <v>0.666666666666667</v>
      </c>
      <c r="H593" s="4" t="n">
        <f aca="false">IF(ISBLANK(C593), "", (C593-MIN($C$2:$C$3001))/(MAX($C$2:$C$3001)-MIN($C$2:$C$3001)))</f>
        <v>0.483164051397885</v>
      </c>
      <c r="I593" s="4" t="n">
        <f aca="false">IF(ISBLANK(D593), "", (D593-MIN($D$2:$D$3001))/(MAX($D$2:$D$3001)-MIN($D$2:$D$3001)))</f>
        <v>0.951367781155015</v>
      </c>
      <c r="J593" s="4" t="n">
        <f aca="false">IF(ISBLANK(E593), "", (E593-MIN($E$2:$E$3001))/(MAX($E$2:$E$3001)-MIN($E$2:$E$3001)))</f>
        <v>0.295433085396344</v>
      </c>
      <c r="K593" s="5" t="n">
        <f aca="false">IF(ISBLANK(A593), "",SQRT((A593-$M$2)^2+(B593-$N$2)^2+(C593-$O$2)^2+(D593-$P$2)^2+(E593-$Q$2)^2))</f>
        <v>939.335747481121</v>
      </c>
      <c r="L593" s="6" t="str">
        <f aca="false">IF(AND(H593 = "", H592 &lt;&gt; ""),"&lt;- New exp", "")</f>
        <v/>
      </c>
      <c r="AB593" s="0" t="n">
        <v>592</v>
      </c>
    </row>
    <row r="594" customFormat="false" ht="13.8" hidden="false" customHeight="false" outlineLevel="0" collapsed="false">
      <c r="A594" s="3" t="n">
        <v>23</v>
      </c>
      <c r="B594" s="3" t="n">
        <v>5</v>
      </c>
      <c r="C594" s="3" t="n">
        <v>70.6375</v>
      </c>
      <c r="D594" s="3" t="n">
        <v>1034</v>
      </c>
      <c r="E594" s="3" t="n">
        <v>0.377180566940099</v>
      </c>
      <c r="F594" s="4" t="n">
        <f aca="false">IF(ISBLANK(A594), "", (A594-MIN($A$2:$A$3001))/(MAX($A$2:$A$3001)-MIN($A$2:$A$3001)))</f>
        <v>0.409090909090909</v>
      </c>
      <c r="G594" s="4" t="n">
        <f aca="false">IF(ISBLANK(B594), "", (B594-MIN($B$2:$B$3001))/(MAX($B$2:$B$3001)-MIN($B$2:B$3001)))</f>
        <v>0.444444444444444</v>
      </c>
      <c r="H594" s="4" t="n">
        <f aca="false">IF(ISBLANK(C594), "", (C594-MIN($C$2:$C$3001))/(MAX($C$2:$C$3001)-MIN($C$2:$C$3001)))</f>
        <v>0.330675681739989</v>
      </c>
      <c r="I594" s="4" t="n">
        <f aca="false">IF(ISBLANK(D594), "", (D594-MIN($D$2:$D$3001))/(MAX($D$2:$D$3001)-MIN($D$2:$D$3001)))</f>
        <v>0.946301925025329</v>
      </c>
      <c r="J594" s="4" t="n">
        <f aca="false">IF(ISBLANK(E594), "", (E594-MIN($E$2:$E$3001))/(MAX($E$2:$E$3001)-MIN($E$2:$E$3001)))</f>
        <v>0.489700666221275</v>
      </c>
      <c r="K594" s="5" t="n">
        <f aca="false">IF(ISBLANK(A594), "",SQRT((A594-$M$2)^2+(B594-$N$2)^2+(C594-$O$2)^2+(D594-$P$2)^2+(E594-$Q$2)^2))</f>
        <v>934.14460443714</v>
      </c>
      <c r="L594" s="6" t="str">
        <f aca="false">IF(AND(H594 = "", H593 &lt;&gt; ""),"&lt;- New exp", "")</f>
        <v/>
      </c>
      <c r="AB594" s="0" t="n">
        <v>593</v>
      </c>
    </row>
    <row r="595" customFormat="false" ht="13.8" hidden="false" customHeight="false" outlineLevel="0" collapsed="false">
      <c r="A595" s="3" t="n">
        <v>30</v>
      </c>
      <c r="B595" s="3" t="n">
        <v>3</v>
      </c>
      <c r="C595" s="3" t="n">
        <v>91.1333333333333</v>
      </c>
      <c r="D595" s="3" t="n">
        <v>1011</v>
      </c>
      <c r="E595" s="3" t="n">
        <v>0.385403337069818</v>
      </c>
      <c r="F595" s="4" t="n">
        <f aca="false">IF(ISBLANK(A595), "", (A595-MIN($A$2:$A$3001))/(MAX($A$2:$A$3001)-MIN($A$2:$A$3001)))</f>
        <v>0.727272727272727</v>
      </c>
      <c r="G595" s="4" t="n">
        <f aca="false">IF(ISBLANK(B595), "", (B595-MIN($B$2:$B$3001))/(MAX($B$2:$B$3001)-MIN($B$2:B$3001)))</f>
        <v>0.222222222222222</v>
      </c>
      <c r="H595" s="4" t="n">
        <f aca="false">IF(ISBLANK(C595), "", (C595-MIN($C$2:$C$3001))/(MAX($C$2:$C$3001)-MIN($C$2:$C$3001)))</f>
        <v>0.845746510897369</v>
      </c>
      <c r="I595" s="4" t="n">
        <f aca="false">IF(ISBLANK(D595), "", (D595-MIN($D$2:$D$3001))/(MAX($D$2:$D$3001)-MIN($D$2:$D$3001)))</f>
        <v>0.922998986828774</v>
      </c>
      <c r="J595" s="4" t="n">
        <f aca="false">IF(ISBLANK(E595), "", (E595-MIN($E$2:$E$3001))/(MAX($E$2:$E$3001)-MIN($E$2:$E$3001)))</f>
        <v>0.738040464827783</v>
      </c>
      <c r="K595" s="5" t="n">
        <f aca="false">IF(ISBLANK(A595), "",SQRT((A595-$M$2)^2+(B595-$N$2)^2+(C595-$O$2)^2+(D595-$P$2)^2+(E595-$Q$2)^2))</f>
        <v>911.764006490279</v>
      </c>
      <c r="L595" s="6" t="str">
        <f aca="false">IF(AND(H595 = "", H594 &lt;&gt; ""),"&lt;- New exp", "")</f>
        <v/>
      </c>
      <c r="AB595" s="0" t="n">
        <v>594</v>
      </c>
    </row>
    <row r="596" customFormat="false" ht="13.8" hidden="false" customHeight="false" outlineLevel="0" collapsed="false">
      <c r="A596" s="3" t="n">
        <v>18</v>
      </c>
      <c r="B596" s="3" t="n">
        <v>6</v>
      </c>
      <c r="C596" s="3" t="n">
        <v>80.3666666666667</v>
      </c>
      <c r="D596" s="3" t="n">
        <v>989</v>
      </c>
      <c r="E596" s="3" t="n">
        <v>0.38677560662924</v>
      </c>
      <c r="F596" s="4" t="n">
        <f aca="false">IF(ISBLANK(A596), "", (A596-MIN($A$2:$A$3001))/(MAX($A$2:$A$3001)-MIN($A$2:$A$3001)))</f>
        <v>0.181818181818182</v>
      </c>
      <c r="G596" s="4" t="n">
        <f aca="false">IF(ISBLANK(B596), "", (B596-MIN($B$2:$B$3001))/(MAX($B$2:$B$3001)-MIN($B$2:B$3001)))</f>
        <v>0.555555555555556</v>
      </c>
      <c r="H596" s="4" t="n">
        <f aca="false">IF(ISBLANK(C596), "", (C596-MIN($C$2:$C$3001))/(MAX($C$2:$C$3001)-MIN($C$2:$C$3001)))</f>
        <v>0.575174642114553</v>
      </c>
      <c r="I596" s="4" t="n">
        <f aca="false">IF(ISBLANK(D596), "", (D596-MIN($D$2:$D$3001))/(MAX($D$2:$D$3001)-MIN($D$2:$D$3001)))</f>
        <v>0.900709219858156</v>
      </c>
      <c r="J596" s="4" t="n">
        <f aca="false">IF(ISBLANK(E596), "", (E596-MIN($E$2:$E$3001))/(MAX($E$2:$E$3001)-MIN($E$2:$E$3001)))</f>
        <v>0.779485031639763</v>
      </c>
      <c r="K596" s="5" t="n">
        <f aca="false">IF(ISBLANK(A596), "",SQRT((A596-$M$2)^2+(B596-$N$2)^2+(C596-$O$2)^2+(D596-$P$2)^2+(E596-$Q$2)^2))</f>
        <v>889.317625104991</v>
      </c>
      <c r="L596" s="6" t="str">
        <f aca="false">IF(AND(H596 = "", H595 &lt;&gt; ""),"&lt;- New exp", "")</f>
        <v/>
      </c>
      <c r="AB596" s="0" t="n">
        <v>595</v>
      </c>
    </row>
    <row r="597" customFormat="false" ht="13.8" hidden="false" customHeight="false" outlineLevel="0" collapsed="false">
      <c r="A597" s="3" t="n">
        <v>23</v>
      </c>
      <c r="B597" s="3" t="n">
        <v>6</v>
      </c>
      <c r="C597" s="3" t="n">
        <v>70.8333333333333</v>
      </c>
      <c r="D597" s="3" t="n">
        <v>1019</v>
      </c>
      <c r="E597" s="3" t="n">
        <v>0.378562199405455</v>
      </c>
      <c r="F597" s="4" t="n">
        <f aca="false">IF(ISBLANK(A597), "", (A597-MIN($A$2:$A$3001))/(MAX($A$2:$A$3001)-MIN($A$2:$A$3001)))</f>
        <v>0.409090909090909</v>
      </c>
      <c r="G597" s="4" t="n">
        <f aca="false">IF(ISBLANK(B597), "", (B597-MIN($B$2:$B$3001))/(MAX($B$2:$B$3001)-MIN($B$2:B$3001)))</f>
        <v>0.555555555555556</v>
      </c>
      <c r="H597" s="4" t="n">
        <f aca="false">IF(ISBLANK(C597), "", (C597-MIN($C$2:$C$3001))/(MAX($C$2:$C$3001)-MIN($C$2:$C$3001)))</f>
        <v>0.335597074090141</v>
      </c>
      <c r="I597" s="4" t="n">
        <f aca="false">IF(ISBLANK(D597), "", (D597-MIN($D$2:$D$3001))/(MAX($D$2:$D$3001)-MIN($D$2:$D$3001)))</f>
        <v>0.931104356636272</v>
      </c>
      <c r="J597" s="4" t="n">
        <f aca="false">IF(ISBLANK(E597), "", (E597-MIN($E$2:$E$3001))/(MAX($E$2:$E$3001)-MIN($E$2:$E$3001)))</f>
        <v>0.53142800661653</v>
      </c>
      <c r="K597" s="5" t="n">
        <f aca="false">IF(ISBLANK(A597), "",SQRT((A597-$M$2)^2+(B597-$N$2)^2+(C597-$O$2)^2+(D597-$P$2)^2+(E597-$Q$2)^2))</f>
        <v>919.154684521046</v>
      </c>
      <c r="L597" s="6" t="str">
        <f aca="false">IF(AND(H597 = "", H596 &lt;&gt; ""),"&lt;- New exp", "")</f>
        <v/>
      </c>
      <c r="AB597" s="0" t="n">
        <v>596</v>
      </c>
    </row>
    <row r="598" customFormat="false" ht="13.8" hidden="false" customHeight="false" outlineLevel="0" collapsed="false">
      <c r="A598" s="3" t="n">
        <v>24</v>
      </c>
      <c r="B598" s="3" t="n">
        <v>10</v>
      </c>
      <c r="C598" s="3" t="n">
        <v>69.5375</v>
      </c>
      <c r="D598" s="3" t="n">
        <v>1039</v>
      </c>
      <c r="E598" s="3" t="n">
        <v>0.370097695553302</v>
      </c>
      <c r="F598" s="4" t="n">
        <f aca="false">IF(ISBLANK(A598), "", (A598-MIN($A$2:$A$3001))/(MAX($A$2:$A$3001)-MIN($A$2:$A$3001)))</f>
        <v>0.454545454545455</v>
      </c>
      <c r="G598" s="4" t="n">
        <f aca="false">IF(ISBLANK(B598), "", (B598-MIN($B$2:$B$3001))/(MAX($B$2:$B$3001)-MIN($B$2:B$3001)))</f>
        <v>1</v>
      </c>
      <c r="H598" s="4" t="n">
        <f aca="false">IF(ISBLANK(C598), "", (C598-MIN($C$2:$C$3001))/(MAX($C$2:$C$3001)-MIN($C$2:$C$3001)))</f>
        <v>0.30303211619871</v>
      </c>
      <c r="I598" s="4" t="n">
        <f aca="false">IF(ISBLANK(D598), "", (D598-MIN($D$2:$D$3001))/(MAX($D$2:$D$3001)-MIN($D$2:$D$3001)))</f>
        <v>0.951367781155015</v>
      </c>
      <c r="J598" s="4" t="n">
        <f aca="false">IF(ISBLANK(E598), "", (E598-MIN($E$2:$E$3001))/(MAX($E$2:$E$3001)-MIN($E$2:$E$3001)))</f>
        <v>0.275787492679469</v>
      </c>
      <c r="K598" s="5" t="n">
        <f aca="false">IF(ISBLANK(A598), "",SQRT((A598-$M$2)^2+(B598-$N$2)^2+(C598-$O$2)^2+(D598-$P$2)^2+(E598-$Q$2)^2))</f>
        <v>939.173787691162</v>
      </c>
      <c r="L598" s="6" t="str">
        <f aca="false">IF(AND(H598 = "", H597 &lt;&gt; ""),"&lt;- New exp", "")</f>
        <v/>
      </c>
      <c r="AB598" s="0" t="n">
        <v>597</v>
      </c>
    </row>
    <row r="599" customFormat="false" ht="13.8" hidden="false" customHeight="false" outlineLevel="0" collapsed="false">
      <c r="A599" s="3" t="n">
        <v>19</v>
      </c>
      <c r="B599" s="3" t="n">
        <v>7</v>
      </c>
      <c r="C599" s="3" t="n">
        <v>70.8095238095238</v>
      </c>
      <c r="D599" s="3" t="n">
        <v>1026</v>
      </c>
      <c r="E599" s="3" t="n">
        <v>0.379846913370879</v>
      </c>
      <c r="F599" s="4" t="n">
        <f aca="false">IF(ISBLANK(A599), "", (A599-MIN($A$2:$A$3001))/(MAX($A$2:$A$3001)-MIN($A$2:$A$3001)))</f>
        <v>0.227272727272727</v>
      </c>
      <c r="G599" s="4" t="n">
        <f aca="false">IF(ISBLANK(B599), "", (B599-MIN($B$2:$B$3001))/(MAX($B$2:$B$3001)-MIN($B$2:B$3001)))</f>
        <v>0.666666666666667</v>
      </c>
      <c r="H599" s="4" t="n">
        <f aca="false">IF(ISBLANK(C599), "", (C599-MIN($C$2:$C$3001))/(MAX($C$2:$C$3001)-MIN($C$2:$C$3001)))</f>
        <v>0.334998728515654</v>
      </c>
      <c r="I599" s="4" t="n">
        <f aca="false">IF(ISBLANK(D599), "", (D599-MIN($D$2:$D$3001))/(MAX($D$2:$D$3001)-MIN($D$2:$D$3001)))</f>
        <v>0.938196555217832</v>
      </c>
      <c r="J599" s="4" t="n">
        <f aca="false">IF(ISBLANK(E599), "", (E599-MIN($E$2:$E$3001))/(MAX($E$2:$E$3001)-MIN($E$2:$E$3001)))</f>
        <v>0.570228265216398</v>
      </c>
      <c r="K599" s="5" t="n">
        <f aca="false">IF(ISBLANK(A599), "",SQRT((A599-$M$2)^2+(B599-$N$2)^2+(C599-$O$2)^2+(D599-$P$2)^2+(E599-$Q$2)^2))</f>
        <v>926.128878060738</v>
      </c>
      <c r="L599" s="6" t="str">
        <f aca="false">IF(AND(H599 = "", H598 &lt;&gt; ""),"&lt;- New exp", "")</f>
        <v/>
      </c>
      <c r="AB599" s="0" t="n">
        <v>598</v>
      </c>
    </row>
    <row r="600" customFormat="false" ht="13.8" hidden="false" customHeight="false" outlineLevel="0" collapsed="false">
      <c r="A600" s="3" t="n">
        <v>29</v>
      </c>
      <c r="B600" s="3" t="n">
        <v>4</v>
      </c>
      <c r="C600" s="3" t="n">
        <v>78.6875</v>
      </c>
      <c r="D600" s="3" t="n">
        <v>1037</v>
      </c>
      <c r="E600" s="3" t="n">
        <v>0.372674490793082</v>
      </c>
      <c r="F600" s="4" t="n">
        <f aca="false">IF(ISBLANK(A600), "", (A600-MIN($A$2:$A$3001))/(MAX($A$2:$A$3001)-MIN($A$2:$A$3001)))</f>
        <v>0.681818181818182</v>
      </c>
      <c r="G600" s="4" t="n">
        <f aca="false">IF(ISBLANK(B600), "", (B600-MIN($B$2:$B$3001))/(MAX($B$2:$B$3001)-MIN($B$2:B$3001)))</f>
        <v>0.333333333333333</v>
      </c>
      <c r="H600" s="4" t="n">
        <f aca="false">IF(ISBLANK(C600), "", (C600-MIN($C$2:$C$3001))/(MAX($C$2:$C$3001)-MIN($C$2:$C$3001)))</f>
        <v>0.53297632047389</v>
      </c>
      <c r="I600" s="4" t="n">
        <f aca="false">IF(ISBLANK(D600), "", (D600-MIN($D$2:$D$3001))/(MAX($D$2:$D$3001)-MIN($D$2:$D$3001)))</f>
        <v>0.949341438703141</v>
      </c>
      <c r="J600" s="4" t="n">
        <f aca="false">IF(ISBLANK(E600), "", (E600-MIN($E$2:$E$3001))/(MAX($E$2:$E$3001)-MIN($E$2:$E$3001)))</f>
        <v>0.353610513486575</v>
      </c>
      <c r="K600" s="5" t="n">
        <f aca="false">IF(ISBLANK(A600), "",SQRT((A600-$M$2)^2+(B600-$N$2)^2+(C600-$O$2)^2+(D600-$P$2)^2+(E600-$Q$2)^2))</f>
        <v>937.364813474383</v>
      </c>
      <c r="L600" s="6" t="str">
        <f aca="false">IF(AND(H600 = "", H599 &lt;&gt; ""),"&lt;- New exp", "")</f>
        <v/>
      </c>
      <c r="AB600" s="0" t="n">
        <v>599</v>
      </c>
    </row>
    <row r="601" customFormat="false" ht="13.8" hidden="false" customHeight="false" outlineLevel="0" collapsed="false">
      <c r="A601" s="3" t="n">
        <v>28</v>
      </c>
      <c r="B601" s="3" t="n">
        <v>8</v>
      </c>
      <c r="C601" s="3" t="n">
        <v>77.5625</v>
      </c>
      <c r="D601" s="3" t="n">
        <v>993</v>
      </c>
      <c r="E601" s="3" t="n">
        <v>0.368429340517278</v>
      </c>
      <c r="F601" s="4" t="n">
        <f aca="false">IF(ISBLANK(A601), "", (A601-MIN($A$2:$A$3001))/(MAX($A$2:$A$3001)-MIN($A$2:$A$3001)))</f>
        <v>0.636363636363636</v>
      </c>
      <c r="G601" s="4" t="n">
        <f aca="false">IF(ISBLANK(B601), "", (B601-MIN($B$2:$B$3001))/(MAX($B$2:$B$3001)-MIN($B$2:B$3001)))</f>
        <v>0.777777777777778</v>
      </c>
      <c r="H601" s="4" t="n">
        <f aca="false">IF(ISBLANK(C601), "", (C601-MIN($C$2:$C$3001))/(MAX($C$2:$C$3001)-MIN($C$2:$C$3001)))</f>
        <v>0.5047044920794</v>
      </c>
      <c r="I601" s="4" t="n">
        <f aca="false">IF(ISBLANK(D601), "", (D601-MIN($D$2:$D$3001))/(MAX($D$2:$D$3001)-MIN($D$2:$D$3001)))</f>
        <v>0.904761904761905</v>
      </c>
      <c r="J601" s="4" t="n">
        <f aca="false">IF(ISBLANK(E601), "", (E601-MIN($E$2:$E$3001))/(MAX($E$2:$E$3001)-MIN($E$2:$E$3001)))</f>
        <v>0.225400707312222</v>
      </c>
      <c r="K601" s="5" t="n">
        <f aca="false">IF(ISBLANK(A601), "",SQRT((A601-$M$2)^2+(B601-$N$2)^2+(C601-$O$2)^2+(D601-$P$2)^2+(E601-$Q$2)^2))</f>
        <v>893.362938750807</v>
      </c>
      <c r="L601" s="6" t="str">
        <f aca="false">IF(AND(H601 = "", H600 &lt;&gt; ""),"&lt;- New exp", "")</f>
        <v/>
      </c>
      <c r="AB601" s="0" t="n">
        <v>600</v>
      </c>
    </row>
    <row r="602" customFormat="false" ht="13.8" hidden="false" customHeight="false" outlineLevel="0" collapsed="false">
      <c r="A602" s="3" t="n">
        <v>28</v>
      </c>
      <c r="B602" s="3" t="n">
        <v>8</v>
      </c>
      <c r="C602" s="3" t="n">
        <v>77.3602941176471</v>
      </c>
      <c r="D602" s="3" t="n">
        <v>999</v>
      </c>
      <c r="E602" s="3" t="n">
        <v>0.371038341776951</v>
      </c>
      <c r="F602" s="4" t="n">
        <f aca="false">IF(ISBLANK(A602), "", (A602-MIN($A$2:$A$3001))/(MAX($A$2:$A$3001)-MIN($A$2:$A$3001)))</f>
        <v>0.636363636363636</v>
      </c>
      <c r="G602" s="4" t="n">
        <f aca="false">IF(ISBLANK(B602), "", (B602-MIN($B$2:$B$3001))/(MAX($B$2:$B$3001)-MIN($B$2:B$3001)))</f>
        <v>0.777777777777778</v>
      </c>
      <c r="H602" s="4" t="n">
        <f aca="false">IF(ISBLANK(C602), "", (C602-MIN($C$2:$C$3001))/(MAX($C$2:$C$3001)-MIN($C$2:$C$3001)))</f>
        <v>0.499622954296077</v>
      </c>
      <c r="I602" s="4" t="n">
        <f aca="false">IF(ISBLANK(D602), "", (D602-MIN($D$2:$D$3001))/(MAX($D$2:$D$3001)-MIN($D$2:$D$3001)))</f>
        <v>0.910840932117528</v>
      </c>
      <c r="J602" s="4" t="n">
        <f aca="false">IF(ISBLANK(E602), "", (E602-MIN($E$2:$E$3001))/(MAX($E$2:$E$3001)-MIN($E$2:$E$3001)))</f>
        <v>0.30419639747138</v>
      </c>
      <c r="K602" s="5" t="n">
        <f aca="false">IF(ISBLANK(A602), "",SQRT((A602-$M$2)^2+(B602-$N$2)^2+(C602-$O$2)^2+(D602-$P$2)^2+(E602-$Q$2)^2))</f>
        <v>899.35602479228</v>
      </c>
      <c r="L602" s="6" t="str">
        <f aca="false">IF(AND(H602 = "", H601 &lt;&gt; ""),"&lt;- New exp", "")</f>
        <v/>
      </c>
      <c r="AB602" s="0" t="n">
        <v>601</v>
      </c>
    </row>
    <row r="603" customFormat="false" ht="13.8" hidden="false" customHeight="false" outlineLevel="0" collapsed="false">
      <c r="A603" s="3" t="n">
        <v>33</v>
      </c>
      <c r="B603" s="3" t="n">
        <v>5</v>
      </c>
      <c r="C603" s="3" t="n">
        <v>83.8666666666667</v>
      </c>
      <c r="D603" s="3" t="n">
        <v>1020</v>
      </c>
      <c r="E603" s="3" t="n">
        <v>0.368212911972548</v>
      </c>
      <c r="F603" s="4" t="n">
        <f aca="false">IF(ISBLANK(A603), "", (A603-MIN($A$2:$A$3001))/(MAX($A$2:$A$3001)-MIN($A$2:$A$3001)))</f>
        <v>0.863636363636364</v>
      </c>
      <c r="G603" s="4" t="n">
        <f aca="false">IF(ISBLANK(B603), "", (B603-MIN($B$2:$B$3001))/(MAX($B$2:$B$3001)-MIN($B$2:B$3001)))</f>
        <v>0.444444444444444</v>
      </c>
      <c r="H603" s="4" t="n">
        <f aca="false">IF(ISBLANK(C603), "", (C603-MIN($C$2:$C$3001))/(MAX($C$2:$C$3001)-MIN($C$2:$C$3001)))</f>
        <v>0.663131441564075</v>
      </c>
      <c r="I603" s="4" t="n">
        <f aca="false">IF(ISBLANK(D603), "", (D603-MIN($D$2:$D$3001))/(MAX($D$2:$D$3001)-MIN($D$2:$D$3001)))</f>
        <v>0.932117527862209</v>
      </c>
      <c r="J603" s="4" t="n">
        <f aca="false">IF(ISBLANK(E603), "", (E603-MIN($E$2:$E$3001))/(MAX($E$2:$E$3001)-MIN($E$2:$E$3001)))</f>
        <v>0.218864245710713</v>
      </c>
      <c r="K603" s="5" t="n">
        <f aca="false">IF(ISBLANK(A603), "",SQRT((A603-$M$2)^2+(B603-$N$2)^2+(C603-$O$2)^2+(D603-$P$2)^2+(E603-$Q$2)^2))</f>
        <v>920.583130525846</v>
      </c>
      <c r="L603" s="6" t="str">
        <f aca="false">IF(AND(H603 = "", H602 &lt;&gt; ""),"&lt;- New exp", "")</f>
        <v/>
      </c>
      <c r="AB603" s="0" t="n">
        <v>602</v>
      </c>
    </row>
    <row r="604" customFormat="false" ht="13.8" hidden="false" customHeight="false" outlineLevel="0" collapsed="false">
      <c r="A604" s="3" t="n">
        <v>22</v>
      </c>
      <c r="B604" s="3" t="n">
        <v>8</v>
      </c>
      <c r="C604" s="3" t="n">
        <v>81.1964285714286</v>
      </c>
      <c r="D604" s="3" t="n">
        <v>997</v>
      </c>
      <c r="E604" s="3" t="n">
        <v>0.377896797405391</v>
      </c>
      <c r="F604" s="4" t="n">
        <f aca="false">IF(ISBLANK(A604), "", (A604-MIN($A$2:$A$3001))/(MAX($A$2:$A$3001)-MIN($A$2:$A$3001)))</f>
        <v>0.363636363636364</v>
      </c>
      <c r="G604" s="4" t="n">
        <f aca="false">IF(ISBLANK(B604), "", (B604-MIN($B$2:$B$3001))/(MAX($B$2:$B$3001)-MIN($B$2:B$3001)))</f>
        <v>0.777777777777778</v>
      </c>
      <c r="H604" s="4" t="n">
        <f aca="false">IF(ISBLANK(C604), "", (C604-MIN($C$2:$C$3001))/(MAX($C$2:$C$3001)-MIN($C$2:$C$3001)))</f>
        <v>0.596026985385409</v>
      </c>
      <c r="I604" s="4" t="n">
        <f aca="false">IF(ISBLANK(D604), "", (D604-MIN($D$2:$D$3001))/(MAX($D$2:$D$3001)-MIN($D$2:$D$3001)))</f>
        <v>0.908814589665654</v>
      </c>
      <c r="J604" s="4" t="n">
        <f aca="false">IF(ISBLANK(E604), "", (E604-MIN($E$2:$E$3001))/(MAX($E$2:$E$3001)-MIN($E$2:$E$3001)))</f>
        <v>0.511331883767246</v>
      </c>
      <c r="K604" s="5" t="n">
        <f aca="false">IF(ISBLANK(A604), "",SQRT((A604-$M$2)^2+(B604-$N$2)^2+(C604-$O$2)^2+(D604-$P$2)^2+(E604-$Q$2)^2))</f>
        <v>897.376458794695</v>
      </c>
      <c r="L604" s="6" t="str">
        <f aca="false">IF(AND(H604 = "", H603 &lt;&gt; ""),"&lt;- New exp", "")</f>
        <v/>
      </c>
      <c r="AB604" s="0" t="n">
        <v>603</v>
      </c>
    </row>
    <row r="605" customFormat="false" ht="13.8" hidden="false" customHeight="false" outlineLevel="0" collapsed="false">
      <c r="A605" s="3" t="n">
        <v>33</v>
      </c>
      <c r="B605" s="3" t="n">
        <v>3</v>
      </c>
      <c r="C605" s="3" t="n">
        <v>77.8333333333333</v>
      </c>
      <c r="D605" s="3" t="n">
        <v>1034</v>
      </c>
      <c r="E605" s="3" t="n">
        <v>0.371400562566451</v>
      </c>
      <c r="F605" s="4" t="n">
        <f aca="false">IF(ISBLANK(A605), "", (A605-MIN($A$2:$A$3001))/(MAX($A$2:$A$3001)-MIN($A$2:$A$3001)))</f>
        <v>0.863636363636364</v>
      </c>
      <c r="G605" s="4" t="n">
        <f aca="false">IF(ISBLANK(B605), "", (B605-MIN($B$2:$B$3001))/(MAX($B$2:$B$3001)-MIN($B$2:B$3001)))</f>
        <v>0.222222222222222</v>
      </c>
      <c r="H605" s="4" t="n">
        <f aca="false">IF(ISBLANK(C605), "", (C605-MIN($C$2:$C$3001))/(MAX($C$2:$C$3001)-MIN($C$2:$C$3001)))</f>
        <v>0.511510672989185</v>
      </c>
      <c r="I605" s="4" t="n">
        <f aca="false">IF(ISBLANK(D605), "", (D605-MIN($D$2:$D$3001))/(MAX($D$2:$D$3001)-MIN($D$2:$D$3001)))</f>
        <v>0.946301925025329</v>
      </c>
      <c r="J605" s="4" t="n">
        <f aca="false">IF(ISBLANK(E605), "", (E605-MIN($E$2:$E$3001))/(MAX($E$2:$E$3001)-MIN($E$2:$E$3001)))</f>
        <v>0.315136000123095</v>
      </c>
      <c r="K605" s="5" t="n">
        <f aca="false">IF(ISBLANK(A605), "",SQRT((A605-$M$2)^2+(B605-$N$2)^2+(C605-$O$2)^2+(D605-$P$2)^2+(E605-$Q$2)^2))</f>
        <v>934.417086856599</v>
      </c>
      <c r="L605" s="6" t="str">
        <f aca="false">IF(AND(H605 = "", H604 &lt;&gt; ""),"&lt;- New exp", "")</f>
        <v/>
      </c>
      <c r="AB605" s="0" t="n">
        <v>604</v>
      </c>
    </row>
    <row r="606" customFormat="false" ht="13.8" hidden="false" customHeight="false" outlineLevel="0" collapsed="false">
      <c r="A606" s="3" t="n">
        <v>23</v>
      </c>
      <c r="B606" s="3" t="n">
        <v>6</v>
      </c>
      <c r="C606" s="3" t="n">
        <v>72.6041666666667</v>
      </c>
      <c r="D606" s="3" t="n">
        <v>1026</v>
      </c>
      <c r="E606" s="3" t="n">
        <v>0.370894757329822</v>
      </c>
      <c r="F606" s="4" t="n">
        <f aca="false">IF(ISBLANK(A606), "", (A606-MIN($A$2:$A$3001))/(MAX($A$2:$A$3001)-MIN($A$2:$A$3001)))</f>
        <v>0.409090909090909</v>
      </c>
      <c r="G606" s="4" t="n">
        <f aca="false">IF(ISBLANK(B606), "", (B606-MIN($B$2:$B$3001))/(MAX($B$2:$B$3001)-MIN($B$2:B$3001)))</f>
        <v>0.555555555555556</v>
      </c>
      <c r="H606" s="4" t="n">
        <f aca="false">IF(ISBLANK(C606), "", (C606-MIN($C$2:$C$3001))/(MAX($C$2:$C$3001)-MIN($C$2:$C$3001)))</f>
        <v>0.380099026192578</v>
      </c>
      <c r="I606" s="4" t="n">
        <f aca="false">IF(ISBLANK(D606), "", (D606-MIN($D$2:$D$3001))/(MAX($D$2:$D$3001)-MIN($D$2:$D$3001)))</f>
        <v>0.938196555217832</v>
      </c>
      <c r="J606" s="4" t="n">
        <f aca="false">IF(ISBLANK(E606), "", (E606-MIN($E$2:$E$3001))/(MAX($E$2:$E$3001)-MIN($E$2:$E$3001)))</f>
        <v>0.299859935169684</v>
      </c>
      <c r="K606" s="5" t="n">
        <f aca="false">IF(ISBLANK(A606), "",SQRT((A606-$M$2)^2+(B606-$N$2)^2+(C606-$O$2)^2+(D606-$P$2)^2+(E606-$Q$2)^2))</f>
        <v>926.180741390998</v>
      </c>
      <c r="L606" s="6" t="str">
        <f aca="false">IF(AND(H606 = "", H605 &lt;&gt; ""),"&lt;- New exp", "")</f>
        <v/>
      </c>
      <c r="AB606" s="0" t="n">
        <v>605</v>
      </c>
    </row>
    <row r="607" customFormat="false" ht="13.8" hidden="false" customHeight="false" outlineLevel="0" collapsed="false">
      <c r="A607" s="3"/>
      <c r="B607" s="3"/>
      <c r="C607" s="3"/>
      <c r="D607" s="3"/>
      <c r="E607" s="3"/>
      <c r="F607" s="4" t="str">
        <f aca="false">IF(ISBLANK(A607), "", (A607-MIN($A$2:$A$3001))/(MAX($A$2:$A$3001)-MIN($A$2:$A$3001)))</f>
        <v/>
      </c>
      <c r="G607" s="4" t="str">
        <f aca="false">IF(ISBLANK(B607), "", (B607-MIN($B$2:$B$3001))/(MAX($B$2:$B$3001)-MIN($B$2:B$3001)))</f>
        <v/>
      </c>
      <c r="H607" s="4" t="str">
        <f aca="false">IF(ISBLANK(C607), "", (C607-MIN($C$2:$C$3001))/(MAX($C$2:$C$3001)-MIN($C$2:$C$3001)))</f>
        <v/>
      </c>
      <c r="I607" s="4" t="str">
        <f aca="false">IF(ISBLANK(D607), "", (D607-MIN($D$2:$D$3001))/(MAX($D$2:$D$3001)-MIN($D$2:$D$3001)))</f>
        <v/>
      </c>
      <c r="J607" s="4" t="str">
        <f aca="false">IF(ISBLANK(E607), "", (E607-MIN($E$2:$E$3001))/(MAX($E$2:$E$3001)-MIN($E$2:$E$3001)))</f>
        <v/>
      </c>
      <c r="K607" s="5" t="str">
        <f aca="false">IF(ISBLANK(A607), "",SQRT((A607-$M$2)^2+(B607-$N$2)^2+(C607-$O$2)^2+(D607-$P$2)^2+(E607-$Q$2)^2))</f>
        <v/>
      </c>
      <c r="L607" s="6" t="str">
        <f aca="false">IF(AND(H607 = "", H606 &lt;&gt; ""),"&lt;- New exp", "")</f>
        <v>&lt;- New exp</v>
      </c>
      <c r="AB607" s="0" t="n">
        <v>606</v>
      </c>
    </row>
    <row r="608" customFormat="false" ht="13.8" hidden="false" customHeight="false" outlineLevel="0" collapsed="false">
      <c r="A608" s="3" t="n">
        <v>23</v>
      </c>
      <c r="B608" s="3" t="n">
        <v>7</v>
      </c>
      <c r="C608" s="3" t="n">
        <v>74.8095238095238</v>
      </c>
      <c r="D608" s="3" t="n">
        <v>1016</v>
      </c>
      <c r="E608" s="3" t="n">
        <v>0.375786542707573</v>
      </c>
      <c r="F608" s="4" t="n">
        <f aca="false">IF(ISBLANK(A608), "", (A608-MIN($A$2:$A$3001))/(MAX($A$2:$A$3001)-MIN($A$2:$A$3001)))</f>
        <v>0.409090909090909</v>
      </c>
      <c r="G608" s="4" t="n">
        <f aca="false">IF(ISBLANK(B608), "", (B608-MIN($B$2:$B$3001))/(MAX($B$2:$B$3001)-MIN($B$2:B$3001)))</f>
        <v>0.666666666666667</v>
      </c>
      <c r="H608" s="4" t="n">
        <f aca="false">IF(ISBLANK(C608), "", (C608-MIN($C$2:$C$3001))/(MAX($C$2:$C$3001)-MIN($C$2:$C$3001)))</f>
        <v>0.435520785029393</v>
      </c>
      <c r="I608" s="4" t="n">
        <f aca="false">IF(ISBLANK(D608), "", (D608-MIN($D$2:$D$3001))/(MAX($D$2:$D$3001)-MIN($D$2:$D$3001)))</f>
        <v>0.92806484295846</v>
      </c>
      <c r="J608" s="4" t="n">
        <f aca="false">IF(ISBLANK(E608), "", (E608-MIN($E$2:$E$3001))/(MAX($E$2:$E$3001)-MIN($E$2:$E$3001)))</f>
        <v>0.44759907616139</v>
      </c>
      <c r="K608" s="5" t="n">
        <f aca="false">IF(ISBLANK(A608), "",SQRT((A608-$M$2)^2+(B608-$N$2)^2+(C608-$O$2)^2+(D608-$P$2)^2+(E608-$Q$2)^2))</f>
        <v>916.227778174371</v>
      </c>
      <c r="L608" s="6" t="str">
        <f aca="false">IF(AND(H608 = "", H607 &lt;&gt; ""),"&lt;- New exp", "")</f>
        <v/>
      </c>
      <c r="AB608" s="0" t="n">
        <v>607</v>
      </c>
    </row>
    <row r="609" customFormat="false" ht="13.8" hidden="false" customHeight="false" outlineLevel="0" collapsed="false">
      <c r="A609" s="3" t="n">
        <v>27</v>
      </c>
      <c r="B609" s="3" t="n">
        <v>8</v>
      </c>
      <c r="C609" s="3" t="n">
        <v>69.5625</v>
      </c>
      <c r="D609" s="3" t="n">
        <v>993</v>
      </c>
      <c r="E609" s="3" t="n">
        <v>0.366277319410982</v>
      </c>
      <c r="F609" s="4" t="n">
        <f aca="false">IF(ISBLANK(A609), "", (A609-MIN($A$2:$A$3001))/(MAX($A$2:$A$3001)-MIN($A$2:$A$3001)))</f>
        <v>0.590909090909091</v>
      </c>
      <c r="G609" s="4" t="n">
        <f aca="false">IF(ISBLANK(B609), "", (B609-MIN($B$2:$B$3001))/(MAX($B$2:$B$3001)-MIN($B$2:B$3001)))</f>
        <v>0.777777777777778</v>
      </c>
      <c r="H609" s="4" t="n">
        <f aca="false">IF(ISBLANK(C609), "", (C609-MIN($C$2:$C$3001))/(MAX($C$2:$C$3001)-MIN($C$2:$C$3001)))</f>
        <v>0.303660379051921</v>
      </c>
      <c r="I609" s="4" t="n">
        <f aca="false">IF(ISBLANK(D609), "", (D609-MIN($D$2:$D$3001))/(MAX($D$2:$D$3001)-MIN($D$2:$D$3001)))</f>
        <v>0.904761904761905</v>
      </c>
      <c r="J609" s="4" t="n">
        <f aca="false">IF(ISBLANK(E609), "", (E609-MIN($E$2:$E$3001))/(MAX($E$2:$E$3001)-MIN($E$2:$E$3001)))</f>
        <v>0.160406492503403</v>
      </c>
      <c r="K609" s="5" t="n">
        <f aca="false">IF(ISBLANK(A609), "",SQRT((A609-$M$2)^2+(B609-$N$2)^2+(C609-$O$2)^2+(D609-$P$2)^2+(E609-$Q$2)^2))</f>
        <v>893.203788042042</v>
      </c>
      <c r="L609" s="6" t="str">
        <f aca="false">IF(AND(H609 = "", H608 &lt;&gt; ""),"&lt;- New exp", "")</f>
        <v/>
      </c>
      <c r="AB609" s="0" t="n">
        <v>608</v>
      </c>
    </row>
    <row r="610" customFormat="false" ht="13.8" hidden="false" customHeight="false" outlineLevel="0" collapsed="false">
      <c r="A610" s="3" t="n">
        <v>23</v>
      </c>
      <c r="B610" s="3" t="n">
        <v>5</v>
      </c>
      <c r="C610" s="3" t="n">
        <v>71.0125</v>
      </c>
      <c r="D610" s="3" t="n">
        <v>1041</v>
      </c>
      <c r="E610" s="3" t="n">
        <v>0.381261386166515</v>
      </c>
      <c r="F610" s="4" t="n">
        <f aca="false">IF(ISBLANK(A610), "", (A610-MIN($A$2:$A$3001))/(MAX($A$2:$A$3001)-MIN($A$2:$A$3001)))</f>
        <v>0.409090909090909</v>
      </c>
      <c r="G610" s="4" t="n">
        <f aca="false">IF(ISBLANK(B610), "", (B610-MIN($B$2:$B$3001))/(MAX($B$2:$B$3001)-MIN($B$2:B$3001)))</f>
        <v>0.444444444444444</v>
      </c>
      <c r="H610" s="4" t="n">
        <f aca="false">IF(ISBLANK(C610), "", (C610-MIN($C$2:$C$3001))/(MAX($C$2:$C$3001)-MIN($C$2:$C$3001)))</f>
        <v>0.340099624538152</v>
      </c>
      <c r="I610" s="4" t="n">
        <f aca="false">IF(ISBLANK(D610), "", (D610-MIN($D$2:$D$3001))/(MAX($D$2:$D$3001)-MIN($D$2:$D$3001)))</f>
        <v>0.953394123606889</v>
      </c>
      <c r="J610" s="4" t="n">
        <f aca="false">IF(ISBLANK(E610), "", (E610-MIN($E$2:$E$3001))/(MAX($E$2:$E$3001)-MIN($E$2:$E$3001)))</f>
        <v>0.612947432073934</v>
      </c>
      <c r="K610" s="5" t="n">
        <f aca="false">IF(ISBLANK(A610), "",SQRT((A610-$M$2)^2+(B610-$N$2)^2+(C610-$O$2)^2+(D610-$P$2)^2+(E610-$Q$2)^2))</f>
        <v>941.148846635329</v>
      </c>
      <c r="L610" s="6" t="str">
        <f aca="false">IF(AND(H610 = "", H609 &lt;&gt; ""),"&lt;- New exp", "")</f>
        <v/>
      </c>
      <c r="AB610" s="0" t="n">
        <v>609</v>
      </c>
    </row>
    <row r="611" customFormat="false" ht="13.8" hidden="false" customHeight="false" outlineLevel="0" collapsed="false">
      <c r="A611" s="3" t="n">
        <v>26</v>
      </c>
      <c r="B611" s="3" t="n">
        <v>5</v>
      </c>
      <c r="C611" s="3" t="n">
        <v>73.8666666666667</v>
      </c>
      <c r="D611" s="3" t="n">
        <v>1006</v>
      </c>
      <c r="E611" s="3" t="n">
        <v>0.37522937227086</v>
      </c>
      <c r="F611" s="4" t="n">
        <f aca="false">IF(ISBLANK(A611), "", (A611-MIN($A$2:$A$3001))/(MAX($A$2:$A$3001)-MIN($A$2:$A$3001)))</f>
        <v>0.545454545454545</v>
      </c>
      <c r="G611" s="4" t="n">
        <f aca="false">IF(ISBLANK(B611), "", (B611-MIN($B$2:$B$3001))/(MAX($B$2:$B$3001)-MIN($B$2:B$3001)))</f>
        <v>0.444444444444444</v>
      </c>
      <c r="H611" s="4" t="n">
        <f aca="false">IF(ISBLANK(C611), "", (C611-MIN($C$2:$C$3001))/(MAX($C$2:$C$3001)-MIN($C$2:$C$3001)))</f>
        <v>0.411826300279726</v>
      </c>
      <c r="I611" s="4" t="n">
        <f aca="false">IF(ISBLANK(D611), "", (D611-MIN($D$2:$D$3001))/(MAX($D$2:$D$3001)-MIN($D$2:$D$3001)))</f>
        <v>0.917933130699088</v>
      </c>
      <c r="J611" s="4" t="n">
        <f aca="false">IF(ISBLANK(E611), "", (E611-MIN($E$2:$E$3001))/(MAX($E$2:$E$3001)-MIN($E$2:$E$3001)))</f>
        <v>0.430771706326167</v>
      </c>
      <c r="K611" s="5" t="n">
        <f aca="false">IF(ISBLANK(A611), "",SQRT((A611-$M$2)^2+(B611-$N$2)^2+(C611-$O$2)^2+(D611-$P$2)^2+(E611-$Q$2)^2))</f>
        <v>906.236475959609</v>
      </c>
      <c r="L611" s="6" t="str">
        <f aca="false">IF(AND(H611 = "", H610 &lt;&gt; ""),"&lt;- New exp", "")</f>
        <v/>
      </c>
      <c r="AB611" s="0" t="n">
        <v>610</v>
      </c>
    </row>
    <row r="612" customFormat="false" ht="13.8" hidden="false" customHeight="false" outlineLevel="0" collapsed="false">
      <c r="A612" s="3" t="n">
        <v>33</v>
      </c>
      <c r="B612" s="3" t="n">
        <v>4</v>
      </c>
      <c r="C612" s="3" t="n">
        <v>79.9166666666667</v>
      </c>
      <c r="D612" s="3" t="n">
        <v>1022</v>
      </c>
      <c r="E612" s="3" t="n">
        <v>0.374562081242515</v>
      </c>
      <c r="F612" s="4" t="n">
        <f aca="false">IF(ISBLANK(A612), "", (A612-MIN($A$2:$A$3001))/(MAX($A$2:$A$3001)-MIN($A$2:$A$3001)))</f>
        <v>0.863636363636364</v>
      </c>
      <c r="G612" s="4" t="n">
        <f aca="false">IF(ISBLANK(B612), "", (B612-MIN($B$2:$B$3001))/(MAX($B$2:$B$3001)-MIN($B$2:B$3001)))</f>
        <v>0.333333333333333</v>
      </c>
      <c r="H612" s="4" t="n">
        <f aca="false">IF(ISBLANK(C612), "", (C612-MIN($C$2:$C$3001))/(MAX($C$2:$C$3001)-MIN($C$2:$C$3001)))</f>
        <v>0.563865910756757</v>
      </c>
      <c r="I612" s="4" t="n">
        <f aca="false">IF(ISBLANK(D612), "", (D612-MIN($D$2:$D$3001))/(MAX($D$2:$D$3001)-MIN($D$2:$D$3001)))</f>
        <v>0.934143870314083</v>
      </c>
      <c r="J612" s="4" t="n">
        <f aca="false">IF(ISBLANK(E612), "", (E612-MIN($E$2:$E$3001))/(MAX($E$2:$E$3001)-MIN($E$2:$E$3001)))</f>
        <v>0.410618532033698</v>
      </c>
      <c r="K612" s="5" t="n">
        <f aca="false">IF(ISBLANK(A612), "",SQRT((A612-$M$2)^2+(B612-$N$2)^2+(C612-$O$2)^2+(D612-$P$2)^2+(E612-$Q$2)^2))</f>
        <v>922.473545198506</v>
      </c>
      <c r="L612" s="6" t="str">
        <f aca="false">IF(AND(H612 = "", H611 &lt;&gt; ""),"&lt;- New exp", "")</f>
        <v/>
      </c>
      <c r="AB612" s="0" t="n">
        <v>611</v>
      </c>
    </row>
    <row r="613" customFormat="false" ht="13.8" hidden="false" customHeight="false" outlineLevel="0" collapsed="false">
      <c r="A613" s="3" t="n">
        <v>33</v>
      </c>
      <c r="B613" s="3" t="n">
        <v>4</v>
      </c>
      <c r="C613" s="3" t="n">
        <v>84.7166666666667</v>
      </c>
      <c r="D613" s="3" t="n">
        <v>995</v>
      </c>
      <c r="E613" s="3" t="n">
        <v>0.375786542707573</v>
      </c>
      <c r="F613" s="4" t="n">
        <f aca="false">IF(ISBLANK(A613), "", (A613-MIN($A$2:$A$3001))/(MAX($A$2:$A$3001)-MIN($A$2:$A$3001)))</f>
        <v>0.863636363636364</v>
      </c>
      <c r="G613" s="4" t="n">
        <f aca="false">IF(ISBLANK(B613), "", (B613-MIN($B$2:$B$3001))/(MAX($B$2:$B$3001)-MIN($B$2:B$3001)))</f>
        <v>0.333333333333333</v>
      </c>
      <c r="H613" s="4" t="n">
        <f aca="false">IF(ISBLANK(C613), "", (C613-MIN($C$2:$C$3001))/(MAX($C$2:$C$3001)-MIN($C$2:$C$3001)))</f>
        <v>0.684492378573245</v>
      </c>
      <c r="I613" s="4" t="n">
        <f aca="false">IF(ISBLANK(D613), "", (D613-MIN($D$2:$D$3001))/(MAX($D$2:$D$3001)-MIN($D$2:$D$3001)))</f>
        <v>0.906788247213779</v>
      </c>
      <c r="J613" s="4" t="n">
        <f aca="false">IF(ISBLANK(E613), "", (E613-MIN($E$2:$E$3001))/(MAX($E$2:$E$3001)-MIN($E$2:$E$3001)))</f>
        <v>0.44759907616139</v>
      </c>
      <c r="K613" s="5" t="n">
        <f aca="false">IF(ISBLANK(A613), "",SQRT((A613-$M$2)^2+(B613-$N$2)^2+(C613-$O$2)^2+(D613-$P$2)^2+(E613-$Q$2)^2))</f>
        <v>895.620947514011</v>
      </c>
      <c r="L613" s="6" t="str">
        <f aca="false">IF(AND(H613 = "", H612 &lt;&gt; ""),"&lt;- New exp", "")</f>
        <v/>
      </c>
      <c r="AB613" s="0" t="n">
        <v>612</v>
      </c>
    </row>
    <row r="614" customFormat="false" ht="13.8" hidden="false" customHeight="false" outlineLevel="0" collapsed="false">
      <c r="A614" s="3" t="n">
        <v>32</v>
      </c>
      <c r="B614" s="3" t="n">
        <v>4</v>
      </c>
      <c r="C614" s="3" t="n">
        <v>83.9166666666667</v>
      </c>
      <c r="D614" s="3" t="n">
        <v>989</v>
      </c>
      <c r="E614" s="3" t="n">
        <v>0.379846913370879</v>
      </c>
      <c r="F614" s="4" t="n">
        <f aca="false">IF(ISBLANK(A614), "", (A614-MIN($A$2:$A$3001))/(MAX($A$2:$A$3001)-MIN($A$2:$A$3001)))</f>
        <v>0.818181818181818</v>
      </c>
      <c r="G614" s="4" t="n">
        <f aca="false">IF(ISBLANK(B614), "", (B614-MIN($B$2:$B$3001))/(MAX($B$2:$B$3001)-MIN($B$2:B$3001)))</f>
        <v>0.333333333333333</v>
      </c>
      <c r="H614" s="4" t="n">
        <f aca="false">IF(ISBLANK(C614), "", (C614-MIN($C$2:$C$3001))/(MAX($C$2:$C$3001)-MIN($C$2:$C$3001)))</f>
        <v>0.664387967270497</v>
      </c>
      <c r="I614" s="4" t="n">
        <f aca="false">IF(ISBLANK(D614), "", (D614-MIN($D$2:$D$3001))/(MAX($D$2:$D$3001)-MIN($D$2:$D$3001)))</f>
        <v>0.900709219858156</v>
      </c>
      <c r="J614" s="4" t="n">
        <f aca="false">IF(ISBLANK(E614), "", (E614-MIN($E$2:$E$3001))/(MAX($E$2:$E$3001)-MIN($E$2:$E$3001)))</f>
        <v>0.570228265216398</v>
      </c>
      <c r="K614" s="5" t="n">
        <f aca="false">IF(ISBLANK(A614), "",SQRT((A614-$M$2)^2+(B614-$N$2)^2+(C614-$O$2)^2+(D614-$P$2)^2+(E614-$Q$2)^2))</f>
        <v>889.58020535685</v>
      </c>
      <c r="L614" s="6" t="str">
        <f aca="false">IF(AND(H614 = "", H613 &lt;&gt; ""),"&lt;- New exp", "")</f>
        <v/>
      </c>
      <c r="AB614" s="0" t="n">
        <v>613</v>
      </c>
    </row>
    <row r="615" customFormat="false" ht="13.8" hidden="false" customHeight="false" outlineLevel="0" collapsed="false">
      <c r="A615" s="3" t="n">
        <v>33</v>
      </c>
      <c r="B615" s="3" t="n">
        <v>2</v>
      </c>
      <c r="C615" s="3" t="n">
        <v>81.3125</v>
      </c>
      <c r="D615" s="3" t="n">
        <v>1045</v>
      </c>
      <c r="E615" s="3" t="n">
        <v>0.381261386166515</v>
      </c>
      <c r="F615" s="4" t="n">
        <f aca="false">IF(ISBLANK(A615), "", (A615-MIN($A$2:$A$3001))/(MAX($A$2:$A$3001)-MIN($A$2:$A$3001)))</f>
        <v>0.863636363636364</v>
      </c>
      <c r="G615" s="4" t="n">
        <f aca="false">IF(ISBLANK(B615), "", (B615-MIN($B$2:$B$3001))/(MAX($B$2:$B$3001)-MIN($B$2:B$3001)))</f>
        <v>0.111111111111111</v>
      </c>
      <c r="H615" s="4" t="n">
        <f aca="false">IF(ISBLANK(C615), "", (C615-MIN($C$2:$C$3001))/(MAX($C$2:$C$3001)-MIN($C$2:$C$3001)))</f>
        <v>0.598943920061031</v>
      </c>
      <c r="I615" s="4" t="n">
        <f aca="false">IF(ISBLANK(D615), "", (D615-MIN($D$2:$D$3001))/(MAX($D$2:$D$3001)-MIN($D$2:$D$3001)))</f>
        <v>0.957446808510638</v>
      </c>
      <c r="J615" s="4" t="n">
        <f aca="false">IF(ISBLANK(E615), "", (E615-MIN($E$2:$E$3001))/(MAX($E$2:$E$3001)-MIN($E$2:$E$3001)))</f>
        <v>0.612947432073934</v>
      </c>
      <c r="K615" s="5" t="n">
        <f aca="false">IF(ISBLANK(A615), "",SQRT((A615-$M$2)^2+(B615-$N$2)^2+(C615-$O$2)^2+(D615-$P$2)^2+(E615-$Q$2)^2))</f>
        <v>945.49195035689</v>
      </c>
      <c r="L615" s="6" t="str">
        <f aca="false">IF(AND(H615 = "", H614 &lt;&gt; ""),"&lt;- New exp", "")</f>
        <v/>
      </c>
      <c r="AB615" s="0" t="n">
        <v>614</v>
      </c>
    </row>
    <row r="616" customFormat="false" ht="13.8" hidden="false" customHeight="false" outlineLevel="0" collapsed="false">
      <c r="A616" s="3" t="n">
        <v>33</v>
      </c>
      <c r="B616" s="3" t="n">
        <v>3</v>
      </c>
      <c r="C616" s="3" t="n">
        <v>81.1458333333333</v>
      </c>
      <c r="D616" s="3" t="n">
        <v>1044</v>
      </c>
      <c r="E616" s="3" t="n">
        <v>0.377180566940099</v>
      </c>
      <c r="F616" s="4" t="n">
        <f aca="false">IF(ISBLANK(A616), "", (A616-MIN($A$2:$A$3001))/(MAX($A$2:$A$3001)-MIN($A$2:$A$3001)))</f>
        <v>0.863636363636364</v>
      </c>
      <c r="G616" s="4" t="n">
        <f aca="false">IF(ISBLANK(B616), "", (B616-MIN($B$2:$B$3001))/(MAX($B$2:$B$3001)-MIN($B$2:B$3001)))</f>
        <v>0.222222222222222</v>
      </c>
      <c r="H616" s="4" t="n">
        <f aca="false">IF(ISBLANK(C616), "", (C616-MIN($C$2:$C$3001))/(MAX($C$2:$C$3001)-MIN($C$2:$C$3001)))</f>
        <v>0.594755501039625</v>
      </c>
      <c r="I616" s="4" t="n">
        <f aca="false">IF(ISBLANK(D616), "", (D616-MIN($D$2:$D$3001))/(MAX($D$2:$D$3001)-MIN($D$2:$D$3001)))</f>
        <v>0.956433637284701</v>
      </c>
      <c r="J616" s="4" t="n">
        <f aca="false">IF(ISBLANK(E616), "", (E616-MIN($E$2:$E$3001))/(MAX($E$2:$E$3001)-MIN($E$2:$E$3001)))</f>
        <v>0.489700666221275</v>
      </c>
      <c r="K616" s="5" t="n">
        <f aca="false">IF(ISBLANK(A616), "",SQRT((A616-$M$2)^2+(B616-$N$2)^2+(C616-$O$2)^2+(D616-$P$2)^2+(E616-$Q$2)^2))</f>
        <v>944.489868327882</v>
      </c>
      <c r="L616" s="6" t="str">
        <f aca="false">IF(AND(H616 = "", H615 &lt;&gt; ""),"&lt;- New exp", "")</f>
        <v/>
      </c>
      <c r="AB616" s="0" t="n">
        <v>615</v>
      </c>
    </row>
    <row r="617" customFormat="false" ht="13.8" hidden="false" customHeight="false" outlineLevel="0" collapsed="false">
      <c r="A617" s="3" t="n">
        <v>29</v>
      </c>
      <c r="B617" s="3" t="n">
        <v>7</v>
      </c>
      <c r="C617" s="3" t="n">
        <v>80.6095238095238</v>
      </c>
      <c r="D617" s="3" t="n">
        <v>967</v>
      </c>
      <c r="E617" s="3" t="n">
        <v>0.375786542707573</v>
      </c>
      <c r="F617" s="4" t="n">
        <f aca="false">IF(ISBLANK(A617), "", (A617-MIN($A$2:$A$3001))/(MAX($A$2:$A$3001)-MIN($A$2:$A$3001)))</f>
        <v>0.681818181818182</v>
      </c>
      <c r="G617" s="4" t="n">
        <f aca="false">IF(ISBLANK(B617), "", (B617-MIN($B$2:$B$3001))/(MAX($B$2:$B$3001)-MIN($B$2:B$3001)))</f>
        <v>0.666666666666667</v>
      </c>
      <c r="H617" s="4" t="n">
        <f aca="false">IF(ISBLANK(C617), "", (C617-MIN($C$2:$C$3001))/(MAX($C$2:$C$3001)-MIN($C$2:$C$3001)))</f>
        <v>0.581277766974316</v>
      </c>
      <c r="I617" s="4" t="n">
        <f aca="false">IF(ISBLANK(D617), "", (D617-MIN($D$2:$D$3001))/(MAX($D$2:$D$3001)-MIN($D$2:$D$3001)))</f>
        <v>0.878419452887538</v>
      </c>
      <c r="J617" s="4" t="n">
        <f aca="false">IF(ISBLANK(E617), "", (E617-MIN($E$2:$E$3001))/(MAX($E$2:$E$3001)-MIN($E$2:$E$3001)))</f>
        <v>0.44759907616139</v>
      </c>
      <c r="K617" s="5" t="n">
        <f aca="false">IF(ISBLANK(A617), "",SQRT((A617-$M$2)^2+(B617-$N$2)^2+(C617-$O$2)^2+(D617-$P$2)^2+(E617-$Q$2)^2))</f>
        <v>867.458940608258</v>
      </c>
      <c r="L617" s="6" t="str">
        <f aca="false">IF(AND(H617 = "", H616 &lt;&gt; ""),"&lt;- New exp", "")</f>
        <v/>
      </c>
      <c r="AB617" s="0" t="n">
        <v>616</v>
      </c>
    </row>
    <row r="618" customFormat="false" ht="13.8" hidden="false" customHeight="false" outlineLevel="0" collapsed="false">
      <c r="A618" s="3" t="n">
        <v>29</v>
      </c>
      <c r="B618" s="3" t="n">
        <v>5</v>
      </c>
      <c r="C618" s="3" t="n">
        <v>71.6375</v>
      </c>
      <c r="D618" s="3" t="n">
        <v>987</v>
      </c>
      <c r="E618" s="3" t="n">
        <v>0.366277319410982</v>
      </c>
      <c r="F618" s="4" t="n">
        <f aca="false">IF(ISBLANK(A618), "", (A618-MIN($A$2:$A$3001))/(MAX($A$2:$A$3001)-MIN($A$2:$A$3001)))</f>
        <v>0.681818181818182</v>
      </c>
      <c r="G618" s="4" t="n">
        <f aca="false">IF(ISBLANK(B618), "", (B618-MIN($B$2:$B$3001))/(MAX($B$2:$B$3001)-MIN($B$2:B$3001)))</f>
        <v>0.444444444444444</v>
      </c>
      <c r="H618" s="4" t="n">
        <f aca="false">IF(ISBLANK(C618), "", (C618-MIN($C$2:$C$3001))/(MAX($C$2:$C$3001)-MIN($C$2:$C$3001)))</f>
        <v>0.355806195868424</v>
      </c>
      <c r="I618" s="4" t="n">
        <f aca="false">IF(ISBLANK(D618), "", (D618-MIN($D$2:$D$3001))/(MAX($D$2:$D$3001)-MIN($D$2:$D$3001)))</f>
        <v>0.898682877406282</v>
      </c>
      <c r="J618" s="4" t="n">
        <f aca="false">IF(ISBLANK(E618), "", (E618-MIN($E$2:$E$3001))/(MAX($E$2:$E$3001)-MIN($E$2:$E$3001)))</f>
        <v>0.160406492503403</v>
      </c>
      <c r="K618" s="5" t="n">
        <f aca="false">IF(ISBLANK(A618), "",SQRT((A618-$M$2)^2+(B618-$N$2)^2+(C618-$O$2)^2+(D618-$P$2)^2+(E618-$Q$2)^2))</f>
        <v>887.248814274207</v>
      </c>
      <c r="L618" s="6" t="str">
        <f aca="false">IF(AND(H618 = "", H617 &lt;&gt; ""),"&lt;- New exp", "")</f>
        <v/>
      </c>
      <c r="AB618" s="0" t="n">
        <v>617</v>
      </c>
    </row>
    <row r="619" customFormat="false" ht="13.8" hidden="false" customHeight="false" outlineLevel="0" collapsed="false">
      <c r="A619" s="3" t="n">
        <v>25</v>
      </c>
      <c r="B619" s="3" t="n">
        <v>7</v>
      </c>
      <c r="C619" s="3" t="n">
        <v>76.8095238095238</v>
      </c>
      <c r="D619" s="3" t="n">
        <v>1037</v>
      </c>
      <c r="E619" s="3" t="n">
        <v>0.37391442425094</v>
      </c>
      <c r="F619" s="4" t="n">
        <f aca="false">IF(ISBLANK(A619), "", (A619-MIN($A$2:$A$3001))/(MAX($A$2:$A$3001)-MIN($A$2:$A$3001)))</f>
        <v>0.5</v>
      </c>
      <c r="G619" s="4" t="n">
        <f aca="false">IF(ISBLANK(B619), "", (B619-MIN($B$2:$B$3001))/(MAX($B$2:$B$3001)-MIN($B$2:B$3001)))</f>
        <v>0.666666666666667</v>
      </c>
      <c r="H619" s="4" t="n">
        <f aca="false">IF(ISBLANK(C619), "", (C619-MIN($C$2:$C$3001))/(MAX($C$2:$C$3001)-MIN($C$2:$C$3001)))</f>
        <v>0.485781813286263</v>
      </c>
      <c r="I619" s="4" t="n">
        <f aca="false">IF(ISBLANK(D619), "", (D619-MIN($D$2:$D$3001))/(MAX($D$2:$D$3001)-MIN($D$2:$D$3001)))</f>
        <v>0.949341438703141</v>
      </c>
      <c r="J619" s="4" t="n">
        <f aca="false">IF(ISBLANK(E619), "", (E619-MIN($E$2:$E$3001))/(MAX($E$2:$E$3001)-MIN($E$2:$E$3001)))</f>
        <v>0.391058334640788</v>
      </c>
      <c r="K619" s="5" t="n">
        <f aca="false">IF(ISBLANK(A619), "",SQRT((A619-$M$2)^2+(B619-$N$2)^2+(C619-$O$2)^2+(D619-$P$2)^2+(E619-$Q$2)^2))</f>
        <v>937.283128448885</v>
      </c>
      <c r="L619" s="6" t="str">
        <f aca="false">IF(AND(H619 = "", H618 &lt;&gt; ""),"&lt;- New exp", "")</f>
        <v/>
      </c>
      <c r="AB619" s="0" t="n">
        <v>618</v>
      </c>
    </row>
    <row r="620" customFormat="false" ht="13.8" hidden="false" customHeight="false" outlineLevel="0" collapsed="false">
      <c r="A620" s="3" t="n">
        <v>25</v>
      </c>
      <c r="B620" s="3" t="n">
        <v>9</v>
      </c>
      <c r="C620" s="3" t="n">
        <v>76.7777777777778</v>
      </c>
      <c r="D620" s="3" t="n">
        <v>1035</v>
      </c>
      <c r="E620" s="3" t="n">
        <v>0.368212911972548</v>
      </c>
      <c r="F620" s="4" t="n">
        <f aca="false">IF(ISBLANK(A620), "", (A620-MIN($A$2:$A$3001))/(MAX($A$2:$A$3001)-MIN($A$2:$A$3001)))</f>
        <v>0.5</v>
      </c>
      <c r="G620" s="4" t="n">
        <f aca="false">IF(ISBLANK(B620), "", (B620-MIN($B$2:$B$3001))/(MAX($B$2:$B$3001)-MIN($B$2:B$3001)))</f>
        <v>0.888888888888889</v>
      </c>
      <c r="H620" s="4" t="n">
        <f aca="false">IF(ISBLANK(C620), "", (C620-MIN($C$2:$C$3001))/(MAX($C$2:$C$3001)-MIN($C$2:$C$3001)))</f>
        <v>0.484984019186948</v>
      </c>
      <c r="I620" s="4" t="n">
        <f aca="false">IF(ISBLANK(D620), "", (D620-MIN($D$2:$D$3001))/(MAX($D$2:$D$3001)-MIN($D$2:$D$3001)))</f>
        <v>0.947315096251266</v>
      </c>
      <c r="J620" s="4" t="n">
        <f aca="false">IF(ISBLANK(E620), "", (E620-MIN($E$2:$E$3001))/(MAX($E$2:$E$3001)-MIN($E$2:$E$3001)))</f>
        <v>0.218864245710713</v>
      </c>
      <c r="K620" s="5" t="n">
        <f aca="false">IF(ISBLANK(A620), "",SQRT((A620-$M$2)^2+(B620-$N$2)^2+(C620-$O$2)^2+(D620-$P$2)^2+(E620-$Q$2)^2))</f>
        <v>935.298046851021</v>
      </c>
      <c r="L620" s="6" t="str">
        <f aca="false">IF(AND(H620 = "", H619 &lt;&gt; ""),"&lt;- New exp", "")</f>
        <v/>
      </c>
      <c r="AB620" s="0" t="n">
        <v>619</v>
      </c>
    </row>
    <row r="621" customFormat="false" ht="13.8" hidden="false" customHeight="false" outlineLevel="0" collapsed="false">
      <c r="A621" s="3" t="n">
        <v>23</v>
      </c>
      <c r="B621" s="3" t="n">
        <v>5</v>
      </c>
      <c r="C621" s="3" t="n">
        <v>84.1375</v>
      </c>
      <c r="D621" s="3" t="n">
        <v>1028</v>
      </c>
      <c r="E621" s="3" t="n">
        <v>0.38677560662924</v>
      </c>
      <c r="F621" s="4" t="n">
        <f aca="false">IF(ISBLANK(A621), "", (A621-MIN($A$2:$A$3001))/(MAX($A$2:$A$3001)-MIN($A$2:$A$3001)))</f>
        <v>0.409090909090909</v>
      </c>
      <c r="G621" s="4" t="n">
        <f aca="false">IF(ISBLANK(B621), "", (B621-MIN($B$2:$B$3001))/(MAX($B$2:$B$3001)-MIN($B$2:B$3001)))</f>
        <v>0.444444444444444</v>
      </c>
      <c r="H621" s="4" t="n">
        <f aca="false">IF(ISBLANK(C621), "", (C621-MIN($C$2:$C$3001))/(MAX($C$2:$C$3001)-MIN($C$2:$C$3001)))</f>
        <v>0.66993762247386</v>
      </c>
      <c r="I621" s="4" t="n">
        <f aca="false">IF(ISBLANK(D621), "", (D621-MIN($D$2:$D$3001))/(MAX($D$2:$D$3001)-MIN($D$2:$D$3001)))</f>
        <v>0.940222897669706</v>
      </c>
      <c r="J621" s="4" t="n">
        <f aca="false">IF(ISBLANK(E621), "", (E621-MIN($E$2:$E$3001))/(MAX($E$2:$E$3001)-MIN($E$2:$E$3001)))</f>
        <v>0.779485031639763</v>
      </c>
      <c r="K621" s="5" t="n">
        <f aca="false">IF(ISBLANK(A621), "",SQRT((A621-$M$2)^2+(B621-$N$2)^2+(C621-$O$2)^2+(D621-$P$2)^2+(E621-$Q$2)^2))</f>
        <v>928.435063643248</v>
      </c>
      <c r="L621" s="6" t="str">
        <f aca="false">IF(AND(H621 = "", H620 &lt;&gt; ""),"&lt;- New exp", "")</f>
        <v/>
      </c>
      <c r="AB621" s="0" t="n">
        <v>620</v>
      </c>
    </row>
    <row r="622" customFormat="false" ht="13.8" hidden="false" customHeight="false" outlineLevel="0" collapsed="false">
      <c r="A622" s="3" t="n">
        <v>27</v>
      </c>
      <c r="B622" s="3" t="n">
        <v>9</v>
      </c>
      <c r="C622" s="3" t="n">
        <v>70.5486111111111</v>
      </c>
      <c r="D622" s="3" t="n">
        <v>989</v>
      </c>
      <c r="E622" s="3" t="n">
        <v>0.375176091402871</v>
      </c>
      <c r="F622" s="4" t="n">
        <f aca="false">IF(ISBLANK(A622), "", (A622-MIN($A$2:$A$3001))/(MAX($A$2:$A$3001)-MIN($A$2:$A$3001)))</f>
        <v>0.590909090909091</v>
      </c>
      <c r="G622" s="4" t="n">
        <f aca="false">IF(ISBLANK(B622), "", (B622-MIN($B$2:$B$3001))/(MAX($B$2:$B$3001)-MIN($B$2:B$3001)))</f>
        <v>0.888888888888889</v>
      </c>
      <c r="H622" s="4" t="n">
        <f aca="false">IF(ISBLANK(C622), "", (C622-MIN($C$2:$C$3001))/(MAX($C$2:$C$3001)-MIN($C$2:$C$3001)))</f>
        <v>0.328441858261906</v>
      </c>
      <c r="I622" s="4" t="n">
        <f aca="false">IF(ISBLANK(D622), "", (D622-MIN($D$2:$D$3001))/(MAX($D$2:$D$3001)-MIN($D$2:$D$3001)))</f>
        <v>0.900709219858156</v>
      </c>
      <c r="J622" s="4" t="n">
        <f aca="false">IF(ISBLANK(E622), "", (E622-MIN($E$2:$E$3001))/(MAX($E$2:$E$3001)-MIN($E$2:$E$3001)))</f>
        <v>0.429162545445195</v>
      </c>
      <c r="K622" s="5" t="n">
        <f aca="false">IF(ISBLANK(A622), "",SQRT((A622-$M$2)^2+(B622-$N$2)^2+(C622-$O$2)^2+(D622-$P$2)^2+(E622-$Q$2)^2))</f>
        <v>889.227086058454</v>
      </c>
      <c r="L622" s="6" t="str">
        <f aca="false">IF(AND(H622 = "", H621 &lt;&gt; ""),"&lt;- New exp", "")</f>
        <v/>
      </c>
      <c r="AB622" s="0" t="n">
        <v>621</v>
      </c>
    </row>
    <row r="623" customFormat="false" ht="13.8" hidden="false" customHeight="false" outlineLevel="0" collapsed="false">
      <c r="A623" s="3" t="n">
        <v>27</v>
      </c>
      <c r="B623" s="3" t="n">
        <v>10</v>
      </c>
      <c r="C623" s="3" t="n">
        <v>74.7666666666667</v>
      </c>
      <c r="D623" s="3" t="n">
        <v>986</v>
      </c>
      <c r="E623" s="3" t="n">
        <v>0.371393069164507</v>
      </c>
      <c r="F623" s="4" t="n">
        <f aca="false">IF(ISBLANK(A623), "", (A623-MIN($A$2:$A$3001))/(MAX($A$2:$A$3001)-MIN($A$2:$A$3001)))</f>
        <v>0.590909090909091</v>
      </c>
      <c r="G623" s="4" t="n">
        <f aca="false">IF(ISBLANK(B623), "", (B623-MIN($B$2:$B$3001))/(MAX($B$2:$B$3001)-MIN($B$2:B$3001)))</f>
        <v>1</v>
      </c>
      <c r="H623" s="4" t="n">
        <f aca="false">IF(ISBLANK(C623), "", (C623-MIN($C$2:$C$3001))/(MAX($C$2:$C$3001)-MIN($C$2:$C$3001)))</f>
        <v>0.434443762995318</v>
      </c>
      <c r="I623" s="4" t="n">
        <f aca="false">IF(ISBLANK(D623), "", (D623-MIN($D$2:$D$3001))/(MAX($D$2:$D$3001)-MIN($D$2:$D$3001)))</f>
        <v>0.897669706180344</v>
      </c>
      <c r="J623" s="4" t="n">
        <f aca="false">IF(ISBLANK(E623), "", (E623-MIN($E$2:$E$3001))/(MAX($E$2:$E$3001)-MIN($E$2:$E$3001)))</f>
        <v>0.314909688320589</v>
      </c>
      <c r="K623" s="5" t="n">
        <f aca="false">IF(ISBLANK(A623), "",SQRT((A623-$M$2)^2+(B623-$N$2)^2+(C623-$O$2)^2+(D623-$P$2)^2+(E623-$Q$2)^2))</f>
        <v>886.309685022663</v>
      </c>
      <c r="L623" s="6" t="str">
        <f aca="false">IF(AND(H623 = "", H622 &lt;&gt; ""),"&lt;- New exp", "")</f>
        <v/>
      </c>
      <c r="AB623" s="0" t="n">
        <v>622</v>
      </c>
    </row>
    <row r="624" customFormat="false" ht="13.8" hidden="false" customHeight="false" outlineLevel="0" collapsed="false">
      <c r="A624" s="3" t="n">
        <v>34</v>
      </c>
      <c r="B624" s="3" t="n">
        <v>6</v>
      </c>
      <c r="C624" s="3" t="n">
        <v>96.2380952380952</v>
      </c>
      <c r="D624" s="3" t="n">
        <v>972</v>
      </c>
      <c r="E624" s="3" t="n">
        <v>0.385403337069818</v>
      </c>
      <c r="F624" s="4" t="n">
        <f aca="false">IF(ISBLANK(A624), "", (A624-MIN($A$2:$A$3001))/(MAX($A$2:$A$3001)-MIN($A$2:$A$3001)))</f>
        <v>0.909090909090909</v>
      </c>
      <c r="G624" s="4" t="n">
        <f aca="false">IF(ISBLANK(B624), "", (B624-MIN($B$2:$B$3001))/(MAX($B$2:$B$3001)-MIN($B$2:B$3001)))</f>
        <v>0.555555555555556</v>
      </c>
      <c r="H624" s="4" t="n">
        <f aca="false">IF(ISBLANK(C624), "", (C624-MIN($C$2:$C$3001))/(MAX($C$2:$C$3001)-MIN($C$2:$C$3001)))</f>
        <v>0.974031802067284</v>
      </c>
      <c r="I624" s="4" t="n">
        <f aca="false">IF(ISBLANK(D624), "", (D624-MIN($D$2:$D$3001))/(MAX($D$2:$D$3001)-MIN($D$2:$D$3001)))</f>
        <v>0.883485309017224</v>
      </c>
      <c r="J624" s="4" t="n">
        <f aca="false">IF(ISBLANK(E624), "", (E624-MIN($E$2:$E$3001))/(MAX($E$2:$E$3001)-MIN($E$2:$E$3001)))</f>
        <v>0.738040464827783</v>
      </c>
      <c r="K624" s="5" t="n">
        <f aca="false">IF(ISBLANK(A624), "",SQRT((A624-$M$2)^2+(B624-$N$2)^2+(C624-$O$2)^2+(D624-$P$2)^2+(E624-$Q$2)^2))</f>
        <v>873.104378147987</v>
      </c>
      <c r="L624" s="6" t="str">
        <f aca="false">IF(AND(H624 = "", H623 &lt;&gt; ""),"&lt;- New exp", "")</f>
        <v/>
      </c>
      <c r="AB624" s="0" t="n">
        <v>623</v>
      </c>
    </row>
    <row r="625" customFormat="false" ht="13.8" hidden="false" customHeight="false" outlineLevel="0" collapsed="false">
      <c r="A625" s="3" t="n">
        <v>33</v>
      </c>
      <c r="B625" s="3" t="n">
        <v>3</v>
      </c>
      <c r="C625" s="3" t="n">
        <v>80</v>
      </c>
      <c r="D625" s="3" t="n">
        <v>1023</v>
      </c>
      <c r="E625" s="3" t="n">
        <v>0.378562199405455</v>
      </c>
      <c r="F625" s="4" t="n">
        <f aca="false">IF(ISBLANK(A625), "", (A625-MIN($A$2:$A$3001))/(MAX($A$2:$A$3001)-MIN($A$2:$A$3001)))</f>
        <v>0.863636363636364</v>
      </c>
      <c r="G625" s="4" t="n">
        <f aca="false">IF(ISBLANK(B625), "", (B625-MIN($B$2:$B$3001))/(MAX($B$2:$B$3001)-MIN($B$2:B$3001)))</f>
        <v>0.222222222222222</v>
      </c>
      <c r="H625" s="4" t="n">
        <f aca="false">IF(ISBLANK(C625), "", (C625-MIN($C$2:$C$3001))/(MAX($C$2:$C$3001)-MIN($C$2:$C$3001)))</f>
        <v>0.56596012026746</v>
      </c>
      <c r="I625" s="4" t="n">
        <f aca="false">IF(ISBLANK(D625), "", (D625-MIN($D$2:$D$3001))/(MAX($D$2:$D$3001)-MIN($D$2:$D$3001)))</f>
        <v>0.93515704154002</v>
      </c>
      <c r="J625" s="4" t="n">
        <f aca="false">IF(ISBLANK(E625), "", (E625-MIN($E$2:$E$3001))/(MAX($E$2:$E$3001)-MIN($E$2:$E$3001)))</f>
        <v>0.53142800661653</v>
      </c>
      <c r="K625" s="5" t="n">
        <f aca="false">IF(ISBLANK(A625), "",SQRT((A625-$M$2)^2+(B625-$N$2)^2+(C625-$O$2)^2+(D625-$P$2)^2+(E625-$Q$2)^2))</f>
        <v>923.472353805814</v>
      </c>
      <c r="L625" s="6" t="str">
        <f aca="false">IF(AND(H625 = "", H624 &lt;&gt; ""),"&lt;- New exp", "")</f>
        <v/>
      </c>
      <c r="AB625" s="0" t="n">
        <v>624</v>
      </c>
    </row>
    <row r="626" customFormat="false" ht="13.8" hidden="false" customHeight="false" outlineLevel="0" collapsed="false">
      <c r="A626" s="3" t="n">
        <v>27</v>
      </c>
      <c r="B626" s="3" t="n">
        <v>3</v>
      </c>
      <c r="C626" s="3" t="n">
        <v>78.9333333333333</v>
      </c>
      <c r="D626" s="3" t="n">
        <v>1003</v>
      </c>
      <c r="E626" s="3" t="n">
        <v>0.379846913370879</v>
      </c>
      <c r="F626" s="4" t="n">
        <f aca="false">IF(ISBLANK(A626), "", (A626-MIN($A$2:$A$3001))/(MAX($A$2:$A$3001)-MIN($A$2:$A$3001)))</f>
        <v>0.590909090909091</v>
      </c>
      <c r="G626" s="4" t="n">
        <f aca="false">IF(ISBLANK(B626), "", (B626-MIN($B$2:$B$3001))/(MAX($B$2:$B$3001)-MIN($B$2:B$3001)))</f>
        <v>0.222222222222222</v>
      </c>
      <c r="H626" s="4" t="n">
        <f aca="false">IF(ISBLANK(C626), "", (C626-MIN($C$2:$C$3001))/(MAX($C$2:$C$3001)-MIN($C$2:$C$3001)))</f>
        <v>0.539154238530463</v>
      </c>
      <c r="I626" s="4" t="n">
        <f aca="false">IF(ISBLANK(D626), "", (D626-MIN($D$2:$D$3001))/(MAX($D$2:$D$3001)-MIN($D$2:$D$3001)))</f>
        <v>0.914893617021277</v>
      </c>
      <c r="J626" s="4" t="n">
        <f aca="false">IF(ISBLANK(E626), "", (E626-MIN($E$2:$E$3001))/(MAX($E$2:$E$3001)-MIN($E$2:$E$3001)))</f>
        <v>0.570228265216398</v>
      </c>
      <c r="K626" s="5" t="n">
        <f aca="false">IF(ISBLANK(A626), "",SQRT((A626-$M$2)^2+(B626-$N$2)^2+(C626-$O$2)^2+(D626-$P$2)^2+(E626-$Q$2)^2))</f>
        <v>903.350586219905</v>
      </c>
      <c r="L626" s="6" t="str">
        <f aca="false">IF(AND(H626 = "", H625 &lt;&gt; ""),"&lt;- New exp", "")</f>
        <v/>
      </c>
      <c r="AB626" s="0" t="n">
        <v>625</v>
      </c>
    </row>
    <row r="627" customFormat="false" ht="13.8" hidden="false" customHeight="false" outlineLevel="0" collapsed="false">
      <c r="A627" s="3" t="n">
        <v>27</v>
      </c>
      <c r="B627" s="3" t="n">
        <v>4</v>
      </c>
      <c r="C627" s="3" t="n">
        <v>78.9166666666667</v>
      </c>
      <c r="D627" s="3" t="n">
        <v>1010</v>
      </c>
      <c r="E627" s="3" t="n">
        <v>0.375786542707573</v>
      </c>
      <c r="F627" s="4" t="n">
        <f aca="false">IF(ISBLANK(A627), "", (A627-MIN($A$2:$A$3001))/(MAX($A$2:$A$3001)-MIN($A$2:$A$3001)))</f>
        <v>0.590909090909091</v>
      </c>
      <c r="G627" s="4" t="n">
        <f aca="false">IF(ISBLANK(B627), "", (B627-MIN($B$2:$B$3001))/(MAX($B$2:$B$3001)-MIN($B$2:B$3001)))</f>
        <v>0.333333333333333</v>
      </c>
      <c r="H627" s="4" t="n">
        <f aca="false">IF(ISBLANK(C627), "", (C627-MIN($C$2:$C$3001))/(MAX($C$2:$C$3001)-MIN($C$2:$C$3001)))</f>
        <v>0.538735396628322</v>
      </c>
      <c r="I627" s="4" t="n">
        <f aca="false">IF(ISBLANK(D627), "", (D627-MIN($D$2:$D$3001))/(MAX($D$2:$D$3001)-MIN($D$2:$D$3001)))</f>
        <v>0.921985815602837</v>
      </c>
      <c r="J627" s="4" t="n">
        <f aca="false">IF(ISBLANK(E627), "", (E627-MIN($E$2:$E$3001))/(MAX($E$2:$E$3001)-MIN($E$2:$E$3001)))</f>
        <v>0.44759907616139</v>
      </c>
      <c r="K627" s="5" t="n">
        <f aca="false">IF(ISBLANK(A627), "",SQRT((A627-$M$2)^2+(B627-$N$2)^2+(C627-$O$2)^2+(D627-$P$2)^2+(E627-$Q$2)^2))</f>
        <v>910.350243931365</v>
      </c>
      <c r="L627" s="6" t="str">
        <f aca="false">IF(AND(H627 = "", H626 &lt;&gt; ""),"&lt;- New exp", "")</f>
        <v/>
      </c>
      <c r="AB627" s="0" t="n">
        <v>626</v>
      </c>
    </row>
    <row r="628" customFormat="false" ht="13.8" hidden="false" customHeight="false" outlineLevel="0" collapsed="false">
      <c r="A628" s="3" t="n">
        <v>33</v>
      </c>
      <c r="B628" s="3" t="n">
        <v>3</v>
      </c>
      <c r="C628" s="3" t="n">
        <v>84</v>
      </c>
      <c r="D628" s="3" t="n">
        <v>1023</v>
      </c>
      <c r="E628" s="3" t="n">
        <v>0.376578857467822</v>
      </c>
      <c r="F628" s="4" t="n">
        <f aca="false">IF(ISBLANK(A628), "", (A628-MIN($A$2:$A$3001))/(MAX($A$2:$A$3001)-MIN($A$2:$A$3001)))</f>
        <v>0.863636363636364</v>
      </c>
      <c r="G628" s="4" t="n">
        <f aca="false">IF(ISBLANK(B628), "", (B628-MIN($B$2:$B$3001))/(MAX($B$2:$B$3001)-MIN($B$2:B$3001)))</f>
        <v>0.222222222222222</v>
      </c>
      <c r="H628" s="4" t="n">
        <f aca="false">IF(ISBLANK(C628), "", (C628-MIN($C$2:$C$3001))/(MAX($C$2:$C$3001)-MIN($C$2:$C$3001)))</f>
        <v>0.6664821767812</v>
      </c>
      <c r="I628" s="4" t="n">
        <f aca="false">IF(ISBLANK(D628), "", (D628-MIN($D$2:$D$3001))/(MAX($D$2:$D$3001)-MIN($D$2:$D$3001)))</f>
        <v>0.93515704154002</v>
      </c>
      <c r="J628" s="4" t="n">
        <f aca="false">IF(ISBLANK(E628), "", (E628-MIN($E$2:$E$3001))/(MAX($E$2:$E$3001)-MIN($E$2:$E$3001)))</f>
        <v>0.471528151751385</v>
      </c>
      <c r="K628" s="5" t="n">
        <f aca="false">IF(ISBLANK(A628), "",SQRT((A628-$M$2)^2+(B628-$N$2)^2+(C628-$O$2)^2+(D628-$P$2)^2+(E628-$Q$2)^2))</f>
        <v>923.57855910824</v>
      </c>
      <c r="L628" s="6" t="str">
        <f aca="false">IF(AND(H628 = "", H627 &lt;&gt; ""),"&lt;- New exp", "")</f>
        <v/>
      </c>
      <c r="AB628" s="0" t="n">
        <v>627</v>
      </c>
    </row>
    <row r="629" customFormat="false" ht="13.8" hidden="false" customHeight="false" outlineLevel="0" collapsed="false">
      <c r="A629" s="3" t="n">
        <v>24</v>
      </c>
      <c r="B629" s="3" t="n">
        <v>8</v>
      </c>
      <c r="C629" s="3" t="n">
        <v>87.1964285714286</v>
      </c>
      <c r="D629" s="3" t="n">
        <v>1032</v>
      </c>
      <c r="E629" s="3" t="n">
        <v>0.375330136936879</v>
      </c>
      <c r="F629" s="4" t="n">
        <f aca="false">IF(ISBLANK(A629), "", (A629-MIN($A$2:$A$3001))/(MAX($A$2:$A$3001)-MIN($A$2:$A$3001)))</f>
        <v>0.454545454545455</v>
      </c>
      <c r="G629" s="4" t="n">
        <f aca="false">IF(ISBLANK(B629), "", (B629-MIN($B$2:$B$3001))/(MAX($B$2:$B$3001)-MIN($B$2:B$3001)))</f>
        <v>0.777777777777778</v>
      </c>
      <c r="H629" s="4" t="n">
        <f aca="false">IF(ISBLANK(C629), "", (C629-MIN($C$2:$C$3001))/(MAX($C$2:$C$3001)-MIN($C$2:$C$3001)))</f>
        <v>0.746810070156019</v>
      </c>
      <c r="I629" s="4" t="n">
        <f aca="false">IF(ISBLANK(D629), "", (D629-MIN($D$2:$D$3001))/(MAX($D$2:$D$3001)-MIN($D$2:$D$3001)))</f>
        <v>0.944275582573455</v>
      </c>
      <c r="J629" s="4" t="n">
        <f aca="false">IF(ISBLANK(E629), "", (E629-MIN($E$2:$E$3001))/(MAX($E$2:$E$3001)-MIN($E$2:$E$3001)))</f>
        <v>0.433814948016138</v>
      </c>
      <c r="K629" s="5" t="n">
        <f aca="false">IF(ISBLANK(A629), "",SQRT((A629-$M$2)^2+(B629-$N$2)^2+(C629-$O$2)^2+(D629-$P$2)^2+(E629-$Q$2)^2))</f>
        <v>932.553545841439</v>
      </c>
      <c r="L629" s="6" t="str">
        <f aca="false">IF(AND(H629 = "", H628 &lt;&gt; ""),"&lt;- New exp", "")</f>
        <v/>
      </c>
      <c r="AB629" s="0" t="n">
        <v>628</v>
      </c>
    </row>
    <row r="630" customFormat="false" ht="13.8" hidden="false" customHeight="false" outlineLevel="0" collapsed="false">
      <c r="A630" s="3" t="n">
        <v>17</v>
      </c>
      <c r="B630" s="3" t="n">
        <v>6</v>
      </c>
      <c r="C630" s="3" t="n">
        <v>65.9791666666667</v>
      </c>
      <c r="D630" s="3" t="n">
        <v>975</v>
      </c>
      <c r="E630" s="3" t="n">
        <v>0.377180566940099</v>
      </c>
      <c r="F630" s="4" t="n">
        <f aca="false">IF(ISBLANK(A630), "", (A630-MIN($A$2:$A$3001))/(MAX($A$2:$A$3001)-MIN($A$2:$A$3001)))</f>
        <v>0.136363636363636</v>
      </c>
      <c r="G630" s="4" t="n">
        <f aca="false">IF(ISBLANK(B630), "", (B630-MIN($B$2:$B$3001))/(MAX($B$2:$B$3001)-MIN($B$2:B$3001)))</f>
        <v>0.555555555555556</v>
      </c>
      <c r="H630" s="4" t="n">
        <f aca="false">IF(ISBLANK(C630), "", (C630-MIN($C$2:$C$3001))/(MAX($C$2:$C$3001)-MIN($C$2:$C$3001)))</f>
        <v>0.213609370091697</v>
      </c>
      <c r="I630" s="4" t="n">
        <f aca="false">IF(ISBLANK(D630), "", (D630-MIN($D$2:$D$3001))/(MAX($D$2:$D$3001)-MIN($D$2:$D$3001)))</f>
        <v>0.886524822695035</v>
      </c>
      <c r="J630" s="4" t="n">
        <f aca="false">IF(ISBLANK(E630), "", (E630-MIN($E$2:$E$3001))/(MAX($E$2:$E$3001)-MIN($E$2:$E$3001)))</f>
        <v>0.489700666221275</v>
      </c>
      <c r="K630" s="5" t="n">
        <f aca="false">IF(ISBLANK(A630), "",SQRT((A630-$M$2)^2+(B630-$N$2)^2+(C630-$O$2)^2+(D630-$P$2)^2+(E630-$Q$2)^2))</f>
        <v>875.06071232967</v>
      </c>
      <c r="L630" s="6" t="str">
        <f aca="false">IF(AND(H630 = "", H629 &lt;&gt; ""),"&lt;- New exp", "")</f>
        <v/>
      </c>
      <c r="AB630" s="0" t="n">
        <v>629</v>
      </c>
    </row>
    <row r="631" customFormat="false" ht="13.8" hidden="false" customHeight="false" outlineLevel="0" collapsed="false">
      <c r="A631" s="3" t="n">
        <v>28</v>
      </c>
      <c r="B631" s="3" t="n">
        <v>7</v>
      </c>
      <c r="C631" s="3" t="n">
        <v>81.5803571428571</v>
      </c>
      <c r="D631" s="3" t="n">
        <v>1039</v>
      </c>
      <c r="E631" s="3" t="n">
        <v>0.369140370405766</v>
      </c>
      <c r="F631" s="4" t="n">
        <f aca="false">IF(ISBLANK(A631), "", (A631-MIN($A$2:$A$3001))/(MAX($A$2:$A$3001)-MIN($A$2:$A$3001)))</f>
        <v>0.636363636363636</v>
      </c>
      <c r="G631" s="4" t="n">
        <f aca="false">IF(ISBLANK(B631), "", (B631-MIN($B$2:$B$3001))/(MAX($B$2:$B$3001)-MIN($B$2:B$3001)))</f>
        <v>0.666666666666667</v>
      </c>
      <c r="H631" s="4" t="n">
        <f aca="false">IF(ISBLANK(C631), "", (C631-MIN($C$2:$C$3001))/(MAX($C$2:$C$3001)-MIN($C$2:$C$3001)))</f>
        <v>0.605675307774005</v>
      </c>
      <c r="I631" s="4" t="n">
        <f aca="false">IF(ISBLANK(D631), "", (D631-MIN($D$2:$D$3001))/(MAX($D$2:$D$3001)-MIN($D$2:$D$3001)))</f>
        <v>0.951367781155015</v>
      </c>
      <c r="J631" s="4" t="n">
        <f aca="false">IF(ISBLANK(E631), "", (E631-MIN($E$2:$E$3001))/(MAX($E$2:$E$3001)-MIN($E$2:$E$3001)))</f>
        <v>0.246874859760207</v>
      </c>
      <c r="K631" s="5" t="n">
        <f aca="false">IF(ISBLANK(A631), "",SQRT((A631-$M$2)^2+(B631-$N$2)^2+(C631-$O$2)^2+(D631-$P$2)^2+(E631-$Q$2)^2))</f>
        <v>939.432737054223</v>
      </c>
      <c r="L631" s="6" t="str">
        <f aca="false">IF(AND(H631 = "", H630 &lt;&gt; ""),"&lt;- New exp", "")</f>
        <v/>
      </c>
      <c r="AB631" s="0" t="n">
        <v>630</v>
      </c>
    </row>
    <row r="632" customFormat="false" ht="13.8" hidden="false" customHeight="false" outlineLevel="0" collapsed="false">
      <c r="A632" s="3" t="n">
        <v>23</v>
      </c>
      <c r="B632" s="3" t="n">
        <v>7</v>
      </c>
      <c r="C632" s="3" t="n">
        <v>73.0095238095238</v>
      </c>
      <c r="D632" s="3" t="n">
        <v>1050</v>
      </c>
      <c r="E632" s="3" t="n">
        <v>0.372674490793082</v>
      </c>
      <c r="F632" s="4" t="n">
        <f aca="false">IF(ISBLANK(A632), "", (A632-MIN($A$2:$A$3001))/(MAX($A$2:$A$3001)-MIN($A$2:$A$3001)))</f>
        <v>0.409090909090909</v>
      </c>
      <c r="G632" s="4" t="n">
        <f aca="false">IF(ISBLANK(B632), "", (B632-MIN($B$2:$B$3001))/(MAX($B$2:$B$3001)-MIN($B$2:B$3001)))</f>
        <v>0.666666666666667</v>
      </c>
      <c r="H632" s="4" t="n">
        <f aca="false">IF(ISBLANK(C632), "", (C632-MIN($C$2:$C$3001))/(MAX($C$2:$C$3001)-MIN($C$2:$C$3001)))</f>
        <v>0.390285859598211</v>
      </c>
      <c r="I632" s="4" t="n">
        <f aca="false">IF(ISBLANK(D632), "", (D632-MIN($D$2:$D$3001))/(MAX($D$2:$D$3001)-MIN($D$2:$D$3001)))</f>
        <v>0.962512664640324</v>
      </c>
      <c r="J632" s="4" t="n">
        <f aca="false">IF(ISBLANK(E632), "", (E632-MIN($E$2:$E$3001))/(MAX($E$2:$E$3001)-MIN($E$2:$E$3001)))</f>
        <v>0.353610513486575</v>
      </c>
      <c r="K632" s="5" t="n">
        <f aca="false">IF(ISBLANK(A632), "",SQRT((A632-$M$2)^2+(B632-$N$2)^2+(C632-$O$2)^2+(D632-$P$2)^2+(E632-$Q$2)^2))</f>
        <v>950.188503471848</v>
      </c>
      <c r="L632" s="6" t="str">
        <f aca="false">IF(AND(H632 = "", H631 &lt;&gt; ""),"&lt;- New exp", "")</f>
        <v/>
      </c>
      <c r="AB632" s="0" t="n">
        <v>631</v>
      </c>
    </row>
    <row r="633" customFormat="false" ht="13.8" hidden="false" customHeight="false" outlineLevel="0" collapsed="false">
      <c r="A633" s="3" t="n">
        <v>22</v>
      </c>
      <c r="B633" s="3" t="n">
        <v>8</v>
      </c>
      <c r="C633" s="3" t="n">
        <v>74.7916666666667</v>
      </c>
      <c r="D633" s="3" t="n">
        <v>988</v>
      </c>
      <c r="E633" s="3" t="n">
        <v>0.375786542707573</v>
      </c>
      <c r="F633" s="4" t="n">
        <f aca="false">IF(ISBLANK(A633), "", (A633-MIN($A$2:$A$3001))/(MAX($A$2:$A$3001)-MIN($A$2:$A$3001)))</f>
        <v>0.363636363636364</v>
      </c>
      <c r="G633" s="4" t="n">
        <f aca="false">IF(ISBLANK(B633), "", (B633-MIN($B$2:$B$3001))/(MAX($B$2:$B$3001)-MIN($B$2:B$3001)))</f>
        <v>0.777777777777778</v>
      </c>
      <c r="H633" s="4" t="n">
        <f aca="false">IF(ISBLANK(C633), "", (C633-MIN($C$2:$C$3001))/(MAX($C$2:$C$3001)-MIN($C$2:$C$3001)))</f>
        <v>0.435072025848529</v>
      </c>
      <c r="I633" s="4" t="n">
        <f aca="false">IF(ISBLANK(D633), "", (D633-MIN($D$2:$D$3001))/(MAX($D$2:$D$3001)-MIN($D$2:$D$3001)))</f>
        <v>0.899696048632219</v>
      </c>
      <c r="J633" s="4" t="n">
        <f aca="false">IF(ISBLANK(E633), "", (E633-MIN($E$2:$E$3001))/(MAX($E$2:$E$3001)-MIN($E$2:$E$3001)))</f>
        <v>0.44759907616139</v>
      </c>
      <c r="K633" s="5" t="n">
        <f aca="false">IF(ISBLANK(A633), "",SQRT((A633-$M$2)^2+(B633-$N$2)^2+(C633-$O$2)^2+(D633-$P$2)^2+(E633-$Q$2)^2))</f>
        <v>888.232358606629</v>
      </c>
      <c r="L633" s="6" t="str">
        <f aca="false">IF(AND(H633 = "", H632 &lt;&gt; ""),"&lt;- New exp", "")</f>
        <v/>
      </c>
      <c r="AB633" s="0" t="n">
        <v>632</v>
      </c>
    </row>
    <row r="634" customFormat="false" ht="13.8" hidden="false" customHeight="false" outlineLevel="0" collapsed="false">
      <c r="A634" s="3" t="n">
        <v>29</v>
      </c>
      <c r="B634" s="3" t="n">
        <v>4</v>
      </c>
      <c r="C634" s="3" t="n">
        <v>77.0625</v>
      </c>
      <c r="D634" s="3" t="n">
        <v>1047</v>
      </c>
      <c r="E634" s="3" t="n">
        <v>0.377180566940099</v>
      </c>
      <c r="F634" s="4" t="n">
        <f aca="false">IF(ISBLANK(A634), "", (A634-MIN($A$2:$A$3001))/(MAX($A$2:$A$3001)-MIN($A$2:$A$3001)))</f>
        <v>0.681818181818182</v>
      </c>
      <c r="G634" s="4" t="n">
        <f aca="false">IF(ISBLANK(B634), "", (B634-MIN($B$2:$B$3001))/(MAX($B$2:$B$3001)-MIN($B$2:B$3001)))</f>
        <v>0.333333333333333</v>
      </c>
      <c r="H634" s="4" t="n">
        <f aca="false">IF(ISBLANK(C634), "", (C634-MIN($C$2:$C$3001))/(MAX($C$2:$C$3001)-MIN($C$2:$C$3001)))</f>
        <v>0.492139235015183</v>
      </c>
      <c r="I634" s="4" t="n">
        <f aca="false">IF(ISBLANK(D634), "", (D634-MIN($D$2:$D$3001))/(MAX($D$2:$D$3001)-MIN($D$2:$D$3001)))</f>
        <v>0.959473150962513</v>
      </c>
      <c r="J634" s="4" t="n">
        <f aca="false">IF(ISBLANK(E634), "", (E634-MIN($E$2:$E$3001))/(MAX($E$2:$E$3001)-MIN($E$2:$E$3001)))</f>
        <v>0.489700666221275</v>
      </c>
      <c r="K634" s="5" t="n">
        <f aca="false">IF(ISBLANK(A634), "",SQRT((A634-$M$2)^2+(B634-$N$2)^2+(C634-$O$2)^2+(D634-$P$2)^2+(E634-$Q$2)^2))</f>
        <v>947.325977268307</v>
      </c>
      <c r="L634" s="6" t="str">
        <f aca="false">IF(AND(H634 = "", H633 &lt;&gt; ""),"&lt;- New exp", "")</f>
        <v/>
      </c>
      <c r="AB634" s="0" t="n">
        <v>633</v>
      </c>
    </row>
    <row r="635" customFormat="false" ht="13.8" hidden="false" customHeight="false" outlineLevel="0" collapsed="false">
      <c r="A635" s="3" t="n">
        <v>33</v>
      </c>
      <c r="B635" s="3" t="n">
        <v>4</v>
      </c>
      <c r="C635" s="3" t="n">
        <v>82.7794117647059</v>
      </c>
      <c r="D635" s="3" t="n">
        <v>1029</v>
      </c>
      <c r="E635" s="3" t="n">
        <v>0.372674490793082</v>
      </c>
      <c r="F635" s="4" t="n">
        <f aca="false">IF(ISBLANK(A635), "", (A635-MIN($A$2:$A$3001))/(MAX($A$2:$A$3001)-MIN($A$2:$A$3001)))</f>
        <v>0.863636363636364</v>
      </c>
      <c r="G635" s="4" t="n">
        <f aca="false">IF(ISBLANK(B635), "", (B635-MIN($B$2:$B$3001))/(MAX($B$2:$B$3001)-MIN($B$2:B$3001)))</f>
        <v>0.333333333333333</v>
      </c>
      <c r="H635" s="4" t="n">
        <f aca="false">IF(ISBLANK(C635), "", (C635-MIN($C$2:$C$3001))/(MAX($C$2:$C$3001)-MIN($C$2:$C$3001)))</f>
        <v>0.63580816688914</v>
      </c>
      <c r="I635" s="4" t="n">
        <f aca="false">IF(ISBLANK(D635), "", (D635-MIN($D$2:$D$3001))/(MAX($D$2:$D$3001)-MIN($D$2:$D$3001)))</f>
        <v>0.941236068895643</v>
      </c>
      <c r="J635" s="4" t="n">
        <f aca="false">IF(ISBLANK(E635), "", (E635-MIN($E$2:$E$3001))/(MAX($E$2:$E$3001)-MIN($E$2:$E$3001)))</f>
        <v>0.353610513486575</v>
      </c>
      <c r="K635" s="5" t="n">
        <f aca="false">IF(ISBLANK(A635), "",SQRT((A635-$M$2)^2+(B635-$N$2)^2+(C635-$O$2)^2+(D635-$P$2)^2+(E635-$Q$2)^2))</f>
        <v>929.543491472619</v>
      </c>
      <c r="L635" s="6" t="str">
        <f aca="false">IF(AND(H635 = "", H634 &lt;&gt; ""),"&lt;- New exp", "")</f>
        <v/>
      </c>
      <c r="AB635" s="0" t="n">
        <v>634</v>
      </c>
    </row>
    <row r="636" customFormat="false" ht="13.8" hidden="false" customHeight="false" outlineLevel="0" collapsed="false">
      <c r="A636" s="3" t="n">
        <v>33</v>
      </c>
      <c r="B636" s="3" t="n">
        <v>4</v>
      </c>
      <c r="C636" s="3" t="n">
        <v>79.6875</v>
      </c>
      <c r="D636" s="3" t="n">
        <v>1028</v>
      </c>
      <c r="E636" s="3" t="n">
        <v>0.375626775742676</v>
      </c>
      <c r="F636" s="4" t="n">
        <f aca="false">IF(ISBLANK(A636), "", (A636-MIN($A$2:$A$3001))/(MAX($A$2:$A$3001)-MIN($A$2:$A$3001)))</f>
        <v>0.863636363636364</v>
      </c>
      <c r="G636" s="4" t="n">
        <f aca="false">IF(ISBLANK(B636), "", (B636-MIN($B$2:$B$3001))/(MAX($B$2:$B$3001)-MIN($B$2:B$3001)))</f>
        <v>0.333333333333333</v>
      </c>
      <c r="H636" s="4" t="n">
        <f aca="false">IF(ISBLANK(C636), "", (C636-MIN($C$2:$C$3001))/(MAX($C$2:$C$3001)-MIN($C$2:$C$3001)))</f>
        <v>0.558106834602325</v>
      </c>
      <c r="I636" s="4" t="n">
        <f aca="false">IF(ISBLANK(D636), "", (D636-MIN($D$2:$D$3001))/(MAX($D$2:$D$3001)-MIN($D$2:$D$3001)))</f>
        <v>0.940222897669706</v>
      </c>
      <c r="J636" s="4" t="n">
        <f aca="false">IF(ISBLANK(E636), "", (E636-MIN($E$2:$E$3001))/(MAX($E$2:$E$3001)-MIN($E$2:$E$3001)))</f>
        <v>0.442773877930067</v>
      </c>
      <c r="K636" s="5" t="n">
        <f aca="false">IF(ISBLANK(A636), "",SQRT((A636-$M$2)^2+(B636-$N$2)^2+(C636-$O$2)^2+(D636-$P$2)^2+(E636-$Q$2)^2))</f>
        <v>928.464975259907</v>
      </c>
      <c r="L636" s="6" t="str">
        <f aca="false">IF(AND(H636 = "", H635 &lt;&gt; ""),"&lt;- New exp", "")</f>
        <v/>
      </c>
      <c r="AB636" s="0" t="n">
        <v>635</v>
      </c>
    </row>
    <row r="637" customFormat="false" ht="13.8" hidden="false" customHeight="false" outlineLevel="0" collapsed="false">
      <c r="A637" s="3" t="n">
        <v>25</v>
      </c>
      <c r="B637" s="3" t="n">
        <v>8</v>
      </c>
      <c r="C637" s="3" t="n">
        <v>74.7916666666667</v>
      </c>
      <c r="D637" s="3" t="n">
        <v>1037</v>
      </c>
      <c r="E637" s="3" t="n">
        <v>0.372674490793082</v>
      </c>
      <c r="F637" s="4" t="n">
        <f aca="false">IF(ISBLANK(A637), "", (A637-MIN($A$2:$A$3001))/(MAX($A$2:$A$3001)-MIN($A$2:$A$3001)))</f>
        <v>0.5</v>
      </c>
      <c r="G637" s="4" t="n">
        <f aca="false">IF(ISBLANK(B637), "", (B637-MIN($B$2:$B$3001))/(MAX($B$2:$B$3001)-MIN($B$2:B$3001)))</f>
        <v>0.777777777777778</v>
      </c>
      <c r="H637" s="4" t="n">
        <f aca="false">IF(ISBLANK(C637), "", (C637-MIN($C$2:$C$3001))/(MAX($C$2:$C$3001)-MIN($C$2:$C$3001)))</f>
        <v>0.435072025848529</v>
      </c>
      <c r="I637" s="4" t="n">
        <f aca="false">IF(ISBLANK(D637), "", (D637-MIN($D$2:$D$3001))/(MAX($D$2:$D$3001)-MIN($D$2:$D$3001)))</f>
        <v>0.949341438703141</v>
      </c>
      <c r="J637" s="4" t="n">
        <f aca="false">IF(ISBLANK(E637), "", (E637-MIN($E$2:$E$3001))/(MAX($E$2:$E$3001)-MIN($E$2:$E$3001)))</f>
        <v>0.353610513486575</v>
      </c>
      <c r="K637" s="5" t="n">
        <f aca="false">IF(ISBLANK(A637), "",SQRT((A637-$M$2)^2+(B637-$N$2)^2+(C637-$O$2)^2+(D637-$P$2)^2+(E637-$Q$2)^2))</f>
        <v>937.250618987972</v>
      </c>
      <c r="L637" s="6" t="str">
        <f aca="false">IF(AND(H637 = "", H636 &lt;&gt; ""),"&lt;- New exp", "")</f>
        <v/>
      </c>
      <c r="AB637" s="0" t="n">
        <v>636</v>
      </c>
    </row>
    <row r="638" customFormat="false" ht="13.8" hidden="false" customHeight="false" outlineLevel="0" collapsed="false">
      <c r="A638" s="3"/>
      <c r="B638" s="3"/>
      <c r="C638" s="3"/>
      <c r="D638" s="3"/>
      <c r="E638" s="3"/>
      <c r="F638" s="4" t="str">
        <f aca="false">IF(ISBLANK(A638), "", (A638-MIN($A$2:$A$3001))/(MAX($A$2:$A$3001)-MIN($A$2:$A$3001)))</f>
        <v/>
      </c>
      <c r="G638" s="4" t="str">
        <f aca="false">IF(ISBLANK(B638), "", (B638-MIN($B$2:$B$3001))/(MAX($B$2:$B$3001)-MIN($B$2:B$3001)))</f>
        <v/>
      </c>
      <c r="H638" s="4" t="str">
        <f aca="false">IF(ISBLANK(C638), "", (C638-MIN($C$2:$C$3001))/(MAX($C$2:$C$3001)-MIN($C$2:$C$3001)))</f>
        <v/>
      </c>
      <c r="I638" s="4" t="str">
        <f aca="false">IF(ISBLANK(D638), "", (D638-MIN($D$2:$D$3001))/(MAX($D$2:$D$3001)-MIN($D$2:$D$3001)))</f>
        <v/>
      </c>
      <c r="J638" s="4" t="str">
        <f aca="false">IF(ISBLANK(E638), "", (E638-MIN($E$2:$E$3001))/(MAX($E$2:$E$3001)-MIN($E$2:$E$3001)))</f>
        <v/>
      </c>
      <c r="K638" s="5" t="str">
        <f aca="false">IF(ISBLANK(A638), "",SQRT((A638-$M$2)^2+(B638-$N$2)^2+(C638-$O$2)^2+(D638-$P$2)^2+(E638-$Q$2)^2))</f>
        <v/>
      </c>
      <c r="L638" s="6" t="str">
        <f aca="false">IF(AND(H638 = "", H637 &lt;&gt; ""),"&lt;- New exp", "")</f>
        <v>&lt;- New exp</v>
      </c>
      <c r="AB638" s="0" t="n">
        <v>637</v>
      </c>
    </row>
    <row r="639" customFormat="false" ht="13.8" hidden="false" customHeight="false" outlineLevel="0" collapsed="false">
      <c r="A639" s="3" t="n">
        <v>28</v>
      </c>
      <c r="B639" s="3" t="n">
        <v>7</v>
      </c>
      <c r="C639" s="3" t="n">
        <v>77.5803571428571</v>
      </c>
      <c r="D639" s="3" t="n">
        <v>995</v>
      </c>
      <c r="E639" s="3" t="n">
        <v>0.36790309876747</v>
      </c>
      <c r="F639" s="4" t="n">
        <f aca="false">IF(ISBLANK(A639), "", (A639-MIN($A$2:$A$3001))/(MAX($A$2:$A$3001)-MIN($A$2:$A$3001)))</f>
        <v>0.636363636363636</v>
      </c>
      <c r="G639" s="4" t="n">
        <f aca="false">IF(ISBLANK(B639), "", (B639-MIN($B$2:$B$3001))/(MAX($B$2:$B$3001)-MIN($B$2:B$3001)))</f>
        <v>0.666666666666667</v>
      </c>
      <c r="H639" s="4" t="n">
        <f aca="false">IF(ISBLANK(C639), "", (C639-MIN($C$2:$C$3001))/(MAX($C$2:$C$3001)-MIN($C$2:$C$3001)))</f>
        <v>0.505153251260265</v>
      </c>
      <c r="I639" s="4" t="n">
        <f aca="false">IF(ISBLANK(D639), "", (D639-MIN($D$2:$D$3001))/(MAX($D$2:$D$3001)-MIN($D$2:$D$3001)))</f>
        <v>0.906788247213779</v>
      </c>
      <c r="J639" s="4" t="n">
        <f aca="false">IF(ISBLANK(E639), "", (E639-MIN($E$2:$E$3001))/(MAX($E$2:$E$3001)-MIN($E$2:$E$3001)))</f>
        <v>0.209507429486867</v>
      </c>
      <c r="K639" s="5" t="n">
        <f aca="false">IF(ISBLANK(A639), "",SQRT((A639-$M$2)^2+(B639-$N$2)^2+(C639-$O$2)^2+(D639-$P$2)^2+(E639-$Q$2)^2))</f>
        <v>895.355269100865</v>
      </c>
      <c r="L639" s="6" t="str">
        <f aca="false">IF(AND(H639 = "", H638 &lt;&gt; ""),"&lt;- New exp", "")</f>
        <v/>
      </c>
      <c r="AB639" s="0" t="n">
        <v>638</v>
      </c>
    </row>
    <row r="640" customFormat="false" ht="13.8" hidden="false" customHeight="false" outlineLevel="0" collapsed="false">
      <c r="A640" s="3" t="n">
        <v>23</v>
      </c>
      <c r="B640" s="3" t="n">
        <v>7</v>
      </c>
      <c r="C640" s="3" t="n">
        <v>74.8095238095238</v>
      </c>
      <c r="D640" s="3" t="n">
        <v>1016</v>
      </c>
      <c r="E640" s="3" t="n">
        <v>0.375786542707573</v>
      </c>
      <c r="F640" s="4" t="n">
        <f aca="false">IF(ISBLANK(A640), "", (A640-MIN($A$2:$A$3001))/(MAX($A$2:$A$3001)-MIN($A$2:$A$3001)))</f>
        <v>0.409090909090909</v>
      </c>
      <c r="G640" s="4" t="n">
        <f aca="false">IF(ISBLANK(B640), "", (B640-MIN($B$2:$B$3001))/(MAX($B$2:$B$3001)-MIN($B$2:B$3001)))</f>
        <v>0.666666666666667</v>
      </c>
      <c r="H640" s="4" t="n">
        <f aca="false">IF(ISBLANK(C640), "", (C640-MIN($C$2:$C$3001))/(MAX($C$2:$C$3001)-MIN($C$2:$C$3001)))</f>
        <v>0.435520785029393</v>
      </c>
      <c r="I640" s="4" t="n">
        <f aca="false">IF(ISBLANK(D640), "", (D640-MIN($D$2:$D$3001))/(MAX($D$2:$D$3001)-MIN($D$2:$D$3001)))</f>
        <v>0.92806484295846</v>
      </c>
      <c r="J640" s="4" t="n">
        <f aca="false">IF(ISBLANK(E640), "", (E640-MIN($E$2:$E$3001))/(MAX($E$2:$E$3001)-MIN($E$2:$E$3001)))</f>
        <v>0.44759907616139</v>
      </c>
      <c r="K640" s="5" t="n">
        <f aca="false">IF(ISBLANK(A640), "",SQRT((A640-$M$2)^2+(B640-$N$2)^2+(C640-$O$2)^2+(D640-$P$2)^2+(E640-$Q$2)^2))</f>
        <v>916.227778174371</v>
      </c>
      <c r="L640" s="6" t="str">
        <f aca="false">IF(AND(H640 = "", H639 &lt;&gt; ""),"&lt;- New exp", "")</f>
        <v/>
      </c>
      <c r="AB640" s="0" t="n">
        <v>639</v>
      </c>
    </row>
    <row r="641" customFormat="false" ht="13.8" hidden="false" customHeight="false" outlineLevel="0" collapsed="false">
      <c r="A641" s="3" t="n">
        <v>33</v>
      </c>
      <c r="B641" s="3" t="n">
        <v>4</v>
      </c>
      <c r="C641" s="3" t="n">
        <v>84.9166666666667</v>
      </c>
      <c r="D641" s="3" t="n">
        <v>1020</v>
      </c>
      <c r="E641" s="3" t="n">
        <v>0.37527443698265</v>
      </c>
      <c r="F641" s="4" t="n">
        <f aca="false">IF(ISBLANK(A641), "", (A641-MIN($A$2:$A$3001))/(MAX($A$2:$A$3001)-MIN($A$2:$A$3001)))</f>
        <v>0.863636363636364</v>
      </c>
      <c r="G641" s="4" t="n">
        <f aca="false">IF(ISBLANK(B641), "", (B641-MIN($B$2:$B$3001))/(MAX($B$2:$B$3001)-MIN($B$2:B$3001)))</f>
        <v>0.333333333333333</v>
      </c>
      <c r="H641" s="4" t="n">
        <f aca="false">IF(ISBLANK(C641), "", (C641-MIN($C$2:$C$3001))/(MAX($C$2:$C$3001)-MIN($C$2:$C$3001)))</f>
        <v>0.689518481398932</v>
      </c>
      <c r="I641" s="4" t="n">
        <f aca="false">IF(ISBLANK(D641), "", (D641-MIN($D$2:$D$3001))/(MAX($D$2:$D$3001)-MIN($D$2:$D$3001)))</f>
        <v>0.932117527862209</v>
      </c>
      <c r="J641" s="4" t="n">
        <f aca="false">IF(ISBLANK(E641), "", (E641-MIN($E$2:$E$3001))/(MAX($E$2:$E$3001)-MIN($E$2:$E$3001)))</f>
        <v>0.432132727159005</v>
      </c>
      <c r="K641" s="5" t="n">
        <f aca="false">IF(ISBLANK(A641), "",SQRT((A641-$M$2)^2+(B641-$N$2)^2+(C641-$O$2)^2+(D641-$P$2)^2+(E641-$Q$2)^2))</f>
        <v>920.61002417472</v>
      </c>
      <c r="L641" s="6" t="str">
        <f aca="false">IF(AND(H641 = "", H640 &lt;&gt; ""),"&lt;- New exp", "")</f>
        <v/>
      </c>
      <c r="AB641" s="0" t="n">
        <v>640</v>
      </c>
    </row>
    <row r="642" customFormat="false" ht="13.8" hidden="false" customHeight="false" outlineLevel="0" collapsed="false">
      <c r="A642" s="3" t="n">
        <v>33</v>
      </c>
      <c r="B642" s="3" t="n">
        <v>4</v>
      </c>
      <c r="C642" s="3" t="n">
        <v>82.9166666666667</v>
      </c>
      <c r="D642" s="3" t="n">
        <v>1022</v>
      </c>
      <c r="E642" s="3" t="n">
        <v>0.372674490793082</v>
      </c>
      <c r="F642" s="4" t="n">
        <f aca="false">IF(ISBLANK(A642), "", (A642-MIN($A$2:$A$3001))/(MAX($A$2:$A$3001)-MIN($A$2:$A$3001)))</f>
        <v>0.863636363636364</v>
      </c>
      <c r="G642" s="4" t="n">
        <f aca="false">IF(ISBLANK(B642), "", (B642-MIN($B$2:$B$3001))/(MAX($B$2:$B$3001)-MIN($B$2:B$3001)))</f>
        <v>0.333333333333333</v>
      </c>
      <c r="H642" s="4" t="n">
        <f aca="false">IF(ISBLANK(C642), "", (C642-MIN($C$2:$C$3001))/(MAX($C$2:$C$3001)-MIN($C$2:$C$3001)))</f>
        <v>0.639257453142062</v>
      </c>
      <c r="I642" s="4" t="n">
        <f aca="false">IF(ISBLANK(D642), "", (D642-MIN($D$2:$D$3001))/(MAX($D$2:$D$3001)-MIN($D$2:$D$3001)))</f>
        <v>0.934143870314083</v>
      </c>
      <c r="J642" s="4" t="n">
        <f aca="false">IF(ISBLANK(E642), "", (E642-MIN($E$2:$E$3001))/(MAX($E$2:$E$3001)-MIN($E$2:$E$3001)))</f>
        <v>0.353610513486575</v>
      </c>
      <c r="K642" s="5" t="n">
        <f aca="false">IF(ISBLANK(A642), "",SQRT((A642-$M$2)^2+(B642-$N$2)^2+(C642-$O$2)^2+(D642-$P$2)^2+(E642-$Q$2)^2))</f>
        <v>922.551389649019</v>
      </c>
      <c r="L642" s="6" t="str">
        <f aca="false">IF(AND(H642 = "", H641 &lt;&gt; ""),"&lt;- New exp", "")</f>
        <v/>
      </c>
      <c r="AB642" s="0" t="n">
        <v>641</v>
      </c>
    </row>
    <row r="643" customFormat="false" ht="13.8" hidden="false" customHeight="false" outlineLevel="0" collapsed="false">
      <c r="A643" s="3" t="n">
        <v>33</v>
      </c>
      <c r="B643" s="3" t="n">
        <v>4</v>
      </c>
      <c r="C643" s="3" t="n">
        <v>83.85</v>
      </c>
      <c r="D643" s="3" t="n">
        <v>1014</v>
      </c>
      <c r="E643" s="3" t="n">
        <v>0.375786542707573</v>
      </c>
      <c r="F643" s="4" t="n">
        <f aca="false">IF(ISBLANK(A643), "", (A643-MIN($A$2:$A$3001))/(MAX($A$2:$A$3001)-MIN($A$2:$A$3001)))</f>
        <v>0.863636363636364</v>
      </c>
      <c r="G643" s="4" t="n">
        <f aca="false">IF(ISBLANK(B643), "", (B643-MIN($B$2:$B$3001))/(MAX($B$2:$B$3001)-MIN($B$2:B$3001)))</f>
        <v>0.333333333333333</v>
      </c>
      <c r="H643" s="4" t="n">
        <f aca="false">IF(ISBLANK(C643), "", (C643-MIN($C$2:$C$3001))/(MAX($C$2:$C$3001)-MIN($C$2:$C$3001)))</f>
        <v>0.662712599661935</v>
      </c>
      <c r="I643" s="4" t="n">
        <f aca="false">IF(ISBLANK(D643), "", (D643-MIN($D$2:$D$3001))/(MAX($D$2:$D$3001)-MIN($D$2:$D$3001)))</f>
        <v>0.926038500506586</v>
      </c>
      <c r="J643" s="4" t="n">
        <f aca="false">IF(ISBLANK(E643), "", (E643-MIN($E$2:$E$3001))/(MAX($E$2:$E$3001)-MIN($E$2:$E$3001)))</f>
        <v>0.44759907616139</v>
      </c>
      <c r="K643" s="5" t="n">
        <f aca="false">IF(ISBLANK(A643), "",SQRT((A643-$M$2)^2+(B643-$N$2)^2+(C643-$O$2)^2+(D643-$P$2)^2+(E643-$Q$2)^2))</f>
        <v>914.582648572746</v>
      </c>
      <c r="L643" s="6" t="str">
        <f aca="false">IF(AND(H643 = "", H642 &lt;&gt; ""),"&lt;- New exp", "")</f>
        <v/>
      </c>
      <c r="AB643" s="0" t="n">
        <v>642</v>
      </c>
    </row>
    <row r="644" customFormat="false" ht="13.8" hidden="false" customHeight="false" outlineLevel="0" collapsed="false">
      <c r="A644" s="3" t="n">
        <v>23</v>
      </c>
      <c r="B644" s="3" t="n">
        <v>7</v>
      </c>
      <c r="C644" s="3" t="n">
        <v>75.8095238095238</v>
      </c>
      <c r="D644" s="3" t="n">
        <v>1017</v>
      </c>
      <c r="E644" s="3" t="n">
        <v>0.372962106840657</v>
      </c>
      <c r="F644" s="4" t="n">
        <f aca="false">IF(ISBLANK(A644), "", (A644-MIN($A$2:$A$3001))/(MAX($A$2:$A$3001)-MIN($A$2:$A$3001)))</f>
        <v>0.409090909090909</v>
      </c>
      <c r="G644" s="4" t="n">
        <f aca="false">IF(ISBLANK(B644), "", (B644-MIN($B$2:$B$3001))/(MAX($B$2:$B$3001)-MIN($B$2:B$3001)))</f>
        <v>0.666666666666667</v>
      </c>
      <c r="H644" s="4" t="n">
        <f aca="false">IF(ISBLANK(C644), "", (C644-MIN($C$2:$C$3001))/(MAX($C$2:$C$3001)-MIN($C$2:$C$3001)))</f>
        <v>0.460651299157828</v>
      </c>
      <c r="I644" s="4" t="n">
        <f aca="false">IF(ISBLANK(D644), "", (D644-MIN($D$2:$D$3001))/(MAX($D$2:$D$3001)-MIN($D$2:$D$3001)))</f>
        <v>0.929078014184397</v>
      </c>
      <c r="J644" s="4" t="n">
        <f aca="false">IF(ISBLANK(E644), "", (E644-MIN($E$2:$E$3001))/(MAX($E$2:$E$3001)-MIN($E$2:$E$3001)))</f>
        <v>0.36229694278035</v>
      </c>
      <c r="K644" s="5" t="n">
        <f aca="false">IF(ISBLANK(A644), "",SQRT((A644-$M$2)^2+(B644-$N$2)^2+(C644-$O$2)^2+(D644-$P$2)^2+(E644-$Q$2)^2))</f>
        <v>917.246968998475</v>
      </c>
      <c r="L644" s="6" t="str">
        <f aca="false">IF(AND(H644 = "", H643 &lt;&gt; ""),"&lt;- New exp", "")</f>
        <v/>
      </c>
      <c r="AB644" s="0" t="n">
        <v>643</v>
      </c>
    </row>
    <row r="645" customFormat="false" ht="13.8" hidden="false" customHeight="false" outlineLevel="0" collapsed="false">
      <c r="A645" s="3" t="n">
        <v>25</v>
      </c>
      <c r="B645" s="3" t="n">
        <v>8</v>
      </c>
      <c r="C645" s="3" t="n">
        <v>74.7916666666667</v>
      </c>
      <c r="D645" s="3" t="n">
        <v>1037</v>
      </c>
      <c r="E645" s="3" t="n">
        <v>0.372674490793082</v>
      </c>
      <c r="F645" s="4" t="n">
        <f aca="false">IF(ISBLANK(A645), "", (A645-MIN($A$2:$A$3001))/(MAX($A$2:$A$3001)-MIN($A$2:$A$3001)))</f>
        <v>0.5</v>
      </c>
      <c r="G645" s="4" t="n">
        <f aca="false">IF(ISBLANK(B645), "", (B645-MIN($B$2:$B$3001))/(MAX($B$2:$B$3001)-MIN($B$2:B$3001)))</f>
        <v>0.777777777777778</v>
      </c>
      <c r="H645" s="4" t="n">
        <f aca="false">IF(ISBLANK(C645), "", (C645-MIN($C$2:$C$3001))/(MAX($C$2:$C$3001)-MIN($C$2:$C$3001)))</f>
        <v>0.435072025848529</v>
      </c>
      <c r="I645" s="4" t="n">
        <f aca="false">IF(ISBLANK(D645), "", (D645-MIN($D$2:$D$3001))/(MAX($D$2:$D$3001)-MIN($D$2:$D$3001)))</f>
        <v>0.949341438703141</v>
      </c>
      <c r="J645" s="4" t="n">
        <f aca="false">IF(ISBLANK(E645), "", (E645-MIN($E$2:$E$3001))/(MAX($E$2:$E$3001)-MIN($E$2:$E$3001)))</f>
        <v>0.353610513486575</v>
      </c>
      <c r="K645" s="5" t="n">
        <f aca="false">IF(ISBLANK(A645), "",SQRT((A645-$M$2)^2+(B645-$N$2)^2+(C645-$O$2)^2+(D645-$P$2)^2+(E645-$Q$2)^2))</f>
        <v>937.250618987972</v>
      </c>
      <c r="L645" s="6" t="str">
        <f aca="false">IF(AND(H645 = "", H644 &lt;&gt; ""),"&lt;- New exp", "")</f>
        <v/>
      </c>
      <c r="AB645" s="0" t="n">
        <v>644</v>
      </c>
    </row>
    <row r="646" customFormat="false" ht="13.8" hidden="false" customHeight="false" outlineLevel="0" collapsed="false">
      <c r="A646" s="3" t="n">
        <v>28</v>
      </c>
      <c r="B646" s="3" t="n">
        <v>9</v>
      </c>
      <c r="C646" s="3" t="n">
        <v>75.7777777777778</v>
      </c>
      <c r="D646" s="3" t="n">
        <v>1021</v>
      </c>
      <c r="E646" s="3" t="n">
        <v>0.371393069164507</v>
      </c>
      <c r="F646" s="4" t="n">
        <f aca="false">IF(ISBLANK(A646), "", (A646-MIN($A$2:$A$3001))/(MAX($A$2:$A$3001)-MIN($A$2:$A$3001)))</f>
        <v>0.636363636363636</v>
      </c>
      <c r="G646" s="4" t="n">
        <f aca="false">IF(ISBLANK(B646), "", (B646-MIN($B$2:$B$3001))/(MAX($B$2:$B$3001)-MIN($B$2:B$3001)))</f>
        <v>0.888888888888889</v>
      </c>
      <c r="H646" s="4" t="n">
        <f aca="false">IF(ISBLANK(C646), "", (C646-MIN($C$2:$C$3001))/(MAX($C$2:$C$3001)-MIN($C$2:$C$3001)))</f>
        <v>0.459853505058513</v>
      </c>
      <c r="I646" s="4" t="n">
        <f aca="false">IF(ISBLANK(D646), "", (D646-MIN($D$2:$D$3001))/(MAX($D$2:$D$3001)-MIN($D$2:$D$3001)))</f>
        <v>0.933130699088146</v>
      </c>
      <c r="J646" s="4" t="n">
        <f aca="false">IF(ISBLANK(E646), "", (E646-MIN($E$2:$E$3001))/(MAX($E$2:$E$3001)-MIN($E$2:$E$3001)))</f>
        <v>0.314909688320589</v>
      </c>
      <c r="K646" s="5" t="n">
        <f aca="false">IF(ISBLANK(A646), "",SQRT((A646-$M$2)^2+(B646-$N$2)^2+(C646-$O$2)^2+(D646-$P$2)^2+(E646-$Q$2)^2))</f>
        <v>921.322874608743</v>
      </c>
      <c r="L646" s="6" t="str">
        <f aca="false">IF(AND(H646 = "", H645 &lt;&gt; ""),"&lt;- New exp", "")</f>
        <v/>
      </c>
      <c r="AB646" s="0" t="n">
        <v>645</v>
      </c>
    </row>
    <row r="647" customFormat="false" ht="13.8" hidden="false" customHeight="false" outlineLevel="0" collapsed="false">
      <c r="A647" s="3" t="n">
        <v>33</v>
      </c>
      <c r="B647" s="3" t="n">
        <v>4</v>
      </c>
      <c r="C647" s="3" t="n">
        <v>84.7166666666667</v>
      </c>
      <c r="D647" s="3" t="n">
        <v>995</v>
      </c>
      <c r="E647" s="3" t="n">
        <v>0.375786542707573</v>
      </c>
      <c r="F647" s="4" t="n">
        <f aca="false">IF(ISBLANK(A647), "", (A647-MIN($A$2:$A$3001))/(MAX($A$2:$A$3001)-MIN($A$2:$A$3001)))</f>
        <v>0.863636363636364</v>
      </c>
      <c r="G647" s="4" t="n">
        <f aca="false">IF(ISBLANK(B647), "", (B647-MIN($B$2:$B$3001))/(MAX($B$2:$B$3001)-MIN($B$2:B$3001)))</f>
        <v>0.333333333333333</v>
      </c>
      <c r="H647" s="4" t="n">
        <f aca="false">IF(ISBLANK(C647), "", (C647-MIN($C$2:$C$3001))/(MAX($C$2:$C$3001)-MIN($C$2:$C$3001)))</f>
        <v>0.684492378573245</v>
      </c>
      <c r="I647" s="4" t="n">
        <f aca="false">IF(ISBLANK(D647), "", (D647-MIN($D$2:$D$3001))/(MAX($D$2:$D$3001)-MIN($D$2:$D$3001)))</f>
        <v>0.906788247213779</v>
      </c>
      <c r="J647" s="4" t="n">
        <f aca="false">IF(ISBLANK(E647), "", (E647-MIN($E$2:$E$3001))/(MAX($E$2:$E$3001)-MIN($E$2:$E$3001)))</f>
        <v>0.44759907616139</v>
      </c>
      <c r="K647" s="5" t="n">
        <f aca="false">IF(ISBLANK(A647), "",SQRT((A647-$M$2)^2+(B647-$N$2)^2+(C647-$O$2)^2+(D647-$P$2)^2+(E647-$Q$2)^2))</f>
        <v>895.620947514011</v>
      </c>
      <c r="L647" s="6" t="str">
        <f aca="false">IF(AND(H647 = "", H646 &lt;&gt; ""),"&lt;- New exp", "")</f>
        <v/>
      </c>
      <c r="AB647" s="0" t="n">
        <v>646</v>
      </c>
    </row>
    <row r="648" customFormat="false" ht="13.8" hidden="false" customHeight="false" outlineLevel="0" collapsed="false">
      <c r="A648" s="3" t="n">
        <v>23</v>
      </c>
      <c r="B648" s="3" t="n">
        <v>5</v>
      </c>
      <c r="C648" s="3" t="n">
        <v>84.1375</v>
      </c>
      <c r="D648" s="3" t="n">
        <v>1028</v>
      </c>
      <c r="E648" s="3" t="n">
        <v>0.38677560662924</v>
      </c>
      <c r="F648" s="4" t="n">
        <f aca="false">IF(ISBLANK(A648), "", (A648-MIN($A$2:$A$3001))/(MAX($A$2:$A$3001)-MIN($A$2:$A$3001)))</f>
        <v>0.409090909090909</v>
      </c>
      <c r="G648" s="4" t="n">
        <f aca="false">IF(ISBLANK(B648), "", (B648-MIN($B$2:$B$3001))/(MAX($B$2:$B$3001)-MIN($B$2:B$3001)))</f>
        <v>0.444444444444444</v>
      </c>
      <c r="H648" s="4" t="n">
        <f aca="false">IF(ISBLANK(C648), "", (C648-MIN($C$2:$C$3001))/(MAX($C$2:$C$3001)-MIN($C$2:$C$3001)))</f>
        <v>0.66993762247386</v>
      </c>
      <c r="I648" s="4" t="n">
        <f aca="false">IF(ISBLANK(D648), "", (D648-MIN($D$2:$D$3001))/(MAX($D$2:$D$3001)-MIN($D$2:$D$3001)))</f>
        <v>0.940222897669706</v>
      </c>
      <c r="J648" s="4" t="n">
        <f aca="false">IF(ISBLANK(E648), "", (E648-MIN($E$2:$E$3001))/(MAX($E$2:$E$3001)-MIN($E$2:$E$3001)))</f>
        <v>0.779485031639763</v>
      </c>
      <c r="K648" s="5" t="n">
        <f aca="false">IF(ISBLANK(A648), "",SQRT((A648-$M$2)^2+(B648-$N$2)^2+(C648-$O$2)^2+(D648-$P$2)^2+(E648-$Q$2)^2))</f>
        <v>928.435063643248</v>
      </c>
      <c r="L648" s="6" t="str">
        <f aca="false">IF(AND(H648 = "", H647 &lt;&gt; ""),"&lt;- New exp", "")</f>
        <v/>
      </c>
      <c r="AB648" s="0" t="n">
        <v>647</v>
      </c>
    </row>
    <row r="649" customFormat="false" ht="13.8" hidden="false" customHeight="false" outlineLevel="0" collapsed="false">
      <c r="A649" s="3" t="n">
        <v>26</v>
      </c>
      <c r="B649" s="3" t="n">
        <v>5</v>
      </c>
      <c r="C649" s="3" t="n">
        <v>88.2714285714286</v>
      </c>
      <c r="D649" s="3" t="n">
        <v>1033</v>
      </c>
      <c r="E649" s="3" t="n">
        <v>0.385403337069818</v>
      </c>
      <c r="F649" s="4" t="n">
        <f aca="false">IF(ISBLANK(A649), "", (A649-MIN($A$2:$A$3001))/(MAX($A$2:$A$3001)-MIN($A$2:$A$3001)))</f>
        <v>0.545454545454545</v>
      </c>
      <c r="G649" s="4" t="n">
        <f aca="false">IF(ISBLANK(B649), "", (B649-MIN($B$2:$B$3001))/(MAX($B$2:$B$3001)-MIN($B$2:B$3001)))</f>
        <v>0.444444444444444</v>
      </c>
      <c r="H649" s="4" t="n">
        <f aca="false">IF(ISBLANK(C649), "", (C649-MIN($C$2:$C$3001))/(MAX($C$2:$C$3001)-MIN($C$2:$C$3001)))</f>
        <v>0.773825372844086</v>
      </c>
      <c r="I649" s="4" t="n">
        <f aca="false">IF(ISBLANK(D649), "", (D649-MIN($D$2:$D$3001))/(MAX($D$2:$D$3001)-MIN($D$2:$D$3001)))</f>
        <v>0.945288753799392</v>
      </c>
      <c r="J649" s="4" t="n">
        <f aca="false">IF(ISBLANK(E649), "", (E649-MIN($E$2:$E$3001))/(MAX($E$2:$E$3001)-MIN($E$2:$E$3001)))</f>
        <v>0.738040464827783</v>
      </c>
      <c r="K649" s="5" t="n">
        <f aca="false">IF(ISBLANK(A649), "",SQRT((A649-$M$2)^2+(B649-$N$2)^2+(C649-$O$2)^2+(D649-$P$2)^2+(E649-$Q$2)^2))</f>
        <v>933.593682492759</v>
      </c>
      <c r="L649" s="6" t="str">
        <f aca="false">IF(AND(H649 = "", H648 &lt;&gt; ""),"&lt;- New exp", "")</f>
        <v/>
      </c>
      <c r="AB649" s="0" t="n">
        <v>648</v>
      </c>
    </row>
    <row r="650" customFormat="false" ht="13.8" hidden="false" customHeight="false" outlineLevel="0" collapsed="false">
      <c r="A650" s="3" t="n">
        <v>33</v>
      </c>
      <c r="B650" s="3" t="n">
        <v>4</v>
      </c>
      <c r="C650" s="3" t="n">
        <v>79.9166666666667</v>
      </c>
      <c r="D650" s="3" t="n">
        <v>1022</v>
      </c>
      <c r="E650" s="3" t="n">
        <v>0.374562081242515</v>
      </c>
      <c r="F650" s="4" t="n">
        <f aca="false">IF(ISBLANK(A650), "", (A650-MIN($A$2:$A$3001))/(MAX($A$2:$A$3001)-MIN($A$2:$A$3001)))</f>
        <v>0.863636363636364</v>
      </c>
      <c r="G650" s="4" t="n">
        <f aca="false">IF(ISBLANK(B650), "", (B650-MIN($B$2:$B$3001))/(MAX($B$2:$B$3001)-MIN($B$2:B$3001)))</f>
        <v>0.333333333333333</v>
      </c>
      <c r="H650" s="4" t="n">
        <f aca="false">IF(ISBLANK(C650), "", (C650-MIN($C$2:$C$3001))/(MAX($C$2:$C$3001)-MIN($C$2:$C$3001)))</f>
        <v>0.563865910756757</v>
      </c>
      <c r="I650" s="4" t="n">
        <f aca="false">IF(ISBLANK(D650), "", (D650-MIN($D$2:$D$3001))/(MAX($D$2:$D$3001)-MIN($D$2:$D$3001)))</f>
        <v>0.934143870314083</v>
      </c>
      <c r="J650" s="4" t="n">
        <f aca="false">IF(ISBLANK(E650), "", (E650-MIN($E$2:$E$3001))/(MAX($E$2:$E$3001)-MIN($E$2:$E$3001)))</f>
        <v>0.410618532033698</v>
      </c>
      <c r="K650" s="5" t="n">
        <f aca="false">IF(ISBLANK(A650), "",SQRT((A650-$M$2)^2+(B650-$N$2)^2+(C650-$O$2)^2+(D650-$P$2)^2+(E650-$Q$2)^2))</f>
        <v>922.473545198506</v>
      </c>
      <c r="L650" s="6" t="str">
        <f aca="false">IF(AND(H650 = "", H649 &lt;&gt; ""),"&lt;- New exp", "")</f>
        <v/>
      </c>
      <c r="AB650" s="0" t="n">
        <v>649</v>
      </c>
    </row>
    <row r="651" customFormat="false" ht="13.8" hidden="false" customHeight="false" outlineLevel="0" collapsed="false">
      <c r="A651" s="3" t="n">
        <v>19</v>
      </c>
      <c r="B651" s="3" t="n">
        <v>7</v>
      </c>
      <c r="C651" s="3" t="n">
        <v>71.6428571428571</v>
      </c>
      <c r="D651" s="3" t="n">
        <v>1039</v>
      </c>
      <c r="E651" s="3" t="n">
        <v>0.382203038250817</v>
      </c>
      <c r="F651" s="4" t="n">
        <f aca="false">IF(ISBLANK(A651), "", (A651-MIN($A$2:$A$3001))/(MAX($A$2:$A$3001)-MIN($A$2:$A$3001)))</f>
        <v>0.227272727272727</v>
      </c>
      <c r="G651" s="4" t="n">
        <f aca="false">IF(ISBLANK(B651), "", (B651-MIN($B$2:$B$3001))/(MAX($B$2:$B$3001)-MIN($B$2:B$3001)))</f>
        <v>0.666666666666667</v>
      </c>
      <c r="H651" s="4" t="n">
        <f aca="false">IF(ISBLANK(C651), "", (C651-MIN($C$2:$C$3001))/(MAX($C$2:$C$3001)-MIN($C$2:$C$3001)))</f>
        <v>0.355940823622683</v>
      </c>
      <c r="I651" s="4" t="n">
        <f aca="false">IF(ISBLANK(D651), "", (D651-MIN($D$2:$D$3001))/(MAX($D$2:$D$3001)-MIN($D$2:$D$3001)))</f>
        <v>0.951367781155015</v>
      </c>
      <c r="J651" s="4" t="n">
        <f aca="false">IF(ISBLANK(E651), "", (E651-MIN($E$2:$E$3001))/(MAX($E$2:$E$3001)-MIN($E$2:$E$3001)))</f>
        <v>0.641386715342691</v>
      </c>
      <c r="K651" s="5" t="n">
        <f aca="false">IF(ISBLANK(A651), "",SQRT((A651-$M$2)^2+(B651-$N$2)^2+(C651-$O$2)^2+(D651-$P$2)^2+(E651-$Q$2)^2))</f>
        <v>939.139292426269</v>
      </c>
      <c r="L651" s="6" t="str">
        <f aca="false">IF(AND(H651 = "", H650 &lt;&gt; ""),"&lt;- New exp", "")</f>
        <v/>
      </c>
      <c r="AB651" s="0" t="n">
        <v>650</v>
      </c>
    </row>
    <row r="652" customFormat="false" ht="13.8" hidden="false" customHeight="false" outlineLevel="0" collapsed="false">
      <c r="A652" s="3" t="n">
        <v>19</v>
      </c>
      <c r="B652" s="3" t="n">
        <v>8</v>
      </c>
      <c r="C652" s="3" t="n">
        <v>71.7916666666667</v>
      </c>
      <c r="D652" s="3" t="n">
        <v>1025</v>
      </c>
      <c r="E652" s="3" t="n">
        <v>0.375786542707573</v>
      </c>
      <c r="F652" s="4" t="n">
        <f aca="false">IF(ISBLANK(A652), "", (A652-MIN($A$2:$A$3001))/(MAX($A$2:$A$3001)-MIN($A$2:$A$3001)))</f>
        <v>0.227272727272727</v>
      </c>
      <c r="G652" s="4" t="n">
        <f aca="false">IF(ISBLANK(B652), "", (B652-MIN($B$2:$B$3001))/(MAX($B$2:$B$3001)-MIN($B$2:B$3001)))</f>
        <v>0.777777777777778</v>
      </c>
      <c r="H652" s="4" t="n">
        <f aca="false">IF(ISBLANK(C652), "", (C652-MIN($C$2:$C$3001))/(MAX($C$2:$C$3001)-MIN($C$2:$C$3001)))</f>
        <v>0.359680483463224</v>
      </c>
      <c r="I652" s="4" t="n">
        <f aca="false">IF(ISBLANK(D652), "", (D652-MIN($D$2:$D$3001))/(MAX($D$2:$D$3001)-MIN($D$2:$D$3001)))</f>
        <v>0.937183383991895</v>
      </c>
      <c r="J652" s="4" t="n">
        <f aca="false">IF(ISBLANK(E652), "", (E652-MIN($E$2:$E$3001))/(MAX($E$2:$E$3001)-MIN($E$2:$E$3001)))</f>
        <v>0.44759907616139</v>
      </c>
      <c r="K652" s="5" t="n">
        <f aca="false">IF(ISBLANK(A652), "",SQRT((A652-$M$2)^2+(B652-$N$2)^2+(C652-$O$2)^2+(D652-$P$2)^2+(E652-$Q$2)^2))</f>
        <v>925.150716302968</v>
      </c>
      <c r="L652" s="6" t="str">
        <f aca="false">IF(AND(H652 = "", H651 &lt;&gt; ""),"&lt;- New exp", "")</f>
        <v/>
      </c>
      <c r="AB652" s="0" t="n">
        <v>651</v>
      </c>
    </row>
    <row r="653" customFormat="false" ht="13.8" hidden="false" customHeight="false" outlineLevel="0" collapsed="false">
      <c r="A653" s="3" t="n">
        <v>26</v>
      </c>
      <c r="B653" s="3" t="n">
        <v>4</v>
      </c>
      <c r="C653" s="3" t="n">
        <v>76.1875</v>
      </c>
      <c r="D653" s="3" t="n">
        <v>1028</v>
      </c>
      <c r="E653" s="3" t="n">
        <v>0.38566686472054</v>
      </c>
      <c r="F653" s="4" t="n">
        <f aca="false">IF(ISBLANK(A653), "", (A653-MIN($A$2:$A$3001))/(MAX($A$2:$A$3001)-MIN($A$2:$A$3001)))</f>
        <v>0.545454545454545</v>
      </c>
      <c r="G653" s="4" t="n">
        <f aca="false">IF(ISBLANK(B653), "", (B653-MIN($B$2:$B$3001))/(MAX($B$2:$B$3001)-MIN($B$2:B$3001)))</f>
        <v>0.333333333333333</v>
      </c>
      <c r="H653" s="4" t="n">
        <f aca="false">IF(ISBLANK(C653), "", (C653-MIN($C$2:$C$3001))/(MAX($C$2:$C$3001)-MIN($C$2:$C$3001)))</f>
        <v>0.470150035152803</v>
      </c>
      <c r="I653" s="4" t="n">
        <f aca="false">IF(ISBLANK(D653), "", (D653-MIN($D$2:$D$3001))/(MAX($D$2:$D$3001)-MIN($D$2:$D$3001)))</f>
        <v>0.940222897669706</v>
      </c>
      <c r="J653" s="4" t="n">
        <f aca="false">IF(ISBLANK(E653), "", (E653-MIN($E$2:$E$3001))/(MAX($E$2:$E$3001)-MIN($E$2:$E$3001)))</f>
        <v>0.745999388970757</v>
      </c>
      <c r="K653" s="5" t="n">
        <f aca="false">IF(ISBLANK(A653), "",SQRT((A653-$M$2)^2+(B653-$N$2)^2+(C653-$O$2)^2+(D653-$P$2)^2+(E653-$Q$2)^2))</f>
        <v>928.270974633075</v>
      </c>
      <c r="L653" s="6" t="str">
        <f aca="false">IF(AND(H653 = "", H652 &lt;&gt; ""),"&lt;- New exp", "")</f>
        <v/>
      </c>
      <c r="AB653" s="0" t="n">
        <v>652</v>
      </c>
    </row>
    <row r="654" customFormat="false" ht="13.8" hidden="false" customHeight="false" outlineLevel="0" collapsed="false">
      <c r="A654" s="3" t="n">
        <v>18</v>
      </c>
      <c r="B654" s="3" t="n">
        <v>6</v>
      </c>
      <c r="C654" s="3" t="n">
        <v>72.9</v>
      </c>
      <c r="D654" s="3" t="n">
        <v>1059</v>
      </c>
      <c r="E654" s="3" t="n">
        <v>0.384373438081006</v>
      </c>
      <c r="F654" s="4" t="n">
        <f aca="false">IF(ISBLANK(A654), "", (A654-MIN($A$2:$A$3001))/(MAX($A$2:$A$3001)-MIN($A$2:$A$3001)))</f>
        <v>0.181818181818182</v>
      </c>
      <c r="G654" s="4" t="n">
        <f aca="false">IF(ISBLANK(B654), "", (B654-MIN($B$2:$B$3001))/(MAX($B$2:$B$3001)-MIN($B$2:B$3001)))</f>
        <v>0.555555555555556</v>
      </c>
      <c r="H654" s="4" t="n">
        <f aca="false">IF(ISBLANK(C654), "", (C654-MIN($C$2:$C$3001))/(MAX($C$2:$C$3001)-MIN($C$2:$C$3001)))</f>
        <v>0.387533469955573</v>
      </c>
      <c r="I654" s="4" t="n">
        <f aca="false">IF(ISBLANK(D654), "", (D654-MIN($D$2:$D$3001))/(MAX($D$2:$D$3001)-MIN($D$2:$D$3001)))</f>
        <v>0.971631205673759</v>
      </c>
      <c r="J654" s="4" t="n">
        <f aca="false">IF(ISBLANK(E654), "", (E654-MIN($E$2:$E$3001))/(MAX($E$2:$E$3001)-MIN($E$2:$E$3001)))</f>
        <v>0.706935994748749</v>
      </c>
      <c r="K654" s="5" t="n">
        <f aca="false">IF(ISBLANK(A654), "",SQRT((A654-$M$2)^2+(B654-$N$2)^2+(C654-$O$2)^2+(D654-$P$2)^2+(E654-$Q$2)^2))</f>
        <v>959.145350115715</v>
      </c>
      <c r="L654" s="6" t="str">
        <f aca="false">IF(AND(H654 = "", H653 &lt;&gt; ""),"&lt;- New exp", "")</f>
        <v/>
      </c>
      <c r="AB654" s="0" t="n">
        <v>653</v>
      </c>
    </row>
    <row r="655" customFormat="false" ht="13.8" hidden="false" customHeight="false" outlineLevel="0" collapsed="false">
      <c r="A655" s="3" t="n">
        <v>23</v>
      </c>
      <c r="B655" s="3" t="n">
        <v>6</v>
      </c>
      <c r="C655" s="3" t="n">
        <v>70.9791666666667</v>
      </c>
      <c r="D655" s="3" t="n">
        <v>1040</v>
      </c>
      <c r="E655" s="3" t="n">
        <v>0.38466344499752</v>
      </c>
      <c r="F655" s="4" t="n">
        <f aca="false">IF(ISBLANK(A655), "", (A655-MIN($A$2:$A$3001))/(MAX($A$2:$A$3001)-MIN($A$2:$A$3001)))</f>
        <v>0.409090909090909</v>
      </c>
      <c r="G655" s="4" t="n">
        <f aca="false">IF(ISBLANK(B655), "", (B655-MIN($B$2:$B$3001))/(MAX($B$2:$B$3001)-MIN($B$2:B$3001)))</f>
        <v>0.555555555555556</v>
      </c>
      <c r="H655" s="4" t="n">
        <f aca="false">IF(ISBLANK(C655), "", (C655-MIN($C$2:$C$3001))/(MAX($C$2:$C$3001)-MIN($C$2:$C$3001)))</f>
        <v>0.339261940733871</v>
      </c>
      <c r="I655" s="4" t="n">
        <f aca="false">IF(ISBLANK(D655), "", (D655-MIN($D$2:$D$3001))/(MAX($D$2:$D$3001)-MIN($D$2:$D$3001)))</f>
        <v>0.952380952380952</v>
      </c>
      <c r="J655" s="4" t="n">
        <f aca="false">IF(ISBLANK(E655), "", (E655-MIN($E$2:$E$3001))/(MAX($E$2:$E$3001)-MIN($E$2:$E$3001)))</f>
        <v>0.715694631814533</v>
      </c>
      <c r="K655" s="5" t="n">
        <f aca="false">IF(ISBLANK(A655), "",SQRT((A655-$M$2)^2+(B655-$N$2)^2+(C655-$O$2)^2+(D655-$P$2)^2+(E655-$Q$2)^2))</f>
        <v>940.153312264316</v>
      </c>
      <c r="L655" s="6" t="str">
        <f aca="false">IF(AND(H655 = "", H654 &lt;&gt; ""),"&lt;- New exp", "")</f>
        <v/>
      </c>
      <c r="AB655" s="0" t="n">
        <v>654</v>
      </c>
    </row>
    <row r="656" customFormat="false" ht="13.8" hidden="false" customHeight="false" outlineLevel="0" collapsed="false">
      <c r="A656" s="3" t="n">
        <v>19</v>
      </c>
      <c r="B656" s="3" t="n">
        <v>9</v>
      </c>
      <c r="C656" s="3" t="n">
        <v>84.1825396825397</v>
      </c>
      <c r="D656" s="3" t="n">
        <v>1011</v>
      </c>
      <c r="E656" s="3" t="n">
        <v>0.385403337069818</v>
      </c>
      <c r="F656" s="4" t="n">
        <f aca="false">IF(ISBLANK(A656), "", (A656-MIN($A$2:$A$3001))/(MAX($A$2:$A$3001)-MIN($A$2:$A$3001)))</f>
        <v>0.227272727272727</v>
      </c>
      <c r="G656" s="4" t="n">
        <f aca="false">IF(ISBLANK(B656), "", (B656-MIN($B$2:$B$3001))/(MAX($B$2:$B$3001)-MIN($B$2:B$3001)))</f>
        <v>0.888888888888889</v>
      </c>
      <c r="H656" s="4" t="n">
        <f aca="false">IF(ISBLANK(C656), "", (C656-MIN($C$2:$C$3001))/(MAX($C$2:$C$3001)-MIN($C$2:$C$3001)))</f>
        <v>0.671069492852263</v>
      </c>
      <c r="I656" s="4" t="n">
        <f aca="false">IF(ISBLANK(D656), "", (D656-MIN($D$2:$D$3001))/(MAX($D$2:$D$3001)-MIN($D$2:$D$3001)))</f>
        <v>0.922998986828774</v>
      </c>
      <c r="J656" s="4" t="n">
        <f aca="false">IF(ISBLANK(E656), "", (E656-MIN($E$2:$E$3001))/(MAX($E$2:$E$3001)-MIN($E$2:$E$3001)))</f>
        <v>0.738040464827783</v>
      </c>
      <c r="K656" s="5" t="n">
        <f aca="false">IF(ISBLANK(A656), "",SQRT((A656-$M$2)^2+(B656-$N$2)^2+(C656-$O$2)^2+(D656-$P$2)^2+(E656-$Q$2)^2))</f>
        <v>911.44010814074</v>
      </c>
      <c r="L656" s="6" t="str">
        <f aca="false">IF(AND(H656 = "", H655 &lt;&gt; ""),"&lt;- New exp", "")</f>
        <v/>
      </c>
      <c r="AB656" s="0" t="n">
        <v>655</v>
      </c>
    </row>
    <row r="657" customFormat="false" ht="13.8" hidden="false" customHeight="false" outlineLevel="0" collapsed="false">
      <c r="A657" s="3" t="n">
        <v>27</v>
      </c>
      <c r="B657" s="3" t="n">
        <v>8</v>
      </c>
      <c r="C657" s="3" t="n">
        <v>76.5625</v>
      </c>
      <c r="D657" s="3" t="n">
        <v>964</v>
      </c>
      <c r="E657" s="3" t="n">
        <v>0.36790309876747</v>
      </c>
      <c r="F657" s="4" t="n">
        <f aca="false">IF(ISBLANK(A657), "", (A657-MIN($A$2:$A$3001))/(MAX($A$2:$A$3001)-MIN($A$2:$A$3001)))</f>
        <v>0.590909090909091</v>
      </c>
      <c r="G657" s="4" t="n">
        <f aca="false">IF(ISBLANK(B657), "", (B657-MIN($B$2:$B$3001))/(MAX($B$2:$B$3001)-MIN($B$2:B$3001)))</f>
        <v>0.777777777777778</v>
      </c>
      <c r="H657" s="4" t="n">
        <f aca="false">IF(ISBLANK(C657), "", (C657-MIN($C$2:$C$3001))/(MAX($C$2:$C$3001)-MIN($C$2:$C$3001)))</f>
        <v>0.479573977950966</v>
      </c>
      <c r="I657" s="4" t="n">
        <f aca="false">IF(ISBLANK(D657), "", (D657-MIN($D$2:$D$3001))/(MAX($D$2:$D$3001)-MIN($D$2:$D$3001)))</f>
        <v>0.875379939209726</v>
      </c>
      <c r="J657" s="4" t="n">
        <f aca="false">IF(ISBLANK(E657), "", (E657-MIN($E$2:$E$3001))/(MAX($E$2:$E$3001)-MIN($E$2:$E$3001)))</f>
        <v>0.209507429486867</v>
      </c>
      <c r="K657" s="5" t="n">
        <f aca="false">IF(ISBLANK(A657), "",SQRT((A657-$M$2)^2+(B657-$N$2)^2+(C657-$O$2)^2+(D657-$P$2)^2+(E657-$Q$2)^2))</f>
        <v>864.336840392236</v>
      </c>
      <c r="L657" s="6" t="str">
        <f aca="false">IF(AND(H657 = "", H656 &lt;&gt; ""),"&lt;- New exp", "")</f>
        <v/>
      </c>
      <c r="AB657" s="0" t="n">
        <v>656</v>
      </c>
    </row>
    <row r="658" customFormat="false" ht="13.8" hidden="false" customHeight="false" outlineLevel="0" collapsed="false">
      <c r="A658" s="3" t="n">
        <v>35</v>
      </c>
      <c r="B658" s="3" t="n">
        <v>4</v>
      </c>
      <c r="C658" s="3" t="n">
        <v>94.9166666666667</v>
      </c>
      <c r="D658" s="3" t="n">
        <v>989</v>
      </c>
      <c r="E658" s="3" t="n">
        <v>0.385403337069818</v>
      </c>
      <c r="F658" s="4" t="n">
        <f aca="false">IF(ISBLANK(A658), "", (A658-MIN($A$2:$A$3001))/(MAX($A$2:$A$3001)-MIN($A$2:$A$3001)))</f>
        <v>0.954545454545455</v>
      </c>
      <c r="G658" s="4" t="n">
        <f aca="false">IF(ISBLANK(B658), "", (B658-MIN($B$2:$B$3001))/(MAX($B$2:$B$3001)-MIN($B$2:B$3001)))</f>
        <v>0.333333333333333</v>
      </c>
      <c r="H658" s="4" t="n">
        <f aca="false">IF(ISBLANK(C658), "", (C658-MIN($C$2:$C$3001))/(MAX($C$2:$C$3001)-MIN($C$2:$C$3001)))</f>
        <v>0.94082362268328</v>
      </c>
      <c r="I658" s="4" t="n">
        <f aca="false">IF(ISBLANK(D658), "", (D658-MIN($D$2:$D$3001))/(MAX($D$2:$D$3001)-MIN($D$2:$D$3001)))</f>
        <v>0.900709219858156</v>
      </c>
      <c r="J658" s="4" t="n">
        <f aca="false">IF(ISBLANK(E658), "", (E658-MIN($E$2:$E$3001))/(MAX($E$2:$E$3001)-MIN($E$2:$E$3001)))</f>
        <v>0.738040464827783</v>
      </c>
      <c r="K658" s="5" t="n">
        <f aca="false">IF(ISBLANK(A658), "",SQRT((A658-$M$2)^2+(B658-$N$2)^2+(C658-$O$2)^2+(D658-$P$2)^2+(E658-$Q$2)^2))</f>
        <v>890.040767045773</v>
      </c>
      <c r="L658" s="6" t="str">
        <f aca="false">IF(AND(H658 = "", H657 &lt;&gt; ""),"&lt;- New exp", "")</f>
        <v/>
      </c>
      <c r="AB658" s="0" t="n">
        <v>657</v>
      </c>
    </row>
    <row r="659" customFormat="false" ht="13.8" hidden="false" customHeight="false" outlineLevel="0" collapsed="false">
      <c r="A659" s="3" t="n">
        <v>32</v>
      </c>
      <c r="B659" s="3" t="n">
        <v>5</v>
      </c>
      <c r="C659" s="3" t="n">
        <v>83.575</v>
      </c>
      <c r="D659" s="3" t="n">
        <v>978</v>
      </c>
      <c r="E659" s="3" t="n">
        <v>0.371879470899269</v>
      </c>
      <c r="F659" s="4" t="n">
        <f aca="false">IF(ISBLANK(A659), "", (A659-MIN($A$2:$A$3001))/(MAX($A$2:$A$3001)-MIN($A$2:$A$3001)))</f>
        <v>0.818181818181818</v>
      </c>
      <c r="G659" s="4" t="n">
        <f aca="false">IF(ISBLANK(B659), "", (B659-MIN($B$2:$B$3001))/(MAX($B$2:$B$3001)-MIN($B$2:B$3001)))</f>
        <v>0.444444444444444</v>
      </c>
      <c r="H659" s="4" t="n">
        <f aca="false">IF(ISBLANK(C659), "", (C659-MIN($C$2:$C$3001))/(MAX($C$2:$C$3001)-MIN($C$2:$C$3001)))</f>
        <v>0.655801708276615</v>
      </c>
      <c r="I659" s="4" t="n">
        <f aca="false">IF(ISBLANK(D659), "", (D659-MIN($D$2:$D$3001))/(MAX($D$2:$D$3001)-MIN($D$2:$D$3001)))</f>
        <v>0.889564336372847</v>
      </c>
      <c r="J659" s="4" t="n">
        <f aca="false">IF(ISBLANK(E659), "", (E659-MIN($E$2:$E$3001))/(MAX($E$2:$E$3001)-MIN($E$2:$E$3001)))</f>
        <v>0.329599738868892</v>
      </c>
      <c r="K659" s="5" t="n">
        <f aca="false">IF(ISBLANK(A659), "",SQRT((A659-$M$2)^2+(B659-$N$2)^2+(C659-$O$2)^2+(D659-$P$2)^2+(E659-$Q$2)^2))</f>
        <v>878.5812384956</v>
      </c>
      <c r="L659" s="6" t="str">
        <f aca="false">IF(AND(H659 = "", H658 &lt;&gt; ""),"&lt;- New exp", "")</f>
        <v/>
      </c>
      <c r="AB659" s="0" t="n">
        <v>658</v>
      </c>
    </row>
    <row r="660" customFormat="false" ht="13.8" hidden="false" customHeight="false" outlineLevel="0" collapsed="false">
      <c r="A660" s="3" t="n">
        <v>29</v>
      </c>
      <c r="B660" s="3" t="n">
        <v>5</v>
      </c>
      <c r="C660" s="3" t="n">
        <v>71.6375</v>
      </c>
      <c r="D660" s="3" t="n">
        <v>987</v>
      </c>
      <c r="E660" s="3" t="n">
        <v>0.367721786504085</v>
      </c>
      <c r="F660" s="4" t="n">
        <f aca="false">IF(ISBLANK(A660), "", (A660-MIN($A$2:$A$3001))/(MAX($A$2:$A$3001)-MIN($A$2:$A$3001)))</f>
        <v>0.681818181818182</v>
      </c>
      <c r="G660" s="4" t="n">
        <f aca="false">IF(ISBLANK(B660), "", (B660-MIN($B$2:$B$3001))/(MAX($B$2:$B$3001)-MIN($B$2:B$3001)))</f>
        <v>0.444444444444444</v>
      </c>
      <c r="H660" s="4" t="n">
        <f aca="false">IF(ISBLANK(C660), "", (C660-MIN($C$2:$C$3001))/(MAX($C$2:$C$3001)-MIN($C$2:$C$3001)))</f>
        <v>0.355806195868424</v>
      </c>
      <c r="I660" s="4" t="n">
        <f aca="false">IF(ISBLANK(D660), "", (D660-MIN($D$2:$D$3001))/(MAX($D$2:$D$3001)-MIN($D$2:$D$3001)))</f>
        <v>0.898682877406282</v>
      </c>
      <c r="J660" s="4" t="n">
        <f aca="false">IF(ISBLANK(E660), "", (E660-MIN($E$2:$E$3001))/(MAX($E$2:$E$3001)-MIN($E$2:$E$3001)))</f>
        <v>0.204031531430179</v>
      </c>
      <c r="K660" s="5" t="n">
        <f aca="false">IF(ISBLANK(A660), "",SQRT((A660-$M$2)^2+(B660-$N$2)^2+(C660-$O$2)^2+(D660-$P$2)^2+(E660-$Q$2)^2))</f>
        <v>887.24881428403</v>
      </c>
      <c r="L660" s="6" t="str">
        <f aca="false">IF(AND(H660 = "", H659 &lt;&gt; ""),"&lt;- New exp", "")</f>
        <v/>
      </c>
      <c r="AB660" s="0" t="n">
        <v>659</v>
      </c>
    </row>
    <row r="661" customFormat="false" ht="13.8" hidden="false" customHeight="false" outlineLevel="0" collapsed="false">
      <c r="A661" s="3" t="n">
        <v>33</v>
      </c>
      <c r="B661" s="3" t="n">
        <v>3</v>
      </c>
      <c r="C661" s="3" t="n">
        <v>81.0833333333333</v>
      </c>
      <c r="D661" s="3" t="n">
        <v>1038</v>
      </c>
      <c r="E661" s="3" t="n">
        <v>0.377180566940099</v>
      </c>
      <c r="F661" s="4" t="n">
        <f aca="false">IF(ISBLANK(A661), "", (A661-MIN($A$2:$A$3001))/(MAX($A$2:$A$3001)-MIN($A$2:$A$3001)))</f>
        <v>0.863636363636364</v>
      </c>
      <c r="G661" s="4" t="n">
        <f aca="false">IF(ISBLANK(B661), "", (B661-MIN($B$2:$B$3001))/(MAX($B$2:$B$3001)-MIN($B$2:B$3001)))</f>
        <v>0.222222222222222</v>
      </c>
      <c r="H661" s="4" t="n">
        <f aca="false">IF(ISBLANK(C661), "", (C661-MIN($C$2:$C$3001))/(MAX($C$2:$C$3001)-MIN($C$2:$C$3001)))</f>
        <v>0.593184843906598</v>
      </c>
      <c r="I661" s="4" t="n">
        <f aca="false">IF(ISBLANK(D661), "", (D661-MIN($D$2:$D$3001))/(MAX($D$2:$D$3001)-MIN($D$2:$D$3001)))</f>
        <v>0.950354609929078</v>
      </c>
      <c r="J661" s="4" t="n">
        <f aca="false">IF(ISBLANK(E661), "", (E661-MIN($E$2:$E$3001))/(MAX($E$2:$E$3001)-MIN($E$2:$E$3001)))</f>
        <v>0.489700666221275</v>
      </c>
      <c r="K661" s="5" t="n">
        <f aca="false">IF(ISBLANK(A661), "",SQRT((A661-$M$2)^2+(B661-$N$2)^2+(C661-$O$2)^2+(D661-$P$2)^2+(E661-$Q$2)^2))</f>
        <v>938.491426144606</v>
      </c>
      <c r="L661" s="6" t="str">
        <f aca="false">IF(AND(H661 = "", H660 &lt;&gt; ""),"&lt;- New exp", "")</f>
        <v/>
      </c>
      <c r="AB661" s="0" t="n">
        <v>660</v>
      </c>
    </row>
    <row r="662" customFormat="false" ht="13.8" hidden="false" customHeight="false" outlineLevel="0" collapsed="false">
      <c r="A662" s="3" t="n">
        <v>23</v>
      </c>
      <c r="B662" s="3" t="n">
        <v>7</v>
      </c>
      <c r="C662" s="3" t="n">
        <v>75.6095238095238</v>
      </c>
      <c r="D662" s="3" t="n">
        <v>953</v>
      </c>
      <c r="E662" s="3" t="n">
        <v>0.375786542707573</v>
      </c>
      <c r="F662" s="4" t="n">
        <f aca="false">IF(ISBLANK(A662), "", (A662-MIN($A$2:$A$3001))/(MAX($A$2:$A$3001)-MIN($A$2:$A$3001)))</f>
        <v>0.409090909090909</v>
      </c>
      <c r="G662" s="4" t="n">
        <f aca="false">IF(ISBLANK(B662), "", (B662-MIN($B$2:$B$3001))/(MAX($B$2:$B$3001)-MIN($B$2:B$3001)))</f>
        <v>0.666666666666667</v>
      </c>
      <c r="H662" s="4" t="n">
        <f aca="false">IF(ISBLANK(C662), "", (C662-MIN($C$2:$C$3001))/(MAX($C$2:$C$3001)-MIN($C$2:$C$3001)))</f>
        <v>0.455625196332142</v>
      </c>
      <c r="I662" s="4" t="n">
        <f aca="false">IF(ISBLANK(D662), "", (D662-MIN($D$2:$D$3001))/(MAX($D$2:$D$3001)-MIN($D$2:$D$3001)))</f>
        <v>0.864235055724417</v>
      </c>
      <c r="J662" s="4" t="n">
        <f aca="false">IF(ISBLANK(E662), "", (E662-MIN($E$2:$E$3001))/(MAX($E$2:$E$3001)-MIN($E$2:$E$3001)))</f>
        <v>0.44759907616139</v>
      </c>
      <c r="K662" s="5" t="n">
        <f aca="false">IF(ISBLANK(A662), "",SQRT((A662-$M$2)^2+(B662-$N$2)^2+(C662-$O$2)^2+(D662-$P$2)^2+(E662-$Q$2)^2))</f>
        <v>853.26122030113</v>
      </c>
      <c r="L662" s="6" t="str">
        <f aca="false">IF(AND(H662 = "", H661 &lt;&gt; ""),"&lt;- New exp", "")</f>
        <v/>
      </c>
      <c r="AB662" s="0" t="n">
        <v>661</v>
      </c>
    </row>
    <row r="663" customFormat="false" ht="13.8" hidden="false" customHeight="false" outlineLevel="0" collapsed="false">
      <c r="A663" s="3" t="n">
        <v>25</v>
      </c>
      <c r="B663" s="3" t="n">
        <v>7</v>
      </c>
      <c r="C663" s="3" t="n">
        <v>69.672268907563</v>
      </c>
      <c r="D663" s="3" t="n">
        <v>1047</v>
      </c>
      <c r="E663" s="3" t="n">
        <v>0.37523672607986</v>
      </c>
      <c r="F663" s="4" t="n">
        <f aca="false">IF(ISBLANK(A663), "", (A663-MIN($A$2:$A$3001))/(MAX($A$2:$A$3001)-MIN($A$2:$A$3001)))</f>
        <v>0.5</v>
      </c>
      <c r="G663" s="4" t="n">
        <f aca="false">IF(ISBLANK(B663), "", (B663-MIN($B$2:$B$3001))/(MAX($B$2:$B$3001)-MIN($B$2:B$3001)))</f>
        <v>0.666666666666667</v>
      </c>
      <c r="H663" s="4" t="n">
        <f aca="false">IF(ISBLANK(C663), "", (C663-MIN($C$2:$C$3001))/(MAX($C$2:$C$3001)-MIN($C$2:$C$3001)))</f>
        <v>0.306418928134297</v>
      </c>
      <c r="I663" s="4" t="n">
        <f aca="false">IF(ISBLANK(D663), "", (D663-MIN($D$2:$D$3001))/(MAX($D$2:$D$3001)-MIN($D$2:$D$3001)))</f>
        <v>0.959473150962513</v>
      </c>
      <c r="J663" s="4" t="n">
        <f aca="false">IF(ISBLANK(E663), "", (E663-MIN($E$2:$E$3001))/(MAX($E$2:$E$3001)-MIN($E$2:$E$3001)))</f>
        <v>0.430993802215658</v>
      </c>
      <c r="K663" s="5" t="n">
        <f aca="false">IF(ISBLANK(A663), "",SQRT((A663-$M$2)^2+(B663-$N$2)^2+(C663-$O$2)^2+(D663-$P$2)^2+(E663-$Q$2)^2))</f>
        <v>947.161375873144</v>
      </c>
      <c r="L663" s="6" t="str">
        <f aca="false">IF(AND(H663 = "", H662 &lt;&gt; ""),"&lt;- New exp", "")</f>
        <v/>
      </c>
      <c r="AB663" s="0" t="n">
        <v>662</v>
      </c>
    </row>
    <row r="664" customFormat="false" ht="13.8" hidden="false" customHeight="false" outlineLevel="0" collapsed="false">
      <c r="A664" s="3" t="n">
        <v>18</v>
      </c>
      <c r="B664" s="3" t="n">
        <v>6</v>
      </c>
      <c r="C664" s="3" t="n">
        <v>79.3666666666667</v>
      </c>
      <c r="D664" s="3" t="n">
        <v>989</v>
      </c>
      <c r="E664" s="3" t="n">
        <v>0.38677560662924</v>
      </c>
      <c r="F664" s="4" t="n">
        <f aca="false">IF(ISBLANK(A664), "", (A664-MIN($A$2:$A$3001))/(MAX($A$2:$A$3001)-MIN($A$2:$A$3001)))</f>
        <v>0.181818181818182</v>
      </c>
      <c r="G664" s="4" t="n">
        <f aca="false">IF(ISBLANK(B664), "", (B664-MIN($B$2:$B$3001))/(MAX($B$2:$B$3001)-MIN($B$2:B$3001)))</f>
        <v>0.555555555555556</v>
      </c>
      <c r="H664" s="4" t="n">
        <f aca="false">IF(ISBLANK(C664), "", (C664-MIN($C$2:$C$3001))/(MAX($C$2:$C$3001)-MIN($C$2:$C$3001)))</f>
        <v>0.550044127986119</v>
      </c>
      <c r="I664" s="4" t="n">
        <f aca="false">IF(ISBLANK(D664), "", (D664-MIN($D$2:$D$3001))/(MAX($D$2:$D$3001)-MIN($D$2:$D$3001)))</f>
        <v>0.900709219858156</v>
      </c>
      <c r="J664" s="4" t="n">
        <f aca="false">IF(ISBLANK(E664), "", (E664-MIN($E$2:$E$3001))/(MAX($E$2:$E$3001)-MIN($E$2:$E$3001)))</f>
        <v>0.779485031639763</v>
      </c>
      <c r="K664" s="5" t="n">
        <f aca="false">IF(ISBLANK(A664), "",SQRT((A664-$M$2)^2+(B664-$N$2)^2+(C664-$O$2)^2+(D664-$P$2)^2+(E664-$Q$2)^2))</f>
        <v>889.292450953217</v>
      </c>
      <c r="L664" s="6" t="str">
        <f aca="false">IF(AND(H664 = "", H663 &lt;&gt; ""),"&lt;- New exp", "")</f>
        <v/>
      </c>
      <c r="AB664" s="0" t="n">
        <v>663</v>
      </c>
    </row>
    <row r="665" customFormat="false" ht="13.8" hidden="false" customHeight="false" outlineLevel="0" collapsed="false">
      <c r="A665" s="3" t="n">
        <v>33</v>
      </c>
      <c r="B665" s="3" t="n">
        <v>3</v>
      </c>
      <c r="C665" s="3" t="n">
        <v>81.8627450980392</v>
      </c>
      <c r="D665" s="3" t="n">
        <v>1030</v>
      </c>
      <c r="E665" s="3" t="n">
        <v>0.376578857467822</v>
      </c>
      <c r="F665" s="4" t="n">
        <f aca="false">IF(ISBLANK(A665), "", (A665-MIN($A$2:$A$3001))/(MAX($A$2:$A$3001)-MIN($A$2:$A$3001)))</f>
        <v>0.863636363636364</v>
      </c>
      <c r="G665" s="4" t="n">
        <f aca="false">IF(ISBLANK(B665), "", (B665-MIN($B$2:$B$3001))/(MAX($B$2:$B$3001)-MIN($B$2:B$3001)))</f>
        <v>0.222222222222222</v>
      </c>
      <c r="H665" s="4" t="n">
        <f aca="false">IF(ISBLANK(C665), "", (C665-MIN($C$2:$C$3001))/(MAX($C$2:$C$3001)-MIN($C$2:$C$3001)))</f>
        <v>0.612771862271408</v>
      </c>
      <c r="I665" s="4" t="n">
        <f aca="false">IF(ISBLANK(D665), "", (D665-MIN($D$2:$D$3001))/(MAX($D$2:$D$3001)-MIN($D$2:$D$3001)))</f>
        <v>0.94224924012158</v>
      </c>
      <c r="J665" s="4" t="n">
        <f aca="false">IF(ISBLANK(E665), "", (E665-MIN($E$2:$E$3001))/(MAX($E$2:$E$3001)-MIN($E$2:$E$3001)))</f>
        <v>0.471528151751385</v>
      </c>
      <c r="K665" s="5" t="n">
        <f aca="false">IF(ISBLANK(A665), "",SQRT((A665-$M$2)^2+(B665-$N$2)^2+(C665-$O$2)^2+(D665-$P$2)^2+(E665-$Q$2)^2))</f>
        <v>930.515749002067</v>
      </c>
      <c r="L665" s="6" t="str">
        <f aca="false">IF(AND(H665 = "", H664 &lt;&gt; ""),"&lt;- New exp", "")</f>
        <v/>
      </c>
      <c r="AB665" s="0" t="n">
        <v>664</v>
      </c>
    </row>
    <row r="666" customFormat="false" ht="13.8" hidden="false" customHeight="false" outlineLevel="0" collapsed="false">
      <c r="A666" s="3" t="n">
        <v>28</v>
      </c>
      <c r="B666" s="3" t="n">
        <v>4</v>
      </c>
      <c r="C666" s="3" t="n">
        <v>86.45</v>
      </c>
      <c r="D666" s="3" t="n">
        <v>1007</v>
      </c>
      <c r="E666" s="3" t="n">
        <v>0.382445811659932</v>
      </c>
      <c r="F666" s="4" t="n">
        <f aca="false">IF(ISBLANK(A666), "", (A666-MIN($A$2:$A$3001))/(MAX($A$2:$A$3001)-MIN($A$2:$A$3001)))</f>
        <v>0.636363636363636</v>
      </c>
      <c r="G666" s="4" t="n">
        <f aca="false">IF(ISBLANK(B666), "", (B666-MIN($B$2:$B$3001))/(MAX($B$2:$B$3001)-MIN($B$2:B$3001)))</f>
        <v>0.333333333333333</v>
      </c>
      <c r="H666" s="4" t="n">
        <f aca="false">IF(ISBLANK(C666), "", (C666-MIN($C$2:$C$3001))/(MAX($C$2:$C$3001)-MIN($C$2:$C$3001)))</f>
        <v>0.728051936395866</v>
      </c>
      <c r="I666" s="4" t="n">
        <f aca="false">IF(ISBLANK(D666), "", (D666-MIN($D$2:$D$3001))/(MAX($D$2:$D$3001)-MIN($D$2:$D$3001)))</f>
        <v>0.918946301925025</v>
      </c>
      <c r="J666" s="4" t="n">
        <f aca="false">IF(ISBLANK(E666), "", (E666-MIN($E$2:$E$3001))/(MAX($E$2:$E$3001)-MIN($E$2:$E$3001)))</f>
        <v>0.64871883074608</v>
      </c>
      <c r="K666" s="5" t="n">
        <f aca="false">IF(ISBLANK(A666), "",SQRT((A666-$M$2)^2+(B666-$N$2)^2+(C666-$O$2)^2+(D666-$P$2)^2+(E666-$Q$2)^2))</f>
        <v>907.57551181453</v>
      </c>
      <c r="L666" s="6" t="str">
        <f aca="false">IF(AND(H666 = "", H665 &lt;&gt; ""),"&lt;- New exp", "")</f>
        <v/>
      </c>
      <c r="AB666" s="0" t="n">
        <v>665</v>
      </c>
    </row>
    <row r="667" customFormat="false" ht="13.8" hidden="false" customHeight="false" outlineLevel="0" collapsed="false">
      <c r="A667" s="3" t="n">
        <v>28</v>
      </c>
      <c r="B667" s="3" t="n">
        <v>8</v>
      </c>
      <c r="C667" s="3" t="n">
        <v>71.9375</v>
      </c>
      <c r="D667" s="3" t="n">
        <v>1045</v>
      </c>
      <c r="E667" s="3" t="n">
        <v>0.372821299759963</v>
      </c>
      <c r="F667" s="4" t="n">
        <f aca="false">IF(ISBLANK(A667), "", (A667-MIN($A$2:$A$3001))/(MAX($A$2:$A$3001)-MIN($A$2:$A$3001)))</f>
        <v>0.636363636363636</v>
      </c>
      <c r="G667" s="4" t="n">
        <f aca="false">IF(ISBLANK(B667), "", (B667-MIN($B$2:$B$3001))/(MAX($B$2:$B$3001)-MIN($B$2:B$3001)))</f>
        <v>0.777777777777778</v>
      </c>
      <c r="H667" s="4" t="n">
        <f aca="false">IF(ISBLANK(C667), "", (C667-MIN($C$2:$C$3001))/(MAX($C$2:$C$3001)-MIN($C$2:$C$3001)))</f>
        <v>0.363345350106954</v>
      </c>
      <c r="I667" s="4" t="n">
        <f aca="false">IF(ISBLANK(D667), "", (D667-MIN($D$2:$D$3001))/(MAX($D$2:$D$3001)-MIN($D$2:$D$3001)))</f>
        <v>0.957446808510638</v>
      </c>
      <c r="J667" s="4" t="n">
        <f aca="false">IF(ISBLANK(E667), "", (E667-MIN($E$2:$E$3001))/(MAX($E$2:$E$3001)-MIN($E$2:$E$3001)))</f>
        <v>0.358044361045693</v>
      </c>
      <c r="K667" s="5" t="n">
        <f aca="false">IF(ISBLANK(A667), "",SQRT((A667-$M$2)^2+(B667-$N$2)^2+(C667-$O$2)^2+(D667-$P$2)^2+(E667-$Q$2)^2))</f>
        <v>945.240204150947</v>
      </c>
      <c r="L667" s="6" t="str">
        <f aca="false">IF(AND(H667 = "", H666 &lt;&gt; ""),"&lt;- New exp", "")</f>
        <v/>
      </c>
      <c r="AB667" s="0" t="n">
        <v>666</v>
      </c>
    </row>
    <row r="668" customFormat="false" ht="13.8" hidden="false" customHeight="false" outlineLevel="0" collapsed="false">
      <c r="A668" s="3" t="n">
        <v>25</v>
      </c>
      <c r="B668" s="3" t="n">
        <v>9</v>
      </c>
      <c r="C668" s="3" t="n">
        <v>76.7777777777778</v>
      </c>
      <c r="D668" s="3" t="n">
        <v>1035</v>
      </c>
      <c r="E668" s="3" t="n">
        <v>0.368212911972548</v>
      </c>
      <c r="F668" s="4" t="n">
        <f aca="false">IF(ISBLANK(A668), "", (A668-MIN($A$2:$A$3001))/(MAX($A$2:$A$3001)-MIN($A$2:$A$3001)))</f>
        <v>0.5</v>
      </c>
      <c r="G668" s="4" t="n">
        <f aca="false">IF(ISBLANK(B668), "", (B668-MIN($B$2:$B$3001))/(MAX($B$2:$B$3001)-MIN($B$2:B$3001)))</f>
        <v>0.888888888888889</v>
      </c>
      <c r="H668" s="4" t="n">
        <f aca="false">IF(ISBLANK(C668), "", (C668-MIN($C$2:$C$3001))/(MAX($C$2:$C$3001)-MIN($C$2:$C$3001)))</f>
        <v>0.484984019186948</v>
      </c>
      <c r="I668" s="4" t="n">
        <f aca="false">IF(ISBLANK(D668), "", (D668-MIN($D$2:$D$3001))/(MAX($D$2:$D$3001)-MIN($D$2:$D$3001)))</f>
        <v>0.947315096251266</v>
      </c>
      <c r="J668" s="4" t="n">
        <f aca="false">IF(ISBLANK(E668), "", (E668-MIN($E$2:$E$3001))/(MAX($E$2:$E$3001)-MIN($E$2:$E$3001)))</f>
        <v>0.218864245710713</v>
      </c>
      <c r="K668" s="5" t="n">
        <f aca="false">IF(ISBLANK(A668), "",SQRT((A668-$M$2)^2+(B668-$N$2)^2+(C668-$O$2)^2+(D668-$P$2)^2+(E668-$Q$2)^2))</f>
        <v>935.298046851021</v>
      </c>
      <c r="L668" s="6" t="str">
        <f aca="false">IF(AND(H668 = "", H667 &lt;&gt; ""),"&lt;- New exp", "")</f>
        <v/>
      </c>
      <c r="AB668" s="0" t="n">
        <v>667</v>
      </c>
    </row>
    <row r="669" customFormat="false" ht="13.8" hidden="false" customHeight="false" outlineLevel="0" collapsed="false">
      <c r="A669" s="3" t="n">
        <v>19</v>
      </c>
      <c r="B669" s="3" t="n">
        <v>7</v>
      </c>
      <c r="C669" s="3" t="n">
        <v>71.8095238095238</v>
      </c>
      <c r="D669" s="3" t="n">
        <v>1026</v>
      </c>
      <c r="E669" s="3" t="n">
        <v>0.379846913370879</v>
      </c>
      <c r="F669" s="4" t="n">
        <f aca="false">IF(ISBLANK(A669), "", (A669-MIN($A$2:$A$3001))/(MAX($A$2:$A$3001)-MIN($A$2:$A$3001)))</f>
        <v>0.227272727272727</v>
      </c>
      <c r="G669" s="4" t="n">
        <f aca="false">IF(ISBLANK(B669), "", (B669-MIN($B$2:$B$3001))/(MAX($B$2:$B$3001)-MIN($B$2:B$3001)))</f>
        <v>0.666666666666667</v>
      </c>
      <c r="H669" s="4" t="n">
        <f aca="false">IF(ISBLANK(C669), "", (C669-MIN($C$2:$C$3001))/(MAX($C$2:$C$3001)-MIN($C$2:$C$3001)))</f>
        <v>0.360129242644089</v>
      </c>
      <c r="I669" s="4" t="n">
        <f aca="false">IF(ISBLANK(D669), "", (D669-MIN($D$2:$D$3001))/(MAX($D$2:$D$3001)-MIN($D$2:$D$3001)))</f>
        <v>0.938196555217832</v>
      </c>
      <c r="J669" s="4" t="n">
        <f aca="false">IF(ISBLANK(E669), "", (E669-MIN($E$2:$E$3001))/(MAX($E$2:$E$3001)-MIN($E$2:$E$3001)))</f>
        <v>0.570228265216398</v>
      </c>
      <c r="K669" s="5" t="n">
        <f aca="false">IF(ISBLANK(A669), "",SQRT((A669-$M$2)^2+(B669-$N$2)^2+(C669-$O$2)^2+(D669-$P$2)^2+(E669-$Q$2)^2))</f>
        <v>926.143811452804</v>
      </c>
      <c r="L669" s="6" t="str">
        <f aca="false">IF(AND(H669 = "", H668 &lt;&gt; ""),"&lt;- New exp", "")</f>
        <v/>
      </c>
      <c r="AB669" s="0" t="n">
        <v>668</v>
      </c>
    </row>
    <row r="670" customFormat="false" ht="13.8" hidden="false" customHeight="false" outlineLevel="0" collapsed="false">
      <c r="A670" s="3" t="n">
        <v>29</v>
      </c>
      <c r="B670" s="3" t="n">
        <v>4</v>
      </c>
      <c r="C670" s="3" t="n">
        <v>76.8382352941177</v>
      </c>
      <c r="D670" s="3" t="n">
        <v>1042</v>
      </c>
      <c r="E670" s="3" t="n">
        <v>0.381261386166515</v>
      </c>
      <c r="F670" s="4" t="n">
        <f aca="false">IF(ISBLANK(A670), "", (A670-MIN($A$2:$A$3001))/(MAX($A$2:$A$3001)-MIN($A$2:$A$3001)))</f>
        <v>0.681818181818182</v>
      </c>
      <c r="G670" s="4" t="n">
        <f aca="false">IF(ISBLANK(B670), "", (B670-MIN($B$2:$B$3001))/(MAX($B$2:$B$3001)-MIN($B$2:B$3001)))</f>
        <v>0.333333333333333</v>
      </c>
      <c r="H670" s="4" t="n">
        <f aca="false">IF(ISBLANK(C670), "", (C670-MIN($C$2:$C$3001))/(MAX($C$2:$C$3001)-MIN($C$2:$C$3001)))</f>
        <v>0.486503347655497</v>
      </c>
      <c r="I670" s="4" t="n">
        <f aca="false">IF(ISBLANK(D670), "", (D670-MIN($D$2:$D$3001))/(MAX($D$2:$D$3001)-MIN($D$2:$D$3001)))</f>
        <v>0.954407294832827</v>
      </c>
      <c r="J670" s="4" t="n">
        <f aca="false">IF(ISBLANK(E670), "", (E670-MIN($E$2:$E$3001))/(MAX($E$2:$E$3001)-MIN($E$2:$E$3001)))</f>
        <v>0.612947432073934</v>
      </c>
      <c r="K670" s="5" t="n">
        <f aca="false">IF(ISBLANK(A670), "",SQRT((A670-$M$2)^2+(B670-$N$2)^2+(C670-$O$2)^2+(D670-$P$2)^2+(E670-$Q$2)^2))</f>
        <v>942.32307302221</v>
      </c>
      <c r="L670" s="6" t="str">
        <f aca="false">IF(AND(H670 = "", H669 &lt;&gt; ""),"&lt;- New exp", "")</f>
        <v/>
      </c>
      <c r="AB670" s="0" t="n">
        <v>669</v>
      </c>
    </row>
    <row r="671" customFormat="false" ht="13.8" hidden="false" customHeight="false" outlineLevel="0" collapsed="false">
      <c r="A671" s="3" t="n">
        <v>23</v>
      </c>
      <c r="B671" s="3" t="n">
        <v>7</v>
      </c>
      <c r="C671" s="3" t="n">
        <v>70.8095238095238</v>
      </c>
      <c r="D671" s="3" t="n">
        <v>1018</v>
      </c>
      <c r="E671" s="3" t="n">
        <v>0.374562081242515</v>
      </c>
      <c r="F671" s="4" t="n">
        <f aca="false">IF(ISBLANK(A671), "", (A671-MIN($A$2:$A$3001))/(MAX($A$2:$A$3001)-MIN($A$2:$A$3001)))</f>
        <v>0.409090909090909</v>
      </c>
      <c r="G671" s="4" t="n">
        <f aca="false">IF(ISBLANK(B671), "", (B671-MIN($B$2:$B$3001))/(MAX($B$2:$B$3001)-MIN($B$2:B$3001)))</f>
        <v>0.666666666666667</v>
      </c>
      <c r="H671" s="4" t="n">
        <f aca="false">IF(ISBLANK(C671), "", (C671-MIN($C$2:$C$3001))/(MAX($C$2:$C$3001)-MIN($C$2:$C$3001)))</f>
        <v>0.334998728515654</v>
      </c>
      <c r="I671" s="4" t="n">
        <f aca="false">IF(ISBLANK(D671), "", (D671-MIN($D$2:$D$3001))/(MAX($D$2:$D$3001)-MIN($D$2:$D$3001)))</f>
        <v>0.930091185410334</v>
      </c>
      <c r="J671" s="4" t="n">
        <f aca="false">IF(ISBLANK(E671), "", (E671-MIN($E$2:$E$3001))/(MAX($E$2:$E$3001)-MIN($E$2:$E$3001)))</f>
        <v>0.410618532033698</v>
      </c>
      <c r="K671" s="5" t="n">
        <f aca="false">IF(ISBLANK(A671), "",SQRT((A671-$M$2)^2+(B671-$N$2)^2+(C671-$O$2)^2+(D671-$P$2)^2+(E671-$Q$2)^2))</f>
        <v>918.160497193387</v>
      </c>
      <c r="L671" s="6" t="str">
        <f aca="false">IF(AND(H671 = "", H670 &lt;&gt; ""),"&lt;- New exp", "")</f>
        <v/>
      </c>
      <c r="AB671" s="0" t="n">
        <v>670</v>
      </c>
    </row>
    <row r="672" customFormat="false" ht="13.8" hidden="false" customHeight="false" outlineLevel="0" collapsed="false">
      <c r="A672" s="3" t="n">
        <v>33</v>
      </c>
      <c r="B672" s="3" t="n">
        <v>2</v>
      </c>
      <c r="C672" s="3" t="n">
        <v>81.3125</v>
      </c>
      <c r="D672" s="3" t="n">
        <v>1045</v>
      </c>
      <c r="E672" s="3" t="n">
        <v>0.381261386166515</v>
      </c>
      <c r="F672" s="4" t="n">
        <f aca="false">IF(ISBLANK(A672), "", (A672-MIN($A$2:$A$3001))/(MAX($A$2:$A$3001)-MIN($A$2:$A$3001)))</f>
        <v>0.863636363636364</v>
      </c>
      <c r="G672" s="4" t="n">
        <f aca="false">IF(ISBLANK(B672), "", (B672-MIN($B$2:$B$3001))/(MAX($B$2:$B$3001)-MIN($B$2:B$3001)))</f>
        <v>0.111111111111111</v>
      </c>
      <c r="H672" s="4" t="n">
        <f aca="false">IF(ISBLANK(C672), "", (C672-MIN($C$2:$C$3001))/(MAX($C$2:$C$3001)-MIN($C$2:$C$3001)))</f>
        <v>0.598943920061031</v>
      </c>
      <c r="I672" s="4" t="n">
        <f aca="false">IF(ISBLANK(D672), "", (D672-MIN($D$2:$D$3001))/(MAX($D$2:$D$3001)-MIN($D$2:$D$3001)))</f>
        <v>0.957446808510638</v>
      </c>
      <c r="J672" s="4" t="n">
        <f aca="false">IF(ISBLANK(E672), "", (E672-MIN($E$2:$E$3001))/(MAX($E$2:$E$3001)-MIN($E$2:$E$3001)))</f>
        <v>0.612947432073934</v>
      </c>
      <c r="K672" s="5" t="n">
        <f aca="false">IF(ISBLANK(A672), "",SQRT((A672-$M$2)^2+(B672-$N$2)^2+(C672-$O$2)^2+(D672-$P$2)^2+(E672-$Q$2)^2))</f>
        <v>945.49195035689</v>
      </c>
      <c r="L672" s="6" t="str">
        <f aca="false">IF(AND(H672 = "", H671 &lt;&gt; ""),"&lt;- New exp", "")</f>
        <v/>
      </c>
      <c r="AB672" s="0" t="n">
        <v>671</v>
      </c>
    </row>
    <row r="673" customFormat="false" ht="13.8" hidden="false" customHeight="false" outlineLevel="0" collapsed="false">
      <c r="A673" s="3" t="n">
        <v>33</v>
      </c>
      <c r="B673" s="3" t="n">
        <v>3</v>
      </c>
      <c r="C673" s="3" t="n">
        <v>80</v>
      </c>
      <c r="D673" s="3" t="n">
        <v>1023</v>
      </c>
      <c r="E673" s="3" t="n">
        <v>0.378562199405455</v>
      </c>
      <c r="F673" s="4" t="n">
        <f aca="false">IF(ISBLANK(A673), "", (A673-MIN($A$2:$A$3001))/(MAX($A$2:$A$3001)-MIN($A$2:$A$3001)))</f>
        <v>0.863636363636364</v>
      </c>
      <c r="G673" s="4" t="n">
        <f aca="false">IF(ISBLANK(B673), "", (B673-MIN($B$2:$B$3001))/(MAX($B$2:$B$3001)-MIN($B$2:B$3001)))</f>
        <v>0.222222222222222</v>
      </c>
      <c r="H673" s="4" t="n">
        <f aca="false">IF(ISBLANK(C673), "", (C673-MIN($C$2:$C$3001))/(MAX($C$2:$C$3001)-MIN($C$2:$C$3001)))</f>
        <v>0.56596012026746</v>
      </c>
      <c r="I673" s="4" t="n">
        <f aca="false">IF(ISBLANK(D673), "", (D673-MIN($D$2:$D$3001))/(MAX($D$2:$D$3001)-MIN($D$2:$D$3001)))</f>
        <v>0.93515704154002</v>
      </c>
      <c r="J673" s="4" t="n">
        <f aca="false">IF(ISBLANK(E673), "", (E673-MIN($E$2:$E$3001))/(MAX($E$2:$E$3001)-MIN($E$2:$E$3001)))</f>
        <v>0.53142800661653</v>
      </c>
      <c r="K673" s="5" t="n">
        <f aca="false">IF(ISBLANK(A673), "",SQRT((A673-$M$2)^2+(B673-$N$2)^2+(C673-$O$2)^2+(D673-$P$2)^2+(E673-$Q$2)^2))</f>
        <v>923.472353805814</v>
      </c>
      <c r="L673" s="6" t="str">
        <f aca="false">IF(AND(H673 = "", H672 &lt;&gt; ""),"&lt;- New exp", "")</f>
        <v/>
      </c>
      <c r="AB673" s="0" t="n">
        <v>672</v>
      </c>
    </row>
    <row r="674" customFormat="false" ht="13.8" hidden="false" customHeight="false" outlineLevel="0" collapsed="false">
      <c r="A674" s="3" t="n">
        <v>23</v>
      </c>
      <c r="B674" s="3" t="n">
        <v>6</v>
      </c>
      <c r="C674" s="3" t="n">
        <v>71.5666666666667</v>
      </c>
      <c r="D674" s="3" t="n">
        <v>1028</v>
      </c>
      <c r="E674" s="3" t="n">
        <v>0.378562199405455</v>
      </c>
      <c r="F674" s="4" t="n">
        <f aca="false">IF(ISBLANK(A674), "", (A674-MIN($A$2:$A$3001))/(MAX($A$2:$A$3001)-MIN($A$2:$A$3001)))</f>
        <v>0.409090909090909</v>
      </c>
      <c r="G674" s="4" t="n">
        <f aca="false">IF(ISBLANK(B674), "", (B674-MIN($B$2:$B$3001))/(MAX($B$2:$B$3001)-MIN($B$2:B$3001)))</f>
        <v>0.555555555555556</v>
      </c>
      <c r="H674" s="4" t="n">
        <f aca="false">IF(ISBLANK(C674), "", (C674-MIN($C$2:$C$3001))/(MAX($C$2:$C$3001)-MIN($C$2:$C$3001)))</f>
        <v>0.354026117784327</v>
      </c>
      <c r="I674" s="4" t="n">
        <f aca="false">IF(ISBLANK(D674), "", (D674-MIN($D$2:$D$3001))/(MAX($D$2:$D$3001)-MIN($D$2:$D$3001)))</f>
        <v>0.940222897669706</v>
      </c>
      <c r="J674" s="4" t="n">
        <f aca="false">IF(ISBLANK(E674), "", (E674-MIN($E$2:$E$3001))/(MAX($E$2:$E$3001)-MIN($E$2:$E$3001)))</f>
        <v>0.53142800661653</v>
      </c>
      <c r="K674" s="5" t="n">
        <f aca="false">IF(ISBLANK(A674), "",SQRT((A674-$M$2)^2+(B674-$N$2)^2+(C674-$O$2)^2+(D674-$P$2)^2+(E674-$Q$2)^2))</f>
        <v>928.164025356441</v>
      </c>
      <c r="L674" s="6" t="str">
        <f aca="false">IF(AND(H674 = "", H673 &lt;&gt; ""),"&lt;- New exp", "")</f>
        <v/>
      </c>
      <c r="AB674" s="0" t="n">
        <v>673</v>
      </c>
    </row>
    <row r="675" customFormat="false" ht="13.8" hidden="false" customHeight="false" outlineLevel="0" collapsed="false">
      <c r="A675" s="3" t="n">
        <v>23</v>
      </c>
      <c r="B675" s="3" t="n">
        <v>8</v>
      </c>
      <c r="C675" s="3" t="n">
        <v>86.1964285714286</v>
      </c>
      <c r="D675" s="3" t="n">
        <v>1013</v>
      </c>
      <c r="E675" s="3" t="n">
        <v>0.375330136936879</v>
      </c>
      <c r="F675" s="4" t="n">
        <f aca="false">IF(ISBLANK(A675), "", (A675-MIN($A$2:$A$3001))/(MAX($A$2:$A$3001)-MIN($A$2:$A$3001)))</f>
        <v>0.409090909090909</v>
      </c>
      <c r="G675" s="4" t="n">
        <f aca="false">IF(ISBLANK(B675), "", (B675-MIN($B$2:$B$3001))/(MAX($B$2:$B$3001)-MIN($B$2:B$3001)))</f>
        <v>0.777777777777778</v>
      </c>
      <c r="H675" s="4" t="n">
        <f aca="false">IF(ISBLANK(C675), "", (C675-MIN($C$2:$C$3001))/(MAX($C$2:$C$3001)-MIN($C$2:$C$3001)))</f>
        <v>0.721679556027584</v>
      </c>
      <c r="I675" s="4" t="n">
        <f aca="false">IF(ISBLANK(D675), "", (D675-MIN($D$2:$D$3001))/(MAX($D$2:$D$3001)-MIN($D$2:$D$3001)))</f>
        <v>0.925025329280648</v>
      </c>
      <c r="J675" s="4" t="n">
        <f aca="false">IF(ISBLANK(E675), "", (E675-MIN($E$2:$E$3001))/(MAX($E$2:$E$3001)-MIN($E$2:$E$3001)))</f>
        <v>0.433814948016138</v>
      </c>
      <c r="K675" s="5" t="n">
        <f aca="false">IF(ISBLANK(A675), "",SQRT((A675-$M$2)^2+(B675-$N$2)^2+(C675-$O$2)^2+(D675-$P$2)^2+(E675-$Q$2)^2))</f>
        <v>913.522676969561</v>
      </c>
      <c r="L675" s="6" t="str">
        <f aca="false">IF(AND(H675 = "", H674 &lt;&gt; ""),"&lt;- New exp", "")</f>
        <v/>
      </c>
      <c r="AB675" s="0" t="n">
        <v>674</v>
      </c>
    </row>
    <row r="676" customFormat="false" ht="13.8" hidden="false" customHeight="false" outlineLevel="0" collapsed="false">
      <c r="A676" s="3" t="n">
        <v>33</v>
      </c>
      <c r="B676" s="3" t="n">
        <v>4</v>
      </c>
      <c r="C676" s="3" t="n">
        <v>82.7794117647059</v>
      </c>
      <c r="D676" s="3" t="n">
        <v>1029</v>
      </c>
      <c r="E676" s="3" t="n">
        <v>0.372674490793082</v>
      </c>
      <c r="F676" s="4" t="n">
        <f aca="false">IF(ISBLANK(A676), "", (A676-MIN($A$2:$A$3001))/(MAX($A$2:$A$3001)-MIN($A$2:$A$3001)))</f>
        <v>0.863636363636364</v>
      </c>
      <c r="G676" s="4" t="n">
        <f aca="false">IF(ISBLANK(B676), "", (B676-MIN($B$2:$B$3001))/(MAX($B$2:$B$3001)-MIN($B$2:B$3001)))</f>
        <v>0.333333333333333</v>
      </c>
      <c r="H676" s="4" t="n">
        <f aca="false">IF(ISBLANK(C676), "", (C676-MIN($C$2:$C$3001))/(MAX($C$2:$C$3001)-MIN($C$2:$C$3001)))</f>
        <v>0.63580816688914</v>
      </c>
      <c r="I676" s="4" t="n">
        <f aca="false">IF(ISBLANK(D676), "", (D676-MIN($D$2:$D$3001))/(MAX($D$2:$D$3001)-MIN($D$2:$D$3001)))</f>
        <v>0.941236068895643</v>
      </c>
      <c r="J676" s="4" t="n">
        <f aca="false">IF(ISBLANK(E676), "", (E676-MIN($E$2:$E$3001))/(MAX($E$2:$E$3001)-MIN($E$2:$E$3001)))</f>
        <v>0.353610513486575</v>
      </c>
      <c r="K676" s="5" t="n">
        <f aca="false">IF(ISBLANK(A676), "",SQRT((A676-$M$2)^2+(B676-$N$2)^2+(C676-$O$2)^2+(D676-$P$2)^2+(E676-$Q$2)^2))</f>
        <v>929.543491472619</v>
      </c>
      <c r="L676" s="6" t="str">
        <f aca="false">IF(AND(H676 = "", H675 &lt;&gt; ""),"&lt;- New exp", "")</f>
        <v/>
      </c>
      <c r="AB676" s="0" t="n">
        <v>675</v>
      </c>
    </row>
    <row r="677" customFormat="false" ht="13.8" hidden="false" customHeight="false" outlineLevel="0" collapsed="false">
      <c r="A677" s="3" t="n">
        <v>27</v>
      </c>
      <c r="B677" s="3" t="n">
        <v>3</v>
      </c>
      <c r="C677" s="3" t="n">
        <v>79</v>
      </c>
      <c r="D677" s="3" t="n">
        <v>1011</v>
      </c>
      <c r="E677" s="3" t="n">
        <v>0.379846913370879</v>
      </c>
      <c r="F677" s="4" t="n">
        <f aca="false">IF(ISBLANK(A677), "", (A677-MIN($A$2:$A$3001))/(MAX($A$2:$A$3001)-MIN($A$2:$A$3001)))</f>
        <v>0.590909090909091</v>
      </c>
      <c r="G677" s="4" t="n">
        <f aca="false">IF(ISBLANK(B677), "", (B677-MIN($B$2:$B$3001))/(MAX($B$2:$B$3001)-MIN($B$2:B$3001)))</f>
        <v>0.222222222222222</v>
      </c>
      <c r="H677" s="4" t="n">
        <f aca="false">IF(ISBLANK(C677), "", (C677-MIN($C$2:$C$3001))/(MAX($C$2:$C$3001)-MIN($C$2:$C$3001)))</f>
        <v>0.540829606139025</v>
      </c>
      <c r="I677" s="4" t="n">
        <f aca="false">IF(ISBLANK(D677), "", (D677-MIN($D$2:$D$3001))/(MAX($D$2:$D$3001)-MIN($D$2:$D$3001)))</f>
        <v>0.922998986828774</v>
      </c>
      <c r="J677" s="4" t="n">
        <f aca="false">IF(ISBLANK(E677), "", (E677-MIN($E$2:$E$3001))/(MAX($E$2:$E$3001)-MIN($E$2:$E$3001)))</f>
        <v>0.570228265216398</v>
      </c>
      <c r="K677" s="5" t="n">
        <f aca="false">IF(ISBLANK(A677), "",SQRT((A677-$M$2)^2+(B677-$N$2)^2+(C677-$O$2)^2+(D677-$P$2)^2+(E677-$Q$2)^2))</f>
        <v>911.349080552477</v>
      </c>
      <c r="L677" s="6" t="str">
        <f aca="false">IF(AND(H677 = "", H676 &lt;&gt; ""),"&lt;- New exp", "")</f>
        <v/>
      </c>
      <c r="AB677" s="0" t="n">
        <v>676</v>
      </c>
    </row>
    <row r="678" customFormat="false" ht="13.8" hidden="false" customHeight="false" outlineLevel="0" collapsed="false">
      <c r="A678" s="3" t="n">
        <v>26</v>
      </c>
      <c r="B678" s="3" t="n">
        <v>5</v>
      </c>
      <c r="C678" s="3" t="n">
        <v>86.075</v>
      </c>
      <c r="D678" s="3" t="n">
        <v>1042</v>
      </c>
      <c r="E678" s="3" t="n">
        <v>0.382361357163061</v>
      </c>
      <c r="F678" s="4" t="n">
        <f aca="false">IF(ISBLANK(A678), "", (A678-MIN($A$2:$A$3001))/(MAX($A$2:$A$3001)-MIN($A$2:$A$3001)))</f>
        <v>0.545454545454545</v>
      </c>
      <c r="G678" s="4" t="n">
        <f aca="false">IF(ISBLANK(B678), "", (B678-MIN($B$2:$B$3001))/(MAX($B$2:$B$3001)-MIN($B$2:B$3001)))</f>
        <v>0.444444444444444</v>
      </c>
      <c r="H678" s="4" t="n">
        <f aca="false">IF(ISBLANK(C678), "", (C678-MIN($C$2:$C$3001))/(MAX($C$2:$C$3001)-MIN($C$2:$C$3001)))</f>
        <v>0.718627993597702</v>
      </c>
      <c r="I678" s="4" t="n">
        <f aca="false">IF(ISBLANK(D678), "", (D678-MIN($D$2:$D$3001))/(MAX($D$2:$D$3001)-MIN($D$2:$D$3001)))</f>
        <v>0.954407294832827</v>
      </c>
      <c r="J678" s="4" t="n">
        <f aca="false">IF(ISBLANK(E678), "", (E678-MIN($E$2:$E$3001))/(MAX($E$2:$E$3001)-MIN($E$2:$E$3001)))</f>
        <v>0.646168180245885</v>
      </c>
      <c r="K678" s="5" t="n">
        <f aca="false">IF(ISBLANK(A678), "",SQRT((A678-$M$2)^2+(B678-$N$2)^2+(C678-$O$2)^2+(D678-$P$2)^2+(E678-$Q$2)^2))</f>
        <v>942.518817924494</v>
      </c>
      <c r="L678" s="6" t="str">
        <f aca="false">IF(AND(H678 = "", H677 &lt;&gt; ""),"&lt;- New exp", "")</f>
        <v/>
      </c>
      <c r="AB678" s="0" t="n">
        <v>677</v>
      </c>
    </row>
    <row r="679" customFormat="false" ht="13.8" hidden="false" customHeight="false" outlineLevel="0" collapsed="false">
      <c r="A679" s="3" t="n">
        <v>33</v>
      </c>
      <c r="B679" s="3" t="n">
        <v>3</v>
      </c>
      <c r="C679" s="3" t="n">
        <v>79.1458333333333</v>
      </c>
      <c r="D679" s="3" t="n">
        <v>1046</v>
      </c>
      <c r="E679" s="3" t="n">
        <v>0.375343431829171</v>
      </c>
      <c r="F679" s="4" t="n">
        <f aca="false">IF(ISBLANK(A679), "", (A679-MIN($A$2:$A$3001))/(MAX($A$2:$A$3001)-MIN($A$2:$A$3001)))</f>
        <v>0.863636363636364</v>
      </c>
      <c r="G679" s="4" t="n">
        <f aca="false">IF(ISBLANK(B679), "", (B679-MIN($B$2:$B$3001))/(MAX($B$2:$B$3001)-MIN($B$2:B$3001)))</f>
        <v>0.222222222222222</v>
      </c>
      <c r="H679" s="4" t="n">
        <f aca="false">IF(ISBLANK(C679), "", (C679-MIN($C$2:$C$3001))/(MAX($C$2:$C$3001)-MIN($C$2:$C$3001)))</f>
        <v>0.544494472782756</v>
      </c>
      <c r="I679" s="4" t="n">
        <f aca="false">IF(ISBLANK(D679), "", (D679-MIN($D$2:$D$3001))/(MAX($D$2:$D$3001)-MIN($D$2:$D$3001)))</f>
        <v>0.958459979736575</v>
      </c>
      <c r="J679" s="4" t="n">
        <f aca="false">IF(ISBLANK(E679), "", (E679-MIN($E$2:$E$3001))/(MAX($E$2:$E$3001)-MIN($E$2:$E$3001)))</f>
        <v>0.434216473392891</v>
      </c>
      <c r="K679" s="5" t="n">
        <f aca="false">IF(ISBLANK(A679), "",SQRT((A679-$M$2)^2+(B679-$N$2)^2+(C679-$O$2)^2+(D679-$P$2)^2+(E679-$Q$2)^2))</f>
        <v>946.440935637904</v>
      </c>
      <c r="L679" s="6" t="str">
        <f aca="false">IF(AND(H679 = "", H678 &lt;&gt; ""),"&lt;- New exp", "")</f>
        <v/>
      </c>
      <c r="AB679" s="0" t="n">
        <v>678</v>
      </c>
    </row>
    <row r="680" customFormat="false" ht="13.8" hidden="false" customHeight="false" outlineLevel="0" collapsed="false">
      <c r="A680" s="3" t="n">
        <v>22</v>
      </c>
      <c r="B680" s="3" t="n">
        <v>6</v>
      </c>
      <c r="C680" s="3" t="n">
        <v>71.9</v>
      </c>
      <c r="D680" s="3" t="n">
        <v>1007</v>
      </c>
      <c r="E680" s="3" t="n">
        <v>0.376578857467822</v>
      </c>
      <c r="F680" s="4" t="n">
        <f aca="false">IF(ISBLANK(A680), "", (A680-MIN($A$2:$A$3001))/(MAX($A$2:$A$3001)-MIN($A$2:$A$3001)))</f>
        <v>0.363636363636364</v>
      </c>
      <c r="G680" s="4" t="n">
        <f aca="false">IF(ISBLANK(B680), "", (B680-MIN($B$2:$B$3001))/(MAX($B$2:$B$3001)-MIN($B$2:B$3001)))</f>
        <v>0.555555555555556</v>
      </c>
      <c r="H680" s="4" t="n">
        <f aca="false">IF(ISBLANK(C680), "", (C680-MIN($C$2:$C$3001))/(MAX($C$2:$C$3001)-MIN($C$2:$C$3001)))</f>
        <v>0.362402955827138</v>
      </c>
      <c r="I680" s="4" t="n">
        <f aca="false">IF(ISBLANK(D680), "", (D680-MIN($D$2:$D$3001))/(MAX($D$2:$D$3001)-MIN($D$2:$D$3001)))</f>
        <v>0.918946301925025</v>
      </c>
      <c r="J680" s="4" t="n">
        <f aca="false">IF(ISBLANK(E680), "", (E680-MIN($E$2:$E$3001))/(MAX($E$2:$E$3001)-MIN($E$2:$E$3001)))</f>
        <v>0.471528151751385</v>
      </c>
      <c r="K680" s="5" t="n">
        <f aca="false">IF(ISBLANK(A680), "",SQRT((A680-$M$2)^2+(B680-$N$2)^2+(C680-$O$2)^2+(D680-$P$2)^2+(E680-$Q$2)^2))</f>
        <v>907.163690123114</v>
      </c>
      <c r="L680" s="6" t="str">
        <f aca="false">IF(AND(H680 = "", H679 &lt;&gt; ""),"&lt;- New exp", "")</f>
        <v/>
      </c>
      <c r="AB680" s="0" t="n">
        <v>679</v>
      </c>
    </row>
    <row r="681" customFormat="false" ht="13.8" hidden="false" customHeight="false" outlineLevel="0" collapsed="false">
      <c r="A681" s="3"/>
      <c r="B681" s="3"/>
      <c r="C681" s="3"/>
      <c r="D681" s="3"/>
      <c r="E681" s="3"/>
      <c r="F681" s="4" t="str">
        <f aca="false">IF(ISBLANK(A681), "", (A681-MIN($A$2:$A$3001))/(MAX($A$2:$A$3001)-MIN($A$2:$A$3001)))</f>
        <v/>
      </c>
      <c r="G681" s="4" t="str">
        <f aca="false">IF(ISBLANK(B681), "", (B681-MIN($B$2:$B$3001))/(MAX($B$2:$B$3001)-MIN($B$2:B$3001)))</f>
        <v/>
      </c>
      <c r="H681" s="4" t="str">
        <f aca="false">IF(ISBLANK(C681), "", (C681-MIN($C$2:$C$3001))/(MAX($C$2:$C$3001)-MIN($C$2:$C$3001)))</f>
        <v/>
      </c>
      <c r="I681" s="4" t="str">
        <f aca="false">IF(ISBLANK(D681), "", (D681-MIN($D$2:$D$3001))/(MAX($D$2:$D$3001)-MIN($D$2:$D$3001)))</f>
        <v/>
      </c>
      <c r="J681" s="4" t="str">
        <f aca="false">IF(ISBLANK(E681), "", (E681-MIN($E$2:$E$3001))/(MAX($E$2:$E$3001)-MIN($E$2:$E$3001)))</f>
        <v/>
      </c>
      <c r="K681" s="5" t="str">
        <f aca="false">IF(ISBLANK(A681), "",SQRT((A681-$M$2)^2+(B681-$N$2)^2+(C681-$O$2)^2+(D681-$P$2)^2+(E681-$Q$2)^2))</f>
        <v/>
      </c>
      <c r="L681" s="6" t="str">
        <f aca="false">IF(AND(H681 = "", H680 &lt;&gt; ""),"&lt;- New exp", "")</f>
        <v>&lt;- New exp</v>
      </c>
      <c r="AB681" s="0" t="n">
        <v>680</v>
      </c>
    </row>
    <row r="682" customFormat="false" ht="13.8" hidden="false" customHeight="false" outlineLevel="0" collapsed="false">
      <c r="A682" s="3" t="n">
        <v>23</v>
      </c>
      <c r="B682" s="3" t="n">
        <v>7</v>
      </c>
      <c r="C682" s="3" t="n">
        <v>74.8095238095238</v>
      </c>
      <c r="D682" s="3" t="n">
        <v>1016</v>
      </c>
      <c r="E682" s="3" t="n">
        <v>0.375786542707573</v>
      </c>
      <c r="F682" s="4" t="n">
        <f aca="false">IF(ISBLANK(A682), "", (A682-MIN($A$2:$A$3001))/(MAX($A$2:$A$3001)-MIN($A$2:$A$3001)))</f>
        <v>0.409090909090909</v>
      </c>
      <c r="G682" s="4" t="n">
        <f aca="false">IF(ISBLANK(B682), "", (B682-MIN($B$2:$B$3001))/(MAX($B$2:$B$3001)-MIN($B$2:B$3001)))</f>
        <v>0.666666666666667</v>
      </c>
      <c r="H682" s="4" t="n">
        <f aca="false">IF(ISBLANK(C682), "", (C682-MIN($C$2:$C$3001))/(MAX($C$2:$C$3001)-MIN($C$2:$C$3001)))</f>
        <v>0.435520785029393</v>
      </c>
      <c r="I682" s="4" t="n">
        <f aca="false">IF(ISBLANK(D682), "", (D682-MIN($D$2:$D$3001))/(MAX($D$2:$D$3001)-MIN($D$2:$D$3001)))</f>
        <v>0.92806484295846</v>
      </c>
      <c r="J682" s="4" t="n">
        <f aca="false">IF(ISBLANK(E682), "", (E682-MIN($E$2:$E$3001))/(MAX($E$2:$E$3001)-MIN($E$2:$E$3001)))</f>
        <v>0.44759907616139</v>
      </c>
      <c r="K682" s="5" t="n">
        <f aca="false">IF(ISBLANK(A682), "",SQRT((A682-$M$2)^2+(B682-$N$2)^2+(C682-$O$2)^2+(D682-$P$2)^2+(E682-$Q$2)^2))</f>
        <v>916.227778174371</v>
      </c>
      <c r="L682" s="6" t="str">
        <f aca="false">IF(AND(H682 = "", H681 &lt;&gt; ""),"&lt;- New exp", "")</f>
        <v/>
      </c>
      <c r="AB682" s="0" t="n">
        <v>681</v>
      </c>
    </row>
    <row r="683" customFormat="false" ht="13.8" hidden="false" customHeight="false" outlineLevel="0" collapsed="false">
      <c r="A683" s="3" t="n">
        <v>33</v>
      </c>
      <c r="B683" s="3" t="n">
        <v>3</v>
      </c>
      <c r="C683" s="3" t="n">
        <v>81.8627450980392</v>
      </c>
      <c r="D683" s="3" t="n">
        <v>1030</v>
      </c>
      <c r="E683" s="3" t="n">
        <v>0.376578857467822</v>
      </c>
      <c r="F683" s="4" t="n">
        <f aca="false">IF(ISBLANK(A683), "", (A683-MIN($A$2:$A$3001))/(MAX($A$2:$A$3001)-MIN($A$2:$A$3001)))</f>
        <v>0.863636363636364</v>
      </c>
      <c r="G683" s="4" t="n">
        <f aca="false">IF(ISBLANK(B683), "", (B683-MIN($B$2:$B$3001))/(MAX($B$2:$B$3001)-MIN($B$2:B$3001)))</f>
        <v>0.222222222222222</v>
      </c>
      <c r="H683" s="4" t="n">
        <f aca="false">IF(ISBLANK(C683), "", (C683-MIN($C$2:$C$3001))/(MAX($C$2:$C$3001)-MIN($C$2:$C$3001)))</f>
        <v>0.612771862271408</v>
      </c>
      <c r="I683" s="4" t="n">
        <f aca="false">IF(ISBLANK(D683), "", (D683-MIN($D$2:$D$3001))/(MAX($D$2:$D$3001)-MIN($D$2:$D$3001)))</f>
        <v>0.94224924012158</v>
      </c>
      <c r="J683" s="4" t="n">
        <f aca="false">IF(ISBLANK(E683), "", (E683-MIN($E$2:$E$3001))/(MAX($E$2:$E$3001)-MIN($E$2:$E$3001)))</f>
        <v>0.471528151751385</v>
      </c>
      <c r="K683" s="5" t="n">
        <f aca="false">IF(ISBLANK(A683), "",SQRT((A683-$M$2)^2+(B683-$N$2)^2+(C683-$O$2)^2+(D683-$P$2)^2+(E683-$Q$2)^2))</f>
        <v>930.515749002067</v>
      </c>
      <c r="L683" s="6" t="str">
        <f aca="false">IF(AND(H683 = "", H682 &lt;&gt; ""),"&lt;- New exp", "")</f>
        <v/>
      </c>
      <c r="AB683" s="0" t="n">
        <v>682</v>
      </c>
    </row>
    <row r="684" customFormat="false" ht="13.8" hidden="false" customHeight="false" outlineLevel="0" collapsed="false">
      <c r="A684" s="3" t="n">
        <v>33</v>
      </c>
      <c r="B684" s="3" t="n">
        <v>4</v>
      </c>
      <c r="C684" s="3" t="n">
        <v>84.9166666666667</v>
      </c>
      <c r="D684" s="3" t="n">
        <v>1020</v>
      </c>
      <c r="E684" s="3" t="n">
        <v>0.375786542707573</v>
      </c>
      <c r="F684" s="4" t="n">
        <f aca="false">IF(ISBLANK(A684), "", (A684-MIN($A$2:$A$3001))/(MAX($A$2:$A$3001)-MIN($A$2:$A$3001)))</f>
        <v>0.863636363636364</v>
      </c>
      <c r="G684" s="4" t="n">
        <f aca="false">IF(ISBLANK(B684), "", (B684-MIN($B$2:$B$3001))/(MAX($B$2:$B$3001)-MIN($B$2:B$3001)))</f>
        <v>0.333333333333333</v>
      </c>
      <c r="H684" s="4" t="n">
        <f aca="false">IF(ISBLANK(C684), "", (C684-MIN($C$2:$C$3001))/(MAX($C$2:$C$3001)-MIN($C$2:$C$3001)))</f>
        <v>0.689518481398932</v>
      </c>
      <c r="I684" s="4" t="n">
        <f aca="false">IF(ISBLANK(D684), "", (D684-MIN($D$2:$D$3001))/(MAX($D$2:$D$3001)-MIN($D$2:$D$3001)))</f>
        <v>0.932117527862209</v>
      </c>
      <c r="J684" s="4" t="n">
        <f aca="false">IF(ISBLANK(E684), "", (E684-MIN($E$2:$E$3001))/(MAX($E$2:$E$3001)-MIN($E$2:$E$3001)))</f>
        <v>0.44759907616139</v>
      </c>
      <c r="K684" s="5" t="n">
        <f aca="false">IF(ISBLANK(A684), "",SQRT((A684-$M$2)^2+(B684-$N$2)^2+(C684-$O$2)^2+(D684-$P$2)^2+(E684-$Q$2)^2))</f>
        <v>920.610024182822</v>
      </c>
      <c r="L684" s="6" t="str">
        <f aca="false">IF(AND(H684 = "", H683 &lt;&gt; ""),"&lt;- New exp", "")</f>
        <v/>
      </c>
      <c r="AB684" s="0" t="n">
        <v>683</v>
      </c>
    </row>
    <row r="685" customFormat="false" ht="13.8" hidden="false" customHeight="false" outlineLevel="0" collapsed="false">
      <c r="A685" s="3" t="n">
        <v>33</v>
      </c>
      <c r="B685" s="3" t="n">
        <v>4</v>
      </c>
      <c r="C685" s="3" t="n">
        <v>79.9166666666667</v>
      </c>
      <c r="D685" s="3" t="n">
        <v>1022</v>
      </c>
      <c r="E685" s="3" t="n">
        <v>0.374562081242515</v>
      </c>
      <c r="F685" s="4" t="n">
        <f aca="false">IF(ISBLANK(A685), "", (A685-MIN($A$2:$A$3001))/(MAX($A$2:$A$3001)-MIN($A$2:$A$3001)))</f>
        <v>0.863636363636364</v>
      </c>
      <c r="G685" s="4" t="n">
        <f aca="false">IF(ISBLANK(B685), "", (B685-MIN($B$2:$B$3001))/(MAX($B$2:$B$3001)-MIN($B$2:B$3001)))</f>
        <v>0.333333333333333</v>
      </c>
      <c r="H685" s="4" t="n">
        <f aca="false">IF(ISBLANK(C685), "", (C685-MIN($C$2:$C$3001))/(MAX($C$2:$C$3001)-MIN($C$2:$C$3001)))</f>
        <v>0.563865910756757</v>
      </c>
      <c r="I685" s="4" t="n">
        <f aca="false">IF(ISBLANK(D685), "", (D685-MIN($D$2:$D$3001))/(MAX($D$2:$D$3001)-MIN($D$2:$D$3001)))</f>
        <v>0.934143870314083</v>
      </c>
      <c r="J685" s="4" t="n">
        <f aca="false">IF(ISBLANK(E685), "", (E685-MIN($E$2:$E$3001))/(MAX($E$2:$E$3001)-MIN($E$2:$E$3001)))</f>
        <v>0.410618532033698</v>
      </c>
      <c r="K685" s="5" t="n">
        <f aca="false">IF(ISBLANK(A685), "",SQRT((A685-$M$2)^2+(B685-$N$2)^2+(C685-$O$2)^2+(D685-$P$2)^2+(E685-$Q$2)^2))</f>
        <v>922.473545198506</v>
      </c>
      <c r="L685" s="6" t="str">
        <f aca="false">IF(AND(H685 = "", H684 &lt;&gt; ""),"&lt;- New exp", "")</f>
        <v/>
      </c>
      <c r="AB685" s="0" t="n">
        <v>684</v>
      </c>
    </row>
    <row r="686" customFormat="false" ht="13.8" hidden="false" customHeight="false" outlineLevel="0" collapsed="false">
      <c r="A686" s="3" t="n">
        <v>22</v>
      </c>
      <c r="B686" s="3" t="n">
        <v>6</v>
      </c>
      <c r="C686" s="3" t="n">
        <v>75.6041666666667</v>
      </c>
      <c r="D686" s="3" t="n">
        <v>1010</v>
      </c>
      <c r="E686" s="3" t="n">
        <v>0.379846913370879</v>
      </c>
      <c r="F686" s="4" t="n">
        <f aca="false">IF(ISBLANK(A686), "", (A686-MIN($A$2:$A$3001))/(MAX($A$2:$A$3001)-MIN($A$2:$A$3001)))</f>
        <v>0.363636363636364</v>
      </c>
      <c r="G686" s="4" t="n">
        <f aca="false">IF(ISBLANK(B686), "", (B686-MIN($B$2:$B$3001))/(MAX($B$2:$B$3001)-MIN($B$2:B$3001)))</f>
        <v>0.555555555555556</v>
      </c>
      <c r="H686" s="4" t="n">
        <f aca="false">IF(ISBLANK(C686), "", (C686-MIN($C$2:$C$3001))/(MAX($C$2:$C$3001)-MIN($C$2:$C$3001)))</f>
        <v>0.455490568577882</v>
      </c>
      <c r="I686" s="4" t="n">
        <f aca="false">IF(ISBLANK(D686), "", (D686-MIN($D$2:$D$3001))/(MAX($D$2:$D$3001)-MIN($D$2:$D$3001)))</f>
        <v>0.921985815602837</v>
      </c>
      <c r="J686" s="4" t="n">
        <f aca="false">IF(ISBLANK(E686), "", (E686-MIN($E$2:$E$3001))/(MAX($E$2:$E$3001)-MIN($E$2:$E$3001)))</f>
        <v>0.570228265216398</v>
      </c>
      <c r="K686" s="5" t="n">
        <f aca="false">IF(ISBLANK(A686), "",SQRT((A686-$M$2)^2+(B686-$N$2)^2+(C686-$O$2)^2+(D686-$P$2)^2+(E686-$Q$2)^2))</f>
        <v>910.229375477129</v>
      </c>
      <c r="L686" s="6" t="str">
        <f aca="false">IF(AND(H686 = "", H685 &lt;&gt; ""),"&lt;- New exp", "")</f>
        <v/>
      </c>
      <c r="AB686" s="0" t="n">
        <v>685</v>
      </c>
    </row>
    <row r="687" customFormat="false" ht="13.8" hidden="false" customHeight="false" outlineLevel="0" collapsed="false">
      <c r="A687" s="3" t="n">
        <v>33</v>
      </c>
      <c r="B687" s="3" t="n">
        <v>3</v>
      </c>
      <c r="C687" s="3" t="n">
        <v>85</v>
      </c>
      <c r="D687" s="3" t="n">
        <v>1022</v>
      </c>
      <c r="E687" s="3" t="n">
        <v>0.37391442425094</v>
      </c>
      <c r="F687" s="4" t="n">
        <f aca="false">IF(ISBLANK(A687), "", (A687-MIN($A$2:$A$3001))/(MAX($A$2:$A$3001)-MIN($A$2:$A$3001)))</f>
        <v>0.863636363636364</v>
      </c>
      <c r="G687" s="4" t="n">
        <f aca="false">IF(ISBLANK(B687), "", (B687-MIN($B$2:$B$3001))/(MAX($B$2:$B$3001)-MIN($B$2:B$3001)))</f>
        <v>0.222222222222222</v>
      </c>
      <c r="H687" s="4" t="n">
        <f aca="false">IF(ISBLANK(C687), "", (C687-MIN($C$2:$C$3001))/(MAX($C$2:$C$3001)-MIN($C$2:$C$3001)))</f>
        <v>0.691612690909635</v>
      </c>
      <c r="I687" s="4" t="n">
        <f aca="false">IF(ISBLANK(D687), "", (D687-MIN($D$2:$D$3001))/(MAX($D$2:$D$3001)-MIN($D$2:$D$3001)))</f>
        <v>0.934143870314083</v>
      </c>
      <c r="J687" s="4" t="n">
        <f aca="false">IF(ISBLANK(E687), "", (E687-MIN($E$2:$E$3001))/(MAX($E$2:$E$3001)-MIN($E$2:$E$3001)))</f>
        <v>0.391058334640788</v>
      </c>
      <c r="K687" s="5" t="n">
        <f aca="false">IF(ISBLANK(A687), "",SQRT((A687-$M$2)^2+(B687-$N$2)^2+(C687-$O$2)^2+(D687-$P$2)^2+(E687-$Q$2)^2))</f>
        <v>922.608474075011</v>
      </c>
      <c r="L687" s="6" t="str">
        <f aca="false">IF(AND(H687 = "", H686 &lt;&gt; ""),"&lt;- New exp", "")</f>
        <v/>
      </c>
      <c r="AB687" s="0" t="n">
        <v>686</v>
      </c>
    </row>
    <row r="688" customFormat="false" ht="13.8" hidden="false" customHeight="false" outlineLevel="0" collapsed="false">
      <c r="A688" s="3" t="n">
        <v>27</v>
      </c>
      <c r="B688" s="3" t="n">
        <v>8</v>
      </c>
      <c r="C688" s="3" t="n">
        <v>69.5625</v>
      </c>
      <c r="D688" s="3" t="n">
        <v>993</v>
      </c>
      <c r="E688" s="3" t="n">
        <v>0.366277319410982</v>
      </c>
      <c r="F688" s="4" t="n">
        <f aca="false">IF(ISBLANK(A688), "", (A688-MIN($A$2:$A$3001))/(MAX($A$2:$A$3001)-MIN($A$2:$A$3001)))</f>
        <v>0.590909090909091</v>
      </c>
      <c r="G688" s="4" t="n">
        <f aca="false">IF(ISBLANK(B688), "", (B688-MIN($B$2:$B$3001))/(MAX($B$2:$B$3001)-MIN($B$2:B$3001)))</f>
        <v>0.777777777777778</v>
      </c>
      <c r="H688" s="4" t="n">
        <f aca="false">IF(ISBLANK(C688), "", (C688-MIN($C$2:$C$3001))/(MAX($C$2:$C$3001)-MIN($C$2:$C$3001)))</f>
        <v>0.303660379051921</v>
      </c>
      <c r="I688" s="4" t="n">
        <f aca="false">IF(ISBLANK(D688), "", (D688-MIN($D$2:$D$3001))/(MAX($D$2:$D$3001)-MIN($D$2:$D$3001)))</f>
        <v>0.904761904761905</v>
      </c>
      <c r="J688" s="4" t="n">
        <f aca="false">IF(ISBLANK(E688), "", (E688-MIN($E$2:$E$3001))/(MAX($E$2:$E$3001)-MIN($E$2:$E$3001)))</f>
        <v>0.160406492503403</v>
      </c>
      <c r="K688" s="5" t="n">
        <f aca="false">IF(ISBLANK(A688), "",SQRT((A688-$M$2)^2+(B688-$N$2)^2+(C688-$O$2)^2+(D688-$P$2)^2+(E688-$Q$2)^2))</f>
        <v>893.203788042042</v>
      </c>
      <c r="L688" s="6" t="str">
        <f aca="false">IF(AND(H688 = "", H687 &lt;&gt; ""),"&lt;- New exp", "")</f>
        <v/>
      </c>
      <c r="AB688" s="0" t="n">
        <v>687</v>
      </c>
    </row>
    <row r="689" customFormat="false" ht="13.8" hidden="false" customHeight="false" outlineLevel="0" collapsed="false">
      <c r="A689" s="3" t="n">
        <v>23</v>
      </c>
      <c r="B689" s="3" t="n">
        <v>5</v>
      </c>
      <c r="C689" s="3" t="n">
        <v>85.1375</v>
      </c>
      <c r="D689" s="3" t="n">
        <v>1028</v>
      </c>
      <c r="E689" s="3" t="n">
        <v>0.38677560662924</v>
      </c>
      <c r="F689" s="4" t="n">
        <f aca="false">IF(ISBLANK(A689), "", (A689-MIN($A$2:$A$3001))/(MAX($A$2:$A$3001)-MIN($A$2:$A$3001)))</f>
        <v>0.409090909090909</v>
      </c>
      <c r="G689" s="4" t="n">
        <f aca="false">IF(ISBLANK(B689), "", (B689-MIN($B$2:$B$3001))/(MAX($B$2:$B$3001)-MIN($B$2:B$3001)))</f>
        <v>0.444444444444444</v>
      </c>
      <c r="H689" s="4" t="n">
        <f aca="false">IF(ISBLANK(C689), "", (C689-MIN($C$2:$C$3001))/(MAX($C$2:$C$3001)-MIN($C$2:$C$3001)))</f>
        <v>0.695068136602295</v>
      </c>
      <c r="I689" s="4" t="n">
        <f aca="false">IF(ISBLANK(D689), "", (D689-MIN($D$2:$D$3001))/(MAX($D$2:$D$3001)-MIN($D$2:$D$3001)))</f>
        <v>0.940222897669706</v>
      </c>
      <c r="J689" s="4" t="n">
        <f aca="false">IF(ISBLANK(E689), "", (E689-MIN($E$2:$E$3001))/(MAX($E$2:$E$3001)-MIN($E$2:$E$3001)))</f>
        <v>0.779485031639763</v>
      </c>
      <c r="K689" s="5" t="n">
        <f aca="false">IF(ISBLANK(A689), "",SQRT((A689-$M$2)^2+(B689-$N$2)^2+(C689-$O$2)^2+(D689-$P$2)^2+(E689-$Q$2)^2))</f>
        <v>928.4643149141</v>
      </c>
      <c r="L689" s="6" t="str">
        <f aca="false">IF(AND(H689 = "", H688 &lt;&gt; ""),"&lt;- New exp", "")</f>
        <v/>
      </c>
      <c r="AB689" s="0" t="n">
        <v>688</v>
      </c>
    </row>
    <row r="690" customFormat="false" ht="13.8" hidden="false" customHeight="false" outlineLevel="0" collapsed="false">
      <c r="A690" s="3" t="n">
        <v>19</v>
      </c>
      <c r="B690" s="3" t="n">
        <v>7</v>
      </c>
      <c r="C690" s="3" t="n">
        <v>70.8095238095238</v>
      </c>
      <c r="D690" s="3" t="n">
        <v>1026</v>
      </c>
      <c r="E690" s="3" t="n">
        <v>0.379846913370879</v>
      </c>
      <c r="F690" s="4" t="n">
        <f aca="false">IF(ISBLANK(A690), "", (A690-MIN($A$2:$A$3001))/(MAX($A$2:$A$3001)-MIN($A$2:$A$3001)))</f>
        <v>0.227272727272727</v>
      </c>
      <c r="G690" s="4" t="n">
        <f aca="false">IF(ISBLANK(B690), "", (B690-MIN($B$2:$B$3001))/(MAX($B$2:$B$3001)-MIN($B$2:B$3001)))</f>
        <v>0.666666666666667</v>
      </c>
      <c r="H690" s="4" t="n">
        <f aca="false">IF(ISBLANK(C690), "", (C690-MIN($C$2:$C$3001))/(MAX($C$2:$C$3001)-MIN($C$2:$C$3001)))</f>
        <v>0.334998728515654</v>
      </c>
      <c r="I690" s="4" t="n">
        <f aca="false">IF(ISBLANK(D690), "", (D690-MIN($D$2:$D$3001))/(MAX($D$2:$D$3001)-MIN($D$2:$D$3001)))</f>
        <v>0.938196555217832</v>
      </c>
      <c r="J690" s="4" t="n">
        <f aca="false">IF(ISBLANK(E690), "", (E690-MIN($E$2:$E$3001))/(MAX($E$2:$E$3001)-MIN($E$2:$E$3001)))</f>
        <v>0.570228265216398</v>
      </c>
      <c r="K690" s="5" t="n">
        <f aca="false">IF(ISBLANK(A690), "",SQRT((A690-$M$2)^2+(B690-$N$2)^2+(C690-$O$2)^2+(D690-$P$2)^2+(E690-$Q$2)^2))</f>
        <v>926.128878060738</v>
      </c>
      <c r="L690" s="6" t="str">
        <f aca="false">IF(AND(H690 = "", H689 &lt;&gt; ""),"&lt;- New exp", "")</f>
        <v/>
      </c>
      <c r="AB690" s="0" t="n">
        <v>689</v>
      </c>
    </row>
    <row r="691" customFormat="false" ht="13.8" hidden="false" customHeight="false" outlineLevel="0" collapsed="false">
      <c r="A691" s="3" t="n">
        <v>29</v>
      </c>
      <c r="B691" s="3" t="n">
        <v>7</v>
      </c>
      <c r="C691" s="3" t="n">
        <v>77.0714285714286</v>
      </c>
      <c r="D691" s="3" t="n">
        <v>1014</v>
      </c>
      <c r="E691" s="3" t="n">
        <v>0.372674490793082</v>
      </c>
      <c r="F691" s="4" t="n">
        <f aca="false">IF(ISBLANK(A691), "", (A691-MIN($A$2:$A$3001))/(MAX($A$2:$A$3001)-MIN($A$2:$A$3001)))</f>
        <v>0.681818181818182</v>
      </c>
      <c r="G691" s="4" t="n">
        <f aca="false">IF(ISBLANK(B691), "", (B691-MIN($B$2:$B$3001))/(MAX($B$2:$B$3001)-MIN($B$2:B$3001)))</f>
        <v>0.666666666666667</v>
      </c>
      <c r="H691" s="4" t="n">
        <f aca="false">IF(ISBLANK(C691), "", (C691-MIN($C$2:$C$3001))/(MAX($C$2:$C$3001)-MIN($C$2:$C$3001)))</f>
        <v>0.492363614605615</v>
      </c>
      <c r="I691" s="4" t="n">
        <f aca="false">IF(ISBLANK(D691), "", (D691-MIN($D$2:$D$3001))/(MAX($D$2:$D$3001)-MIN($D$2:$D$3001)))</f>
        <v>0.926038500506586</v>
      </c>
      <c r="J691" s="4" t="n">
        <f aca="false">IF(ISBLANK(E691), "", (E691-MIN($E$2:$E$3001))/(MAX($E$2:$E$3001)-MIN($E$2:$E$3001)))</f>
        <v>0.353610513486575</v>
      </c>
      <c r="K691" s="5" t="n">
        <f aca="false">IF(ISBLANK(A691), "",SQRT((A691-$M$2)^2+(B691-$N$2)^2+(C691-$O$2)^2+(D691-$P$2)^2+(E691-$Q$2)^2))</f>
        <v>914.352698286406</v>
      </c>
      <c r="L691" s="6" t="str">
        <f aca="false">IF(AND(H691 = "", H690 &lt;&gt; ""),"&lt;- New exp", "")</f>
        <v/>
      </c>
      <c r="AB691" s="0" t="n">
        <v>690</v>
      </c>
    </row>
    <row r="692" customFormat="false" ht="13.8" hidden="false" customHeight="false" outlineLevel="0" collapsed="false">
      <c r="A692" s="3" t="n">
        <v>22</v>
      </c>
      <c r="B692" s="3" t="n">
        <v>6</v>
      </c>
      <c r="C692" s="3" t="n">
        <v>70.9791666666667</v>
      </c>
      <c r="D692" s="3" t="n">
        <v>1023</v>
      </c>
      <c r="E692" s="3" t="n">
        <v>0.377180566940099</v>
      </c>
      <c r="F692" s="4" t="n">
        <f aca="false">IF(ISBLANK(A692), "", (A692-MIN($A$2:$A$3001))/(MAX($A$2:$A$3001)-MIN($A$2:$A$3001)))</f>
        <v>0.363636363636364</v>
      </c>
      <c r="G692" s="4" t="n">
        <f aca="false">IF(ISBLANK(B692), "", (B692-MIN($B$2:$B$3001))/(MAX($B$2:$B$3001)-MIN($B$2:B$3001)))</f>
        <v>0.555555555555556</v>
      </c>
      <c r="H692" s="4" t="n">
        <f aca="false">IF(ISBLANK(C692), "", (C692-MIN($C$2:$C$3001))/(MAX($C$2:$C$3001)-MIN($C$2:$C$3001)))</f>
        <v>0.339261940733871</v>
      </c>
      <c r="I692" s="4" t="n">
        <f aca="false">IF(ISBLANK(D692), "", (D692-MIN($D$2:$D$3001))/(MAX($D$2:$D$3001)-MIN($D$2:$D$3001)))</f>
        <v>0.93515704154002</v>
      </c>
      <c r="J692" s="4" t="n">
        <f aca="false">IF(ISBLANK(E692), "", (E692-MIN($E$2:$E$3001))/(MAX($E$2:$E$3001)-MIN($E$2:$E$3001)))</f>
        <v>0.489700666221275</v>
      </c>
      <c r="K692" s="5" t="n">
        <f aca="false">IF(ISBLANK(A692), "",SQRT((A692-$M$2)^2+(B692-$N$2)^2+(C692-$O$2)^2+(D692-$P$2)^2+(E692-$Q$2)^2))</f>
        <v>923.146927776347</v>
      </c>
      <c r="L692" s="6" t="str">
        <f aca="false">IF(AND(H692 = "", H691 &lt;&gt; ""),"&lt;- New exp", "")</f>
        <v/>
      </c>
      <c r="AB692" s="0" t="n">
        <v>691</v>
      </c>
    </row>
    <row r="693" customFormat="false" ht="13.8" hidden="false" customHeight="false" outlineLevel="0" collapsed="false">
      <c r="A693" s="3" t="n">
        <v>23</v>
      </c>
      <c r="B693" s="3" t="n">
        <v>7</v>
      </c>
      <c r="C693" s="3" t="n">
        <v>72.672268907563</v>
      </c>
      <c r="D693" s="3" t="n">
        <v>1025</v>
      </c>
      <c r="E693" s="3" t="n">
        <v>0.372674490793082</v>
      </c>
      <c r="F693" s="4" t="n">
        <f aca="false">IF(ISBLANK(A693), "", (A693-MIN($A$2:$A$3001))/(MAX($A$2:$A$3001)-MIN($A$2:$A$3001)))</f>
        <v>0.409090909090909</v>
      </c>
      <c r="G693" s="4" t="n">
        <f aca="false">IF(ISBLANK(B693), "", (B693-MIN($B$2:$B$3001))/(MAX($B$2:$B$3001)-MIN($B$2:B$3001)))</f>
        <v>0.666666666666667</v>
      </c>
      <c r="H693" s="4" t="n">
        <f aca="false">IF(ISBLANK(C693), "", (C693-MIN($C$2:$C$3001))/(MAX($C$2:$C$3001)-MIN($C$2:$C$3001)))</f>
        <v>0.381810470519601</v>
      </c>
      <c r="I693" s="4" t="n">
        <f aca="false">IF(ISBLANK(D693), "", (D693-MIN($D$2:$D$3001))/(MAX($D$2:$D$3001)-MIN($D$2:$D$3001)))</f>
        <v>0.937183383991895</v>
      </c>
      <c r="J693" s="4" t="n">
        <f aca="false">IF(ISBLANK(E693), "", (E693-MIN($E$2:$E$3001))/(MAX($E$2:$E$3001)-MIN($E$2:$E$3001)))</f>
        <v>0.353610513486575</v>
      </c>
      <c r="K693" s="5" t="n">
        <f aca="false">IF(ISBLANK(A693), "",SQRT((A693-$M$2)^2+(B693-$N$2)^2+(C693-$O$2)^2+(D693-$P$2)^2+(E693-$Q$2)^2))</f>
        <v>925.187997378256</v>
      </c>
      <c r="L693" s="6" t="str">
        <f aca="false">IF(AND(H693 = "", H692 &lt;&gt; ""),"&lt;- New exp", "")</f>
        <v/>
      </c>
      <c r="AB693" s="0" t="n">
        <v>692</v>
      </c>
    </row>
    <row r="694" customFormat="false" ht="13.8" hidden="false" customHeight="false" outlineLevel="0" collapsed="false">
      <c r="A694" s="3" t="n">
        <v>33</v>
      </c>
      <c r="B694" s="3" t="n">
        <v>3</v>
      </c>
      <c r="C694" s="3" t="n">
        <v>80</v>
      </c>
      <c r="D694" s="3" t="n">
        <v>1023</v>
      </c>
      <c r="E694" s="3" t="n">
        <v>0.378562199405455</v>
      </c>
      <c r="F694" s="4" t="n">
        <f aca="false">IF(ISBLANK(A694), "", (A694-MIN($A$2:$A$3001))/(MAX($A$2:$A$3001)-MIN($A$2:$A$3001)))</f>
        <v>0.863636363636364</v>
      </c>
      <c r="G694" s="4" t="n">
        <f aca="false">IF(ISBLANK(B694), "", (B694-MIN($B$2:$B$3001))/(MAX($B$2:$B$3001)-MIN($B$2:B$3001)))</f>
        <v>0.222222222222222</v>
      </c>
      <c r="H694" s="4" t="n">
        <f aca="false">IF(ISBLANK(C694), "", (C694-MIN($C$2:$C$3001))/(MAX($C$2:$C$3001)-MIN($C$2:$C$3001)))</f>
        <v>0.56596012026746</v>
      </c>
      <c r="I694" s="4" t="n">
        <f aca="false">IF(ISBLANK(D694), "", (D694-MIN($D$2:$D$3001))/(MAX($D$2:$D$3001)-MIN($D$2:$D$3001)))</f>
        <v>0.93515704154002</v>
      </c>
      <c r="J694" s="4" t="n">
        <f aca="false">IF(ISBLANK(E694), "", (E694-MIN($E$2:$E$3001))/(MAX($E$2:$E$3001)-MIN($E$2:$E$3001)))</f>
        <v>0.53142800661653</v>
      </c>
      <c r="K694" s="5" t="n">
        <f aca="false">IF(ISBLANK(A694), "",SQRT((A694-$M$2)^2+(B694-$N$2)^2+(C694-$O$2)^2+(D694-$P$2)^2+(E694-$Q$2)^2))</f>
        <v>923.472353805814</v>
      </c>
      <c r="L694" s="6" t="str">
        <f aca="false">IF(AND(H694 = "", H693 &lt;&gt; ""),"&lt;- New exp", "")</f>
        <v/>
      </c>
      <c r="AB694" s="0" t="n">
        <v>693</v>
      </c>
    </row>
    <row r="695" customFormat="false" ht="13.8" hidden="false" customHeight="false" outlineLevel="0" collapsed="false">
      <c r="A695" s="3" t="n">
        <v>23</v>
      </c>
      <c r="B695" s="3" t="n">
        <v>8</v>
      </c>
      <c r="C695" s="3" t="n">
        <v>75.7916666666667</v>
      </c>
      <c r="D695" s="3" t="n">
        <v>1015</v>
      </c>
      <c r="E695" s="3" t="n">
        <v>0.379048505033569</v>
      </c>
      <c r="F695" s="4" t="n">
        <f aca="false">IF(ISBLANK(A695), "", (A695-MIN($A$2:$A$3001))/(MAX($A$2:$A$3001)-MIN($A$2:$A$3001)))</f>
        <v>0.409090909090909</v>
      </c>
      <c r="G695" s="4" t="n">
        <f aca="false">IF(ISBLANK(B695), "", (B695-MIN($B$2:$B$3001))/(MAX($B$2:$B$3001)-MIN($B$2:B$3001)))</f>
        <v>0.777777777777778</v>
      </c>
      <c r="H695" s="4" t="n">
        <f aca="false">IF(ISBLANK(C695), "", (C695-MIN($C$2:$C$3001))/(MAX($C$2:$C$3001)-MIN($C$2:$C$3001)))</f>
        <v>0.460202539976963</v>
      </c>
      <c r="I695" s="4" t="n">
        <f aca="false">IF(ISBLANK(D695), "", (D695-MIN($D$2:$D$3001))/(MAX($D$2:$D$3001)-MIN($D$2:$D$3001)))</f>
        <v>0.927051671732523</v>
      </c>
      <c r="J695" s="4" t="n">
        <f aca="false">IF(ISBLANK(E695), "", (E695-MIN($E$2:$E$3001))/(MAX($E$2:$E$3001)-MIN($E$2:$E$3001)))</f>
        <v>0.546115154602166</v>
      </c>
      <c r="K695" s="5" t="n">
        <f aca="false">IF(ISBLANK(A695), "",SQRT((A695-$M$2)^2+(B695-$N$2)^2+(C695-$O$2)^2+(D695-$P$2)^2+(E695-$Q$2)^2))</f>
        <v>915.254253190458</v>
      </c>
      <c r="L695" s="6" t="str">
        <f aca="false">IF(AND(H695 = "", H694 &lt;&gt; ""),"&lt;- New exp", "")</f>
        <v/>
      </c>
      <c r="AB695" s="0" t="n">
        <v>694</v>
      </c>
    </row>
    <row r="696" customFormat="false" ht="13.8" hidden="false" customHeight="false" outlineLevel="0" collapsed="false">
      <c r="A696" s="3" t="n">
        <v>27</v>
      </c>
      <c r="B696" s="3" t="n">
        <v>3</v>
      </c>
      <c r="C696" s="3" t="n">
        <v>78</v>
      </c>
      <c r="D696" s="3" t="n">
        <v>1011</v>
      </c>
      <c r="E696" s="3" t="n">
        <v>0.379846913370879</v>
      </c>
      <c r="F696" s="4" t="n">
        <f aca="false">IF(ISBLANK(A696), "", (A696-MIN($A$2:$A$3001))/(MAX($A$2:$A$3001)-MIN($A$2:$A$3001)))</f>
        <v>0.590909090909091</v>
      </c>
      <c r="G696" s="4" t="n">
        <f aca="false">IF(ISBLANK(B696), "", (B696-MIN($B$2:$B$3001))/(MAX($B$2:$B$3001)-MIN($B$2:B$3001)))</f>
        <v>0.222222222222222</v>
      </c>
      <c r="H696" s="4" t="n">
        <f aca="false">IF(ISBLANK(C696), "", (C696-MIN($C$2:$C$3001))/(MAX($C$2:$C$3001)-MIN($C$2:$C$3001)))</f>
        <v>0.51569909201059</v>
      </c>
      <c r="I696" s="4" t="n">
        <f aca="false">IF(ISBLANK(D696), "", (D696-MIN($D$2:$D$3001))/(MAX($D$2:$D$3001)-MIN($D$2:$D$3001)))</f>
        <v>0.922998986828774</v>
      </c>
      <c r="J696" s="4" t="n">
        <f aca="false">IF(ISBLANK(E696), "", (E696-MIN($E$2:$E$3001))/(MAX($E$2:$E$3001)-MIN($E$2:$E$3001)))</f>
        <v>0.570228265216398</v>
      </c>
      <c r="K696" s="5" t="n">
        <f aca="false">IF(ISBLANK(A696), "",SQRT((A696-$M$2)^2+(B696-$N$2)^2+(C696-$O$2)^2+(D696-$P$2)^2+(E696-$Q$2)^2))</f>
        <v>911.326014638658</v>
      </c>
      <c r="L696" s="6" t="str">
        <f aca="false">IF(AND(H696 = "", H695 &lt;&gt; ""),"&lt;- New exp", "")</f>
        <v/>
      </c>
      <c r="AB696" s="0" t="n">
        <v>695</v>
      </c>
    </row>
    <row r="697" customFormat="false" ht="13.8" hidden="false" customHeight="false" outlineLevel="0" collapsed="false">
      <c r="A697" s="3" t="n">
        <v>33</v>
      </c>
      <c r="B697" s="3" t="n">
        <v>4</v>
      </c>
      <c r="C697" s="3" t="n">
        <v>81.7794117647059</v>
      </c>
      <c r="D697" s="3" t="n">
        <v>1030</v>
      </c>
      <c r="E697" s="3" t="n">
        <v>0.369897310736077</v>
      </c>
      <c r="F697" s="4" t="n">
        <f aca="false">IF(ISBLANK(A697), "", (A697-MIN($A$2:$A$3001))/(MAX($A$2:$A$3001)-MIN($A$2:$A$3001)))</f>
        <v>0.863636363636364</v>
      </c>
      <c r="G697" s="4" t="n">
        <f aca="false">IF(ISBLANK(B697), "", (B697-MIN($B$2:$B$3001))/(MAX($B$2:$B$3001)-MIN($B$2:B$3001)))</f>
        <v>0.333333333333333</v>
      </c>
      <c r="H697" s="4" t="n">
        <f aca="false">IF(ISBLANK(C697), "", (C697-MIN($C$2:$C$3001))/(MAX($C$2:$C$3001)-MIN($C$2:$C$3001)))</f>
        <v>0.610677652760705</v>
      </c>
      <c r="I697" s="4" t="n">
        <f aca="false">IF(ISBLANK(D697), "", (D697-MIN($D$2:$D$3001))/(MAX($D$2:$D$3001)-MIN($D$2:$D$3001)))</f>
        <v>0.94224924012158</v>
      </c>
      <c r="J697" s="4" t="n">
        <f aca="false">IF(ISBLANK(E697), "", (E697-MIN($E$2:$E$3001))/(MAX($E$2:$E$3001)-MIN($E$2:$E$3001)))</f>
        <v>0.269735575336723</v>
      </c>
      <c r="K697" s="5" t="n">
        <f aca="false">IF(ISBLANK(A697), "",SQRT((A697-$M$2)^2+(B697-$N$2)^2+(C697-$O$2)^2+(D697-$P$2)^2+(E697-$Q$2)^2))</f>
        <v>930.516255629955</v>
      </c>
      <c r="L697" s="6" t="str">
        <f aca="false">IF(AND(H697 = "", H696 &lt;&gt; ""),"&lt;- New exp", "")</f>
        <v/>
      </c>
      <c r="AB697" s="0" t="n">
        <v>696</v>
      </c>
    </row>
    <row r="698" customFormat="false" ht="13.8" hidden="false" customHeight="false" outlineLevel="0" collapsed="false">
      <c r="A698" s="3" t="n">
        <v>24</v>
      </c>
      <c r="B698" s="3" t="n">
        <v>9</v>
      </c>
      <c r="C698" s="3" t="n">
        <v>71.7777777777778</v>
      </c>
      <c r="D698" s="3" t="n">
        <v>1031</v>
      </c>
      <c r="E698" s="3" t="n">
        <v>0.37522937227086</v>
      </c>
      <c r="F698" s="4" t="n">
        <f aca="false">IF(ISBLANK(A698), "", (A698-MIN($A$2:$A$3001))/(MAX($A$2:$A$3001)-MIN($A$2:$A$3001)))</f>
        <v>0.454545454545455</v>
      </c>
      <c r="G698" s="4" t="n">
        <f aca="false">IF(ISBLANK(B698), "", (B698-MIN($B$2:$B$3001))/(MAX($B$2:$B$3001)-MIN($B$2:B$3001)))</f>
        <v>0.888888888888889</v>
      </c>
      <c r="H698" s="4" t="n">
        <f aca="false">IF(ISBLANK(C698), "", (C698-MIN($C$2:$C$3001))/(MAX($C$2:$C$3001)-MIN($C$2:$C$3001)))</f>
        <v>0.359331448544774</v>
      </c>
      <c r="I698" s="4" t="n">
        <f aca="false">IF(ISBLANK(D698), "", (D698-MIN($D$2:$D$3001))/(MAX($D$2:$D$3001)-MIN($D$2:$D$3001)))</f>
        <v>0.943262411347518</v>
      </c>
      <c r="J698" s="4" t="n">
        <f aca="false">IF(ISBLANK(E698), "", (E698-MIN($E$2:$E$3001))/(MAX($E$2:$E$3001)-MIN($E$2:$E$3001)))</f>
        <v>0.430771706326167</v>
      </c>
      <c r="K698" s="5" t="n">
        <f aca="false">IF(ISBLANK(A698), "",SQRT((A698-$M$2)^2+(B698-$N$2)^2+(C698-$O$2)^2+(D698-$P$2)^2+(E698-$Q$2)^2))</f>
        <v>931.197857860051</v>
      </c>
      <c r="L698" s="6" t="str">
        <f aca="false">IF(AND(H698 = "", H697 &lt;&gt; ""),"&lt;- New exp", "")</f>
        <v/>
      </c>
      <c r="AB698" s="0" t="n">
        <v>697</v>
      </c>
    </row>
    <row r="699" customFormat="false" ht="13.8" hidden="false" customHeight="false" outlineLevel="0" collapsed="false">
      <c r="A699" s="3" t="n">
        <v>23</v>
      </c>
      <c r="B699" s="3" t="n">
        <v>6</v>
      </c>
      <c r="C699" s="3" t="n">
        <v>76.6041666666667</v>
      </c>
      <c r="D699" s="3" t="n">
        <v>1025</v>
      </c>
      <c r="E699" s="3" t="n">
        <v>0.37391442425094</v>
      </c>
      <c r="F699" s="4" t="n">
        <f aca="false">IF(ISBLANK(A699), "", (A699-MIN($A$2:$A$3001))/(MAX($A$2:$A$3001)-MIN($A$2:$A$3001)))</f>
        <v>0.409090909090909</v>
      </c>
      <c r="G699" s="4" t="n">
        <f aca="false">IF(ISBLANK(B699), "", (B699-MIN($B$2:$B$3001))/(MAX($B$2:$B$3001)-MIN($B$2:B$3001)))</f>
        <v>0.555555555555556</v>
      </c>
      <c r="H699" s="4" t="n">
        <f aca="false">IF(ISBLANK(C699), "", (C699-MIN($C$2:$C$3001))/(MAX($C$2:$C$3001)-MIN($C$2:$C$3001)))</f>
        <v>0.480621082706317</v>
      </c>
      <c r="I699" s="4" t="n">
        <f aca="false">IF(ISBLANK(D699), "", (D699-MIN($D$2:$D$3001))/(MAX($D$2:$D$3001)-MIN($D$2:$D$3001)))</f>
        <v>0.937183383991895</v>
      </c>
      <c r="J699" s="4" t="n">
        <f aca="false">IF(ISBLANK(E699), "", (E699-MIN($E$2:$E$3001))/(MAX($E$2:$E$3001)-MIN($E$2:$E$3001)))</f>
        <v>0.391058334640788</v>
      </c>
      <c r="K699" s="5" t="n">
        <f aca="false">IF(ISBLANK(A699), "",SQRT((A699-$M$2)^2+(B699-$N$2)^2+(C699-$O$2)^2+(D699-$P$2)^2+(E699-$Q$2)^2))</f>
        <v>925.254973395258</v>
      </c>
      <c r="L699" s="6" t="str">
        <f aca="false">IF(AND(H699 = "", H698 &lt;&gt; ""),"&lt;- New exp", "")</f>
        <v/>
      </c>
      <c r="AB699" s="0" t="n">
        <v>698</v>
      </c>
    </row>
    <row r="700" customFormat="false" ht="13.8" hidden="false" customHeight="false" outlineLevel="0" collapsed="false">
      <c r="A700" s="3" t="n">
        <v>29</v>
      </c>
      <c r="B700" s="3" t="n">
        <v>6</v>
      </c>
      <c r="C700" s="3" t="n">
        <v>75.8333333333333</v>
      </c>
      <c r="D700" s="3" t="n">
        <v>1030</v>
      </c>
      <c r="E700" s="3" t="n">
        <v>0.372725885221371</v>
      </c>
      <c r="F700" s="4" t="n">
        <f aca="false">IF(ISBLANK(A700), "", (A700-MIN($A$2:$A$3001))/(MAX($A$2:$A$3001)-MIN($A$2:$A$3001)))</f>
        <v>0.681818181818182</v>
      </c>
      <c r="G700" s="4" t="n">
        <f aca="false">IF(ISBLANK(B700), "", (B700-MIN($B$2:$B$3001))/(MAX($B$2:$B$3001)-MIN($B$2:B$3001)))</f>
        <v>0.555555555555556</v>
      </c>
      <c r="H700" s="4" t="n">
        <f aca="false">IF(ISBLANK(C700), "", (C700-MIN($C$2:$C$3001))/(MAX($C$2:$C$3001)-MIN($C$2:$C$3001)))</f>
        <v>0.461249644732315</v>
      </c>
      <c r="I700" s="4" t="n">
        <f aca="false">IF(ISBLANK(D700), "", (D700-MIN($D$2:$D$3001))/(MAX($D$2:$D$3001)-MIN($D$2:$D$3001)))</f>
        <v>0.94224924012158</v>
      </c>
      <c r="J700" s="4" t="n">
        <f aca="false">IF(ISBLANK(E700), "", (E700-MIN($E$2:$E$3001))/(MAX($E$2:$E$3001)-MIN($E$2:$E$3001)))</f>
        <v>0.355162701103331</v>
      </c>
      <c r="K700" s="5" t="n">
        <f aca="false">IF(ISBLANK(A700), "",SQRT((A700-$M$2)^2+(B700-$N$2)^2+(C700-$O$2)^2+(D700-$P$2)^2+(E700-$Q$2)^2))</f>
        <v>930.315470994823</v>
      </c>
      <c r="L700" s="6" t="str">
        <f aca="false">IF(AND(H700 = "", H699 &lt;&gt; ""),"&lt;- New exp", "")</f>
        <v/>
      </c>
      <c r="AB700" s="0" t="n">
        <v>699</v>
      </c>
    </row>
    <row r="701" customFormat="false" ht="13.8" hidden="false" customHeight="false" outlineLevel="0" collapsed="false">
      <c r="A701" s="3" t="n">
        <v>33</v>
      </c>
      <c r="B701" s="3" t="n">
        <v>3</v>
      </c>
      <c r="C701" s="3" t="n">
        <v>81.1458333333333</v>
      </c>
      <c r="D701" s="3" t="n">
        <v>1044</v>
      </c>
      <c r="E701" s="3" t="n">
        <v>0.377180566940099</v>
      </c>
      <c r="F701" s="4" t="n">
        <f aca="false">IF(ISBLANK(A701), "", (A701-MIN($A$2:$A$3001))/(MAX($A$2:$A$3001)-MIN($A$2:$A$3001)))</f>
        <v>0.863636363636364</v>
      </c>
      <c r="G701" s="4" t="n">
        <f aca="false">IF(ISBLANK(B701), "", (B701-MIN($B$2:$B$3001))/(MAX($B$2:$B$3001)-MIN($B$2:B$3001)))</f>
        <v>0.222222222222222</v>
      </c>
      <c r="H701" s="4" t="n">
        <f aca="false">IF(ISBLANK(C701), "", (C701-MIN($C$2:$C$3001))/(MAX($C$2:$C$3001)-MIN($C$2:$C$3001)))</f>
        <v>0.594755501039625</v>
      </c>
      <c r="I701" s="4" t="n">
        <f aca="false">IF(ISBLANK(D701), "", (D701-MIN($D$2:$D$3001))/(MAX($D$2:$D$3001)-MIN($D$2:$D$3001)))</f>
        <v>0.956433637284701</v>
      </c>
      <c r="J701" s="4" t="n">
        <f aca="false">IF(ISBLANK(E701), "", (E701-MIN($E$2:$E$3001))/(MAX($E$2:$E$3001)-MIN($E$2:$E$3001)))</f>
        <v>0.489700666221275</v>
      </c>
      <c r="K701" s="5" t="n">
        <f aca="false">IF(ISBLANK(A701), "",SQRT((A701-$M$2)^2+(B701-$N$2)^2+(C701-$O$2)^2+(D701-$P$2)^2+(E701-$Q$2)^2))</f>
        <v>944.489868327882</v>
      </c>
      <c r="L701" s="6" t="str">
        <f aca="false">IF(AND(H701 = "", H700 &lt;&gt; ""),"&lt;- New exp", "")</f>
        <v/>
      </c>
      <c r="AB701" s="0" t="n">
        <v>700</v>
      </c>
    </row>
    <row r="702" customFormat="false" ht="13.8" hidden="false" customHeight="false" outlineLevel="0" collapsed="false">
      <c r="A702" s="3" t="n">
        <v>33</v>
      </c>
      <c r="B702" s="3" t="n">
        <v>4</v>
      </c>
      <c r="C702" s="3" t="n">
        <v>77.7794117647059</v>
      </c>
      <c r="D702" s="3" t="n">
        <v>1031</v>
      </c>
      <c r="E702" s="3" t="n">
        <v>0.371400562566451</v>
      </c>
      <c r="F702" s="4" t="n">
        <f aca="false">IF(ISBLANK(A702), "", (A702-MIN($A$2:$A$3001))/(MAX($A$2:$A$3001)-MIN($A$2:$A$3001)))</f>
        <v>0.863636363636364</v>
      </c>
      <c r="G702" s="4" t="n">
        <f aca="false">IF(ISBLANK(B702), "", (B702-MIN($B$2:$B$3001))/(MAX($B$2:$B$3001)-MIN($B$2:B$3001)))</f>
        <v>0.333333333333333</v>
      </c>
      <c r="H702" s="4" t="n">
        <f aca="false">IF(ISBLANK(C702), "", (C702-MIN($C$2:$C$3001))/(MAX($C$2:$C$3001)-MIN($C$2:$C$3001)))</f>
        <v>0.510155596246965</v>
      </c>
      <c r="I702" s="4" t="n">
        <f aca="false">IF(ISBLANK(D702), "", (D702-MIN($D$2:$D$3001))/(MAX($D$2:$D$3001)-MIN($D$2:$D$3001)))</f>
        <v>0.943262411347518</v>
      </c>
      <c r="J702" s="4" t="n">
        <f aca="false">IF(ISBLANK(E702), "", (E702-MIN($E$2:$E$3001))/(MAX($E$2:$E$3001)-MIN($E$2:$E$3001)))</f>
        <v>0.315136000123095</v>
      </c>
      <c r="K702" s="5" t="n">
        <f aca="false">IF(ISBLANK(A702), "",SQRT((A702-$M$2)^2+(B702-$N$2)^2+(C702-$O$2)^2+(D702-$P$2)^2+(E702-$Q$2)^2))</f>
        <v>931.419937546925</v>
      </c>
      <c r="L702" s="6" t="str">
        <f aca="false">IF(AND(H702 = "", H701 &lt;&gt; ""),"&lt;- New exp", "")</f>
        <v/>
      </c>
      <c r="AB702" s="0" t="n">
        <v>701</v>
      </c>
    </row>
    <row r="703" customFormat="false" ht="13.8" hidden="false" customHeight="false" outlineLevel="0" collapsed="false">
      <c r="A703" s="3" t="n">
        <v>22</v>
      </c>
      <c r="B703" s="3" t="n">
        <v>7</v>
      </c>
      <c r="C703" s="3" t="n">
        <v>73.8761904761905</v>
      </c>
      <c r="D703" s="3" t="n">
        <v>1026</v>
      </c>
      <c r="E703" s="3" t="n">
        <v>0.375897276982153</v>
      </c>
      <c r="F703" s="4" t="n">
        <f aca="false">IF(ISBLANK(A703), "", (A703-MIN($A$2:$A$3001))/(MAX($A$2:$A$3001)-MIN($A$2:$A$3001)))</f>
        <v>0.363636363636364</v>
      </c>
      <c r="G703" s="4" t="n">
        <f aca="false">IF(ISBLANK(B703), "", (B703-MIN($B$2:$B$3001))/(MAX($B$2:$B$3001)-MIN($B$2:B$3001)))</f>
        <v>0.666666666666667</v>
      </c>
      <c r="H703" s="4" t="n">
        <f aca="false">IF(ISBLANK(C703), "", (C703-MIN($C$2:$C$3001))/(MAX($C$2:$C$3001)-MIN($C$2:$C$3001)))</f>
        <v>0.412065638509521</v>
      </c>
      <c r="I703" s="4" t="n">
        <f aca="false">IF(ISBLANK(D703), "", (D703-MIN($D$2:$D$3001))/(MAX($D$2:$D$3001)-MIN($D$2:$D$3001)))</f>
        <v>0.938196555217832</v>
      </c>
      <c r="J703" s="4" t="n">
        <f aca="false">IF(ISBLANK(E703), "", (E703-MIN($E$2:$E$3001))/(MAX($E$2:$E$3001)-MIN($E$2:$E$3001)))</f>
        <v>0.450943414749749</v>
      </c>
      <c r="K703" s="5" t="n">
        <f aca="false">IF(ISBLANK(A703), "",SQRT((A703-$M$2)^2+(B703-$N$2)^2+(C703-$O$2)^2+(D703-$P$2)^2+(E703-$Q$2)^2))</f>
        <v>926.199148462549</v>
      </c>
      <c r="L703" s="6" t="str">
        <f aca="false">IF(AND(H703 = "", H702 &lt;&gt; ""),"&lt;- New exp", "")</f>
        <v/>
      </c>
      <c r="AB703" s="0" t="n">
        <v>702</v>
      </c>
    </row>
    <row r="704" customFormat="false" ht="13.8" hidden="false" customHeight="false" outlineLevel="0" collapsed="false">
      <c r="A704" s="3" t="n">
        <v>22</v>
      </c>
      <c r="B704" s="3" t="n">
        <v>8</v>
      </c>
      <c r="C704" s="3" t="n">
        <v>85.1964285714286</v>
      </c>
      <c r="D704" s="3" t="n">
        <v>983</v>
      </c>
      <c r="E704" s="3" t="n">
        <v>0.382361357163061</v>
      </c>
      <c r="F704" s="4" t="n">
        <f aca="false">IF(ISBLANK(A704), "", (A704-MIN($A$2:$A$3001))/(MAX($A$2:$A$3001)-MIN($A$2:$A$3001)))</f>
        <v>0.363636363636364</v>
      </c>
      <c r="G704" s="4" t="n">
        <f aca="false">IF(ISBLANK(B704), "", (B704-MIN($B$2:$B$3001))/(MAX($B$2:$B$3001)-MIN($B$2:B$3001)))</f>
        <v>0.777777777777778</v>
      </c>
      <c r="H704" s="4" t="n">
        <f aca="false">IF(ISBLANK(C704), "", (C704-MIN($C$2:$C$3001))/(MAX($C$2:$C$3001)-MIN($C$2:$C$3001)))</f>
        <v>0.696549041899149</v>
      </c>
      <c r="I704" s="4" t="n">
        <f aca="false">IF(ISBLANK(D704), "", (D704-MIN($D$2:$D$3001))/(MAX($D$2:$D$3001)-MIN($D$2:$D$3001)))</f>
        <v>0.894630192502533</v>
      </c>
      <c r="J704" s="4" t="n">
        <f aca="false">IF(ISBLANK(E704), "", (E704-MIN($E$2:$E$3001))/(MAX($E$2:$E$3001)-MIN($E$2:$E$3001)))</f>
        <v>0.646168180245885</v>
      </c>
      <c r="K704" s="5" t="n">
        <f aca="false">IF(ISBLANK(A704), "",SQRT((A704-$M$2)^2+(B704-$N$2)^2+(C704-$O$2)^2+(D704-$P$2)^2+(E704-$Q$2)^2))</f>
        <v>883.498866476496</v>
      </c>
      <c r="L704" s="6" t="str">
        <f aca="false">IF(AND(H704 = "", H703 &lt;&gt; ""),"&lt;- New exp", "")</f>
        <v/>
      </c>
      <c r="AB704" s="0" t="n">
        <v>703</v>
      </c>
    </row>
    <row r="705" customFormat="false" ht="13.8" hidden="false" customHeight="false" outlineLevel="0" collapsed="false">
      <c r="A705" s="3" t="n">
        <v>33</v>
      </c>
      <c r="B705" s="3" t="n">
        <v>4</v>
      </c>
      <c r="C705" s="3" t="n">
        <v>86.5</v>
      </c>
      <c r="D705" s="3" t="n">
        <v>970</v>
      </c>
      <c r="E705" s="3" t="n">
        <v>0.375786542707573</v>
      </c>
      <c r="F705" s="4" t="n">
        <f aca="false">IF(ISBLANK(A705), "", (A705-MIN($A$2:$A$3001))/(MAX($A$2:$A$3001)-MIN($A$2:$A$3001)))</f>
        <v>0.863636363636364</v>
      </c>
      <c r="G705" s="4" t="n">
        <f aca="false">IF(ISBLANK(B705), "", (B705-MIN($B$2:$B$3001))/(MAX($B$2:$B$3001)-MIN($B$2:B$3001)))</f>
        <v>0.333333333333333</v>
      </c>
      <c r="H705" s="4" t="n">
        <f aca="false">IF(ISBLANK(C705), "", (C705-MIN($C$2:$C$3001))/(MAX($C$2:$C$3001)-MIN($C$2:$C$3001)))</f>
        <v>0.729308462102287</v>
      </c>
      <c r="I705" s="4" t="n">
        <f aca="false">IF(ISBLANK(D705), "", (D705-MIN($D$2:$D$3001))/(MAX($D$2:$D$3001)-MIN($D$2:$D$3001)))</f>
        <v>0.88145896656535</v>
      </c>
      <c r="J705" s="4" t="n">
        <f aca="false">IF(ISBLANK(E705), "", (E705-MIN($E$2:$E$3001))/(MAX($E$2:$E$3001)-MIN($E$2:$E$3001)))</f>
        <v>0.44759907616139</v>
      </c>
      <c r="K705" s="5" t="n">
        <f aca="false">IF(ISBLANK(A705), "",SQRT((A705-$M$2)^2+(B705-$N$2)^2+(C705-$O$2)^2+(D705-$P$2)^2+(E705-$Q$2)^2))</f>
        <v>870.69639311703</v>
      </c>
      <c r="L705" s="6" t="str">
        <f aca="false">IF(AND(H705 = "", H704 &lt;&gt; ""),"&lt;- New exp", "")</f>
        <v/>
      </c>
      <c r="AB705" s="0" t="n">
        <v>704</v>
      </c>
    </row>
    <row r="706" customFormat="false" ht="13.8" hidden="false" customHeight="false" outlineLevel="0" collapsed="false">
      <c r="A706" s="3" t="n">
        <v>26</v>
      </c>
      <c r="B706" s="3" t="n">
        <v>5</v>
      </c>
      <c r="C706" s="3" t="n">
        <v>73.8666666666667</v>
      </c>
      <c r="D706" s="3" t="n">
        <v>1006</v>
      </c>
      <c r="E706" s="3" t="n">
        <v>0.37522937227086</v>
      </c>
      <c r="F706" s="4" t="n">
        <f aca="false">IF(ISBLANK(A706), "", (A706-MIN($A$2:$A$3001))/(MAX($A$2:$A$3001)-MIN($A$2:$A$3001)))</f>
        <v>0.545454545454545</v>
      </c>
      <c r="G706" s="4" t="n">
        <f aca="false">IF(ISBLANK(B706), "", (B706-MIN($B$2:$B$3001))/(MAX($B$2:$B$3001)-MIN($B$2:B$3001)))</f>
        <v>0.444444444444444</v>
      </c>
      <c r="H706" s="4" t="n">
        <f aca="false">IF(ISBLANK(C706), "", (C706-MIN($C$2:$C$3001))/(MAX($C$2:$C$3001)-MIN($C$2:$C$3001)))</f>
        <v>0.411826300279726</v>
      </c>
      <c r="I706" s="4" t="n">
        <f aca="false">IF(ISBLANK(D706), "", (D706-MIN($D$2:$D$3001))/(MAX($D$2:$D$3001)-MIN($D$2:$D$3001)))</f>
        <v>0.917933130699088</v>
      </c>
      <c r="J706" s="4" t="n">
        <f aca="false">IF(ISBLANK(E706), "", (E706-MIN($E$2:$E$3001))/(MAX($E$2:$E$3001)-MIN($E$2:$E$3001)))</f>
        <v>0.430771706326167</v>
      </c>
      <c r="K706" s="5" t="n">
        <f aca="false">IF(ISBLANK(A706), "",SQRT((A706-$M$2)^2+(B706-$N$2)^2+(C706-$O$2)^2+(D706-$P$2)^2+(E706-$Q$2)^2))</f>
        <v>906.236475959609</v>
      </c>
      <c r="L706" s="6" t="str">
        <f aca="false">IF(AND(H706 = "", H705 &lt;&gt; ""),"&lt;- New exp", "")</f>
        <v/>
      </c>
      <c r="AB706" s="0" t="n">
        <v>705</v>
      </c>
    </row>
    <row r="707" customFormat="false" ht="13.8" hidden="false" customHeight="false" outlineLevel="0" collapsed="false">
      <c r="A707" s="3" t="n">
        <v>29</v>
      </c>
      <c r="B707" s="3" t="n">
        <v>4</v>
      </c>
      <c r="C707" s="3" t="n">
        <v>78.0625</v>
      </c>
      <c r="D707" s="3" t="n">
        <v>1047</v>
      </c>
      <c r="E707" s="3" t="n">
        <v>0.377180566940099</v>
      </c>
      <c r="F707" s="4" t="n">
        <f aca="false">IF(ISBLANK(A707), "", (A707-MIN($A$2:$A$3001))/(MAX($A$2:$A$3001)-MIN($A$2:$A$3001)))</f>
        <v>0.681818181818182</v>
      </c>
      <c r="G707" s="4" t="n">
        <f aca="false">IF(ISBLANK(B707), "", (B707-MIN($B$2:$B$3001))/(MAX($B$2:$B$3001)-MIN($B$2:B$3001)))</f>
        <v>0.333333333333333</v>
      </c>
      <c r="H707" s="4" t="n">
        <f aca="false">IF(ISBLANK(C707), "", (C707-MIN($C$2:$C$3001))/(MAX($C$2:$C$3001)-MIN($C$2:$C$3001)))</f>
        <v>0.517269749143618</v>
      </c>
      <c r="I707" s="4" t="n">
        <f aca="false">IF(ISBLANK(D707), "", (D707-MIN($D$2:$D$3001))/(MAX($D$2:$D$3001)-MIN($D$2:$D$3001)))</f>
        <v>0.959473150962513</v>
      </c>
      <c r="J707" s="4" t="n">
        <f aca="false">IF(ISBLANK(E707), "", (E707-MIN($E$2:$E$3001))/(MAX($E$2:$E$3001)-MIN($E$2:$E$3001)))</f>
        <v>0.489700666221275</v>
      </c>
      <c r="K707" s="5" t="n">
        <f aca="false">IF(ISBLANK(A707), "",SQRT((A707-$M$2)^2+(B707-$N$2)^2+(C707-$O$2)^2+(D707-$P$2)^2+(E707-$Q$2)^2))</f>
        <v>947.34717705497</v>
      </c>
      <c r="L707" s="6" t="str">
        <f aca="false">IF(AND(H707 = "", H706 &lt;&gt; ""),"&lt;- New exp", "")</f>
        <v/>
      </c>
      <c r="AB707" s="0" t="n">
        <v>706</v>
      </c>
    </row>
    <row r="708" customFormat="false" ht="13.8" hidden="false" customHeight="false" outlineLevel="0" collapsed="false">
      <c r="A708" s="3" t="n">
        <v>23</v>
      </c>
      <c r="B708" s="3" t="n">
        <v>6</v>
      </c>
      <c r="C708" s="3" t="n">
        <v>74.8333333333333</v>
      </c>
      <c r="D708" s="3" t="n">
        <v>1017</v>
      </c>
      <c r="E708" s="3" t="n">
        <v>0.379846913370879</v>
      </c>
      <c r="F708" s="4" t="n">
        <f aca="false">IF(ISBLANK(A708), "", (A708-MIN($A$2:$A$3001))/(MAX($A$2:$A$3001)-MIN($A$2:$A$3001)))</f>
        <v>0.409090909090909</v>
      </c>
      <c r="G708" s="4" t="n">
        <f aca="false">IF(ISBLANK(B708), "", (B708-MIN($B$2:$B$3001))/(MAX($B$2:$B$3001)-MIN($B$2:B$3001)))</f>
        <v>0.555555555555556</v>
      </c>
      <c r="H708" s="4" t="n">
        <f aca="false">IF(ISBLANK(C708), "", (C708-MIN($C$2:$C$3001))/(MAX($C$2:$C$3001)-MIN($C$2:$C$3001)))</f>
        <v>0.43611913060388</v>
      </c>
      <c r="I708" s="4" t="n">
        <f aca="false">IF(ISBLANK(D708), "", (D708-MIN($D$2:$D$3001))/(MAX($D$2:$D$3001)-MIN($D$2:$D$3001)))</f>
        <v>0.929078014184397</v>
      </c>
      <c r="J708" s="4" t="n">
        <f aca="false">IF(ISBLANK(E708), "", (E708-MIN($E$2:$E$3001))/(MAX($E$2:$E$3001)-MIN($E$2:$E$3001)))</f>
        <v>0.570228265216398</v>
      </c>
      <c r="K708" s="5" t="n">
        <f aca="false">IF(ISBLANK(A708), "",SQRT((A708-$M$2)^2+(B708-$N$2)^2+(C708-$O$2)^2+(D708-$P$2)^2+(E708-$Q$2)^2))</f>
        <v>917.221983740675</v>
      </c>
      <c r="L708" s="6" t="str">
        <f aca="false">IF(AND(H708 = "", H707 &lt;&gt; ""),"&lt;- New exp", "")</f>
        <v/>
      </c>
      <c r="AB708" s="0" t="n">
        <v>707</v>
      </c>
    </row>
    <row r="709" customFormat="false" ht="13.8" hidden="false" customHeight="false" outlineLevel="0" collapsed="false">
      <c r="A709" s="3" t="n">
        <v>33</v>
      </c>
      <c r="B709" s="3" t="n">
        <v>4</v>
      </c>
      <c r="C709" s="3" t="n">
        <v>84.9166666666667</v>
      </c>
      <c r="D709" s="3" t="n">
        <v>1021</v>
      </c>
      <c r="E709" s="3" t="n">
        <v>0.372962106840657</v>
      </c>
      <c r="F709" s="4" t="n">
        <f aca="false">IF(ISBLANK(A709), "", (A709-MIN($A$2:$A$3001))/(MAX($A$2:$A$3001)-MIN($A$2:$A$3001)))</f>
        <v>0.863636363636364</v>
      </c>
      <c r="G709" s="4" t="n">
        <f aca="false">IF(ISBLANK(B709), "", (B709-MIN($B$2:$B$3001))/(MAX($B$2:$B$3001)-MIN($B$2:B$3001)))</f>
        <v>0.333333333333333</v>
      </c>
      <c r="H709" s="4" t="n">
        <f aca="false">IF(ISBLANK(C709), "", (C709-MIN($C$2:$C$3001))/(MAX($C$2:$C$3001)-MIN($C$2:$C$3001)))</f>
        <v>0.689518481398932</v>
      </c>
      <c r="I709" s="4" t="n">
        <f aca="false">IF(ISBLANK(D709), "", (D709-MIN($D$2:$D$3001))/(MAX($D$2:$D$3001)-MIN($D$2:$D$3001)))</f>
        <v>0.933130699088146</v>
      </c>
      <c r="J709" s="4" t="n">
        <f aca="false">IF(ISBLANK(E709), "", (E709-MIN($E$2:$E$3001))/(MAX($E$2:$E$3001)-MIN($E$2:$E$3001)))</f>
        <v>0.36229694278035</v>
      </c>
      <c r="K709" s="5" t="n">
        <f aca="false">IF(ISBLANK(A709), "",SQRT((A709-$M$2)^2+(B709-$N$2)^2+(C709-$O$2)^2+(D709-$P$2)^2+(E709-$Q$2)^2))</f>
        <v>921.60936223009</v>
      </c>
      <c r="L709" s="6" t="str">
        <f aca="false">IF(AND(H709 = "", H708 &lt;&gt; ""),"&lt;- New exp", "")</f>
        <v/>
      </c>
      <c r="AB709" s="0" t="n">
        <v>708</v>
      </c>
    </row>
    <row r="710" customFormat="false" ht="13.8" hidden="false" customHeight="false" outlineLevel="0" collapsed="false">
      <c r="A710" s="3" t="n">
        <v>23</v>
      </c>
      <c r="B710" s="3" t="n">
        <v>7</v>
      </c>
      <c r="C710" s="3" t="n">
        <v>72.8095238095238</v>
      </c>
      <c r="D710" s="3" t="n">
        <v>1018</v>
      </c>
      <c r="E710" s="3" t="n">
        <v>0.372674490793082</v>
      </c>
      <c r="F710" s="4" t="n">
        <f aca="false">IF(ISBLANK(A710), "", (A710-MIN($A$2:$A$3001))/(MAX($A$2:$A$3001)-MIN($A$2:$A$3001)))</f>
        <v>0.409090909090909</v>
      </c>
      <c r="G710" s="4" t="n">
        <f aca="false">IF(ISBLANK(B710), "", (B710-MIN($B$2:$B$3001))/(MAX($B$2:$B$3001)-MIN($B$2:B$3001)))</f>
        <v>0.666666666666667</v>
      </c>
      <c r="H710" s="4" t="n">
        <f aca="false">IF(ISBLANK(C710), "", (C710-MIN($C$2:$C$3001))/(MAX($C$2:$C$3001)-MIN($C$2:$C$3001)))</f>
        <v>0.385259756772524</v>
      </c>
      <c r="I710" s="4" t="n">
        <f aca="false">IF(ISBLANK(D710), "", (D710-MIN($D$2:$D$3001))/(MAX($D$2:$D$3001)-MIN($D$2:$D$3001)))</f>
        <v>0.930091185410334</v>
      </c>
      <c r="J710" s="4" t="n">
        <f aca="false">IF(ISBLANK(E710), "", (E710-MIN($E$2:$E$3001))/(MAX($E$2:$E$3001)-MIN($E$2:$E$3001)))</f>
        <v>0.353610513486575</v>
      </c>
      <c r="K710" s="5" t="n">
        <f aca="false">IF(ISBLANK(A710), "",SQRT((A710-$M$2)^2+(B710-$N$2)^2+(C710-$O$2)^2+(D710-$P$2)^2+(E710-$Q$2)^2))</f>
        <v>918.191712000938</v>
      </c>
      <c r="L710" s="6" t="str">
        <f aca="false">IF(AND(H710 = "", H709 &lt;&gt; ""),"&lt;- New exp", "")</f>
        <v/>
      </c>
      <c r="AB710" s="0" t="n">
        <v>709</v>
      </c>
    </row>
    <row r="711" customFormat="false" ht="13.8" hidden="false" customHeight="false" outlineLevel="0" collapsed="false">
      <c r="A711" s="3" t="n">
        <v>28</v>
      </c>
      <c r="B711" s="3" t="n">
        <v>9</v>
      </c>
      <c r="C711" s="3" t="n">
        <v>93.1825396825397</v>
      </c>
      <c r="D711" s="3" t="n">
        <v>978</v>
      </c>
      <c r="E711" s="3" t="n">
        <v>0.385403337069818</v>
      </c>
      <c r="F711" s="4" t="n">
        <f aca="false">IF(ISBLANK(A711), "", (A711-MIN($A$2:$A$3001))/(MAX($A$2:$A$3001)-MIN($A$2:$A$3001)))</f>
        <v>0.636363636363636</v>
      </c>
      <c r="G711" s="4" t="n">
        <f aca="false">IF(ISBLANK(B711), "", (B711-MIN($B$2:$B$3001))/(MAX($B$2:$B$3001)-MIN($B$2:B$3001)))</f>
        <v>0.888888888888889</v>
      </c>
      <c r="H711" s="4" t="n">
        <f aca="false">IF(ISBLANK(C711), "", (C711-MIN($C$2:$C$3001))/(MAX($C$2:$C$3001)-MIN($C$2:$C$3001)))</f>
        <v>0.897244120008177</v>
      </c>
      <c r="I711" s="4" t="n">
        <f aca="false">IF(ISBLANK(D711), "", (D711-MIN($D$2:$D$3001))/(MAX($D$2:$D$3001)-MIN($D$2:$D$3001)))</f>
        <v>0.889564336372847</v>
      </c>
      <c r="J711" s="4" t="n">
        <f aca="false">IF(ISBLANK(E711), "", (E711-MIN($E$2:$E$3001))/(MAX($E$2:$E$3001)-MIN($E$2:$E$3001)))</f>
        <v>0.738040464827783</v>
      </c>
      <c r="K711" s="5" t="n">
        <f aca="false">IF(ISBLANK(A711), "",SQRT((A711-$M$2)^2+(B711-$N$2)^2+(C711-$O$2)^2+(D711-$P$2)^2+(E711-$Q$2)^2))</f>
        <v>878.873558278942</v>
      </c>
      <c r="L711" s="6" t="str">
        <f aca="false">IF(AND(H711 = "", H710 &lt;&gt; ""),"&lt;- New exp", "")</f>
        <v/>
      </c>
      <c r="AB711" s="0" t="n">
        <v>710</v>
      </c>
    </row>
    <row r="712" customFormat="false" ht="13.8" hidden="false" customHeight="false" outlineLevel="0" collapsed="false">
      <c r="A712" s="3" t="n">
        <v>23</v>
      </c>
      <c r="B712" s="3" t="n">
        <v>6</v>
      </c>
      <c r="C712" s="3" t="n">
        <v>70.8333333333333</v>
      </c>
      <c r="D712" s="3" t="n">
        <v>1019</v>
      </c>
      <c r="E712" s="3" t="n">
        <v>0.378562199405455</v>
      </c>
      <c r="F712" s="4" t="n">
        <f aca="false">IF(ISBLANK(A712), "", (A712-MIN($A$2:$A$3001))/(MAX($A$2:$A$3001)-MIN($A$2:$A$3001)))</f>
        <v>0.409090909090909</v>
      </c>
      <c r="G712" s="4" t="n">
        <f aca="false">IF(ISBLANK(B712), "", (B712-MIN($B$2:$B$3001))/(MAX($B$2:$B$3001)-MIN($B$2:B$3001)))</f>
        <v>0.555555555555556</v>
      </c>
      <c r="H712" s="4" t="n">
        <f aca="false">IF(ISBLANK(C712), "", (C712-MIN($C$2:$C$3001))/(MAX($C$2:$C$3001)-MIN($C$2:$C$3001)))</f>
        <v>0.335597074090141</v>
      </c>
      <c r="I712" s="4" t="n">
        <f aca="false">IF(ISBLANK(D712), "", (D712-MIN($D$2:$D$3001))/(MAX($D$2:$D$3001)-MIN($D$2:$D$3001)))</f>
        <v>0.931104356636272</v>
      </c>
      <c r="J712" s="4" t="n">
        <f aca="false">IF(ISBLANK(E712), "", (E712-MIN($E$2:$E$3001))/(MAX($E$2:$E$3001)-MIN($E$2:$E$3001)))</f>
        <v>0.53142800661653</v>
      </c>
      <c r="K712" s="5" t="n">
        <f aca="false">IF(ISBLANK(A712), "",SQRT((A712-$M$2)^2+(B712-$N$2)^2+(C712-$O$2)^2+(D712-$P$2)^2+(E712-$Q$2)^2))</f>
        <v>919.154684521046</v>
      </c>
      <c r="L712" s="6" t="str">
        <f aca="false">IF(AND(H712 = "", H711 &lt;&gt; ""),"&lt;- New exp", "")</f>
        <v/>
      </c>
      <c r="AB712" s="0" t="n">
        <v>711</v>
      </c>
    </row>
    <row r="713" customFormat="false" ht="13.8" hidden="false" customHeight="false" outlineLevel="0" collapsed="false">
      <c r="A713" s="3" t="n">
        <v>29</v>
      </c>
      <c r="B713" s="3" t="n">
        <v>7</v>
      </c>
      <c r="C713" s="3" t="n">
        <v>73.5803571428571</v>
      </c>
      <c r="D713" s="3" t="n">
        <v>1036</v>
      </c>
      <c r="E713" s="3" t="n">
        <v>0.371400562566451</v>
      </c>
      <c r="F713" s="4" t="n">
        <f aca="false">IF(ISBLANK(A713), "", (A713-MIN($A$2:$A$3001))/(MAX($A$2:$A$3001)-MIN($A$2:$A$3001)))</f>
        <v>0.681818181818182</v>
      </c>
      <c r="G713" s="4" t="n">
        <f aca="false">IF(ISBLANK(B713), "", (B713-MIN($B$2:$B$3001))/(MAX($B$2:$B$3001)-MIN($B$2:B$3001)))</f>
        <v>0.666666666666667</v>
      </c>
      <c r="H713" s="4" t="n">
        <f aca="false">IF(ISBLANK(C713), "", (C713-MIN($C$2:$C$3001))/(MAX($C$2:$C$3001)-MIN($C$2:$C$3001)))</f>
        <v>0.404631194746526</v>
      </c>
      <c r="I713" s="4" t="n">
        <f aca="false">IF(ISBLANK(D713), "", (D713-MIN($D$2:$D$3001))/(MAX($D$2:$D$3001)-MIN($D$2:$D$3001)))</f>
        <v>0.948328267477204</v>
      </c>
      <c r="J713" s="4" t="n">
        <f aca="false">IF(ISBLANK(E713), "", (E713-MIN($E$2:$E$3001))/(MAX($E$2:$E$3001)-MIN($E$2:$E$3001)))</f>
        <v>0.315136000123095</v>
      </c>
      <c r="K713" s="5" t="n">
        <f aca="false">IF(ISBLANK(A713), "",SQRT((A713-$M$2)^2+(B713-$N$2)^2+(C713-$O$2)^2+(D713-$P$2)^2+(E713-$Q$2)^2))</f>
        <v>936.277869248029</v>
      </c>
      <c r="L713" s="6" t="str">
        <f aca="false">IF(AND(H713 = "", H712 &lt;&gt; ""),"&lt;- New exp", "")</f>
        <v/>
      </c>
      <c r="AB713" s="0" t="n">
        <v>712</v>
      </c>
    </row>
    <row r="714" customFormat="false" ht="13.8" hidden="false" customHeight="false" outlineLevel="0" collapsed="false">
      <c r="A714" s="3" t="n">
        <v>29</v>
      </c>
      <c r="B714" s="3" t="n">
        <v>4</v>
      </c>
      <c r="C714" s="3" t="n">
        <v>90.3214285714286</v>
      </c>
      <c r="D714" s="3" t="n">
        <v>1007</v>
      </c>
      <c r="E714" s="3" t="n">
        <v>0.382361357163061</v>
      </c>
      <c r="F714" s="4" t="n">
        <f aca="false">IF(ISBLANK(A714), "", (A714-MIN($A$2:$A$3001))/(MAX($A$2:$A$3001)-MIN($A$2:$A$3001)))</f>
        <v>0.681818181818182</v>
      </c>
      <c r="G714" s="4" t="n">
        <f aca="false">IF(ISBLANK(B714), "", (B714-MIN($B$2:$B$3001))/(MAX($B$2:$B$3001)-MIN($B$2:B$3001)))</f>
        <v>0.333333333333333</v>
      </c>
      <c r="H714" s="4" t="n">
        <f aca="false">IF(ISBLANK(C714), "", (C714-MIN($C$2:$C$3001))/(MAX($C$2:$C$3001)-MIN($C$2:$C$3001)))</f>
        <v>0.825342926807378</v>
      </c>
      <c r="I714" s="4" t="n">
        <f aca="false">IF(ISBLANK(D714), "", (D714-MIN($D$2:$D$3001))/(MAX($D$2:$D$3001)-MIN($D$2:$D$3001)))</f>
        <v>0.918946301925025</v>
      </c>
      <c r="J714" s="4" t="n">
        <f aca="false">IF(ISBLANK(E714), "", (E714-MIN($E$2:$E$3001))/(MAX($E$2:$E$3001)-MIN($E$2:$E$3001)))</f>
        <v>0.646168180245885</v>
      </c>
      <c r="K714" s="5" t="n">
        <f aca="false">IF(ISBLANK(A714), "",SQRT((A714-$M$2)^2+(B714-$N$2)^2+(C714-$O$2)^2+(D714-$P$2)^2+(E714-$Q$2)^2))</f>
        <v>907.723313914971</v>
      </c>
      <c r="L714" s="6" t="str">
        <f aca="false">IF(AND(H714 = "", H713 &lt;&gt; ""),"&lt;- New exp", "")</f>
        <v/>
      </c>
      <c r="AB714" s="0" t="n">
        <v>713</v>
      </c>
    </row>
    <row r="715" customFormat="false" ht="13.8" hidden="false" customHeight="false" outlineLevel="0" collapsed="false">
      <c r="A715" s="3" t="n">
        <v>19</v>
      </c>
      <c r="B715" s="3" t="n">
        <v>8</v>
      </c>
      <c r="C715" s="3" t="n">
        <v>70.7916666666667</v>
      </c>
      <c r="D715" s="3" t="n">
        <v>1025</v>
      </c>
      <c r="E715" s="3" t="n">
        <v>0.375786542707573</v>
      </c>
      <c r="F715" s="4" t="n">
        <f aca="false">IF(ISBLANK(A715), "", (A715-MIN($A$2:$A$3001))/(MAX($A$2:$A$3001)-MIN($A$2:$A$3001)))</f>
        <v>0.227272727272727</v>
      </c>
      <c r="G715" s="4" t="n">
        <f aca="false">IF(ISBLANK(B715), "", (B715-MIN($B$2:$B$3001))/(MAX($B$2:$B$3001)-MIN($B$2:B$3001)))</f>
        <v>0.777777777777778</v>
      </c>
      <c r="H715" s="4" t="n">
        <f aca="false">IF(ISBLANK(C715), "", (C715-MIN($C$2:$C$3001))/(MAX($C$2:$C$3001)-MIN($C$2:$C$3001)))</f>
        <v>0.334549969334789</v>
      </c>
      <c r="I715" s="4" t="n">
        <f aca="false">IF(ISBLANK(D715), "", (D715-MIN($D$2:$D$3001))/(MAX($D$2:$D$3001)-MIN($D$2:$D$3001)))</f>
        <v>0.937183383991895</v>
      </c>
      <c r="J715" s="4" t="n">
        <f aca="false">IF(ISBLANK(E715), "", (E715-MIN($E$2:$E$3001))/(MAX($E$2:$E$3001)-MIN($E$2:$E$3001)))</f>
        <v>0.44759907616139</v>
      </c>
      <c r="K715" s="5" t="n">
        <f aca="false">IF(ISBLANK(A715), "",SQRT((A715-$M$2)^2+(B715-$N$2)^2+(C715-$O$2)^2+(D715-$P$2)^2+(E715-$Q$2)^2))</f>
        <v>925.135786182707</v>
      </c>
      <c r="L715" s="6" t="str">
        <f aca="false">IF(AND(H715 = "", H714 &lt;&gt; ""),"&lt;- New exp", "")</f>
        <v/>
      </c>
      <c r="AB715" s="0" t="n">
        <v>714</v>
      </c>
    </row>
    <row r="716" customFormat="false" ht="13.8" hidden="false" customHeight="false" outlineLevel="0" collapsed="false">
      <c r="A716" s="3" t="n">
        <v>24</v>
      </c>
      <c r="B716" s="3" t="n">
        <v>9</v>
      </c>
      <c r="C716" s="3" t="n">
        <v>74.3464052287582</v>
      </c>
      <c r="D716" s="3" t="n">
        <v>1008</v>
      </c>
      <c r="E716" s="3" t="n">
        <v>0.371038341776951</v>
      </c>
      <c r="F716" s="4" t="n">
        <f aca="false">IF(ISBLANK(A716), "", (A716-MIN($A$2:$A$3001))/(MAX($A$2:$A$3001)-MIN($A$2:$A$3001)))</f>
        <v>0.454545454545455</v>
      </c>
      <c r="G716" s="4" t="n">
        <f aca="false">IF(ISBLANK(B716), "", (B716-MIN($B$2:$B$3001))/(MAX($B$2:$B$3001)-MIN($B$2:B$3001)))</f>
        <v>0.888888888888889</v>
      </c>
      <c r="H716" s="4" t="n">
        <f aca="false">IF(ISBLANK(C716), "", (C716-MIN($C$2:$C$3001))/(MAX($C$2:$C$3001)-MIN($C$2:$C$3001)))</f>
        <v>0.423882376992322</v>
      </c>
      <c r="I716" s="4" t="n">
        <f aca="false">IF(ISBLANK(D716), "", (D716-MIN($D$2:$D$3001))/(MAX($D$2:$D$3001)-MIN($D$2:$D$3001)))</f>
        <v>0.919959473150962</v>
      </c>
      <c r="J716" s="4" t="n">
        <f aca="false">IF(ISBLANK(E716), "", (E716-MIN($E$2:$E$3001))/(MAX($E$2:$E$3001)-MIN($E$2:$E$3001)))</f>
        <v>0.30419639747138</v>
      </c>
      <c r="K716" s="5" t="n">
        <f aca="false">IF(ISBLANK(A716), "",SQRT((A716-$M$2)^2+(B716-$N$2)^2+(C716-$O$2)^2+(D716-$P$2)^2+(E716-$Q$2)^2))</f>
        <v>908.246939900246</v>
      </c>
      <c r="L716" s="6" t="str">
        <f aca="false">IF(AND(H716 = "", H715 &lt;&gt; ""),"&lt;- New exp", "")</f>
        <v/>
      </c>
      <c r="AB716" s="0" t="n">
        <v>715</v>
      </c>
    </row>
    <row r="717" customFormat="false" ht="13.8" hidden="false" customHeight="false" outlineLevel="0" collapsed="false">
      <c r="A717" s="3" t="n">
        <v>17</v>
      </c>
      <c r="B717" s="3" t="n">
        <v>7</v>
      </c>
      <c r="C717" s="3" t="n">
        <v>71.8761904761905</v>
      </c>
      <c r="D717" s="3" t="n">
        <v>1038</v>
      </c>
      <c r="E717" s="3" t="n">
        <v>0.39407706980656</v>
      </c>
      <c r="F717" s="4" t="n">
        <f aca="false">IF(ISBLANK(A717), "", (A717-MIN($A$2:$A$3001))/(MAX($A$2:$A$3001)-MIN($A$2:$A$3001)))</f>
        <v>0.136363636363636</v>
      </c>
      <c r="G717" s="4" t="n">
        <f aca="false">IF(ISBLANK(B717), "", (B717-MIN($B$2:$B$3001))/(MAX($B$2:$B$3001)-MIN($B$2:B$3001)))</f>
        <v>0.666666666666667</v>
      </c>
      <c r="H717" s="4" t="n">
        <f aca="false">IF(ISBLANK(C717), "", (C717-MIN($C$2:$C$3001))/(MAX($C$2:$C$3001)-MIN($C$2:$C$3001)))</f>
        <v>0.361804610252651</v>
      </c>
      <c r="I717" s="4" t="n">
        <f aca="false">IF(ISBLANK(D717), "", (D717-MIN($D$2:$D$3001))/(MAX($D$2:$D$3001)-MIN($D$2:$D$3001)))</f>
        <v>0.950354609929078</v>
      </c>
      <c r="J717" s="4" t="n">
        <f aca="false">IF(ISBLANK(E717), "", (E717-MIN($E$2:$E$3001))/(MAX($E$2:$E$3001)-MIN($E$2:$E$3001)))</f>
        <v>1</v>
      </c>
      <c r="K717" s="5" t="n">
        <f aca="false">IF(ISBLANK(A717), "",SQRT((A717-$M$2)^2+(B717-$N$2)^2+(C717-$O$2)^2+(D717-$P$2)^2+(E717-$Q$2)^2))</f>
        <v>938.134465517022</v>
      </c>
      <c r="L717" s="6" t="str">
        <f aca="false">IF(AND(H717 = "", H716 &lt;&gt; ""),"&lt;- New exp", "")</f>
        <v/>
      </c>
      <c r="AB717" s="0" t="n">
        <v>716</v>
      </c>
    </row>
    <row r="718" customFormat="false" ht="13.8" hidden="false" customHeight="false" outlineLevel="0" collapsed="false">
      <c r="A718" s="3" t="n">
        <v>22</v>
      </c>
      <c r="B718" s="3" t="n">
        <v>7</v>
      </c>
      <c r="C718" s="3" t="n">
        <v>73.8095238095238</v>
      </c>
      <c r="D718" s="3" t="n">
        <v>989</v>
      </c>
      <c r="E718" s="3" t="n">
        <v>0.379846913370879</v>
      </c>
      <c r="F718" s="4" t="n">
        <f aca="false">IF(ISBLANK(A718), "", (A718-MIN($A$2:$A$3001))/(MAX($A$2:$A$3001)-MIN($A$2:$A$3001)))</f>
        <v>0.363636363636364</v>
      </c>
      <c r="G718" s="4" t="n">
        <f aca="false">IF(ISBLANK(B718), "", (B718-MIN($B$2:$B$3001))/(MAX($B$2:$B$3001)-MIN($B$2:B$3001)))</f>
        <v>0.666666666666667</v>
      </c>
      <c r="H718" s="4" t="n">
        <f aca="false">IF(ISBLANK(C718), "", (C718-MIN($C$2:$C$3001))/(MAX($C$2:$C$3001)-MIN($C$2:$C$3001)))</f>
        <v>0.410390270900959</v>
      </c>
      <c r="I718" s="4" t="n">
        <f aca="false">IF(ISBLANK(D718), "", (D718-MIN($D$2:$D$3001))/(MAX($D$2:$D$3001)-MIN($D$2:$D$3001)))</f>
        <v>0.900709219858156</v>
      </c>
      <c r="J718" s="4" t="n">
        <f aca="false">IF(ISBLANK(E718), "", (E718-MIN($E$2:$E$3001))/(MAX($E$2:$E$3001)-MIN($E$2:$E$3001)))</f>
        <v>0.570228265216398</v>
      </c>
      <c r="K718" s="5" t="n">
        <f aca="false">IF(ISBLANK(A718), "",SQRT((A718-$M$2)^2+(B718-$N$2)^2+(C718-$O$2)^2+(D718-$P$2)^2+(E718-$Q$2)^2))</f>
        <v>889.206208323412</v>
      </c>
      <c r="L718" s="6" t="str">
        <f aca="false">IF(AND(H718 = "", H717 &lt;&gt; ""),"&lt;- New exp", "")</f>
        <v/>
      </c>
      <c r="AB718" s="0" t="n">
        <v>717</v>
      </c>
    </row>
    <row r="719" customFormat="false" ht="13.8" hidden="false" customHeight="false" outlineLevel="0" collapsed="false">
      <c r="A719" s="3" t="n">
        <v>29</v>
      </c>
      <c r="B719" s="3" t="n">
        <v>7</v>
      </c>
      <c r="C719" s="3" t="n">
        <v>80.6095238095238</v>
      </c>
      <c r="D719" s="3" t="n">
        <v>967</v>
      </c>
      <c r="E719" s="3" t="n">
        <v>0.375786542707573</v>
      </c>
      <c r="F719" s="4" t="n">
        <f aca="false">IF(ISBLANK(A719), "", (A719-MIN($A$2:$A$3001))/(MAX($A$2:$A$3001)-MIN($A$2:$A$3001)))</f>
        <v>0.681818181818182</v>
      </c>
      <c r="G719" s="4" t="n">
        <f aca="false">IF(ISBLANK(B719), "", (B719-MIN($B$2:$B$3001))/(MAX($B$2:$B$3001)-MIN($B$2:B$3001)))</f>
        <v>0.666666666666667</v>
      </c>
      <c r="H719" s="4" t="n">
        <f aca="false">IF(ISBLANK(C719), "", (C719-MIN($C$2:$C$3001))/(MAX($C$2:$C$3001)-MIN($C$2:$C$3001)))</f>
        <v>0.581277766974316</v>
      </c>
      <c r="I719" s="4" t="n">
        <f aca="false">IF(ISBLANK(D719), "", (D719-MIN($D$2:$D$3001))/(MAX($D$2:$D$3001)-MIN($D$2:$D$3001)))</f>
        <v>0.878419452887538</v>
      </c>
      <c r="J719" s="4" t="n">
        <f aca="false">IF(ISBLANK(E719), "", (E719-MIN($E$2:$E$3001))/(MAX($E$2:$E$3001)-MIN($E$2:$E$3001)))</f>
        <v>0.44759907616139</v>
      </c>
      <c r="K719" s="5" t="n">
        <f aca="false">IF(ISBLANK(A719), "",SQRT((A719-$M$2)^2+(B719-$N$2)^2+(C719-$O$2)^2+(D719-$P$2)^2+(E719-$Q$2)^2))</f>
        <v>867.458940608258</v>
      </c>
      <c r="L719" s="6" t="str">
        <f aca="false">IF(AND(H719 = "", H718 &lt;&gt; ""),"&lt;- New exp", "")</f>
        <v/>
      </c>
      <c r="AB719" s="0" t="n">
        <v>718</v>
      </c>
    </row>
    <row r="720" customFormat="false" ht="13.8" hidden="false" customHeight="false" outlineLevel="0" collapsed="false">
      <c r="A720" s="3" t="n">
        <v>33</v>
      </c>
      <c r="B720" s="3" t="n">
        <v>4</v>
      </c>
      <c r="C720" s="3" t="n">
        <v>82.6875</v>
      </c>
      <c r="D720" s="3" t="n">
        <v>1028</v>
      </c>
      <c r="E720" s="3" t="n">
        <v>0.372674490793082</v>
      </c>
      <c r="F720" s="4" t="n">
        <f aca="false">IF(ISBLANK(A720), "", (A720-MIN($A$2:$A$3001))/(MAX($A$2:$A$3001)-MIN($A$2:$A$3001)))</f>
        <v>0.863636363636364</v>
      </c>
      <c r="G720" s="4" t="n">
        <f aca="false">IF(ISBLANK(B720), "", (B720-MIN($B$2:$B$3001))/(MAX($B$2:$B$3001)-MIN($B$2:B$3001)))</f>
        <v>0.333333333333333</v>
      </c>
      <c r="H720" s="4" t="n">
        <f aca="false">IF(ISBLANK(C720), "", (C720-MIN($C$2:$C$3001))/(MAX($C$2:$C$3001)-MIN($C$2:$C$3001)))</f>
        <v>0.633498376987629</v>
      </c>
      <c r="I720" s="4" t="n">
        <f aca="false">IF(ISBLANK(D720), "", (D720-MIN($D$2:$D$3001))/(MAX($D$2:$D$3001)-MIN($D$2:$D$3001)))</f>
        <v>0.940222897669706</v>
      </c>
      <c r="J720" s="4" t="n">
        <f aca="false">IF(ISBLANK(E720), "", (E720-MIN($E$2:$E$3001))/(MAX($E$2:$E$3001)-MIN($E$2:$E$3001)))</f>
        <v>0.353610513486575</v>
      </c>
      <c r="K720" s="5" t="n">
        <f aca="false">IF(ISBLANK(A720), "",SQRT((A720-$M$2)^2+(B720-$N$2)^2+(C720-$O$2)^2+(D720-$P$2)^2+(E720-$Q$2)^2))</f>
        <v>928.541576994014</v>
      </c>
      <c r="L720" s="6" t="str">
        <f aca="false">IF(AND(H720 = "", H719 &lt;&gt; ""),"&lt;- New exp", "")</f>
        <v/>
      </c>
      <c r="AB720" s="0" t="n">
        <v>719</v>
      </c>
    </row>
    <row r="721" customFormat="false" ht="13.8" hidden="false" customHeight="false" outlineLevel="0" collapsed="false">
      <c r="A721" s="3" t="n">
        <v>29</v>
      </c>
      <c r="B721" s="3" t="n">
        <v>7</v>
      </c>
      <c r="C721" s="3" t="n">
        <v>78.8095238095238</v>
      </c>
      <c r="D721" s="3" t="n">
        <v>1032</v>
      </c>
      <c r="E721" s="3" t="n">
        <v>0.372183685270797</v>
      </c>
      <c r="F721" s="4" t="n">
        <f aca="false">IF(ISBLANK(A721), "", (A721-MIN($A$2:$A$3001))/(MAX($A$2:$A$3001)-MIN($A$2:$A$3001)))</f>
        <v>0.681818181818182</v>
      </c>
      <c r="G721" s="4" t="n">
        <f aca="false">IF(ISBLANK(B721), "", (B721-MIN($B$2:$B$3001))/(MAX($B$2:$B$3001)-MIN($B$2:B$3001)))</f>
        <v>0.666666666666667</v>
      </c>
      <c r="H721" s="4" t="n">
        <f aca="false">IF(ISBLANK(C721), "", (C721-MIN($C$2:$C$3001))/(MAX($C$2:$C$3001)-MIN($C$2:$C$3001)))</f>
        <v>0.536042841543133</v>
      </c>
      <c r="I721" s="4" t="n">
        <f aca="false">IF(ISBLANK(D721), "", (D721-MIN($D$2:$D$3001))/(MAX($D$2:$D$3001)-MIN($D$2:$D$3001)))</f>
        <v>0.944275582573455</v>
      </c>
      <c r="J721" s="4" t="n">
        <f aca="false">IF(ISBLANK(E721), "", (E721-MIN($E$2:$E$3001))/(MAX($E$2:$E$3001)-MIN($E$2:$E$3001)))</f>
        <v>0.338787462053007</v>
      </c>
      <c r="K721" s="5" t="n">
        <f aca="false">IF(ISBLANK(A721), "",SQRT((A721-$M$2)^2+(B721-$N$2)^2+(C721-$O$2)^2+(D721-$P$2)^2+(E721-$Q$2)^2))</f>
        <v>932.384032607635</v>
      </c>
      <c r="L721" s="6" t="str">
        <f aca="false">IF(AND(H721 = "", H720 &lt;&gt; ""),"&lt;- New exp", "")</f>
        <v/>
      </c>
      <c r="AB721" s="0" t="n">
        <v>720</v>
      </c>
    </row>
    <row r="722" customFormat="false" ht="13.8" hidden="false" customHeight="false" outlineLevel="0" collapsed="false">
      <c r="A722" s="3" t="n">
        <v>33</v>
      </c>
      <c r="B722" s="3" t="n">
        <v>2</v>
      </c>
      <c r="C722" s="3" t="n">
        <v>81.3125</v>
      </c>
      <c r="D722" s="3" t="n">
        <v>1045</v>
      </c>
      <c r="E722" s="3" t="n">
        <v>0.381261386166515</v>
      </c>
      <c r="F722" s="4" t="n">
        <f aca="false">IF(ISBLANK(A722), "", (A722-MIN($A$2:$A$3001))/(MAX($A$2:$A$3001)-MIN($A$2:$A$3001)))</f>
        <v>0.863636363636364</v>
      </c>
      <c r="G722" s="4" t="n">
        <f aca="false">IF(ISBLANK(B722), "", (B722-MIN($B$2:$B$3001))/(MAX($B$2:$B$3001)-MIN($B$2:B$3001)))</f>
        <v>0.111111111111111</v>
      </c>
      <c r="H722" s="4" t="n">
        <f aca="false">IF(ISBLANK(C722), "", (C722-MIN($C$2:$C$3001))/(MAX($C$2:$C$3001)-MIN($C$2:$C$3001)))</f>
        <v>0.598943920061031</v>
      </c>
      <c r="I722" s="4" t="n">
        <f aca="false">IF(ISBLANK(D722), "", (D722-MIN($D$2:$D$3001))/(MAX($D$2:$D$3001)-MIN($D$2:$D$3001)))</f>
        <v>0.957446808510638</v>
      </c>
      <c r="J722" s="4" t="n">
        <f aca="false">IF(ISBLANK(E722), "", (E722-MIN($E$2:$E$3001))/(MAX($E$2:$E$3001)-MIN($E$2:$E$3001)))</f>
        <v>0.612947432073934</v>
      </c>
      <c r="K722" s="5" t="n">
        <f aca="false">IF(ISBLANK(A722), "",SQRT((A722-$M$2)^2+(B722-$N$2)^2+(C722-$O$2)^2+(D722-$P$2)^2+(E722-$Q$2)^2))</f>
        <v>945.49195035689</v>
      </c>
      <c r="L722" s="6" t="str">
        <f aca="false">IF(AND(H722 = "", H721 &lt;&gt; ""),"&lt;- New exp", "")</f>
        <v/>
      </c>
      <c r="AB722" s="0" t="n">
        <v>721</v>
      </c>
    </row>
    <row r="723" customFormat="false" ht="13.8" hidden="false" customHeight="false" outlineLevel="0" collapsed="false">
      <c r="A723" s="3" t="n">
        <v>33</v>
      </c>
      <c r="B723" s="3" t="n">
        <v>4</v>
      </c>
      <c r="C723" s="3" t="n">
        <v>85.9166666666667</v>
      </c>
      <c r="D723" s="3" t="n">
        <v>1016</v>
      </c>
      <c r="E723" s="3" t="n">
        <v>0.375786542707573</v>
      </c>
      <c r="F723" s="4" t="n">
        <f aca="false">IF(ISBLANK(A723), "", (A723-MIN($A$2:$A$3001))/(MAX($A$2:$A$3001)-MIN($A$2:$A$3001)))</f>
        <v>0.863636363636364</v>
      </c>
      <c r="G723" s="4" t="n">
        <f aca="false">IF(ISBLANK(B723), "", (B723-MIN($B$2:$B$3001))/(MAX($B$2:$B$3001)-MIN($B$2:B$3001)))</f>
        <v>0.333333333333333</v>
      </c>
      <c r="H723" s="4" t="n">
        <f aca="false">IF(ISBLANK(C723), "", (C723-MIN($C$2:$C$3001))/(MAX($C$2:$C$3001)-MIN($C$2:$C$3001)))</f>
        <v>0.714648995527367</v>
      </c>
      <c r="I723" s="4" t="n">
        <f aca="false">IF(ISBLANK(D723), "", (D723-MIN($D$2:$D$3001))/(MAX($D$2:$D$3001)-MIN($D$2:$D$3001)))</f>
        <v>0.92806484295846</v>
      </c>
      <c r="J723" s="4" t="n">
        <f aca="false">IF(ISBLANK(E723), "", (E723-MIN($E$2:$E$3001))/(MAX($E$2:$E$3001)-MIN($E$2:$E$3001)))</f>
        <v>0.44759907616139</v>
      </c>
      <c r="K723" s="5" t="n">
        <f aca="false">IF(ISBLANK(A723), "",SQRT((A723-$M$2)^2+(B723-$N$2)^2+(C723-$O$2)^2+(D723-$P$2)^2+(E723-$Q$2)^2))</f>
        <v>916.643164828002</v>
      </c>
      <c r="L723" s="6" t="str">
        <f aca="false">IF(AND(H723 = "", H722 &lt;&gt; ""),"&lt;- New exp", "")</f>
        <v/>
      </c>
      <c r="AB723" s="0" t="n">
        <v>722</v>
      </c>
    </row>
    <row r="724" customFormat="false" ht="13.8" hidden="false" customHeight="false" outlineLevel="0" collapsed="false">
      <c r="A724" s="3" t="n">
        <v>23</v>
      </c>
      <c r="B724" s="3" t="n">
        <v>5</v>
      </c>
      <c r="C724" s="3" t="n">
        <v>71.0125</v>
      </c>
      <c r="D724" s="3" t="n">
        <v>1041</v>
      </c>
      <c r="E724" s="3" t="n">
        <v>0.381261386166515</v>
      </c>
      <c r="F724" s="4" t="n">
        <f aca="false">IF(ISBLANK(A724), "", (A724-MIN($A$2:$A$3001))/(MAX($A$2:$A$3001)-MIN($A$2:$A$3001)))</f>
        <v>0.409090909090909</v>
      </c>
      <c r="G724" s="4" t="n">
        <f aca="false">IF(ISBLANK(B724), "", (B724-MIN($B$2:$B$3001))/(MAX($B$2:$B$3001)-MIN($B$2:B$3001)))</f>
        <v>0.444444444444444</v>
      </c>
      <c r="H724" s="4" t="n">
        <f aca="false">IF(ISBLANK(C724), "", (C724-MIN($C$2:$C$3001))/(MAX($C$2:$C$3001)-MIN($C$2:$C$3001)))</f>
        <v>0.340099624538152</v>
      </c>
      <c r="I724" s="4" t="n">
        <f aca="false">IF(ISBLANK(D724), "", (D724-MIN($D$2:$D$3001))/(MAX($D$2:$D$3001)-MIN($D$2:$D$3001)))</f>
        <v>0.953394123606889</v>
      </c>
      <c r="J724" s="4" t="n">
        <f aca="false">IF(ISBLANK(E724), "", (E724-MIN($E$2:$E$3001))/(MAX($E$2:$E$3001)-MIN($E$2:$E$3001)))</f>
        <v>0.612947432073934</v>
      </c>
      <c r="K724" s="5" t="n">
        <f aca="false">IF(ISBLANK(A724), "",SQRT((A724-$M$2)^2+(B724-$N$2)^2+(C724-$O$2)^2+(D724-$P$2)^2+(E724-$Q$2)^2))</f>
        <v>941.148846635329</v>
      </c>
      <c r="L724" s="6" t="str">
        <f aca="false">IF(AND(H724 = "", H723 &lt;&gt; ""),"&lt;- New exp", "")</f>
        <v/>
      </c>
      <c r="AB724" s="0" t="n">
        <v>723</v>
      </c>
    </row>
    <row r="725" customFormat="false" ht="13.8" hidden="false" customHeight="false" outlineLevel="0" collapsed="false">
      <c r="A725" s="3"/>
      <c r="B725" s="3"/>
      <c r="C725" s="3"/>
      <c r="D725" s="3"/>
      <c r="E725" s="3"/>
      <c r="F725" s="4" t="str">
        <f aca="false">IF(ISBLANK(A725), "", (A725-MIN($A$2:$A$3001))/(MAX($A$2:$A$3001)-MIN($A$2:$A$3001)))</f>
        <v/>
      </c>
      <c r="G725" s="4" t="str">
        <f aca="false">IF(ISBLANK(B725), "", (B725-MIN($B$2:$B$3001))/(MAX($B$2:$B$3001)-MIN($B$2:B$3001)))</f>
        <v/>
      </c>
      <c r="H725" s="4" t="str">
        <f aca="false">IF(ISBLANK(C725), "", (C725-MIN($C$2:$C$3001))/(MAX($C$2:$C$3001)-MIN($C$2:$C$3001)))</f>
        <v/>
      </c>
      <c r="I725" s="4" t="str">
        <f aca="false">IF(ISBLANK(D725), "", (D725-MIN($D$2:$D$3001))/(MAX($D$2:$D$3001)-MIN($D$2:$D$3001)))</f>
        <v/>
      </c>
      <c r="J725" s="4" t="str">
        <f aca="false">IF(ISBLANK(E725), "", (E725-MIN($E$2:$E$3001))/(MAX($E$2:$E$3001)-MIN($E$2:$E$3001)))</f>
        <v/>
      </c>
      <c r="K725" s="5" t="str">
        <f aca="false">IF(ISBLANK(A725), "",SQRT((A725-$M$2)^2+(B725-$N$2)^2+(C725-$O$2)^2+(D725-$P$2)^2+(E725-$Q$2)^2))</f>
        <v/>
      </c>
      <c r="L725" s="6" t="str">
        <f aca="false">IF(AND(H725 = "", H724 &lt;&gt; ""),"&lt;- New exp", "")</f>
        <v>&lt;- New exp</v>
      </c>
      <c r="AB725" s="0" t="n">
        <v>724</v>
      </c>
    </row>
    <row r="726" customFormat="false" ht="13.8" hidden="false" customHeight="false" outlineLevel="0" collapsed="false">
      <c r="A726" s="3" t="n">
        <v>24</v>
      </c>
      <c r="B726" s="3" t="n">
        <v>9</v>
      </c>
      <c r="C726" s="3" t="n">
        <v>73.5486111111111</v>
      </c>
      <c r="D726" s="3" t="n">
        <v>1002</v>
      </c>
      <c r="E726" s="3" t="n">
        <v>0.368429340517278</v>
      </c>
      <c r="F726" s="4" t="n">
        <f aca="false">IF(ISBLANK(A726), "", (A726-MIN($A$2:$A$3001))/(MAX($A$2:$A$3001)-MIN($A$2:$A$3001)))</f>
        <v>0.454545454545455</v>
      </c>
      <c r="G726" s="4" t="n">
        <f aca="false">IF(ISBLANK(B726), "", (B726-MIN($B$2:$B$3001))/(MAX($B$2:$B$3001)-MIN($B$2:B$3001)))</f>
        <v>0.888888888888889</v>
      </c>
      <c r="H726" s="4" t="n">
        <f aca="false">IF(ISBLANK(C726), "", (C726-MIN($C$2:$C$3001))/(MAX($C$2:$C$3001)-MIN($C$2:$C$3001)))</f>
        <v>0.403833400647211</v>
      </c>
      <c r="I726" s="4" t="n">
        <f aca="false">IF(ISBLANK(D726), "", (D726-MIN($D$2:$D$3001))/(MAX($D$2:$D$3001)-MIN($D$2:$D$3001)))</f>
        <v>0.91388044579534</v>
      </c>
      <c r="J726" s="4" t="n">
        <f aca="false">IF(ISBLANK(E726), "", (E726-MIN($E$2:$E$3001))/(MAX($E$2:$E$3001)-MIN($E$2:$E$3001)))</f>
        <v>0.225400707312222</v>
      </c>
      <c r="K726" s="5" t="n">
        <f aca="false">IF(ISBLANK(A726), "",SQRT((A726-$M$2)^2+(B726-$N$2)^2+(C726-$O$2)^2+(D726-$P$2)^2+(E726-$Q$2)^2))</f>
        <v>902.234020141367</v>
      </c>
      <c r="L726" s="6" t="str">
        <f aca="false">IF(AND(H726 = "", H725 &lt;&gt; ""),"&lt;- New exp", "")</f>
        <v/>
      </c>
      <c r="AB726" s="0" t="n">
        <v>725</v>
      </c>
    </row>
    <row r="727" customFormat="false" ht="13.8" hidden="false" customHeight="false" outlineLevel="0" collapsed="false">
      <c r="A727" s="3" t="n">
        <v>32</v>
      </c>
      <c r="B727" s="3" t="n">
        <v>4</v>
      </c>
      <c r="C727" s="3" t="n">
        <v>84.9166666666667</v>
      </c>
      <c r="D727" s="3" t="n">
        <v>989</v>
      </c>
      <c r="E727" s="3" t="n">
        <v>0.379846913370879</v>
      </c>
      <c r="F727" s="4" t="n">
        <f aca="false">IF(ISBLANK(A727), "", (A727-MIN($A$2:$A$3001))/(MAX($A$2:$A$3001)-MIN($A$2:$A$3001)))</f>
        <v>0.818181818181818</v>
      </c>
      <c r="G727" s="4" t="n">
        <f aca="false">IF(ISBLANK(B727), "", (B727-MIN($B$2:$B$3001))/(MAX($B$2:$B$3001)-MIN($B$2:B$3001)))</f>
        <v>0.333333333333333</v>
      </c>
      <c r="H727" s="4" t="n">
        <f aca="false">IF(ISBLANK(C727), "", (C727-MIN($C$2:$C$3001))/(MAX($C$2:$C$3001)-MIN($C$2:$C$3001)))</f>
        <v>0.689518481398932</v>
      </c>
      <c r="I727" s="4" t="n">
        <f aca="false">IF(ISBLANK(D727), "", (D727-MIN($D$2:$D$3001))/(MAX($D$2:$D$3001)-MIN($D$2:$D$3001)))</f>
        <v>0.900709219858156</v>
      </c>
      <c r="J727" s="4" t="n">
        <f aca="false">IF(ISBLANK(E727), "", (E727-MIN($E$2:$E$3001))/(MAX($E$2:$E$3001)-MIN($E$2:$E$3001)))</f>
        <v>0.570228265216398</v>
      </c>
      <c r="K727" s="5" t="n">
        <f aca="false">IF(ISBLANK(A727), "",SQRT((A727-$M$2)^2+(B727-$N$2)^2+(C727-$O$2)^2+(D727-$P$2)^2+(E727-$Q$2)^2))</f>
        <v>889.610485978406</v>
      </c>
      <c r="L727" s="6" t="str">
        <f aca="false">IF(AND(H727 = "", H726 &lt;&gt; ""),"&lt;- New exp", "")</f>
        <v/>
      </c>
      <c r="AB727" s="0" t="n">
        <v>726</v>
      </c>
    </row>
    <row r="728" customFormat="false" ht="13.8" hidden="false" customHeight="false" outlineLevel="0" collapsed="false">
      <c r="A728" s="3" t="n">
        <v>29</v>
      </c>
      <c r="B728" s="3" t="n">
        <v>7</v>
      </c>
      <c r="C728" s="3" t="n">
        <v>76.9553571428571</v>
      </c>
      <c r="D728" s="3" t="n">
        <v>1050</v>
      </c>
      <c r="E728" s="3" t="n">
        <v>0.36962718764596</v>
      </c>
      <c r="F728" s="4" t="n">
        <f aca="false">IF(ISBLANK(A728), "", (A728-MIN($A$2:$A$3001))/(MAX($A$2:$A$3001)-MIN($A$2:$A$3001)))</f>
        <v>0.681818181818182</v>
      </c>
      <c r="G728" s="4" t="n">
        <f aca="false">IF(ISBLANK(B728), "", (B728-MIN($B$2:$B$3001))/(MAX($B$2:$B$3001)-MIN($B$2:B$3001)))</f>
        <v>0.666666666666667</v>
      </c>
      <c r="H728" s="4" t="n">
        <f aca="false">IF(ISBLANK(C728), "", (C728-MIN($C$2:$C$3001))/(MAX($C$2:$C$3001)-MIN($C$2:$C$3001)))</f>
        <v>0.489446679929993</v>
      </c>
      <c r="I728" s="4" t="n">
        <f aca="false">IF(ISBLANK(D728), "", (D728-MIN($D$2:$D$3001))/(MAX($D$2:$D$3001)-MIN($D$2:$D$3001)))</f>
        <v>0.962512664640324</v>
      </c>
      <c r="J728" s="4" t="n">
        <f aca="false">IF(ISBLANK(E728), "", (E728-MIN($E$2:$E$3001))/(MAX($E$2:$E$3001)-MIN($E$2:$E$3001)))</f>
        <v>0.261577459186037</v>
      </c>
      <c r="K728" s="5" t="n">
        <f aca="false">IF(ISBLANK(A728), "",SQRT((A728-$M$2)^2+(B728-$N$2)^2+(C728-$O$2)^2+(D728-$P$2)^2+(E728-$Q$2)^2))</f>
        <v>950.33695185996</v>
      </c>
      <c r="L728" s="6" t="str">
        <f aca="false">IF(AND(H728 = "", H727 &lt;&gt; ""),"&lt;- New exp", "")</f>
        <v/>
      </c>
      <c r="AB728" s="0" t="n">
        <v>727</v>
      </c>
    </row>
    <row r="729" customFormat="false" ht="13.8" hidden="false" customHeight="false" outlineLevel="0" collapsed="false">
      <c r="A729" s="3" t="n">
        <v>29</v>
      </c>
      <c r="B729" s="3" t="n">
        <v>7</v>
      </c>
      <c r="C729" s="3" t="n">
        <v>80.6095238095238</v>
      </c>
      <c r="D729" s="3" t="n">
        <v>967</v>
      </c>
      <c r="E729" s="3" t="n">
        <v>0.375786542707573</v>
      </c>
      <c r="F729" s="4" t="n">
        <f aca="false">IF(ISBLANK(A729), "", (A729-MIN($A$2:$A$3001))/(MAX($A$2:$A$3001)-MIN($A$2:$A$3001)))</f>
        <v>0.681818181818182</v>
      </c>
      <c r="G729" s="4" t="n">
        <f aca="false">IF(ISBLANK(B729), "", (B729-MIN($B$2:$B$3001))/(MAX($B$2:$B$3001)-MIN($B$2:B$3001)))</f>
        <v>0.666666666666667</v>
      </c>
      <c r="H729" s="4" t="n">
        <f aca="false">IF(ISBLANK(C729), "", (C729-MIN($C$2:$C$3001))/(MAX($C$2:$C$3001)-MIN($C$2:$C$3001)))</f>
        <v>0.581277766974316</v>
      </c>
      <c r="I729" s="4" t="n">
        <f aca="false">IF(ISBLANK(D729), "", (D729-MIN($D$2:$D$3001))/(MAX($D$2:$D$3001)-MIN($D$2:$D$3001)))</f>
        <v>0.878419452887538</v>
      </c>
      <c r="J729" s="4" t="n">
        <f aca="false">IF(ISBLANK(E729), "", (E729-MIN($E$2:$E$3001))/(MAX($E$2:$E$3001)-MIN($E$2:$E$3001)))</f>
        <v>0.44759907616139</v>
      </c>
      <c r="K729" s="5" t="n">
        <f aca="false">IF(ISBLANK(A729), "",SQRT((A729-$M$2)^2+(B729-$N$2)^2+(C729-$O$2)^2+(D729-$P$2)^2+(E729-$Q$2)^2))</f>
        <v>867.458940608258</v>
      </c>
      <c r="L729" s="6" t="str">
        <f aca="false">IF(AND(H729 = "", H728 &lt;&gt; ""),"&lt;- New exp", "")</f>
        <v/>
      </c>
      <c r="AB729" s="0" t="n">
        <v>728</v>
      </c>
    </row>
    <row r="730" customFormat="false" ht="13.8" hidden="false" customHeight="false" outlineLevel="0" collapsed="false">
      <c r="A730" s="3" t="n">
        <v>30</v>
      </c>
      <c r="B730" s="3" t="n">
        <v>3</v>
      </c>
      <c r="C730" s="3" t="n">
        <v>83.0666666666667</v>
      </c>
      <c r="D730" s="3" t="n">
        <v>1063</v>
      </c>
      <c r="E730" s="3" t="n">
        <v>0.384373438081006</v>
      </c>
      <c r="F730" s="4" t="n">
        <f aca="false">IF(ISBLANK(A730), "", (A730-MIN($A$2:$A$3001))/(MAX($A$2:$A$3001)-MIN($A$2:$A$3001)))</f>
        <v>0.727272727272727</v>
      </c>
      <c r="G730" s="4" t="n">
        <f aca="false">IF(ISBLANK(B730), "", (B730-MIN($B$2:$B$3001))/(MAX($B$2:$B$3001)-MIN($B$2:B$3001)))</f>
        <v>0.222222222222222</v>
      </c>
      <c r="H730" s="4" t="n">
        <f aca="false">IF(ISBLANK(C730), "", (C730-MIN($C$2:$C$3001))/(MAX($C$2:$C$3001)-MIN($C$2:$C$3001)))</f>
        <v>0.643027030261327</v>
      </c>
      <c r="I730" s="4" t="n">
        <f aca="false">IF(ISBLANK(D730), "", (D730-MIN($D$2:$D$3001))/(MAX($D$2:$D$3001)-MIN($D$2:$D$3001)))</f>
        <v>0.975683890577507</v>
      </c>
      <c r="J730" s="4" t="n">
        <f aca="false">IF(ISBLANK(E730), "", (E730-MIN($E$2:$E$3001))/(MAX($E$2:$E$3001)-MIN($E$2:$E$3001)))</f>
        <v>0.706935994748749</v>
      </c>
      <c r="K730" s="5" t="n">
        <f aca="false">IF(ISBLANK(A730), "",SQRT((A730-$M$2)^2+(B730-$N$2)^2+(C730-$O$2)^2+(D730-$P$2)^2+(E730-$Q$2)^2))</f>
        <v>963.474815812097</v>
      </c>
      <c r="L730" s="6" t="str">
        <f aca="false">IF(AND(H730 = "", H729 &lt;&gt; ""),"&lt;- New exp", "")</f>
        <v/>
      </c>
      <c r="AB730" s="0" t="n">
        <v>729</v>
      </c>
    </row>
    <row r="731" customFormat="false" ht="13.8" hidden="false" customHeight="false" outlineLevel="0" collapsed="false">
      <c r="A731" s="3" t="n">
        <v>19</v>
      </c>
      <c r="B731" s="3" t="n">
        <v>9</v>
      </c>
      <c r="C731" s="3" t="n">
        <v>85.1825396825397</v>
      </c>
      <c r="D731" s="3" t="n">
        <v>1011</v>
      </c>
      <c r="E731" s="3" t="n">
        <v>0.385403337069818</v>
      </c>
      <c r="F731" s="4" t="n">
        <f aca="false">IF(ISBLANK(A731), "", (A731-MIN($A$2:$A$3001))/(MAX($A$2:$A$3001)-MIN($A$2:$A$3001)))</f>
        <v>0.227272727272727</v>
      </c>
      <c r="G731" s="4" t="n">
        <f aca="false">IF(ISBLANK(B731), "", (B731-MIN($B$2:$B$3001))/(MAX($B$2:$B$3001)-MIN($B$2:B$3001)))</f>
        <v>0.888888888888889</v>
      </c>
      <c r="H731" s="4" t="n">
        <f aca="false">IF(ISBLANK(C731), "", (C731-MIN($C$2:$C$3001))/(MAX($C$2:$C$3001)-MIN($C$2:$C$3001)))</f>
        <v>0.696200006980698</v>
      </c>
      <c r="I731" s="4" t="n">
        <f aca="false">IF(ISBLANK(D731), "", (D731-MIN($D$2:$D$3001))/(MAX($D$2:$D$3001)-MIN($D$2:$D$3001)))</f>
        <v>0.922998986828774</v>
      </c>
      <c r="J731" s="4" t="n">
        <f aca="false">IF(ISBLANK(E731), "", (E731-MIN($E$2:$E$3001))/(MAX($E$2:$E$3001)-MIN($E$2:$E$3001)))</f>
        <v>0.738040464827783</v>
      </c>
      <c r="K731" s="5" t="n">
        <f aca="false">IF(ISBLANK(A731), "",SQRT((A731-$M$2)^2+(B731-$N$2)^2+(C731-$O$2)^2+(D731-$P$2)^2+(E731-$Q$2)^2))</f>
        <v>911.469954235264</v>
      </c>
      <c r="L731" s="6" t="str">
        <f aca="false">IF(AND(H731 = "", H730 &lt;&gt; ""),"&lt;- New exp", "")</f>
        <v/>
      </c>
      <c r="AB731" s="0" t="n">
        <v>730</v>
      </c>
    </row>
    <row r="732" customFormat="false" ht="13.8" hidden="false" customHeight="false" outlineLevel="0" collapsed="false">
      <c r="A732" s="3" t="n">
        <v>23</v>
      </c>
      <c r="B732" s="3" t="n">
        <v>6</v>
      </c>
      <c r="C732" s="3" t="n">
        <v>74.8333333333333</v>
      </c>
      <c r="D732" s="3" t="n">
        <v>1017</v>
      </c>
      <c r="E732" s="3" t="n">
        <v>0.379846913370879</v>
      </c>
      <c r="F732" s="4" t="n">
        <f aca="false">IF(ISBLANK(A732), "", (A732-MIN($A$2:$A$3001))/(MAX($A$2:$A$3001)-MIN($A$2:$A$3001)))</f>
        <v>0.409090909090909</v>
      </c>
      <c r="G732" s="4" t="n">
        <f aca="false">IF(ISBLANK(B732), "", (B732-MIN($B$2:$B$3001))/(MAX($B$2:$B$3001)-MIN($B$2:B$3001)))</f>
        <v>0.555555555555556</v>
      </c>
      <c r="H732" s="4" t="n">
        <f aca="false">IF(ISBLANK(C732), "", (C732-MIN($C$2:$C$3001))/(MAX($C$2:$C$3001)-MIN($C$2:$C$3001)))</f>
        <v>0.43611913060388</v>
      </c>
      <c r="I732" s="4" t="n">
        <f aca="false">IF(ISBLANK(D732), "", (D732-MIN($D$2:$D$3001))/(MAX($D$2:$D$3001)-MIN($D$2:$D$3001)))</f>
        <v>0.929078014184397</v>
      </c>
      <c r="J732" s="4" t="n">
        <f aca="false">IF(ISBLANK(E732), "", (E732-MIN($E$2:$E$3001))/(MAX($E$2:$E$3001)-MIN($E$2:$E$3001)))</f>
        <v>0.570228265216398</v>
      </c>
      <c r="K732" s="5" t="n">
        <f aca="false">IF(ISBLANK(A732), "",SQRT((A732-$M$2)^2+(B732-$N$2)^2+(C732-$O$2)^2+(D732-$P$2)^2+(E732-$Q$2)^2))</f>
        <v>917.221983740675</v>
      </c>
      <c r="L732" s="6" t="str">
        <f aca="false">IF(AND(H732 = "", H731 &lt;&gt; ""),"&lt;- New exp", "")</f>
        <v/>
      </c>
      <c r="AB732" s="0" t="n">
        <v>731</v>
      </c>
    </row>
    <row r="733" customFormat="false" ht="13.8" hidden="false" customHeight="false" outlineLevel="0" collapsed="false">
      <c r="A733" s="3" t="n">
        <v>28</v>
      </c>
      <c r="B733" s="3" t="n">
        <v>8</v>
      </c>
      <c r="C733" s="3" t="n">
        <v>73.5</v>
      </c>
      <c r="D733" s="3" t="n">
        <v>989</v>
      </c>
      <c r="E733" s="3" t="n">
        <v>0.367006858463743</v>
      </c>
      <c r="F733" s="4" t="n">
        <f aca="false">IF(ISBLANK(A733), "", (A733-MIN($A$2:$A$3001))/(MAX($A$2:$A$3001)-MIN($A$2:$A$3001)))</f>
        <v>0.636363636363636</v>
      </c>
      <c r="G733" s="4" t="n">
        <f aca="false">IF(ISBLANK(B733), "", (B733-MIN($B$2:$B$3001))/(MAX($B$2:$B$3001)-MIN($B$2:B$3001)))</f>
        <v>0.777777777777778</v>
      </c>
      <c r="H733" s="4" t="n">
        <f aca="false">IF(ISBLANK(C733), "", (C733-MIN($C$2:$C$3001))/(MAX($C$2:$C$3001)-MIN($C$2:$C$3001)))</f>
        <v>0.402611778432634</v>
      </c>
      <c r="I733" s="4" t="n">
        <f aca="false">IF(ISBLANK(D733), "", (D733-MIN($D$2:$D$3001))/(MAX($D$2:$D$3001)-MIN($D$2:$D$3001)))</f>
        <v>0.900709219858156</v>
      </c>
      <c r="J733" s="4" t="n">
        <f aca="false">IF(ISBLANK(E733), "", (E733-MIN($E$2:$E$3001))/(MAX($E$2:$E$3001)-MIN($E$2:$E$3001)))</f>
        <v>0.182439649040691</v>
      </c>
      <c r="K733" s="5" t="n">
        <f aca="false">IF(ISBLANK(A733), "",SQRT((A733-$M$2)^2+(B733-$N$2)^2+(C733-$O$2)^2+(D733-$P$2)^2+(E733-$Q$2)^2))</f>
        <v>889.282107734764</v>
      </c>
      <c r="L733" s="6" t="str">
        <f aca="false">IF(AND(H733 = "", H732 &lt;&gt; ""),"&lt;- New exp", "")</f>
        <v/>
      </c>
      <c r="AB733" s="0" t="n">
        <v>732</v>
      </c>
    </row>
    <row r="734" customFormat="false" ht="13.8" hidden="false" customHeight="false" outlineLevel="0" collapsed="false">
      <c r="A734" s="3" t="n">
        <v>32</v>
      </c>
      <c r="B734" s="3" t="n">
        <v>5</v>
      </c>
      <c r="C734" s="3" t="n">
        <v>84.8666666666667</v>
      </c>
      <c r="D734" s="3" t="n">
        <v>988</v>
      </c>
      <c r="E734" s="3" t="n">
        <v>0.375786542707573</v>
      </c>
      <c r="F734" s="4" t="n">
        <f aca="false">IF(ISBLANK(A734), "", (A734-MIN($A$2:$A$3001))/(MAX($A$2:$A$3001)-MIN($A$2:$A$3001)))</f>
        <v>0.818181818181818</v>
      </c>
      <c r="G734" s="4" t="n">
        <f aca="false">IF(ISBLANK(B734), "", (B734-MIN($B$2:$B$3001))/(MAX($B$2:$B$3001)-MIN($B$2:B$3001)))</f>
        <v>0.444444444444444</v>
      </c>
      <c r="H734" s="4" t="n">
        <f aca="false">IF(ISBLANK(C734), "", (C734-MIN($C$2:$C$3001))/(MAX($C$2:$C$3001)-MIN($C$2:$C$3001)))</f>
        <v>0.68826195569251</v>
      </c>
      <c r="I734" s="4" t="n">
        <f aca="false">IF(ISBLANK(D734), "", (D734-MIN($D$2:$D$3001))/(MAX($D$2:$D$3001)-MIN($D$2:$D$3001)))</f>
        <v>0.899696048632219</v>
      </c>
      <c r="J734" s="4" t="n">
        <f aca="false">IF(ISBLANK(E734), "", (E734-MIN($E$2:$E$3001))/(MAX($E$2:$E$3001)-MIN($E$2:$E$3001)))</f>
        <v>0.44759907616139</v>
      </c>
      <c r="K734" s="5" t="n">
        <f aca="false">IF(ISBLANK(A734), "",SQRT((A734-$M$2)^2+(B734-$N$2)^2+(C734-$O$2)^2+(D734-$P$2)^2+(E734-$Q$2)^2))</f>
        <v>888.613569205364</v>
      </c>
      <c r="L734" s="6" t="str">
        <f aca="false">IF(AND(H734 = "", H733 &lt;&gt; ""),"&lt;- New exp", "")</f>
        <v/>
      </c>
      <c r="AB734" s="0" t="n">
        <v>733</v>
      </c>
    </row>
    <row r="735" customFormat="false" ht="13.8" hidden="false" customHeight="false" outlineLevel="0" collapsed="false">
      <c r="A735" s="3" t="n">
        <v>28</v>
      </c>
      <c r="B735" s="3" t="n">
        <v>7</v>
      </c>
      <c r="C735" s="3" t="n">
        <v>75.9553571428571</v>
      </c>
      <c r="D735" s="3" t="n">
        <v>1052</v>
      </c>
      <c r="E735" s="3" t="n">
        <v>0.372639451287042</v>
      </c>
      <c r="F735" s="4" t="n">
        <f aca="false">IF(ISBLANK(A735), "", (A735-MIN($A$2:$A$3001))/(MAX($A$2:$A$3001)-MIN($A$2:$A$3001)))</f>
        <v>0.636363636363636</v>
      </c>
      <c r="G735" s="4" t="n">
        <f aca="false">IF(ISBLANK(B735), "", (B735-MIN($B$2:$B$3001))/(MAX($B$2:$B$3001)-MIN($B$2:B$3001)))</f>
        <v>0.666666666666667</v>
      </c>
      <c r="H735" s="4" t="n">
        <f aca="false">IF(ISBLANK(C735), "", (C735-MIN($C$2:$C$3001))/(MAX($C$2:$C$3001)-MIN($C$2:$C$3001)))</f>
        <v>0.464316165801559</v>
      </c>
      <c r="I735" s="4" t="n">
        <f aca="false">IF(ISBLANK(D735), "", (D735-MIN($D$2:$D$3001))/(MAX($D$2:$D$3001)-MIN($D$2:$D$3001)))</f>
        <v>0.964539007092199</v>
      </c>
      <c r="J735" s="4" t="n">
        <f aca="false">IF(ISBLANK(E735), "", (E735-MIN($E$2:$E$3001))/(MAX($E$2:$E$3001)-MIN($E$2:$E$3001)))</f>
        <v>0.352552268669321</v>
      </c>
      <c r="K735" s="5" t="n">
        <f aca="false">IF(ISBLANK(A735), "",SQRT((A735-$M$2)^2+(B735-$N$2)^2+(C735-$O$2)^2+(D735-$P$2)^2+(E735-$Q$2)^2))</f>
        <v>952.30109196135</v>
      </c>
      <c r="L735" s="6" t="str">
        <f aca="false">IF(AND(H735 = "", H734 &lt;&gt; ""),"&lt;- New exp", "")</f>
        <v/>
      </c>
      <c r="AB735" s="0" t="n">
        <v>734</v>
      </c>
    </row>
    <row r="736" customFormat="false" ht="13.8" hidden="false" customHeight="false" outlineLevel="0" collapsed="false">
      <c r="A736" s="3" t="n">
        <v>23</v>
      </c>
      <c r="B736" s="3" t="n">
        <v>6</v>
      </c>
      <c r="C736" s="3" t="n">
        <v>64.4791666666667</v>
      </c>
      <c r="D736" s="3" t="n">
        <v>1055</v>
      </c>
      <c r="E736" s="3" t="n">
        <v>0.374724174328091</v>
      </c>
      <c r="F736" s="4" t="n">
        <f aca="false">IF(ISBLANK(A736), "", (A736-MIN($A$2:$A$3001))/(MAX($A$2:$A$3001)-MIN($A$2:$A$3001)))</f>
        <v>0.409090909090909</v>
      </c>
      <c r="G736" s="4" t="n">
        <f aca="false">IF(ISBLANK(B736), "", (B736-MIN($B$2:$B$3001))/(MAX($B$2:$B$3001)-MIN($B$2:B$3001)))</f>
        <v>0.555555555555556</v>
      </c>
      <c r="H736" s="4" t="n">
        <f aca="false">IF(ISBLANK(C736), "", (C736-MIN($C$2:$C$3001))/(MAX($C$2:$C$3001)-MIN($C$2:$C$3001)))</f>
        <v>0.175913598899044</v>
      </c>
      <c r="I736" s="4" t="n">
        <f aca="false">IF(ISBLANK(D736), "", (D736-MIN($D$2:$D$3001))/(MAX($D$2:$D$3001)-MIN($D$2:$D$3001)))</f>
        <v>0.96757852077001</v>
      </c>
      <c r="J736" s="4" t="n">
        <f aca="false">IF(ISBLANK(E736), "", (E736-MIN($E$2:$E$3001))/(MAX($E$2:$E$3001)-MIN($E$2:$E$3001)))</f>
        <v>0.41551398254398</v>
      </c>
      <c r="K736" s="5" t="n">
        <f aca="false">IF(ISBLANK(A736), "",SQRT((A736-$M$2)^2+(B736-$N$2)^2+(C736-$O$2)^2+(D736-$P$2)^2+(E736-$Q$2)^2))</f>
        <v>955.081148483879</v>
      </c>
      <c r="L736" s="6" t="str">
        <f aca="false">IF(AND(H736 = "", H735 &lt;&gt; ""),"&lt;- New exp", "")</f>
        <v/>
      </c>
      <c r="AB736" s="0" t="n">
        <v>735</v>
      </c>
    </row>
    <row r="737" customFormat="false" ht="13.8" hidden="false" customHeight="false" outlineLevel="0" collapsed="false">
      <c r="A737" s="3" t="n">
        <v>22</v>
      </c>
      <c r="B737" s="3" t="n">
        <v>7</v>
      </c>
      <c r="C737" s="3" t="n">
        <v>80.3428571428571</v>
      </c>
      <c r="D737" s="3" t="n">
        <v>1025</v>
      </c>
      <c r="E737" s="3" t="n">
        <v>0.382514515276076</v>
      </c>
      <c r="F737" s="4" t="n">
        <f aca="false">IF(ISBLANK(A737), "", (A737-MIN($A$2:$A$3001))/(MAX($A$2:$A$3001)-MIN($A$2:$A$3001)))</f>
        <v>0.363636363636364</v>
      </c>
      <c r="G737" s="4" t="n">
        <f aca="false">IF(ISBLANK(B737), "", (B737-MIN($B$2:$B$3001))/(MAX($B$2:$B$3001)-MIN($B$2:B$3001)))</f>
        <v>0.666666666666667</v>
      </c>
      <c r="H737" s="4" t="n">
        <f aca="false">IF(ISBLANK(C737), "", (C737-MIN($C$2:$C$3001))/(MAX($C$2:$C$3001)-MIN($C$2:$C$3001)))</f>
        <v>0.574576296540067</v>
      </c>
      <c r="I737" s="4" t="n">
        <f aca="false">IF(ISBLANK(D737), "", (D737-MIN($D$2:$D$3001))/(MAX($D$2:$D$3001)-MIN($D$2:$D$3001)))</f>
        <v>0.937183383991895</v>
      </c>
      <c r="J737" s="4" t="n">
        <f aca="false">IF(ISBLANK(E737), "", (E737-MIN($E$2:$E$3001))/(MAX($E$2:$E$3001)-MIN($E$2:$E$3001)))</f>
        <v>0.650793781392587</v>
      </c>
      <c r="K737" s="5" t="n">
        <f aca="false">IF(ISBLANK(A737), "",SQRT((A737-$M$2)^2+(B737-$N$2)^2+(C737-$O$2)^2+(D737-$P$2)^2+(E737-$Q$2)^2))</f>
        <v>925.336559748141</v>
      </c>
      <c r="L737" s="6" t="str">
        <f aca="false">IF(AND(H737 = "", H736 &lt;&gt; ""),"&lt;- New exp", "")</f>
        <v/>
      </c>
      <c r="AB737" s="0" t="n">
        <v>736</v>
      </c>
    </row>
    <row r="738" customFormat="false" ht="13.8" hidden="false" customHeight="false" outlineLevel="0" collapsed="false">
      <c r="A738" s="3" t="n">
        <v>29</v>
      </c>
      <c r="B738" s="3" t="n">
        <v>6</v>
      </c>
      <c r="C738" s="3" t="n">
        <v>74.9166666666667</v>
      </c>
      <c r="D738" s="3" t="n">
        <v>1052</v>
      </c>
      <c r="E738" s="3" t="n">
        <v>0.375343431829171</v>
      </c>
      <c r="F738" s="4" t="n">
        <f aca="false">IF(ISBLANK(A738), "", (A738-MIN($A$2:$A$3001))/(MAX($A$2:$A$3001)-MIN($A$2:$A$3001)))</f>
        <v>0.681818181818182</v>
      </c>
      <c r="G738" s="4" t="n">
        <f aca="false">IF(ISBLANK(B738), "", (B738-MIN($B$2:$B$3001))/(MAX($B$2:$B$3001)-MIN($B$2:B$3001)))</f>
        <v>0.555555555555556</v>
      </c>
      <c r="H738" s="4" t="n">
        <f aca="false">IF(ISBLANK(C738), "", (C738-MIN($C$2:$C$3001))/(MAX($C$2:$C$3001)-MIN($C$2:$C$3001)))</f>
        <v>0.438213340114583</v>
      </c>
      <c r="I738" s="4" t="n">
        <f aca="false">IF(ISBLANK(D738), "", (D738-MIN($D$2:$D$3001))/(MAX($D$2:$D$3001)-MIN($D$2:$D$3001)))</f>
        <v>0.964539007092199</v>
      </c>
      <c r="J738" s="4" t="n">
        <f aca="false">IF(ISBLANK(E738), "", (E738-MIN($E$2:$E$3001))/(MAX($E$2:$E$3001)-MIN($E$2:$E$3001)))</f>
        <v>0.434216473392891</v>
      </c>
      <c r="K738" s="5" t="n">
        <f aca="false">IF(ISBLANK(A738), "",SQRT((A738-$M$2)^2+(B738-$N$2)^2+(C738-$O$2)^2+(D738-$P$2)^2+(E738-$Q$2)^2))</f>
        <v>952.290956910207</v>
      </c>
      <c r="L738" s="6" t="str">
        <f aca="false">IF(AND(H738 = "", H737 &lt;&gt; ""),"&lt;- New exp", "")</f>
        <v/>
      </c>
      <c r="AB738" s="0" t="n">
        <v>737</v>
      </c>
    </row>
    <row r="739" customFormat="false" ht="13.8" hidden="false" customHeight="false" outlineLevel="0" collapsed="false">
      <c r="A739" s="3" t="n">
        <v>33</v>
      </c>
      <c r="B739" s="3" t="n">
        <v>4</v>
      </c>
      <c r="C739" s="3" t="n">
        <v>84.7166666666667</v>
      </c>
      <c r="D739" s="3" t="n">
        <v>961</v>
      </c>
      <c r="E739" s="3" t="n">
        <v>0.375786542707573</v>
      </c>
      <c r="F739" s="4" t="n">
        <f aca="false">IF(ISBLANK(A739), "", (A739-MIN($A$2:$A$3001))/(MAX($A$2:$A$3001)-MIN($A$2:$A$3001)))</f>
        <v>0.863636363636364</v>
      </c>
      <c r="G739" s="4" t="n">
        <f aca="false">IF(ISBLANK(B739), "", (B739-MIN($B$2:$B$3001))/(MAX($B$2:$B$3001)-MIN($B$2:B$3001)))</f>
        <v>0.333333333333333</v>
      </c>
      <c r="H739" s="4" t="n">
        <f aca="false">IF(ISBLANK(C739), "", (C739-MIN($C$2:$C$3001))/(MAX($C$2:$C$3001)-MIN($C$2:$C$3001)))</f>
        <v>0.684492378573245</v>
      </c>
      <c r="I739" s="4" t="n">
        <f aca="false">IF(ISBLANK(D739), "", (D739-MIN($D$2:$D$3001))/(MAX($D$2:$D$3001)-MIN($D$2:$D$3001)))</f>
        <v>0.872340425531915</v>
      </c>
      <c r="J739" s="4" t="n">
        <f aca="false">IF(ISBLANK(E739), "", (E739-MIN($E$2:$E$3001))/(MAX($E$2:$E$3001)-MIN($E$2:$E$3001)))</f>
        <v>0.44759907616139</v>
      </c>
      <c r="K739" s="5" t="n">
        <f aca="false">IF(ISBLANK(A739), "",SQRT((A739-$M$2)^2+(B739-$N$2)^2+(C739-$O$2)^2+(D739-$P$2)^2+(E739-$Q$2)^2))</f>
        <v>861.645450069746</v>
      </c>
      <c r="L739" s="6" t="str">
        <f aca="false">IF(AND(H739 = "", H738 &lt;&gt; ""),"&lt;- New exp", "")</f>
        <v/>
      </c>
      <c r="AB739" s="0" t="n">
        <v>738</v>
      </c>
    </row>
    <row r="740" customFormat="false" ht="13.8" hidden="false" customHeight="false" outlineLevel="0" collapsed="false">
      <c r="A740" s="3" t="n">
        <v>22</v>
      </c>
      <c r="B740" s="3" t="n">
        <v>8</v>
      </c>
      <c r="C740" s="3" t="n">
        <v>85.1964285714286</v>
      </c>
      <c r="D740" s="3" t="n">
        <v>989</v>
      </c>
      <c r="E740" s="3" t="n">
        <v>0.378232584280992</v>
      </c>
      <c r="F740" s="4" t="n">
        <f aca="false">IF(ISBLANK(A740), "", (A740-MIN($A$2:$A$3001))/(MAX($A$2:$A$3001)-MIN($A$2:$A$3001)))</f>
        <v>0.363636363636364</v>
      </c>
      <c r="G740" s="4" t="n">
        <f aca="false">IF(ISBLANK(B740), "", (B740-MIN($B$2:$B$3001))/(MAX($B$2:$B$3001)-MIN($B$2:B$3001)))</f>
        <v>0.777777777777778</v>
      </c>
      <c r="H740" s="4" t="n">
        <f aca="false">IF(ISBLANK(C740), "", (C740-MIN($C$2:$C$3001))/(MAX($C$2:$C$3001)-MIN($C$2:$C$3001)))</f>
        <v>0.696549041899149</v>
      </c>
      <c r="I740" s="4" t="n">
        <f aca="false">IF(ISBLANK(D740), "", (D740-MIN($D$2:$D$3001))/(MAX($D$2:$D$3001)-MIN($D$2:$D$3001)))</f>
        <v>0.900709219858156</v>
      </c>
      <c r="J740" s="4" t="n">
        <f aca="false">IF(ISBLANK(E740), "", (E740-MIN($E$2:$E$3001))/(MAX($E$2:$E$3001)-MIN($E$2:$E$3001)))</f>
        <v>0.52147314319028</v>
      </c>
      <c r="K740" s="5" t="n">
        <f aca="false">IF(ISBLANK(A740), "",SQRT((A740-$M$2)^2+(B740-$N$2)^2+(C740-$O$2)^2+(D740-$P$2)^2+(E740-$Q$2)^2))</f>
        <v>889.49550134086</v>
      </c>
      <c r="L740" s="6" t="str">
        <f aca="false">IF(AND(H740 = "", H739 &lt;&gt; ""),"&lt;- New exp", "")</f>
        <v/>
      </c>
      <c r="AB740" s="0" t="n">
        <v>739</v>
      </c>
    </row>
    <row r="741" customFormat="false" ht="13.8" hidden="false" customHeight="false" outlineLevel="0" collapsed="false">
      <c r="A741" s="3" t="n">
        <v>33</v>
      </c>
      <c r="B741" s="3" t="n">
        <v>3</v>
      </c>
      <c r="C741" s="3" t="n">
        <v>80.2</v>
      </c>
      <c r="D741" s="3" t="n">
        <v>1023</v>
      </c>
      <c r="E741" s="3" t="n">
        <v>0.378562199405455</v>
      </c>
      <c r="F741" s="4" t="n">
        <f aca="false">IF(ISBLANK(A741), "", (A741-MIN($A$2:$A$3001))/(MAX($A$2:$A$3001)-MIN($A$2:$A$3001)))</f>
        <v>0.863636363636364</v>
      </c>
      <c r="G741" s="4" t="n">
        <f aca="false">IF(ISBLANK(B741), "", (B741-MIN($B$2:$B$3001))/(MAX($B$2:$B$3001)-MIN($B$2:B$3001)))</f>
        <v>0.222222222222222</v>
      </c>
      <c r="H741" s="4" t="n">
        <f aca="false">IF(ISBLANK(C741), "", (C741-MIN($C$2:$C$3001))/(MAX($C$2:$C$3001)-MIN($C$2:$C$3001)))</f>
        <v>0.570986223093148</v>
      </c>
      <c r="I741" s="4" t="n">
        <f aca="false">IF(ISBLANK(D741), "", (D741-MIN($D$2:$D$3001))/(MAX($D$2:$D$3001)-MIN($D$2:$D$3001)))</f>
        <v>0.93515704154002</v>
      </c>
      <c r="J741" s="4" t="n">
        <f aca="false">IF(ISBLANK(E741), "", (E741-MIN($E$2:$E$3001))/(MAX($E$2:$E$3001)-MIN($E$2:$E$3001)))</f>
        <v>0.53142800661653</v>
      </c>
      <c r="K741" s="5" t="n">
        <f aca="false">IF(ISBLANK(A741), "",SQRT((A741-$M$2)^2+(B741-$N$2)^2+(C741-$O$2)^2+(D741-$P$2)^2+(E741-$Q$2)^2))</f>
        <v>923.47725287469</v>
      </c>
      <c r="L741" s="6" t="str">
        <f aca="false">IF(AND(H741 = "", H740 &lt;&gt; ""),"&lt;- New exp", "")</f>
        <v/>
      </c>
      <c r="AB741" s="0" t="n">
        <v>740</v>
      </c>
    </row>
    <row r="742" customFormat="false" ht="13.8" hidden="false" customHeight="false" outlineLevel="0" collapsed="false">
      <c r="A742" s="3" t="n">
        <v>23</v>
      </c>
      <c r="B742" s="3" t="n">
        <v>7</v>
      </c>
      <c r="C742" s="3" t="n">
        <v>69.8095238095238</v>
      </c>
      <c r="D742" s="3" t="n">
        <v>1018</v>
      </c>
      <c r="E742" s="3" t="n">
        <v>0.374562081242515</v>
      </c>
      <c r="F742" s="4" t="n">
        <f aca="false">IF(ISBLANK(A742), "", (A742-MIN($A$2:$A$3001))/(MAX($A$2:$A$3001)-MIN($A$2:$A$3001)))</f>
        <v>0.409090909090909</v>
      </c>
      <c r="G742" s="4" t="n">
        <f aca="false">IF(ISBLANK(B742), "", (B742-MIN($B$2:$B$3001))/(MAX($B$2:$B$3001)-MIN($B$2:B$3001)))</f>
        <v>0.666666666666667</v>
      </c>
      <c r="H742" s="4" t="n">
        <f aca="false">IF(ISBLANK(C742), "", (C742-MIN($C$2:$C$3001))/(MAX($C$2:$C$3001)-MIN($C$2:$C$3001)))</f>
        <v>0.309868214387219</v>
      </c>
      <c r="I742" s="4" t="n">
        <f aca="false">IF(ISBLANK(D742), "", (D742-MIN($D$2:$D$3001))/(MAX($D$2:$D$3001)-MIN($D$2:$D$3001)))</f>
        <v>0.930091185410334</v>
      </c>
      <c r="J742" s="4" t="n">
        <f aca="false">IF(ISBLANK(E742), "", (E742-MIN($E$2:$E$3001))/(MAX($E$2:$E$3001)-MIN($E$2:$E$3001)))</f>
        <v>0.410618532033698</v>
      </c>
      <c r="K742" s="5" t="n">
        <f aca="false">IF(ISBLANK(A742), "",SQRT((A742-$M$2)^2+(B742-$N$2)^2+(C742-$O$2)^2+(D742-$P$2)^2+(E742-$Q$2)^2))</f>
        <v>918.146523106264</v>
      </c>
      <c r="L742" s="6" t="str">
        <f aca="false">IF(AND(H742 = "", H741 &lt;&gt; ""),"&lt;- New exp", "")</f>
        <v/>
      </c>
      <c r="AB742" s="0" t="n">
        <v>741</v>
      </c>
    </row>
    <row r="743" customFormat="false" ht="13.8" hidden="false" customHeight="false" outlineLevel="0" collapsed="false">
      <c r="A743" s="3" t="n">
        <v>29</v>
      </c>
      <c r="B743" s="3" t="n">
        <v>7</v>
      </c>
      <c r="C743" s="3" t="n">
        <v>76.6761904761905</v>
      </c>
      <c r="D743" s="3" t="n">
        <v>975</v>
      </c>
      <c r="E743" s="3" t="n">
        <v>0.374562081242515</v>
      </c>
      <c r="F743" s="4" t="n">
        <f aca="false">IF(ISBLANK(A743), "", (A743-MIN($A$2:$A$3001))/(MAX($A$2:$A$3001)-MIN($A$2:$A$3001)))</f>
        <v>0.681818181818182</v>
      </c>
      <c r="G743" s="4" t="n">
        <f aca="false">IF(ISBLANK(B743), "", (B743-MIN($B$2:$B$3001))/(MAX($B$2:$B$3001)-MIN($B$2:B$3001)))</f>
        <v>0.666666666666667</v>
      </c>
      <c r="H743" s="4" t="n">
        <f aca="false">IF(ISBLANK(C743), "", (C743-MIN($C$2:$C$3001))/(MAX($C$2:$C$3001)-MIN($C$2:$C$3001)))</f>
        <v>0.482431078069139</v>
      </c>
      <c r="I743" s="4" t="n">
        <f aca="false">IF(ISBLANK(D743), "", (D743-MIN($D$2:$D$3001))/(MAX($D$2:$D$3001)-MIN($D$2:$D$3001)))</f>
        <v>0.886524822695035</v>
      </c>
      <c r="J743" s="4" t="n">
        <f aca="false">IF(ISBLANK(E743), "", (E743-MIN($E$2:$E$3001))/(MAX($E$2:$E$3001)-MIN($E$2:$E$3001)))</f>
        <v>0.410618532033698</v>
      </c>
      <c r="K743" s="5" t="n">
        <f aca="false">IF(ISBLANK(A743), "",SQRT((A743-$M$2)^2+(B743-$N$2)^2+(C743-$O$2)^2+(D743-$P$2)^2+(E743-$Q$2)^2))</f>
        <v>875.359655174943</v>
      </c>
      <c r="L743" s="6" t="str">
        <f aca="false">IF(AND(H743 = "", H742 &lt;&gt; ""),"&lt;- New exp", "")</f>
        <v/>
      </c>
      <c r="AB743" s="0" t="n">
        <v>742</v>
      </c>
    </row>
    <row r="744" customFormat="false" ht="13.8" hidden="false" customHeight="false" outlineLevel="0" collapsed="false">
      <c r="A744" s="3" t="n">
        <v>25</v>
      </c>
      <c r="B744" s="3" t="n">
        <v>8</v>
      </c>
      <c r="C744" s="3" t="n">
        <v>72.9375</v>
      </c>
      <c r="D744" s="3" t="n">
        <v>1053</v>
      </c>
      <c r="E744" s="3" t="n">
        <v>0.36962718764596</v>
      </c>
      <c r="F744" s="4" t="n">
        <f aca="false">IF(ISBLANK(A744), "", (A744-MIN($A$2:$A$3001))/(MAX($A$2:$A$3001)-MIN($A$2:$A$3001)))</f>
        <v>0.5</v>
      </c>
      <c r="G744" s="4" t="n">
        <f aca="false">IF(ISBLANK(B744), "", (B744-MIN($B$2:$B$3001))/(MAX($B$2:$B$3001)-MIN($B$2:B$3001)))</f>
        <v>0.777777777777778</v>
      </c>
      <c r="H744" s="4" t="n">
        <f aca="false">IF(ISBLANK(C744), "", (C744-MIN($C$2:$C$3001))/(MAX($C$2:$C$3001)-MIN($C$2:$C$3001)))</f>
        <v>0.388475864235389</v>
      </c>
      <c r="I744" s="4" t="n">
        <f aca="false">IF(ISBLANK(D744), "", (D744-MIN($D$2:$D$3001))/(MAX($D$2:$D$3001)-MIN($D$2:$D$3001)))</f>
        <v>0.965552178318136</v>
      </c>
      <c r="J744" s="4" t="n">
        <f aca="false">IF(ISBLANK(E744), "", (E744-MIN($E$2:$E$3001))/(MAX($E$2:$E$3001)-MIN($E$2:$E$3001)))</f>
        <v>0.261577459186037</v>
      </c>
      <c r="K744" s="5" t="n">
        <f aca="false">IF(ISBLANK(A744), "",SQRT((A744-$M$2)^2+(B744-$N$2)^2+(C744-$O$2)^2+(D744-$P$2)^2+(E744-$Q$2)^2))</f>
        <v>953.214540460047</v>
      </c>
      <c r="L744" s="6" t="str">
        <f aca="false">IF(AND(H744 = "", H743 &lt;&gt; ""),"&lt;- New exp", "")</f>
        <v/>
      </c>
      <c r="AB744" s="0" t="n">
        <v>743</v>
      </c>
    </row>
    <row r="745" customFormat="false" ht="13.8" hidden="false" customHeight="false" outlineLevel="0" collapsed="false">
      <c r="A745" s="3" t="n">
        <v>25</v>
      </c>
      <c r="B745" s="3" t="n">
        <v>7</v>
      </c>
      <c r="C745" s="3" t="n">
        <v>76.8095238095238</v>
      </c>
      <c r="D745" s="3" t="n">
        <v>1037</v>
      </c>
      <c r="E745" s="3" t="n">
        <v>0.37391442425094</v>
      </c>
      <c r="F745" s="4" t="n">
        <f aca="false">IF(ISBLANK(A745), "", (A745-MIN($A$2:$A$3001))/(MAX($A$2:$A$3001)-MIN($A$2:$A$3001)))</f>
        <v>0.5</v>
      </c>
      <c r="G745" s="4" t="n">
        <f aca="false">IF(ISBLANK(B745), "", (B745-MIN($B$2:$B$3001))/(MAX($B$2:$B$3001)-MIN($B$2:B$3001)))</f>
        <v>0.666666666666667</v>
      </c>
      <c r="H745" s="4" t="n">
        <f aca="false">IF(ISBLANK(C745), "", (C745-MIN($C$2:$C$3001))/(MAX($C$2:$C$3001)-MIN($C$2:$C$3001)))</f>
        <v>0.485781813286263</v>
      </c>
      <c r="I745" s="4" t="n">
        <f aca="false">IF(ISBLANK(D745), "", (D745-MIN($D$2:$D$3001))/(MAX($D$2:$D$3001)-MIN($D$2:$D$3001)))</f>
        <v>0.949341438703141</v>
      </c>
      <c r="J745" s="4" t="n">
        <f aca="false">IF(ISBLANK(E745), "", (E745-MIN($E$2:$E$3001))/(MAX($E$2:$E$3001)-MIN($E$2:$E$3001)))</f>
        <v>0.391058334640788</v>
      </c>
      <c r="K745" s="5" t="n">
        <f aca="false">IF(ISBLANK(A745), "",SQRT((A745-$M$2)^2+(B745-$N$2)^2+(C745-$O$2)^2+(D745-$P$2)^2+(E745-$Q$2)^2))</f>
        <v>937.283128448885</v>
      </c>
      <c r="L745" s="6" t="str">
        <f aca="false">IF(AND(H745 = "", H744 &lt;&gt; ""),"&lt;- New exp", "")</f>
        <v/>
      </c>
      <c r="AB745" s="0" t="n">
        <v>744</v>
      </c>
    </row>
    <row r="746" customFormat="false" ht="13.8" hidden="false" customHeight="false" outlineLevel="0" collapsed="false">
      <c r="A746" s="3" t="n">
        <v>29</v>
      </c>
      <c r="B746" s="3" t="n">
        <v>7</v>
      </c>
      <c r="C746" s="3" t="n">
        <v>73.672268907563</v>
      </c>
      <c r="D746" s="3" t="n">
        <v>1037</v>
      </c>
      <c r="E746" s="3" t="n">
        <v>0.371400562566451</v>
      </c>
      <c r="F746" s="4" t="n">
        <f aca="false">IF(ISBLANK(A746), "", (A746-MIN($A$2:$A$3001))/(MAX($A$2:$A$3001)-MIN($A$2:$A$3001)))</f>
        <v>0.681818181818182</v>
      </c>
      <c r="G746" s="4" t="n">
        <f aca="false">IF(ISBLANK(B746), "", (B746-MIN($B$2:$B$3001))/(MAX($B$2:$B$3001)-MIN($B$2:B$3001)))</f>
        <v>0.666666666666667</v>
      </c>
      <c r="H746" s="4" t="n">
        <f aca="false">IF(ISBLANK(C746), "", (C746-MIN($C$2:$C$3001))/(MAX($C$2:$C$3001)-MIN($C$2:$C$3001)))</f>
        <v>0.406940984648036</v>
      </c>
      <c r="I746" s="4" t="n">
        <f aca="false">IF(ISBLANK(D746), "", (D746-MIN($D$2:$D$3001))/(MAX($D$2:$D$3001)-MIN($D$2:$D$3001)))</f>
        <v>0.949341438703141</v>
      </c>
      <c r="J746" s="4" t="n">
        <f aca="false">IF(ISBLANK(E746), "", (E746-MIN($E$2:$E$3001))/(MAX($E$2:$E$3001)-MIN($E$2:$E$3001)))</f>
        <v>0.315136000123095</v>
      </c>
      <c r="K746" s="5" t="n">
        <f aca="false">IF(ISBLANK(A746), "",SQRT((A746-$M$2)^2+(B746-$N$2)^2+(C746-$O$2)^2+(D746-$P$2)^2+(E746-$Q$2)^2))</f>
        <v>937.279156211778</v>
      </c>
      <c r="L746" s="6" t="str">
        <f aca="false">IF(AND(H746 = "", H745 &lt;&gt; ""),"&lt;- New exp", "")</f>
        <v/>
      </c>
      <c r="AB746" s="0" t="n">
        <v>745</v>
      </c>
    </row>
    <row r="747" customFormat="false" ht="13.8" hidden="false" customHeight="false" outlineLevel="0" collapsed="false">
      <c r="A747" s="3" t="n">
        <v>24</v>
      </c>
      <c r="B747" s="3" t="n">
        <v>10</v>
      </c>
      <c r="C747" s="3" t="n">
        <v>85.1714285714286</v>
      </c>
      <c r="D747" s="3" t="n">
        <v>989</v>
      </c>
      <c r="E747" s="3" t="n">
        <v>0.384206016578555</v>
      </c>
      <c r="F747" s="4" t="n">
        <f aca="false">IF(ISBLANK(A747), "", (A747-MIN($A$2:$A$3001))/(MAX($A$2:$A$3001)-MIN($A$2:$A$3001)))</f>
        <v>0.454545454545455</v>
      </c>
      <c r="G747" s="4" t="n">
        <f aca="false">IF(ISBLANK(B747), "", (B747-MIN($B$2:$B$3001))/(MAX($B$2:$B$3001)-MIN($B$2:B$3001)))</f>
        <v>1</v>
      </c>
      <c r="H747" s="4" t="n">
        <f aca="false">IF(ISBLANK(C747), "", (C747-MIN($C$2:$C$3001))/(MAX($C$2:$C$3001)-MIN($C$2:$C$3001)))</f>
        <v>0.695920779045938</v>
      </c>
      <c r="I747" s="4" t="n">
        <f aca="false">IF(ISBLANK(D747), "", (D747-MIN($D$2:$D$3001))/(MAX($D$2:$D$3001)-MIN($D$2:$D$3001)))</f>
        <v>0.900709219858156</v>
      </c>
      <c r="J747" s="4" t="n">
        <f aca="false">IF(ISBLANK(E747), "", (E747-MIN($E$2:$E$3001))/(MAX($E$2:$E$3001)-MIN($E$2:$E$3001)))</f>
        <v>0.701879618181586</v>
      </c>
      <c r="K747" s="5" t="n">
        <f aca="false">IF(ISBLANK(A747), "",SQRT((A747-$M$2)^2+(B747-$N$2)^2+(C747-$O$2)^2+(D747-$P$2)^2+(E747-$Q$2)^2))</f>
        <v>889.532945938202</v>
      </c>
      <c r="L747" s="6" t="str">
        <f aca="false">IF(AND(H747 = "", H746 &lt;&gt; ""),"&lt;- New exp", "")</f>
        <v/>
      </c>
      <c r="AB747" s="0" t="n">
        <v>746</v>
      </c>
    </row>
    <row r="748" customFormat="false" ht="13.8" hidden="false" customHeight="false" outlineLevel="0" collapsed="false">
      <c r="A748" s="3" t="n">
        <v>29</v>
      </c>
      <c r="B748" s="3" t="n">
        <v>3</v>
      </c>
      <c r="C748" s="3" t="n">
        <v>86.5333333333333</v>
      </c>
      <c r="D748" s="3" t="n">
        <v>1031</v>
      </c>
      <c r="E748" s="3" t="n">
        <v>0.384978664107098</v>
      </c>
      <c r="F748" s="4" t="n">
        <f aca="false">IF(ISBLANK(A748), "", (A748-MIN($A$2:$A$3001))/(MAX($A$2:$A$3001)-MIN($A$2:$A$3001)))</f>
        <v>0.681818181818182</v>
      </c>
      <c r="G748" s="4" t="n">
        <f aca="false">IF(ISBLANK(B748), "", (B748-MIN($B$2:$B$3001))/(MAX($B$2:$B$3001)-MIN($B$2:B$3001)))</f>
        <v>0.222222222222222</v>
      </c>
      <c r="H748" s="4" t="n">
        <f aca="false">IF(ISBLANK(C748), "", (C748-MIN($C$2:$C$3001))/(MAX($C$2:$C$3001)-MIN($C$2:$C$3001)))</f>
        <v>0.730146145906568</v>
      </c>
      <c r="I748" s="4" t="n">
        <f aca="false">IF(ISBLANK(D748), "", (D748-MIN($D$2:$D$3001))/(MAX($D$2:$D$3001)-MIN($D$2:$D$3001)))</f>
        <v>0.943262411347518</v>
      </c>
      <c r="J748" s="4" t="n">
        <f aca="false">IF(ISBLANK(E748), "", (E748-MIN($E$2:$E$3001))/(MAX($E$2:$E$3001)-MIN($E$2:$E$3001)))</f>
        <v>0.725214714335946</v>
      </c>
      <c r="K748" s="5" t="n">
        <f aca="false">IF(ISBLANK(A748), "",SQRT((A748-$M$2)^2+(B748-$N$2)^2+(C748-$O$2)^2+(D748-$P$2)^2+(E748-$Q$2)^2))</f>
        <v>931.576161769556</v>
      </c>
      <c r="L748" s="6" t="str">
        <f aca="false">IF(AND(H748 = "", H747 &lt;&gt; ""),"&lt;- New exp", "")</f>
        <v/>
      </c>
      <c r="AB748" s="0" t="n">
        <v>747</v>
      </c>
    </row>
    <row r="749" customFormat="false" ht="13.8" hidden="false" customHeight="false" outlineLevel="0" collapsed="false">
      <c r="A749" s="3" t="n">
        <v>19</v>
      </c>
      <c r="B749" s="3" t="n">
        <v>8</v>
      </c>
      <c r="C749" s="3" t="n">
        <v>82.1964285714286</v>
      </c>
      <c r="D749" s="3" t="n">
        <v>1022</v>
      </c>
      <c r="E749" s="3" t="n">
        <v>0.382361357163061</v>
      </c>
      <c r="F749" s="4" t="n">
        <f aca="false">IF(ISBLANK(A749), "", (A749-MIN($A$2:$A$3001))/(MAX($A$2:$A$3001)-MIN($A$2:$A$3001)))</f>
        <v>0.227272727272727</v>
      </c>
      <c r="G749" s="4" t="n">
        <f aca="false">IF(ISBLANK(B749), "", (B749-MIN($B$2:$B$3001))/(MAX($B$2:$B$3001)-MIN($B$2:B$3001)))</f>
        <v>0.777777777777778</v>
      </c>
      <c r="H749" s="4" t="n">
        <f aca="false">IF(ISBLANK(C749), "", (C749-MIN($C$2:$C$3001))/(MAX($C$2:$C$3001)-MIN($C$2:$C$3001)))</f>
        <v>0.621157499513844</v>
      </c>
      <c r="I749" s="4" t="n">
        <f aca="false">IF(ISBLANK(D749), "", (D749-MIN($D$2:$D$3001))/(MAX($D$2:$D$3001)-MIN($D$2:$D$3001)))</f>
        <v>0.934143870314083</v>
      </c>
      <c r="J749" s="4" t="n">
        <f aca="false">IF(ISBLANK(E749), "", (E749-MIN($E$2:$E$3001))/(MAX($E$2:$E$3001)-MIN($E$2:$E$3001)))</f>
        <v>0.646168180245885</v>
      </c>
      <c r="K749" s="5" t="n">
        <f aca="false">IF(ISBLANK(A749), "",SQRT((A749-$M$2)^2+(B749-$N$2)^2+(C749-$O$2)^2+(D749-$P$2)^2+(E749-$Q$2)^2))</f>
        <v>922.37136961954</v>
      </c>
      <c r="L749" s="6" t="str">
        <f aca="false">IF(AND(H749 = "", H748 &lt;&gt; ""),"&lt;- New exp", "")</f>
        <v/>
      </c>
      <c r="AB749" s="0" t="n">
        <v>748</v>
      </c>
    </row>
    <row r="750" customFormat="false" ht="13.8" hidden="false" customHeight="false" outlineLevel="0" collapsed="false">
      <c r="A750" s="3" t="n">
        <v>33</v>
      </c>
      <c r="B750" s="3" t="n">
        <v>2</v>
      </c>
      <c r="C750" s="3" t="n">
        <v>81.0882352941177</v>
      </c>
      <c r="D750" s="3" t="n">
        <v>1035</v>
      </c>
      <c r="E750" s="3" t="n">
        <v>0.377180566940099</v>
      </c>
      <c r="F750" s="4" t="n">
        <f aca="false">IF(ISBLANK(A750), "", (A750-MIN($A$2:$A$3001))/(MAX($A$2:$A$3001)-MIN($A$2:$A$3001)))</f>
        <v>0.863636363636364</v>
      </c>
      <c r="G750" s="4" t="n">
        <f aca="false">IF(ISBLANK(B750), "", (B750-MIN($B$2:$B$3001))/(MAX($B$2:$B$3001)-MIN($B$2:B$3001)))</f>
        <v>0.111111111111111</v>
      </c>
      <c r="H750" s="4" t="n">
        <f aca="false">IF(ISBLANK(C750), "", (C750-MIN($C$2:$C$3001))/(MAX($C$2:$C$3001)-MIN($C$2:$C$3001)))</f>
        <v>0.593308032701346</v>
      </c>
      <c r="I750" s="4" t="n">
        <f aca="false">IF(ISBLANK(D750), "", (D750-MIN($D$2:$D$3001))/(MAX($D$2:$D$3001)-MIN($D$2:$D$3001)))</f>
        <v>0.947315096251266</v>
      </c>
      <c r="J750" s="4" t="n">
        <f aca="false">IF(ISBLANK(E750), "", (E750-MIN($E$2:$E$3001))/(MAX($E$2:$E$3001)-MIN($E$2:$E$3001)))</f>
        <v>0.489700666221275</v>
      </c>
      <c r="K750" s="5" t="n">
        <f aca="false">IF(ISBLANK(A750), "",SQRT((A750-$M$2)^2+(B750-$N$2)^2+(C750-$O$2)^2+(D750-$P$2)^2+(E750-$Q$2)^2))</f>
        <v>935.491522347672</v>
      </c>
      <c r="L750" s="6" t="str">
        <f aca="false">IF(AND(H750 = "", H749 &lt;&gt; ""),"&lt;- New exp", "")</f>
        <v/>
      </c>
      <c r="AB750" s="0" t="n">
        <v>749</v>
      </c>
    </row>
    <row r="751" customFormat="false" ht="13.8" hidden="false" customHeight="false" outlineLevel="0" collapsed="false">
      <c r="A751" s="3" t="n">
        <v>25</v>
      </c>
      <c r="B751" s="3" t="n">
        <v>8</v>
      </c>
      <c r="C751" s="3" t="n">
        <v>74.7916666666667</v>
      </c>
      <c r="D751" s="3" t="n">
        <v>1037</v>
      </c>
      <c r="E751" s="3" t="n">
        <v>0.372674490793082</v>
      </c>
      <c r="F751" s="4" t="n">
        <f aca="false">IF(ISBLANK(A751), "", (A751-MIN($A$2:$A$3001))/(MAX($A$2:$A$3001)-MIN($A$2:$A$3001)))</f>
        <v>0.5</v>
      </c>
      <c r="G751" s="4" t="n">
        <f aca="false">IF(ISBLANK(B751), "", (B751-MIN($B$2:$B$3001))/(MAX($B$2:$B$3001)-MIN($B$2:B$3001)))</f>
        <v>0.777777777777778</v>
      </c>
      <c r="H751" s="4" t="n">
        <f aca="false">IF(ISBLANK(C751), "", (C751-MIN($C$2:$C$3001))/(MAX($C$2:$C$3001)-MIN($C$2:$C$3001)))</f>
        <v>0.435072025848529</v>
      </c>
      <c r="I751" s="4" t="n">
        <f aca="false">IF(ISBLANK(D751), "", (D751-MIN($D$2:$D$3001))/(MAX($D$2:$D$3001)-MIN($D$2:$D$3001)))</f>
        <v>0.949341438703141</v>
      </c>
      <c r="J751" s="4" t="n">
        <f aca="false">IF(ISBLANK(E751), "", (E751-MIN($E$2:$E$3001))/(MAX($E$2:$E$3001)-MIN($E$2:$E$3001)))</f>
        <v>0.353610513486575</v>
      </c>
      <c r="K751" s="5" t="n">
        <f aca="false">IF(ISBLANK(A751), "",SQRT((A751-$M$2)^2+(B751-$N$2)^2+(C751-$O$2)^2+(D751-$P$2)^2+(E751-$Q$2)^2))</f>
        <v>937.250618987972</v>
      </c>
      <c r="L751" s="6" t="str">
        <f aca="false">IF(AND(H751 = "", H750 &lt;&gt; ""),"&lt;- New exp", "")</f>
        <v/>
      </c>
      <c r="AB751" s="0" t="n">
        <v>750</v>
      </c>
    </row>
    <row r="752" customFormat="false" ht="13.8" hidden="false" customHeight="false" outlineLevel="0" collapsed="false">
      <c r="A752" s="3" t="n">
        <v>24</v>
      </c>
      <c r="B752" s="3" t="n">
        <v>10</v>
      </c>
      <c r="C752" s="3" t="n">
        <v>71.7666666666667</v>
      </c>
      <c r="D752" s="3" t="n">
        <v>1030</v>
      </c>
      <c r="E752" s="3" t="n">
        <v>0.371393069164507</v>
      </c>
      <c r="F752" s="4" t="n">
        <f aca="false">IF(ISBLANK(A752), "", (A752-MIN($A$2:$A$3001))/(MAX($A$2:$A$3001)-MIN($A$2:$A$3001)))</f>
        <v>0.454545454545455</v>
      </c>
      <c r="G752" s="4" t="n">
        <f aca="false">IF(ISBLANK(B752), "", (B752-MIN($B$2:$B$3001))/(MAX($B$2:$B$3001)-MIN($B$2:B$3001)))</f>
        <v>1</v>
      </c>
      <c r="H752" s="4" t="n">
        <f aca="false">IF(ISBLANK(C752), "", (C752-MIN($C$2:$C$3001))/(MAX($C$2:$C$3001)-MIN($C$2:$C$3001)))</f>
        <v>0.359052220610013</v>
      </c>
      <c r="I752" s="4" t="n">
        <f aca="false">IF(ISBLANK(D752), "", (D752-MIN($D$2:$D$3001))/(MAX($D$2:$D$3001)-MIN($D$2:$D$3001)))</f>
        <v>0.94224924012158</v>
      </c>
      <c r="J752" s="4" t="n">
        <f aca="false">IF(ISBLANK(E752), "", (E752-MIN($E$2:$E$3001))/(MAX($E$2:$E$3001)-MIN($E$2:$E$3001)))</f>
        <v>0.314909688320589</v>
      </c>
      <c r="K752" s="5" t="n">
        <f aca="false">IF(ISBLANK(A752), "",SQRT((A752-$M$2)^2+(B752-$N$2)^2+(C752-$O$2)^2+(D752-$P$2)^2+(E752-$Q$2)^2))</f>
        <v>930.207037580867</v>
      </c>
      <c r="L752" s="6" t="str">
        <f aca="false">IF(AND(H752 = "", H751 &lt;&gt; ""),"&lt;- New exp", "")</f>
        <v/>
      </c>
      <c r="AB752" s="0" t="n">
        <v>751</v>
      </c>
    </row>
    <row r="753" customFormat="false" ht="13.8" hidden="false" customHeight="false" outlineLevel="0" collapsed="false">
      <c r="A753" s="3" t="n">
        <v>19</v>
      </c>
      <c r="B753" s="3" t="n">
        <v>7</v>
      </c>
      <c r="C753" s="3" t="n">
        <v>71.8761904761905</v>
      </c>
      <c r="D753" s="3" t="n">
        <v>1033</v>
      </c>
      <c r="E753" s="3" t="n">
        <v>0.379846913370879</v>
      </c>
      <c r="F753" s="4" t="n">
        <f aca="false">IF(ISBLANK(A753), "", (A753-MIN($A$2:$A$3001))/(MAX($A$2:$A$3001)-MIN($A$2:$A$3001)))</f>
        <v>0.227272727272727</v>
      </c>
      <c r="G753" s="4" t="n">
        <f aca="false">IF(ISBLANK(B753), "", (B753-MIN($B$2:$B$3001))/(MAX($B$2:$B$3001)-MIN($B$2:B$3001)))</f>
        <v>0.666666666666667</v>
      </c>
      <c r="H753" s="4" t="n">
        <f aca="false">IF(ISBLANK(C753), "", (C753-MIN($C$2:$C$3001))/(MAX($C$2:$C$3001)-MIN($C$2:$C$3001)))</f>
        <v>0.361804610252651</v>
      </c>
      <c r="I753" s="4" t="n">
        <f aca="false">IF(ISBLANK(D753), "", (D753-MIN($D$2:$D$3001))/(MAX($D$2:$D$3001)-MIN($D$2:$D$3001)))</f>
        <v>0.945288753799392</v>
      </c>
      <c r="J753" s="4" t="n">
        <f aca="false">IF(ISBLANK(E753), "", (E753-MIN($E$2:$E$3001))/(MAX($E$2:$E$3001)-MIN($E$2:$E$3001)))</f>
        <v>0.570228265216398</v>
      </c>
      <c r="K753" s="5" t="n">
        <f aca="false">IF(ISBLANK(A753), "",SQRT((A753-$M$2)^2+(B753-$N$2)^2+(C753-$O$2)^2+(D753-$P$2)^2+(E753-$Q$2)^2))</f>
        <v>933.143758834113</v>
      </c>
      <c r="L753" s="6" t="str">
        <f aca="false">IF(AND(H753 = "", H752 &lt;&gt; ""),"&lt;- New exp", "")</f>
        <v/>
      </c>
      <c r="AB753" s="0" t="n">
        <v>752</v>
      </c>
    </row>
    <row r="754" customFormat="false" ht="13.8" hidden="false" customHeight="false" outlineLevel="0" collapsed="false">
      <c r="A754" s="3" t="n">
        <v>26</v>
      </c>
      <c r="B754" s="3" t="n">
        <v>4</v>
      </c>
      <c r="C754" s="3" t="n">
        <v>75.9166666666667</v>
      </c>
      <c r="D754" s="3" t="n">
        <v>993</v>
      </c>
      <c r="E754" s="3" t="n">
        <v>0.372674490793082</v>
      </c>
      <c r="F754" s="4" t="n">
        <f aca="false">IF(ISBLANK(A754), "", (A754-MIN($A$2:$A$3001))/(MAX($A$2:$A$3001)-MIN($A$2:$A$3001)))</f>
        <v>0.545454545454545</v>
      </c>
      <c r="G754" s="4" t="n">
        <f aca="false">IF(ISBLANK(B754), "", (B754-MIN($B$2:$B$3001))/(MAX($B$2:$B$3001)-MIN($B$2:B$3001)))</f>
        <v>0.333333333333333</v>
      </c>
      <c r="H754" s="4" t="n">
        <f aca="false">IF(ISBLANK(C754), "", (C754-MIN($C$2:$C$3001))/(MAX($C$2:$C$3001)-MIN($C$2:$C$3001)))</f>
        <v>0.463343854243018</v>
      </c>
      <c r="I754" s="4" t="n">
        <f aca="false">IF(ISBLANK(D754), "", (D754-MIN($D$2:$D$3001))/(MAX($D$2:$D$3001)-MIN($D$2:$D$3001)))</f>
        <v>0.904761904761905</v>
      </c>
      <c r="J754" s="4" t="n">
        <f aca="false">IF(ISBLANK(E754), "", (E754-MIN($E$2:$E$3001))/(MAX($E$2:$E$3001)-MIN($E$2:$E$3001)))</f>
        <v>0.353610513486575</v>
      </c>
      <c r="K754" s="5" t="n">
        <f aca="false">IF(ISBLANK(A754), "",SQRT((A754-$M$2)^2+(B754-$N$2)^2+(C754-$O$2)^2+(D754-$P$2)^2+(E754-$Q$2)^2))</f>
        <v>893.275960464255</v>
      </c>
      <c r="L754" s="6" t="str">
        <f aca="false">IF(AND(H754 = "", H753 &lt;&gt; ""),"&lt;- New exp", "")</f>
        <v/>
      </c>
      <c r="AB754" s="0" t="n">
        <v>753</v>
      </c>
    </row>
    <row r="755" customFormat="false" ht="13.8" hidden="false" customHeight="false" outlineLevel="0" collapsed="false">
      <c r="A755" s="3" t="n">
        <v>33</v>
      </c>
      <c r="B755" s="3" t="n">
        <v>3</v>
      </c>
      <c r="C755" s="3" t="n">
        <v>84.0666666666667</v>
      </c>
      <c r="D755" s="3" t="n">
        <v>1030</v>
      </c>
      <c r="E755" s="3" t="n">
        <v>0.376578857467822</v>
      </c>
      <c r="F755" s="4" t="n">
        <f aca="false">IF(ISBLANK(A755), "", (A755-MIN($A$2:$A$3001))/(MAX($A$2:$A$3001)-MIN($A$2:$A$3001)))</f>
        <v>0.863636363636364</v>
      </c>
      <c r="G755" s="4" t="n">
        <f aca="false">IF(ISBLANK(B755), "", (B755-MIN($B$2:$B$3001))/(MAX($B$2:$B$3001)-MIN($B$2:B$3001)))</f>
        <v>0.222222222222222</v>
      </c>
      <c r="H755" s="4" t="n">
        <f aca="false">IF(ISBLANK(C755), "", (C755-MIN($C$2:$C$3001))/(MAX($C$2:$C$3001)-MIN($C$2:$C$3001)))</f>
        <v>0.668157544389762</v>
      </c>
      <c r="I755" s="4" t="n">
        <f aca="false">IF(ISBLANK(D755), "", (D755-MIN($D$2:$D$3001))/(MAX($D$2:$D$3001)-MIN($D$2:$D$3001)))</f>
        <v>0.94224924012158</v>
      </c>
      <c r="J755" s="4" t="n">
        <f aca="false">IF(ISBLANK(E755), "", (E755-MIN($E$2:$E$3001))/(MAX($E$2:$E$3001)-MIN($E$2:$E$3001)))</f>
        <v>0.471528151751385</v>
      </c>
      <c r="K755" s="5" t="n">
        <f aca="false">IF(ISBLANK(A755), "",SQRT((A755-$M$2)^2+(B755-$N$2)^2+(C755-$O$2)^2+(D755-$P$2)^2+(E755-$Q$2)^2))</f>
        <v>930.576109407505</v>
      </c>
      <c r="L755" s="6" t="str">
        <f aca="false">IF(AND(H755 = "", H754 &lt;&gt; ""),"&lt;- New exp", "")</f>
        <v/>
      </c>
      <c r="AB755" s="0" t="n">
        <v>754</v>
      </c>
    </row>
    <row r="756" customFormat="false" ht="13.8" hidden="false" customHeight="false" outlineLevel="0" collapsed="false">
      <c r="A756" s="3" t="n">
        <v>25</v>
      </c>
      <c r="B756" s="3" t="n">
        <v>8</v>
      </c>
      <c r="C756" s="3" t="n">
        <v>76.5916666666667</v>
      </c>
      <c r="D756" s="3" t="n">
        <v>976</v>
      </c>
      <c r="E756" s="3" t="n">
        <v>0.375786542707573</v>
      </c>
      <c r="F756" s="4" t="n">
        <f aca="false">IF(ISBLANK(A756), "", (A756-MIN($A$2:$A$3001))/(MAX($A$2:$A$3001)-MIN($A$2:$A$3001)))</f>
        <v>0.5</v>
      </c>
      <c r="G756" s="4" t="n">
        <f aca="false">IF(ISBLANK(B756), "", (B756-MIN($B$2:$B$3001))/(MAX($B$2:$B$3001)-MIN($B$2:B$3001)))</f>
        <v>0.777777777777778</v>
      </c>
      <c r="H756" s="4" t="n">
        <f aca="false">IF(ISBLANK(C756), "", (C756-MIN($C$2:$C$3001))/(MAX($C$2:$C$3001)-MIN($C$2:$C$3001)))</f>
        <v>0.480306951279712</v>
      </c>
      <c r="I756" s="4" t="n">
        <f aca="false">IF(ISBLANK(D756), "", (D756-MIN($D$2:$D$3001))/(MAX($D$2:$D$3001)-MIN($D$2:$D$3001)))</f>
        <v>0.887537993920973</v>
      </c>
      <c r="J756" s="4" t="n">
        <f aca="false">IF(ISBLANK(E756), "", (E756-MIN($E$2:$E$3001))/(MAX($E$2:$E$3001)-MIN($E$2:$E$3001)))</f>
        <v>0.44759907616139</v>
      </c>
      <c r="K756" s="5" t="n">
        <f aca="false">IF(ISBLANK(A756), "",SQRT((A756-$M$2)^2+(B756-$N$2)^2+(C756-$O$2)^2+(D756-$P$2)^2+(E756-$Q$2)^2))</f>
        <v>876.305476347087</v>
      </c>
      <c r="L756" s="6" t="str">
        <f aca="false">IF(AND(H756 = "", H755 &lt;&gt; ""),"&lt;- New exp", "")</f>
        <v/>
      </c>
      <c r="AB756" s="0" t="n">
        <v>755</v>
      </c>
    </row>
    <row r="757" customFormat="false" ht="13.8" hidden="false" customHeight="false" outlineLevel="0" collapsed="false">
      <c r="A757" s="3" t="n">
        <v>23</v>
      </c>
      <c r="B757" s="3" t="n">
        <v>5</v>
      </c>
      <c r="C757" s="3" t="n">
        <v>74.8666666666667</v>
      </c>
      <c r="D757" s="3" t="n">
        <v>1019</v>
      </c>
      <c r="E757" s="3" t="n">
        <v>0.375786542707573</v>
      </c>
      <c r="F757" s="4" t="n">
        <f aca="false">IF(ISBLANK(A757), "", (A757-MIN($A$2:$A$3001))/(MAX($A$2:$A$3001)-MIN($A$2:$A$3001)))</f>
        <v>0.409090909090909</v>
      </c>
      <c r="G757" s="4" t="n">
        <f aca="false">IF(ISBLANK(B757), "", (B757-MIN($B$2:$B$3001))/(MAX($B$2:$B$3001)-MIN($B$2:B$3001)))</f>
        <v>0.444444444444444</v>
      </c>
      <c r="H757" s="4" t="n">
        <f aca="false">IF(ISBLANK(C757), "", (C757-MIN($C$2:$C$3001))/(MAX($C$2:$C$3001)-MIN($C$2:$C$3001)))</f>
        <v>0.436956814408161</v>
      </c>
      <c r="I757" s="4" t="n">
        <f aca="false">IF(ISBLANK(D757), "", (D757-MIN($D$2:$D$3001))/(MAX($D$2:$D$3001)-MIN($D$2:$D$3001)))</f>
        <v>0.931104356636272</v>
      </c>
      <c r="J757" s="4" t="n">
        <f aca="false">IF(ISBLANK(E757), "", (E757-MIN($E$2:$E$3001))/(MAX($E$2:$E$3001)-MIN($E$2:$E$3001)))</f>
        <v>0.44759907616139</v>
      </c>
      <c r="K757" s="5" t="n">
        <f aca="false">IF(ISBLANK(A757), "",SQRT((A757-$M$2)^2+(B757-$N$2)^2+(C757-$O$2)^2+(D757-$P$2)^2+(E757-$Q$2)^2))</f>
        <v>919.217235138624</v>
      </c>
      <c r="L757" s="6" t="str">
        <f aca="false">IF(AND(H757 = "", H756 &lt;&gt; ""),"&lt;- New exp", "")</f>
        <v/>
      </c>
      <c r="AB757" s="0" t="n">
        <v>756</v>
      </c>
    </row>
    <row r="758" customFormat="false" ht="13.8" hidden="false" customHeight="false" outlineLevel="0" collapsed="false">
      <c r="A758" s="3" t="n">
        <v>33</v>
      </c>
      <c r="B758" s="3" t="n">
        <v>3</v>
      </c>
      <c r="C758" s="3" t="n">
        <v>84.8</v>
      </c>
      <c r="D758" s="3" t="n">
        <v>963</v>
      </c>
      <c r="E758" s="3" t="n">
        <v>0.37391442425094</v>
      </c>
      <c r="F758" s="4" t="n">
        <f aca="false">IF(ISBLANK(A758), "", (A758-MIN($A$2:$A$3001))/(MAX($A$2:$A$3001)-MIN($A$2:$A$3001)))</f>
        <v>0.863636363636364</v>
      </c>
      <c r="G758" s="4" t="n">
        <f aca="false">IF(ISBLANK(B758), "", (B758-MIN($B$2:$B$3001))/(MAX($B$2:$B$3001)-MIN($B$2:B$3001)))</f>
        <v>0.222222222222222</v>
      </c>
      <c r="H758" s="4" t="n">
        <f aca="false">IF(ISBLANK(C758), "", (C758-MIN($C$2:$C$3001))/(MAX($C$2:$C$3001)-MIN($C$2:$C$3001)))</f>
        <v>0.686586588083948</v>
      </c>
      <c r="I758" s="4" t="n">
        <f aca="false">IF(ISBLANK(D758), "", (D758-MIN($D$2:$D$3001))/(MAX($D$2:$D$3001)-MIN($D$2:$D$3001)))</f>
        <v>0.874366767983789</v>
      </c>
      <c r="J758" s="4" t="n">
        <f aca="false">IF(ISBLANK(E758), "", (E758-MIN($E$2:$E$3001))/(MAX($E$2:$E$3001)-MIN($E$2:$E$3001)))</f>
        <v>0.391058334640788</v>
      </c>
      <c r="K758" s="5" t="n">
        <f aca="false">IF(ISBLANK(A758), "",SQRT((A758-$M$2)^2+(B758-$N$2)^2+(C758-$O$2)^2+(D758-$P$2)^2+(E758-$Q$2)^2))</f>
        <v>863.643692793323</v>
      </c>
      <c r="L758" s="6" t="str">
        <f aca="false">IF(AND(H758 = "", H757 &lt;&gt; ""),"&lt;- New exp", "")</f>
        <v/>
      </c>
      <c r="AB758" s="0" t="n">
        <v>757</v>
      </c>
    </row>
    <row r="759" customFormat="false" ht="13.8" hidden="false" customHeight="false" outlineLevel="0" collapsed="false">
      <c r="A759" s="3" t="n">
        <v>29</v>
      </c>
      <c r="B759" s="3" t="n">
        <v>7</v>
      </c>
      <c r="C759" s="3" t="n">
        <v>74.8095238095238</v>
      </c>
      <c r="D759" s="3" t="n">
        <v>1030</v>
      </c>
      <c r="E759" s="3" t="n">
        <v>0.371400562566451</v>
      </c>
      <c r="F759" s="4" t="n">
        <f aca="false">IF(ISBLANK(A759), "", (A759-MIN($A$2:$A$3001))/(MAX($A$2:$A$3001)-MIN($A$2:$A$3001)))</f>
        <v>0.681818181818182</v>
      </c>
      <c r="G759" s="4" t="n">
        <f aca="false">IF(ISBLANK(B759), "", (B759-MIN($B$2:$B$3001))/(MAX($B$2:$B$3001)-MIN($B$2:B$3001)))</f>
        <v>0.666666666666667</v>
      </c>
      <c r="H759" s="4" t="n">
        <f aca="false">IF(ISBLANK(C759), "", (C759-MIN($C$2:$C$3001))/(MAX($C$2:$C$3001)-MIN($C$2:$C$3001)))</f>
        <v>0.435520785029393</v>
      </c>
      <c r="I759" s="4" t="n">
        <f aca="false">IF(ISBLANK(D759), "", (D759-MIN($D$2:$D$3001))/(MAX($D$2:$D$3001)-MIN($D$2:$D$3001)))</f>
        <v>0.94224924012158</v>
      </c>
      <c r="J759" s="4" t="n">
        <f aca="false">IF(ISBLANK(E759), "", (E759-MIN($E$2:$E$3001))/(MAX($E$2:$E$3001)-MIN($E$2:$E$3001)))</f>
        <v>0.315136000123095</v>
      </c>
      <c r="K759" s="5" t="n">
        <f aca="false">IF(ISBLANK(A759), "",SQRT((A759-$M$2)^2+(B759-$N$2)^2+(C759-$O$2)^2+(D759-$P$2)^2+(E759-$Q$2)^2))</f>
        <v>930.301747492488</v>
      </c>
      <c r="L759" s="6" t="str">
        <f aca="false">IF(AND(H759 = "", H758 &lt;&gt; ""),"&lt;- New exp", "")</f>
        <v/>
      </c>
      <c r="AB759" s="0" t="n">
        <v>758</v>
      </c>
    </row>
    <row r="760" customFormat="false" ht="13.8" hidden="false" customHeight="false" outlineLevel="0" collapsed="false">
      <c r="A760" s="3" t="n">
        <v>27</v>
      </c>
      <c r="B760" s="3" t="n">
        <v>10</v>
      </c>
      <c r="C760" s="3" t="n">
        <v>74.7666666666667</v>
      </c>
      <c r="D760" s="3" t="n">
        <v>1023</v>
      </c>
      <c r="E760" s="3" t="n">
        <v>0.367161240964299</v>
      </c>
      <c r="F760" s="4" t="n">
        <f aca="false">IF(ISBLANK(A760), "", (A760-MIN($A$2:$A$3001))/(MAX($A$2:$A$3001)-MIN($A$2:$A$3001)))</f>
        <v>0.590909090909091</v>
      </c>
      <c r="G760" s="4" t="n">
        <f aca="false">IF(ISBLANK(B760), "", (B760-MIN($B$2:$B$3001))/(MAX($B$2:$B$3001)-MIN($B$2:B$3001)))</f>
        <v>1</v>
      </c>
      <c r="H760" s="4" t="n">
        <f aca="false">IF(ISBLANK(C760), "", (C760-MIN($C$2:$C$3001))/(MAX($C$2:$C$3001)-MIN($C$2:$C$3001)))</f>
        <v>0.434443762995318</v>
      </c>
      <c r="I760" s="4" t="n">
        <f aca="false">IF(ISBLANK(D760), "", (D760-MIN($D$2:$D$3001))/(MAX($D$2:$D$3001)-MIN($D$2:$D$3001)))</f>
        <v>0.93515704154002</v>
      </c>
      <c r="J760" s="4" t="n">
        <f aca="false">IF(ISBLANK(E760), "", (E760-MIN($E$2:$E$3001))/(MAX($E$2:$E$3001)-MIN($E$2:$E$3001)))</f>
        <v>0.187102228498906</v>
      </c>
      <c r="K760" s="5" t="n">
        <f aca="false">IF(ISBLANK(A760), "",SQRT((A760-$M$2)^2+(B760-$N$2)^2+(C760-$O$2)^2+(D760-$P$2)^2+(E760-$Q$2)^2))</f>
        <v>923.297274822486</v>
      </c>
      <c r="L760" s="6" t="str">
        <f aca="false">IF(AND(H760 = "", H759 &lt;&gt; ""),"&lt;- New exp", "")</f>
        <v/>
      </c>
      <c r="AB760" s="0" t="n">
        <v>759</v>
      </c>
    </row>
    <row r="761" customFormat="false" ht="13.8" hidden="false" customHeight="false" outlineLevel="0" collapsed="false">
      <c r="A761" s="3" t="n">
        <v>19</v>
      </c>
      <c r="B761" s="3" t="n">
        <v>8</v>
      </c>
      <c r="C761" s="3" t="n">
        <v>71.7916666666667</v>
      </c>
      <c r="D761" s="3" t="n">
        <v>1025</v>
      </c>
      <c r="E761" s="3" t="n">
        <v>0.375786542707573</v>
      </c>
      <c r="F761" s="4" t="n">
        <f aca="false">IF(ISBLANK(A761), "", (A761-MIN($A$2:$A$3001))/(MAX($A$2:$A$3001)-MIN($A$2:$A$3001)))</f>
        <v>0.227272727272727</v>
      </c>
      <c r="G761" s="4" t="n">
        <f aca="false">IF(ISBLANK(B761), "", (B761-MIN($B$2:$B$3001))/(MAX($B$2:$B$3001)-MIN($B$2:B$3001)))</f>
        <v>0.777777777777778</v>
      </c>
      <c r="H761" s="4" t="n">
        <f aca="false">IF(ISBLANK(C761), "", (C761-MIN($C$2:$C$3001))/(MAX($C$2:$C$3001)-MIN($C$2:$C$3001)))</f>
        <v>0.359680483463224</v>
      </c>
      <c r="I761" s="4" t="n">
        <f aca="false">IF(ISBLANK(D761), "", (D761-MIN($D$2:$D$3001))/(MAX($D$2:$D$3001)-MIN($D$2:$D$3001)))</f>
        <v>0.937183383991895</v>
      </c>
      <c r="J761" s="4" t="n">
        <f aca="false">IF(ISBLANK(E761), "", (E761-MIN($E$2:$E$3001))/(MAX($E$2:$E$3001)-MIN($E$2:$E$3001)))</f>
        <v>0.44759907616139</v>
      </c>
      <c r="K761" s="5" t="n">
        <f aca="false">IF(ISBLANK(A761), "",SQRT((A761-$M$2)^2+(B761-$N$2)^2+(C761-$O$2)^2+(D761-$P$2)^2+(E761-$Q$2)^2))</f>
        <v>925.150716302968</v>
      </c>
      <c r="L761" s="6" t="str">
        <f aca="false">IF(AND(H761 = "", H760 &lt;&gt; ""),"&lt;- New exp", "")</f>
        <v/>
      </c>
      <c r="AB761" s="0" t="n">
        <v>760</v>
      </c>
    </row>
    <row r="762" customFormat="false" ht="13.8" hidden="false" customHeight="false" outlineLevel="0" collapsed="false">
      <c r="A762" s="3" t="n">
        <v>23</v>
      </c>
      <c r="B762" s="3" t="n">
        <v>6</v>
      </c>
      <c r="C762" s="3" t="n">
        <v>70.9791666666667</v>
      </c>
      <c r="D762" s="3" t="n">
        <v>1040</v>
      </c>
      <c r="E762" s="3" t="n">
        <v>0.377180566940099</v>
      </c>
      <c r="F762" s="4" t="n">
        <f aca="false">IF(ISBLANK(A762), "", (A762-MIN($A$2:$A$3001))/(MAX($A$2:$A$3001)-MIN($A$2:$A$3001)))</f>
        <v>0.409090909090909</v>
      </c>
      <c r="G762" s="4" t="n">
        <f aca="false">IF(ISBLANK(B762), "", (B762-MIN($B$2:$B$3001))/(MAX($B$2:$B$3001)-MIN($B$2:B$3001)))</f>
        <v>0.555555555555556</v>
      </c>
      <c r="H762" s="4" t="n">
        <f aca="false">IF(ISBLANK(C762), "", (C762-MIN($C$2:$C$3001))/(MAX($C$2:$C$3001)-MIN($C$2:$C$3001)))</f>
        <v>0.339261940733871</v>
      </c>
      <c r="I762" s="4" t="n">
        <f aca="false">IF(ISBLANK(D762), "", (D762-MIN($D$2:$D$3001))/(MAX($D$2:$D$3001)-MIN($D$2:$D$3001)))</f>
        <v>0.952380952380952</v>
      </c>
      <c r="J762" s="4" t="n">
        <f aca="false">IF(ISBLANK(E762), "", (E762-MIN($E$2:$E$3001))/(MAX($E$2:$E$3001)-MIN($E$2:$E$3001)))</f>
        <v>0.489700666221275</v>
      </c>
      <c r="K762" s="5" t="n">
        <f aca="false">IF(ISBLANK(A762), "",SQRT((A762-$M$2)^2+(B762-$N$2)^2+(C762-$O$2)^2+(D762-$P$2)^2+(E762-$Q$2)^2))</f>
        <v>940.153312105482</v>
      </c>
      <c r="L762" s="6" t="str">
        <f aca="false">IF(AND(H762 = "", H761 &lt;&gt; ""),"&lt;- New exp", "")</f>
        <v/>
      </c>
      <c r="AB762" s="0" t="n">
        <v>761</v>
      </c>
    </row>
    <row r="763" customFormat="false" ht="13.8" hidden="false" customHeight="false" outlineLevel="0" collapsed="false">
      <c r="A763" s="3" t="n">
        <v>29</v>
      </c>
      <c r="B763" s="3" t="n">
        <v>6</v>
      </c>
      <c r="C763" s="3" t="n">
        <v>80.6333333333333</v>
      </c>
      <c r="D763" s="3" t="n">
        <v>969</v>
      </c>
      <c r="E763" s="3" t="n">
        <v>0.37391442425094</v>
      </c>
      <c r="F763" s="4" t="n">
        <f aca="false">IF(ISBLANK(A763), "", (A763-MIN($A$2:$A$3001))/(MAX($A$2:$A$3001)-MIN($A$2:$A$3001)))</f>
        <v>0.681818181818182</v>
      </c>
      <c r="G763" s="4" t="n">
        <f aca="false">IF(ISBLANK(B763), "", (B763-MIN($B$2:$B$3001))/(MAX($B$2:$B$3001)-MIN($B$2:B$3001)))</f>
        <v>0.555555555555556</v>
      </c>
      <c r="H763" s="4" t="n">
        <f aca="false">IF(ISBLANK(C763), "", (C763-MIN($C$2:$C$3001))/(MAX($C$2:$C$3001)-MIN($C$2:$C$3001)))</f>
        <v>0.581876112548803</v>
      </c>
      <c r="I763" s="4" t="n">
        <f aca="false">IF(ISBLANK(D763), "", (D763-MIN($D$2:$D$3001))/(MAX($D$2:$D$3001)-MIN($D$2:$D$3001)))</f>
        <v>0.880445795339412</v>
      </c>
      <c r="J763" s="4" t="n">
        <f aca="false">IF(ISBLANK(E763), "", (E763-MIN($E$2:$E$3001))/(MAX($E$2:$E$3001)-MIN($E$2:$E$3001)))</f>
        <v>0.391058334640788</v>
      </c>
      <c r="K763" s="5" t="n">
        <f aca="false">IF(ISBLANK(A763), "",SQRT((A763-$M$2)^2+(B763-$N$2)^2+(C763-$O$2)^2+(D763-$P$2)^2+(E763-$Q$2)^2))</f>
        <v>869.452192821254</v>
      </c>
      <c r="L763" s="6" t="str">
        <f aca="false">IF(AND(H763 = "", H762 &lt;&gt; ""),"&lt;- New exp", "")</f>
        <v/>
      </c>
      <c r="AB763" s="0" t="n">
        <v>762</v>
      </c>
    </row>
    <row r="764" customFormat="false" ht="13.8" hidden="false" customHeight="false" outlineLevel="0" collapsed="false">
      <c r="A764" s="3" t="n">
        <v>32</v>
      </c>
      <c r="B764" s="3" t="n">
        <v>6</v>
      </c>
      <c r="C764" s="3" t="n">
        <v>79.8333333333333</v>
      </c>
      <c r="D764" s="3" t="n">
        <v>1015</v>
      </c>
      <c r="E764" s="3" t="n">
        <v>0.371393069164507</v>
      </c>
      <c r="F764" s="4" t="n">
        <f aca="false">IF(ISBLANK(A764), "", (A764-MIN($A$2:$A$3001))/(MAX($A$2:$A$3001)-MIN($A$2:$A$3001)))</f>
        <v>0.818181818181818</v>
      </c>
      <c r="G764" s="4" t="n">
        <f aca="false">IF(ISBLANK(B764), "", (B764-MIN($B$2:$B$3001))/(MAX($B$2:$B$3001)-MIN($B$2:B$3001)))</f>
        <v>0.555555555555556</v>
      </c>
      <c r="H764" s="4" t="n">
        <f aca="false">IF(ISBLANK(C764), "", (C764-MIN($C$2:$C$3001))/(MAX($C$2:$C$3001)-MIN($C$2:$C$3001)))</f>
        <v>0.561771701246055</v>
      </c>
      <c r="I764" s="4" t="n">
        <f aca="false">IF(ISBLANK(D764), "", (D764-MIN($D$2:$D$3001))/(MAX($D$2:$D$3001)-MIN($D$2:$D$3001)))</f>
        <v>0.927051671732523</v>
      </c>
      <c r="J764" s="4" t="n">
        <f aca="false">IF(ISBLANK(E764), "", (E764-MIN($E$2:$E$3001))/(MAX($E$2:$E$3001)-MIN($E$2:$E$3001)))</f>
        <v>0.314909688320589</v>
      </c>
      <c r="K764" s="5" t="n">
        <f aca="false">IF(ISBLANK(A764), "",SQRT((A764-$M$2)^2+(B764-$N$2)^2+(C764-$O$2)^2+(D764-$P$2)^2+(E764-$Q$2)^2))</f>
        <v>915.463657867467</v>
      </c>
      <c r="L764" s="6" t="str">
        <f aca="false">IF(AND(H764 = "", H763 &lt;&gt; ""),"&lt;- New exp", "")</f>
        <v/>
      </c>
      <c r="AB764" s="0" t="n">
        <v>763</v>
      </c>
    </row>
    <row r="765" customFormat="false" ht="13.8" hidden="false" customHeight="false" outlineLevel="0" collapsed="false">
      <c r="A765" s="3" t="n">
        <v>23</v>
      </c>
      <c r="B765" s="3" t="n">
        <v>6</v>
      </c>
      <c r="C765" s="3" t="n">
        <v>66.1078431372549</v>
      </c>
      <c r="D765" s="3" t="n">
        <v>1054</v>
      </c>
      <c r="E765" s="3" t="n">
        <v>0.374724174328091</v>
      </c>
      <c r="F765" s="4" t="n">
        <f aca="false">IF(ISBLANK(A765), "", (A765-MIN($A$2:$A$3001))/(MAX($A$2:$A$3001)-MIN($A$2:$A$3001)))</f>
        <v>0.409090909090909</v>
      </c>
      <c r="G765" s="4" t="n">
        <f aca="false">IF(ISBLANK(B765), "", (B765-MIN($B$2:$B$3001))/(MAX($B$2:$B$3001)-MIN($B$2:B$3001)))</f>
        <v>0.555555555555556</v>
      </c>
      <c r="H765" s="4" t="n">
        <f aca="false">IF(ISBLANK(C765), "", (C765-MIN($C$2:$C$3001))/(MAX($C$2:$C$3001)-MIN($C$2:$C$3001)))</f>
        <v>0.216843075953811</v>
      </c>
      <c r="I765" s="4" t="n">
        <f aca="false">IF(ISBLANK(D765), "", (D765-MIN($D$2:$D$3001))/(MAX($D$2:$D$3001)-MIN($D$2:$D$3001)))</f>
        <v>0.966565349544073</v>
      </c>
      <c r="J765" s="4" t="n">
        <f aca="false">IF(ISBLANK(E765), "", (E765-MIN($E$2:$E$3001))/(MAX($E$2:$E$3001)-MIN($E$2:$E$3001)))</f>
        <v>0.41551398254398</v>
      </c>
      <c r="K765" s="5" t="n">
        <f aca="false">IF(ISBLANK(A765), "",SQRT((A765-$M$2)^2+(B765-$N$2)^2+(C765-$O$2)^2+(D765-$P$2)^2+(E765-$Q$2)^2))</f>
        <v>954.094573009887</v>
      </c>
      <c r="L765" s="6" t="str">
        <f aca="false">IF(AND(H765 = "", H764 &lt;&gt; ""),"&lt;- New exp", "")</f>
        <v/>
      </c>
      <c r="AB765" s="0" t="n">
        <v>764</v>
      </c>
    </row>
    <row r="766" customFormat="false" ht="13.8" hidden="false" customHeight="false" outlineLevel="0" collapsed="false">
      <c r="A766" s="3" t="n">
        <v>23</v>
      </c>
      <c r="B766" s="3" t="n">
        <v>7</v>
      </c>
      <c r="C766" s="3" t="n">
        <v>74.6095238095238</v>
      </c>
      <c r="D766" s="3" t="n">
        <v>991</v>
      </c>
      <c r="E766" s="3" t="n">
        <v>0.375786542707573</v>
      </c>
      <c r="F766" s="4" t="n">
        <f aca="false">IF(ISBLANK(A766), "", (A766-MIN($A$2:$A$3001))/(MAX($A$2:$A$3001)-MIN($A$2:$A$3001)))</f>
        <v>0.409090909090909</v>
      </c>
      <c r="G766" s="4" t="n">
        <f aca="false">IF(ISBLANK(B766), "", (B766-MIN($B$2:$B$3001))/(MAX($B$2:$B$3001)-MIN($B$2:B$3001)))</f>
        <v>0.666666666666667</v>
      </c>
      <c r="H766" s="4" t="n">
        <f aca="false">IF(ISBLANK(C766), "", (C766-MIN($C$2:$C$3001))/(MAX($C$2:$C$3001)-MIN($C$2:$C$3001)))</f>
        <v>0.430494682203707</v>
      </c>
      <c r="I766" s="4" t="n">
        <f aca="false">IF(ISBLANK(D766), "", (D766-MIN($D$2:$D$3001))/(MAX($D$2:$D$3001)-MIN($D$2:$D$3001)))</f>
        <v>0.90273556231003</v>
      </c>
      <c r="J766" s="4" t="n">
        <f aca="false">IF(ISBLANK(E766), "", (E766-MIN($E$2:$E$3001))/(MAX($E$2:$E$3001)-MIN($E$2:$E$3001)))</f>
        <v>0.44759907616139</v>
      </c>
      <c r="K766" s="5" t="n">
        <f aca="false">IF(ISBLANK(A766), "",SQRT((A766-$M$2)^2+(B766-$N$2)^2+(C766-$O$2)^2+(D766-$P$2)^2+(E766-$Q$2)^2))</f>
        <v>891.230300963498</v>
      </c>
      <c r="L766" s="6" t="str">
        <f aca="false">IF(AND(H766 = "", H765 &lt;&gt; ""),"&lt;- New exp", "")</f>
        <v/>
      </c>
      <c r="AB766" s="0" t="n">
        <v>765</v>
      </c>
    </row>
    <row r="767" customFormat="false" ht="13.8" hidden="false" customHeight="false" outlineLevel="0" collapsed="false">
      <c r="A767" s="3"/>
      <c r="B767" s="3"/>
      <c r="C767" s="3"/>
      <c r="D767" s="3"/>
      <c r="E767" s="3"/>
      <c r="F767" s="4" t="str">
        <f aca="false">IF(ISBLANK(A767), "", (A767-MIN($A$2:$A$3001))/(MAX($A$2:$A$3001)-MIN($A$2:$A$3001)))</f>
        <v/>
      </c>
      <c r="G767" s="4" t="str">
        <f aca="false">IF(ISBLANK(B767), "", (B767-MIN($B$2:$B$3001))/(MAX($B$2:$B$3001)-MIN($B$2:B$3001)))</f>
        <v/>
      </c>
      <c r="H767" s="4" t="str">
        <f aca="false">IF(ISBLANK(C767), "", (C767-MIN($C$2:$C$3001))/(MAX($C$2:$C$3001)-MIN($C$2:$C$3001)))</f>
        <v/>
      </c>
      <c r="I767" s="4" t="str">
        <f aca="false">IF(ISBLANK(D767), "", (D767-MIN($D$2:$D$3001))/(MAX($D$2:$D$3001)-MIN($D$2:$D$3001)))</f>
        <v/>
      </c>
      <c r="J767" s="4" t="str">
        <f aca="false">IF(ISBLANK(E767), "", (E767-MIN($E$2:$E$3001))/(MAX($E$2:$E$3001)-MIN($E$2:$E$3001)))</f>
        <v/>
      </c>
      <c r="K767" s="5" t="str">
        <f aca="false">IF(ISBLANK(A767), "",SQRT((A767-$M$2)^2+(B767-$N$2)^2+(C767-$O$2)^2+(D767-$P$2)^2+(E767-$Q$2)^2))</f>
        <v/>
      </c>
      <c r="L767" s="6" t="str">
        <f aca="false">IF(AND(H767 = "", H766 &lt;&gt; ""),"&lt;- New exp", "")</f>
        <v>&lt;- New exp</v>
      </c>
      <c r="AB767" s="0" t="n">
        <v>766</v>
      </c>
    </row>
    <row r="768" customFormat="false" ht="13.8" hidden="false" customHeight="false" outlineLevel="0" collapsed="false">
      <c r="A768" s="3" t="n">
        <v>28</v>
      </c>
      <c r="B768" s="3" t="n">
        <v>9</v>
      </c>
      <c r="C768" s="3" t="n">
        <v>70.7777777777778</v>
      </c>
      <c r="D768" s="3" t="n">
        <v>1023</v>
      </c>
      <c r="E768" s="3" t="n">
        <v>0.370097695553302</v>
      </c>
      <c r="F768" s="4" t="n">
        <f aca="false">IF(ISBLANK(A768), "", (A768-MIN($A$2:$A$3001))/(MAX($A$2:$A$3001)-MIN($A$2:$A$3001)))</f>
        <v>0.636363636363636</v>
      </c>
      <c r="G768" s="4" t="n">
        <f aca="false">IF(ISBLANK(B768), "", (B768-MIN($B$2:$B$3001))/(MAX($B$2:$B$3001)-MIN($B$2:B$3001)))</f>
        <v>0.888888888888889</v>
      </c>
      <c r="H768" s="4" t="n">
        <f aca="false">IF(ISBLANK(C768), "", (C768-MIN($C$2:$C$3001))/(MAX($C$2:$C$3001)-MIN($C$2:$C$3001)))</f>
        <v>0.334200934416339</v>
      </c>
      <c r="I768" s="4" t="n">
        <f aca="false">IF(ISBLANK(D768), "", (D768-MIN($D$2:$D$3001))/(MAX($D$2:$D$3001)-MIN($D$2:$D$3001)))</f>
        <v>0.93515704154002</v>
      </c>
      <c r="J768" s="4" t="n">
        <f aca="false">IF(ISBLANK(E768), "", (E768-MIN($E$2:$E$3001))/(MAX($E$2:$E$3001)-MIN($E$2:$E$3001)))</f>
        <v>0.275787492679469</v>
      </c>
      <c r="K768" s="5" t="n">
        <f aca="false">IF(ISBLANK(A768), "",SQRT((A768-$M$2)^2+(B768-$N$2)^2+(C768-$O$2)^2+(D768-$P$2)^2+(E768-$Q$2)^2))</f>
        <v>923.236618175899</v>
      </c>
      <c r="L768" s="6" t="str">
        <f aca="false">IF(AND(H768 = "", H767 &lt;&gt; ""),"&lt;- New exp", "")</f>
        <v/>
      </c>
      <c r="AB768" s="0" t="n">
        <v>767</v>
      </c>
    </row>
    <row r="769" customFormat="false" ht="13.8" hidden="false" customHeight="false" outlineLevel="0" collapsed="false">
      <c r="A769" s="3" t="n">
        <v>28</v>
      </c>
      <c r="B769" s="3" t="n">
        <v>8</v>
      </c>
      <c r="C769" s="3" t="n">
        <v>75.7916666666667</v>
      </c>
      <c r="D769" s="3" t="n">
        <v>996</v>
      </c>
      <c r="E769" s="3" t="n">
        <v>0.374562081242515</v>
      </c>
      <c r="F769" s="4" t="n">
        <f aca="false">IF(ISBLANK(A769), "", (A769-MIN($A$2:$A$3001))/(MAX($A$2:$A$3001)-MIN($A$2:$A$3001)))</f>
        <v>0.636363636363636</v>
      </c>
      <c r="G769" s="4" t="n">
        <f aca="false">IF(ISBLANK(B769), "", (B769-MIN($B$2:$B$3001))/(MAX($B$2:$B$3001)-MIN($B$2:B$3001)))</f>
        <v>0.777777777777778</v>
      </c>
      <c r="H769" s="4" t="n">
        <f aca="false">IF(ISBLANK(C769), "", (C769-MIN($C$2:$C$3001))/(MAX($C$2:$C$3001)-MIN($C$2:$C$3001)))</f>
        <v>0.460202539976963</v>
      </c>
      <c r="I769" s="4" t="n">
        <f aca="false">IF(ISBLANK(D769), "", (D769-MIN($D$2:$D$3001))/(MAX($D$2:$D$3001)-MIN($D$2:$D$3001)))</f>
        <v>0.907801418439716</v>
      </c>
      <c r="J769" s="4" t="n">
        <f aca="false">IF(ISBLANK(E769), "", (E769-MIN($E$2:$E$3001))/(MAX($E$2:$E$3001)-MIN($E$2:$E$3001)))</f>
        <v>0.410618532033698</v>
      </c>
      <c r="K769" s="5" t="n">
        <f aca="false">IF(ISBLANK(A769), "",SQRT((A769-$M$2)^2+(B769-$N$2)^2+(C769-$O$2)^2+(D769-$P$2)^2+(E769-$Q$2)^2))</f>
        <v>896.323796315316</v>
      </c>
      <c r="L769" s="6" t="str">
        <f aca="false">IF(AND(H769 = "", H768 &lt;&gt; ""),"&lt;- New exp", "")</f>
        <v/>
      </c>
      <c r="AB769" s="0" t="n">
        <v>768</v>
      </c>
    </row>
    <row r="770" customFormat="false" ht="13.8" hidden="false" customHeight="false" outlineLevel="0" collapsed="false">
      <c r="A770" s="3" t="n">
        <v>33</v>
      </c>
      <c r="B770" s="3" t="n">
        <v>3</v>
      </c>
      <c r="C770" s="3" t="n">
        <v>81.1458333333333</v>
      </c>
      <c r="D770" s="3" t="n">
        <v>1044</v>
      </c>
      <c r="E770" s="3" t="n">
        <v>0.377180566940099</v>
      </c>
      <c r="F770" s="4" t="n">
        <f aca="false">IF(ISBLANK(A770), "", (A770-MIN($A$2:$A$3001))/(MAX($A$2:$A$3001)-MIN($A$2:$A$3001)))</f>
        <v>0.863636363636364</v>
      </c>
      <c r="G770" s="4" t="n">
        <f aca="false">IF(ISBLANK(B770), "", (B770-MIN($B$2:$B$3001))/(MAX($B$2:$B$3001)-MIN($B$2:B$3001)))</f>
        <v>0.222222222222222</v>
      </c>
      <c r="H770" s="4" t="n">
        <f aca="false">IF(ISBLANK(C770), "", (C770-MIN($C$2:$C$3001))/(MAX($C$2:$C$3001)-MIN($C$2:$C$3001)))</f>
        <v>0.594755501039625</v>
      </c>
      <c r="I770" s="4" t="n">
        <f aca="false">IF(ISBLANK(D770), "", (D770-MIN($D$2:$D$3001))/(MAX($D$2:$D$3001)-MIN($D$2:$D$3001)))</f>
        <v>0.956433637284701</v>
      </c>
      <c r="J770" s="4" t="n">
        <f aca="false">IF(ISBLANK(E770), "", (E770-MIN($E$2:$E$3001))/(MAX($E$2:$E$3001)-MIN($E$2:$E$3001)))</f>
        <v>0.489700666221275</v>
      </c>
      <c r="K770" s="5" t="n">
        <f aca="false">IF(ISBLANK(A770), "",SQRT((A770-$M$2)^2+(B770-$N$2)^2+(C770-$O$2)^2+(D770-$P$2)^2+(E770-$Q$2)^2))</f>
        <v>944.489868327882</v>
      </c>
      <c r="L770" s="6" t="str">
        <f aca="false">IF(AND(H770 = "", H769 &lt;&gt; ""),"&lt;- New exp", "")</f>
        <v/>
      </c>
      <c r="AB770" s="0" t="n">
        <v>769</v>
      </c>
    </row>
    <row r="771" customFormat="false" ht="13.8" hidden="false" customHeight="false" outlineLevel="0" collapsed="false">
      <c r="A771" s="3" t="n">
        <v>19</v>
      </c>
      <c r="B771" s="3" t="n">
        <v>9</v>
      </c>
      <c r="C771" s="3" t="n">
        <v>84.1825396825397</v>
      </c>
      <c r="D771" s="3" t="n">
        <v>1011</v>
      </c>
      <c r="E771" s="3" t="n">
        <v>0.385403337069818</v>
      </c>
      <c r="F771" s="4" t="n">
        <f aca="false">IF(ISBLANK(A771), "", (A771-MIN($A$2:$A$3001))/(MAX($A$2:$A$3001)-MIN($A$2:$A$3001)))</f>
        <v>0.227272727272727</v>
      </c>
      <c r="G771" s="4" t="n">
        <f aca="false">IF(ISBLANK(B771), "", (B771-MIN($B$2:$B$3001))/(MAX($B$2:$B$3001)-MIN($B$2:B$3001)))</f>
        <v>0.888888888888889</v>
      </c>
      <c r="H771" s="4" t="n">
        <f aca="false">IF(ISBLANK(C771), "", (C771-MIN($C$2:$C$3001))/(MAX($C$2:$C$3001)-MIN($C$2:$C$3001)))</f>
        <v>0.671069492852263</v>
      </c>
      <c r="I771" s="4" t="n">
        <f aca="false">IF(ISBLANK(D771), "", (D771-MIN($D$2:$D$3001))/(MAX($D$2:$D$3001)-MIN($D$2:$D$3001)))</f>
        <v>0.922998986828774</v>
      </c>
      <c r="J771" s="4" t="n">
        <f aca="false">IF(ISBLANK(E771), "", (E771-MIN($E$2:$E$3001))/(MAX($E$2:$E$3001)-MIN($E$2:$E$3001)))</f>
        <v>0.738040464827783</v>
      </c>
      <c r="K771" s="5" t="n">
        <f aca="false">IF(ISBLANK(A771), "",SQRT((A771-$M$2)^2+(B771-$N$2)^2+(C771-$O$2)^2+(D771-$P$2)^2+(E771-$Q$2)^2))</f>
        <v>911.44010814074</v>
      </c>
      <c r="L771" s="6" t="str">
        <f aca="false">IF(AND(H771 = "", H770 &lt;&gt; ""),"&lt;- New exp", "")</f>
        <v/>
      </c>
      <c r="AB771" s="0" t="n">
        <v>770</v>
      </c>
    </row>
    <row r="772" customFormat="false" ht="13.8" hidden="false" customHeight="false" outlineLevel="0" collapsed="false">
      <c r="A772" s="3" t="n">
        <v>29</v>
      </c>
      <c r="B772" s="3" t="n">
        <v>7</v>
      </c>
      <c r="C772" s="3" t="n">
        <v>80.6095238095238</v>
      </c>
      <c r="D772" s="3" t="n">
        <v>967</v>
      </c>
      <c r="E772" s="3" t="n">
        <v>0.375786542707573</v>
      </c>
      <c r="F772" s="4" t="n">
        <f aca="false">IF(ISBLANK(A772), "", (A772-MIN($A$2:$A$3001))/(MAX($A$2:$A$3001)-MIN($A$2:$A$3001)))</f>
        <v>0.681818181818182</v>
      </c>
      <c r="G772" s="4" t="n">
        <f aca="false">IF(ISBLANK(B772), "", (B772-MIN($B$2:$B$3001))/(MAX($B$2:$B$3001)-MIN($B$2:B$3001)))</f>
        <v>0.666666666666667</v>
      </c>
      <c r="H772" s="4" t="n">
        <f aca="false">IF(ISBLANK(C772), "", (C772-MIN($C$2:$C$3001))/(MAX($C$2:$C$3001)-MIN($C$2:$C$3001)))</f>
        <v>0.581277766974316</v>
      </c>
      <c r="I772" s="4" t="n">
        <f aca="false">IF(ISBLANK(D772), "", (D772-MIN($D$2:$D$3001))/(MAX($D$2:$D$3001)-MIN($D$2:$D$3001)))</f>
        <v>0.878419452887538</v>
      </c>
      <c r="J772" s="4" t="n">
        <f aca="false">IF(ISBLANK(E772), "", (E772-MIN($E$2:$E$3001))/(MAX($E$2:$E$3001)-MIN($E$2:$E$3001)))</f>
        <v>0.44759907616139</v>
      </c>
      <c r="K772" s="5" t="n">
        <f aca="false">IF(ISBLANK(A772), "",SQRT((A772-$M$2)^2+(B772-$N$2)^2+(C772-$O$2)^2+(D772-$P$2)^2+(E772-$Q$2)^2))</f>
        <v>867.458940608258</v>
      </c>
      <c r="L772" s="6" t="str">
        <f aca="false">IF(AND(H772 = "", H771 &lt;&gt; ""),"&lt;- New exp", "")</f>
        <v/>
      </c>
      <c r="AB772" s="0" t="n">
        <v>771</v>
      </c>
    </row>
    <row r="773" customFormat="false" ht="13.8" hidden="false" customHeight="false" outlineLevel="0" collapsed="false">
      <c r="A773" s="3" t="n">
        <v>28</v>
      </c>
      <c r="B773" s="3" t="n">
        <v>10</v>
      </c>
      <c r="C773" s="3" t="n">
        <v>90.9</v>
      </c>
      <c r="D773" s="3" t="n">
        <v>976</v>
      </c>
      <c r="E773" s="3" t="n">
        <v>0.38544714513304</v>
      </c>
      <c r="F773" s="4" t="n">
        <f aca="false">IF(ISBLANK(A773), "", (A773-MIN($A$2:$A$3001))/(MAX($A$2:$A$3001)-MIN($A$2:$A$3001)))</f>
        <v>0.636363636363636</v>
      </c>
      <c r="G773" s="4" t="n">
        <f aca="false">IF(ISBLANK(B773), "", (B773-MIN($B$2:$B$3001))/(MAX($B$2:$B$3001)-MIN($B$2:B$3001)))</f>
        <v>1</v>
      </c>
      <c r="H773" s="4" t="n">
        <f aca="false">IF(ISBLANK(C773), "", (C773-MIN($C$2:$C$3001))/(MAX($C$2:$C$3001)-MIN($C$2:$C$3001)))</f>
        <v>0.8398827242674</v>
      </c>
      <c r="I773" s="4" t="n">
        <f aca="false">IF(ISBLANK(D773), "", (D773-MIN($D$2:$D$3001))/(MAX($D$2:$D$3001)-MIN($D$2:$D$3001)))</f>
        <v>0.887537993920973</v>
      </c>
      <c r="J773" s="4" t="n">
        <f aca="false">IF(ISBLANK(E773), "", (E773-MIN($E$2:$E$3001))/(MAX($E$2:$E$3001)-MIN($E$2:$E$3001)))</f>
        <v>0.739363533018462</v>
      </c>
      <c r="K773" s="5" t="n">
        <f aca="false">IF(ISBLANK(A773), "",SQRT((A773-$M$2)^2+(B773-$N$2)^2+(C773-$O$2)^2+(D773-$P$2)^2+(E773-$Q$2)^2))</f>
        <v>876.795274109079</v>
      </c>
      <c r="L773" s="6" t="str">
        <f aca="false">IF(AND(H773 = "", H772 &lt;&gt; ""),"&lt;- New exp", "")</f>
        <v/>
      </c>
      <c r="AB773" s="0" t="n">
        <v>772</v>
      </c>
    </row>
    <row r="774" customFormat="false" ht="13.8" hidden="false" customHeight="false" outlineLevel="0" collapsed="false">
      <c r="A774" s="3" t="n">
        <v>23</v>
      </c>
      <c r="B774" s="3" t="n">
        <v>6</v>
      </c>
      <c r="C774" s="3" t="n">
        <v>74.8333333333333</v>
      </c>
      <c r="D774" s="3" t="n">
        <v>1017</v>
      </c>
      <c r="E774" s="3" t="n">
        <v>0.379846913370879</v>
      </c>
      <c r="F774" s="4" t="n">
        <f aca="false">IF(ISBLANK(A774), "", (A774-MIN($A$2:$A$3001))/(MAX($A$2:$A$3001)-MIN($A$2:$A$3001)))</f>
        <v>0.409090909090909</v>
      </c>
      <c r="G774" s="4" t="n">
        <f aca="false">IF(ISBLANK(B774), "", (B774-MIN($B$2:$B$3001))/(MAX($B$2:$B$3001)-MIN($B$2:B$3001)))</f>
        <v>0.555555555555556</v>
      </c>
      <c r="H774" s="4" t="n">
        <f aca="false">IF(ISBLANK(C774), "", (C774-MIN($C$2:$C$3001))/(MAX($C$2:$C$3001)-MIN($C$2:$C$3001)))</f>
        <v>0.43611913060388</v>
      </c>
      <c r="I774" s="4" t="n">
        <f aca="false">IF(ISBLANK(D774), "", (D774-MIN($D$2:$D$3001))/(MAX($D$2:$D$3001)-MIN($D$2:$D$3001)))</f>
        <v>0.929078014184397</v>
      </c>
      <c r="J774" s="4" t="n">
        <f aca="false">IF(ISBLANK(E774), "", (E774-MIN($E$2:$E$3001))/(MAX($E$2:$E$3001)-MIN($E$2:$E$3001)))</f>
        <v>0.570228265216398</v>
      </c>
      <c r="K774" s="5" t="n">
        <f aca="false">IF(ISBLANK(A774), "",SQRT((A774-$M$2)^2+(B774-$N$2)^2+(C774-$O$2)^2+(D774-$P$2)^2+(E774-$Q$2)^2))</f>
        <v>917.221983740675</v>
      </c>
      <c r="L774" s="6" t="str">
        <f aca="false">IF(AND(H774 = "", H773 &lt;&gt; ""),"&lt;- New exp", "")</f>
        <v/>
      </c>
      <c r="AB774" s="0" t="n">
        <v>773</v>
      </c>
    </row>
    <row r="775" customFormat="false" ht="13.8" hidden="false" customHeight="false" outlineLevel="0" collapsed="false">
      <c r="A775" s="3" t="n">
        <v>28</v>
      </c>
      <c r="B775" s="3" t="n">
        <v>8</v>
      </c>
      <c r="C775" s="3" t="n">
        <v>75.5625</v>
      </c>
      <c r="D775" s="3" t="n">
        <v>1002</v>
      </c>
      <c r="E775" s="3" t="n">
        <v>0.375626775742676</v>
      </c>
      <c r="F775" s="4" t="n">
        <f aca="false">IF(ISBLANK(A775), "", (A775-MIN($A$2:$A$3001))/(MAX($A$2:$A$3001)-MIN($A$2:$A$3001)))</f>
        <v>0.636363636363636</v>
      </c>
      <c r="G775" s="4" t="n">
        <f aca="false">IF(ISBLANK(B775), "", (B775-MIN($B$2:$B$3001))/(MAX($B$2:$B$3001)-MIN($B$2:B$3001)))</f>
        <v>0.777777777777778</v>
      </c>
      <c r="H775" s="4" t="n">
        <f aca="false">IF(ISBLANK(C775), "", (C775-MIN($C$2:$C$3001))/(MAX($C$2:$C$3001)-MIN($C$2:$C$3001)))</f>
        <v>0.454443463822531</v>
      </c>
      <c r="I775" s="4" t="n">
        <f aca="false">IF(ISBLANK(D775), "", (D775-MIN($D$2:$D$3001))/(MAX($D$2:$D$3001)-MIN($D$2:$D$3001)))</f>
        <v>0.91388044579534</v>
      </c>
      <c r="J775" s="4" t="n">
        <f aca="false">IF(ISBLANK(E775), "", (E775-MIN($E$2:$E$3001))/(MAX($E$2:$E$3001)-MIN($E$2:$E$3001)))</f>
        <v>0.442773877930067</v>
      </c>
      <c r="K775" s="5" t="n">
        <f aca="false">IF(ISBLANK(A775), "",SQRT((A775-$M$2)^2+(B775-$N$2)^2+(C775-$O$2)^2+(D775-$P$2)^2+(E775-$Q$2)^2))</f>
        <v>902.317021428378</v>
      </c>
      <c r="L775" s="6" t="str">
        <f aca="false">IF(AND(H775 = "", H774 &lt;&gt; ""),"&lt;- New exp", "")</f>
        <v/>
      </c>
      <c r="AB775" s="0" t="n">
        <v>774</v>
      </c>
    </row>
    <row r="776" customFormat="false" ht="13.8" hidden="false" customHeight="false" outlineLevel="0" collapsed="false">
      <c r="A776" s="3" t="n">
        <v>29</v>
      </c>
      <c r="B776" s="3" t="n">
        <v>4</v>
      </c>
      <c r="C776" s="3" t="n">
        <v>89.3214285714286</v>
      </c>
      <c r="D776" s="3" t="n">
        <v>1007</v>
      </c>
      <c r="E776" s="3" t="n">
        <v>0.382361357163061</v>
      </c>
      <c r="F776" s="4" t="n">
        <f aca="false">IF(ISBLANK(A776), "", (A776-MIN($A$2:$A$3001))/(MAX($A$2:$A$3001)-MIN($A$2:$A$3001)))</f>
        <v>0.681818181818182</v>
      </c>
      <c r="G776" s="4" t="n">
        <f aca="false">IF(ISBLANK(B776), "", (B776-MIN($B$2:$B$3001))/(MAX($B$2:$B$3001)-MIN($B$2:B$3001)))</f>
        <v>0.333333333333333</v>
      </c>
      <c r="H776" s="4" t="n">
        <f aca="false">IF(ISBLANK(C776), "", (C776-MIN($C$2:$C$3001))/(MAX($C$2:$C$3001)-MIN($C$2:$C$3001)))</f>
        <v>0.800212412678943</v>
      </c>
      <c r="I776" s="4" t="n">
        <f aca="false">IF(ISBLANK(D776), "", (D776-MIN($D$2:$D$3001))/(MAX($D$2:$D$3001)-MIN($D$2:$D$3001)))</f>
        <v>0.918946301925025</v>
      </c>
      <c r="J776" s="4" t="n">
        <f aca="false">IF(ISBLANK(E776), "", (E776-MIN($E$2:$E$3001))/(MAX($E$2:$E$3001)-MIN($E$2:$E$3001)))</f>
        <v>0.646168180245885</v>
      </c>
      <c r="K776" s="5" t="n">
        <f aca="false">IF(ISBLANK(A776), "",SQRT((A776-$M$2)^2+(B776-$N$2)^2+(C776-$O$2)^2+(D776-$P$2)^2+(E776-$Q$2)^2))</f>
        <v>907.687683127279</v>
      </c>
      <c r="L776" s="6" t="str">
        <f aca="false">IF(AND(H776 = "", H775 &lt;&gt; ""),"&lt;- New exp", "")</f>
        <v/>
      </c>
      <c r="AB776" s="0" t="n">
        <v>775</v>
      </c>
    </row>
    <row r="777" customFormat="false" ht="13.8" hidden="false" customHeight="false" outlineLevel="0" collapsed="false">
      <c r="A777" s="3" t="n">
        <v>33</v>
      </c>
      <c r="B777" s="3" t="n">
        <v>4</v>
      </c>
      <c r="C777" s="3" t="n">
        <v>79.9166666666667</v>
      </c>
      <c r="D777" s="3" t="n">
        <v>1022</v>
      </c>
      <c r="E777" s="3" t="n">
        <v>0.374562081242515</v>
      </c>
      <c r="F777" s="4" t="n">
        <f aca="false">IF(ISBLANK(A777), "", (A777-MIN($A$2:$A$3001))/(MAX($A$2:$A$3001)-MIN($A$2:$A$3001)))</f>
        <v>0.863636363636364</v>
      </c>
      <c r="G777" s="4" t="n">
        <f aca="false">IF(ISBLANK(B777), "", (B777-MIN($B$2:$B$3001))/(MAX($B$2:$B$3001)-MIN($B$2:B$3001)))</f>
        <v>0.333333333333333</v>
      </c>
      <c r="H777" s="4" t="n">
        <f aca="false">IF(ISBLANK(C777), "", (C777-MIN($C$2:$C$3001))/(MAX($C$2:$C$3001)-MIN($C$2:$C$3001)))</f>
        <v>0.563865910756757</v>
      </c>
      <c r="I777" s="4" t="n">
        <f aca="false">IF(ISBLANK(D777), "", (D777-MIN($D$2:$D$3001))/(MAX($D$2:$D$3001)-MIN($D$2:$D$3001)))</f>
        <v>0.934143870314083</v>
      </c>
      <c r="J777" s="4" t="n">
        <f aca="false">IF(ISBLANK(E777), "", (E777-MIN($E$2:$E$3001))/(MAX($E$2:$E$3001)-MIN($E$2:$E$3001)))</f>
        <v>0.410618532033698</v>
      </c>
      <c r="K777" s="5" t="n">
        <f aca="false">IF(ISBLANK(A777), "",SQRT((A777-$M$2)^2+(B777-$N$2)^2+(C777-$O$2)^2+(D777-$P$2)^2+(E777-$Q$2)^2))</f>
        <v>922.473545198506</v>
      </c>
      <c r="L777" s="6" t="str">
        <f aca="false">IF(AND(H777 = "", H776 &lt;&gt; ""),"&lt;- New exp", "")</f>
        <v/>
      </c>
      <c r="AB777" s="0" t="n">
        <v>776</v>
      </c>
    </row>
    <row r="778" customFormat="false" ht="13.8" hidden="false" customHeight="false" outlineLevel="0" collapsed="false">
      <c r="A778" s="3" t="n">
        <v>33</v>
      </c>
      <c r="B778" s="3" t="n">
        <v>3</v>
      </c>
      <c r="C778" s="3" t="n">
        <v>84.7708333333333</v>
      </c>
      <c r="D778" s="3" t="n">
        <v>1027</v>
      </c>
      <c r="E778" s="3" t="n">
        <v>0.382203038250817</v>
      </c>
      <c r="F778" s="4" t="n">
        <f aca="false">IF(ISBLANK(A778), "", (A778-MIN($A$2:$A$3001))/(MAX($A$2:$A$3001)-MIN($A$2:$A$3001)))</f>
        <v>0.863636363636364</v>
      </c>
      <c r="G778" s="4" t="n">
        <f aca="false">IF(ISBLANK(B778), "", (B778-MIN($B$2:$B$3001))/(MAX($B$2:$B$3001)-MIN($B$2:B$3001)))</f>
        <v>0.222222222222222</v>
      </c>
      <c r="H778" s="4" t="n">
        <f aca="false">IF(ISBLANK(C778), "", (C778-MIN($C$2:$C$3001))/(MAX($C$2:$C$3001)-MIN($C$2:$C$3001)))</f>
        <v>0.685853614755202</v>
      </c>
      <c r="I778" s="4" t="n">
        <f aca="false">IF(ISBLANK(D778), "", (D778-MIN($D$2:$D$3001))/(MAX($D$2:$D$3001)-MIN($D$2:$D$3001)))</f>
        <v>0.939209726443769</v>
      </c>
      <c r="J778" s="4" t="n">
        <f aca="false">IF(ISBLANK(E778), "", (E778-MIN($E$2:$E$3001))/(MAX($E$2:$E$3001)-MIN($E$2:$E$3001)))</f>
        <v>0.641386715342691</v>
      </c>
      <c r="K778" s="5" t="n">
        <f aca="false">IF(ISBLANK(A778), "",SQRT((A778-$M$2)^2+(B778-$N$2)^2+(C778-$O$2)^2+(D778-$P$2)^2+(E778-$Q$2)^2))</f>
        <v>927.59842362978</v>
      </c>
      <c r="L778" s="6" t="str">
        <f aca="false">IF(AND(H778 = "", H777 &lt;&gt; ""),"&lt;- New exp", "")</f>
        <v/>
      </c>
      <c r="AB778" s="0" t="n">
        <v>777</v>
      </c>
    </row>
    <row r="779" customFormat="false" ht="13.8" hidden="false" customHeight="false" outlineLevel="0" collapsed="false">
      <c r="A779" s="3" t="n">
        <v>33</v>
      </c>
      <c r="B779" s="3" t="n">
        <v>3</v>
      </c>
      <c r="C779" s="3" t="n">
        <v>82.0666666666667</v>
      </c>
      <c r="D779" s="3" t="n">
        <v>1030</v>
      </c>
      <c r="E779" s="3" t="n">
        <v>0.376578857467822</v>
      </c>
      <c r="F779" s="4" t="n">
        <f aca="false">IF(ISBLANK(A779), "", (A779-MIN($A$2:$A$3001))/(MAX($A$2:$A$3001)-MIN($A$2:$A$3001)))</f>
        <v>0.863636363636364</v>
      </c>
      <c r="G779" s="4" t="n">
        <f aca="false">IF(ISBLANK(B779), "", (B779-MIN($B$2:$B$3001))/(MAX($B$2:$B$3001)-MIN($B$2:B$3001)))</f>
        <v>0.222222222222222</v>
      </c>
      <c r="H779" s="4" t="n">
        <f aca="false">IF(ISBLANK(C779), "", (C779-MIN($C$2:$C$3001))/(MAX($C$2:$C$3001)-MIN($C$2:$C$3001)))</f>
        <v>0.617896516132892</v>
      </c>
      <c r="I779" s="4" t="n">
        <f aca="false">IF(ISBLANK(D779), "", (D779-MIN($D$2:$D$3001))/(MAX($D$2:$D$3001)-MIN($D$2:$D$3001)))</f>
        <v>0.94224924012158</v>
      </c>
      <c r="J779" s="4" t="n">
        <f aca="false">IF(ISBLANK(E779), "", (E779-MIN($E$2:$E$3001))/(MAX($E$2:$E$3001)-MIN($E$2:$E$3001)))</f>
        <v>0.471528151751385</v>
      </c>
      <c r="K779" s="5" t="n">
        <f aca="false">IF(ISBLANK(A779), "",SQRT((A779-$M$2)^2+(B779-$N$2)^2+(C779-$O$2)^2+(D779-$P$2)^2+(E779-$Q$2)^2))</f>
        <v>930.521114967311</v>
      </c>
      <c r="L779" s="6" t="str">
        <f aca="false">IF(AND(H779 = "", H778 &lt;&gt; ""),"&lt;- New exp", "")</f>
        <v/>
      </c>
      <c r="AB779" s="0" t="n">
        <v>778</v>
      </c>
    </row>
    <row r="780" customFormat="false" ht="13.8" hidden="false" customHeight="false" outlineLevel="0" collapsed="false">
      <c r="A780" s="3" t="n">
        <v>28</v>
      </c>
      <c r="B780" s="3" t="n">
        <v>8</v>
      </c>
      <c r="C780" s="3" t="n">
        <v>77.5625</v>
      </c>
      <c r="D780" s="3" t="n">
        <v>993</v>
      </c>
      <c r="E780" s="3" t="n">
        <v>0.368429340517278</v>
      </c>
      <c r="F780" s="4" t="n">
        <f aca="false">IF(ISBLANK(A780), "", (A780-MIN($A$2:$A$3001))/(MAX($A$2:$A$3001)-MIN($A$2:$A$3001)))</f>
        <v>0.636363636363636</v>
      </c>
      <c r="G780" s="4" t="n">
        <f aca="false">IF(ISBLANK(B780), "", (B780-MIN($B$2:$B$3001))/(MAX($B$2:$B$3001)-MIN($B$2:B$3001)))</f>
        <v>0.777777777777778</v>
      </c>
      <c r="H780" s="4" t="n">
        <f aca="false">IF(ISBLANK(C780), "", (C780-MIN($C$2:$C$3001))/(MAX($C$2:$C$3001)-MIN($C$2:$C$3001)))</f>
        <v>0.5047044920794</v>
      </c>
      <c r="I780" s="4" t="n">
        <f aca="false">IF(ISBLANK(D780), "", (D780-MIN($D$2:$D$3001))/(MAX($D$2:$D$3001)-MIN($D$2:$D$3001)))</f>
        <v>0.904761904761905</v>
      </c>
      <c r="J780" s="4" t="n">
        <f aca="false">IF(ISBLANK(E780), "", (E780-MIN($E$2:$E$3001))/(MAX($E$2:$E$3001)-MIN($E$2:$E$3001)))</f>
        <v>0.225400707312222</v>
      </c>
      <c r="K780" s="5" t="n">
        <f aca="false">IF(ISBLANK(A780), "",SQRT((A780-$M$2)^2+(B780-$N$2)^2+(C780-$O$2)^2+(D780-$P$2)^2+(E780-$Q$2)^2))</f>
        <v>893.362938750807</v>
      </c>
      <c r="L780" s="6" t="str">
        <f aca="false">IF(AND(H780 = "", H779 &lt;&gt; ""),"&lt;- New exp", "")</f>
        <v/>
      </c>
      <c r="AB780" s="0" t="n">
        <v>779</v>
      </c>
    </row>
    <row r="781" customFormat="false" ht="13.8" hidden="false" customHeight="false" outlineLevel="0" collapsed="false">
      <c r="A781" s="3" t="n">
        <v>25</v>
      </c>
      <c r="B781" s="3" t="n">
        <v>8</v>
      </c>
      <c r="C781" s="3" t="n">
        <v>72.7916666666667</v>
      </c>
      <c r="D781" s="3" t="n">
        <v>1037</v>
      </c>
      <c r="E781" s="3" t="n">
        <v>0.374562081242515</v>
      </c>
      <c r="F781" s="4" t="n">
        <f aca="false">IF(ISBLANK(A781), "", (A781-MIN($A$2:$A$3001))/(MAX($A$2:$A$3001)-MIN($A$2:$A$3001)))</f>
        <v>0.5</v>
      </c>
      <c r="G781" s="4" t="n">
        <f aca="false">IF(ISBLANK(B781), "", (B781-MIN($B$2:$B$3001))/(MAX($B$2:$B$3001)-MIN($B$2:B$3001)))</f>
        <v>0.777777777777778</v>
      </c>
      <c r="H781" s="4" t="n">
        <f aca="false">IF(ISBLANK(C781), "", (C781-MIN($C$2:$C$3001))/(MAX($C$2:$C$3001)-MIN($C$2:$C$3001)))</f>
        <v>0.384810997591659</v>
      </c>
      <c r="I781" s="4" t="n">
        <f aca="false">IF(ISBLANK(D781), "", (D781-MIN($D$2:$D$3001))/(MAX($D$2:$D$3001)-MIN($D$2:$D$3001)))</f>
        <v>0.949341438703141</v>
      </c>
      <c r="J781" s="4" t="n">
        <f aca="false">IF(ISBLANK(E781), "", (E781-MIN($E$2:$E$3001))/(MAX($E$2:$E$3001)-MIN($E$2:$E$3001)))</f>
        <v>0.410618532033698</v>
      </c>
      <c r="K781" s="5" t="n">
        <f aca="false">IF(ISBLANK(A781), "",SQRT((A781-$M$2)^2+(B781-$N$2)^2+(C781-$O$2)^2+(D781-$P$2)^2+(E781-$Q$2)^2))</f>
        <v>937.21580910754</v>
      </c>
      <c r="L781" s="6" t="str">
        <f aca="false">IF(AND(H781 = "", H780 &lt;&gt; ""),"&lt;- New exp", "")</f>
        <v/>
      </c>
      <c r="AB781" s="0" t="n">
        <v>780</v>
      </c>
    </row>
    <row r="782" customFormat="false" ht="13.8" hidden="false" customHeight="false" outlineLevel="0" collapsed="false">
      <c r="A782" s="3" t="n">
        <v>19</v>
      </c>
      <c r="B782" s="3" t="n">
        <v>7</v>
      </c>
      <c r="C782" s="3" t="n">
        <v>70.8095238095238</v>
      </c>
      <c r="D782" s="3" t="n">
        <v>1026</v>
      </c>
      <c r="E782" s="3" t="n">
        <v>0.379846913370879</v>
      </c>
      <c r="F782" s="4" t="n">
        <f aca="false">IF(ISBLANK(A782), "", (A782-MIN($A$2:$A$3001))/(MAX($A$2:$A$3001)-MIN($A$2:$A$3001)))</f>
        <v>0.227272727272727</v>
      </c>
      <c r="G782" s="4" t="n">
        <f aca="false">IF(ISBLANK(B782), "", (B782-MIN($B$2:$B$3001))/(MAX($B$2:$B$3001)-MIN($B$2:B$3001)))</f>
        <v>0.666666666666667</v>
      </c>
      <c r="H782" s="4" t="n">
        <f aca="false">IF(ISBLANK(C782), "", (C782-MIN($C$2:$C$3001))/(MAX($C$2:$C$3001)-MIN($C$2:$C$3001)))</f>
        <v>0.334998728515654</v>
      </c>
      <c r="I782" s="4" t="n">
        <f aca="false">IF(ISBLANK(D782), "", (D782-MIN($D$2:$D$3001))/(MAX($D$2:$D$3001)-MIN($D$2:$D$3001)))</f>
        <v>0.938196555217832</v>
      </c>
      <c r="J782" s="4" t="n">
        <f aca="false">IF(ISBLANK(E782), "", (E782-MIN($E$2:$E$3001))/(MAX($E$2:$E$3001)-MIN($E$2:$E$3001)))</f>
        <v>0.570228265216398</v>
      </c>
      <c r="K782" s="5" t="n">
        <f aca="false">IF(ISBLANK(A782), "",SQRT((A782-$M$2)^2+(B782-$N$2)^2+(C782-$O$2)^2+(D782-$P$2)^2+(E782-$Q$2)^2))</f>
        <v>926.128878060738</v>
      </c>
      <c r="L782" s="6" t="str">
        <f aca="false">IF(AND(H782 = "", H781 &lt;&gt; ""),"&lt;- New exp", "")</f>
        <v/>
      </c>
      <c r="AB782" s="0" t="n">
        <v>781</v>
      </c>
    </row>
    <row r="783" customFormat="false" ht="13.8" hidden="false" customHeight="false" outlineLevel="0" collapsed="false">
      <c r="A783" s="3" t="n">
        <v>33</v>
      </c>
      <c r="B783" s="3" t="n">
        <v>2</v>
      </c>
      <c r="C783" s="3" t="n">
        <v>81.3125</v>
      </c>
      <c r="D783" s="3" t="n">
        <v>1045</v>
      </c>
      <c r="E783" s="3" t="n">
        <v>0.381261386166515</v>
      </c>
      <c r="F783" s="4" t="n">
        <f aca="false">IF(ISBLANK(A783), "", (A783-MIN($A$2:$A$3001))/(MAX($A$2:$A$3001)-MIN($A$2:$A$3001)))</f>
        <v>0.863636363636364</v>
      </c>
      <c r="G783" s="4" t="n">
        <f aca="false">IF(ISBLANK(B783), "", (B783-MIN($B$2:$B$3001))/(MAX($B$2:$B$3001)-MIN($B$2:B$3001)))</f>
        <v>0.111111111111111</v>
      </c>
      <c r="H783" s="4" t="n">
        <f aca="false">IF(ISBLANK(C783), "", (C783-MIN($C$2:$C$3001))/(MAX($C$2:$C$3001)-MIN($C$2:$C$3001)))</f>
        <v>0.598943920061031</v>
      </c>
      <c r="I783" s="4" t="n">
        <f aca="false">IF(ISBLANK(D783), "", (D783-MIN($D$2:$D$3001))/(MAX($D$2:$D$3001)-MIN($D$2:$D$3001)))</f>
        <v>0.957446808510638</v>
      </c>
      <c r="J783" s="4" t="n">
        <f aca="false">IF(ISBLANK(E783), "", (E783-MIN($E$2:$E$3001))/(MAX($E$2:$E$3001)-MIN($E$2:$E$3001)))</f>
        <v>0.612947432073934</v>
      </c>
      <c r="K783" s="5" t="n">
        <f aca="false">IF(ISBLANK(A783), "",SQRT((A783-$M$2)^2+(B783-$N$2)^2+(C783-$O$2)^2+(D783-$P$2)^2+(E783-$Q$2)^2))</f>
        <v>945.49195035689</v>
      </c>
      <c r="L783" s="6" t="str">
        <f aca="false">IF(AND(H783 = "", H782 &lt;&gt; ""),"&lt;- New exp", "")</f>
        <v/>
      </c>
      <c r="AB783" s="0" t="n">
        <v>782</v>
      </c>
    </row>
    <row r="784" customFormat="false" ht="13.8" hidden="false" customHeight="false" outlineLevel="0" collapsed="false">
      <c r="A784" s="3" t="n">
        <v>30</v>
      </c>
      <c r="B784" s="3" t="n">
        <v>2</v>
      </c>
      <c r="C784" s="3" t="n">
        <v>82.9375</v>
      </c>
      <c r="D784" s="3" t="n">
        <v>1054</v>
      </c>
      <c r="E784" s="3" t="n">
        <v>0.384373438081006</v>
      </c>
      <c r="F784" s="4" t="n">
        <f aca="false">IF(ISBLANK(A784), "", (A784-MIN($A$2:$A$3001))/(MAX($A$2:$A$3001)-MIN($A$2:$A$3001)))</f>
        <v>0.727272727272727</v>
      </c>
      <c r="G784" s="4" t="n">
        <f aca="false">IF(ISBLANK(B784), "", (B784-MIN($B$2:$B$3001))/(MAX($B$2:$B$3001)-MIN($B$2:B$3001)))</f>
        <v>0.111111111111111</v>
      </c>
      <c r="H784" s="4" t="n">
        <f aca="false">IF(ISBLANK(C784), "", (C784-MIN($C$2:$C$3001))/(MAX($C$2:$C$3001)-MIN($C$2:$C$3001)))</f>
        <v>0.639781005519738</v>
      </c>
      <c r="I784" s="4" t="n">
        <f aca="false">IF(ISBLANK(D784), "", (D784-MIN($D$2:$D$3001))/(MAX($D$2:$D$3001)-MIN($D$2:$D$3001)))</f>
        <v>0.966565349544073</v>
      </c>
      <c r="J784" s="4" t="n">
        <f aca="false">IF(ISBLANK(E784), "", (E784-MIN($E$2:$E$3001))/(MAX($E$2:$E$3001)-MIN($E$2:$E$3001)))</f>
        <v>0.706935994748749</v>
      </c>
      <c r="K784" s="5" t="n">
        <f aca="false">IF(ISBLANK(A784), "",SQRT((A784-$M$2)^2+(B784-$N$2)^2+(C784-$O$2)^2+(D784-$P$2)^2+(E784-$Q$2)^2))</f>
        <v>954.474267481326</v>
      </c>
      <c r="L784" s="6" t="str">
        <f aca="false">IF(AND(H784 = "", H783 &lt;&gt; ""),"&lt;- New exp", "")</f>
        <v/>
      </c>
      <c r="AB784" s="0" t="n">
        <v>783</v>
      </c>
    </row>
    <row r="785" customFormat="false" ht="13.8" hidden="false" customHeight="false" outlineLevel="0" collapsed="false">
      <c r="A785" s="3" t="n">
        <v>30</v>
      </c>
      <c r="B785" s="3" t="n">
        <v>3</v>
      </c>
      <c r="C785" s="3" t="n">
        <v>82.8666666666667</v>
      </c>
      <c r="D785" s="3" t="n">
        <v>1043</v>
      </c>
      <c r="E785" s="3" t="n">
        <v>0.384373438081006</v>
      </c>
      <c r="F785" s="4" t="n">
        <f aca="false">IF(ISBLANK(A785), "", (A785-MIN($A$2:$A$3001))/(MAX($A$2:$A$3001)-MIN($A$2:$A$3001)))</f>
        <v>0.727272727272727</v>
      </c>
      <c r="G785" s="4" t="n">
        <f aca="false">IF(ISBLANK(B785), "", (B785-MIN($B$2:$B$3001))/(MAX($B$2:$B$3001)-MIN($B$2:B$3001)))</f>
        <v>0.222222222222222</v>
      </c>
      <c r="H785" s="4" t="n">
        <f aca="false">IF(ISBLANK(C785), "", (C785-MIN($C$2:$C$3001))/(MAX($C$2:$C$3001)-MIN($C$2:$C$3001)))</f>
        <v>0.63800092743564</v>
      </c>
      <c r="I785" s="4" t="n">
        <f aca="false">IF(ISBLANK(D785), "", (D785-MIN($D$2:$D$3001))/(MAX($D$2:$D$3001)-MIN($D$2:$D$3001)))</f>
        <v>0.955420466058764</v>
      </c>
      <c r="J785" s="4" t="n">
        <f aca="false">IF(ISBLANK(E785), "", (E785-MIN($E$2:$E$3001))/(MAX($E$2:$E$3001)-MIN($E$2:$E$3001)))</f>
        <v>0.706935994748749</v>
      </c>
      <c r="K785" s="5" t="n">
        <f aca="false">IF(ISBLANK(A785), "",SQRT((A785-$M$2)^2+(B785-$N$2)^2+(C785-$O$2)^2+(D785-$P$2)^2+(E785-$Q$2)^2))</f>
        <v>943.479478157397</v>
      </c>
      <c r="L785" s="6" t="str">
        <f aca="false">IF(AND(H785 = "", H784 &lt;&gt; ""),"&lt;- New exp", "")</f>
        <v/>
      </c>
      <c r="AB785" s="0" t="n">
        <v>784</v>
      </c>
    </row>
    <row r="786" customFormat="false" ht="13.8" hidden="false" customHeight="false" outlineLevel="0" collapsed="false">
      <c r="A786" s="3" t="n">
        <v>33</v>
      </c>
      <c r="B786" s="3" t="n">
        <v>3</v>
      </c>
      <c r="C786" s="3" t="n">
        <v>80.0666666666667</v>
      </c>
      <c r="D786" s="3" t="n">
        <v>1030</v>
      </c>
      <c r="E786" s="3" t="n">
        <v>0.378562199405455</v>
      </c>
      <c r="F786" s="4" t="n">
        <f aca="false">IF(ISBLANK(A786), "", (A786-MIN($A$2:$A$3001))/(MAX($A$2:$A$3001)-MIN($A$2:$A$3001)))</f>
        <v>0.863636363636364</v>
      </c>
      <c r="G786" s="4" t="n">
        <f aca="false">IF(ISBLANK(B786), "", (B786-MIN($B$2:$B$3001))/(MAX($B$2:$B$3001)-MIN($B$2:B$3001)))</f>
        <v>0.222222222222222</v>
      </c>
      <c r="H786" s="4" t="n">
        <f aca="false">IF(ISBLANK(C786), "", (C786-MIN($C$2:$C$3001))/(MAX($C$2:$C$3001)-MIN($C$2:$C$3001)))</f>
        <v>0.567635487876023</v>
      </c>
      <c r="I786" s="4" t="n">
        <f aca="false">IF(ISBLANK(D786), "", (D786-MIN($D$2:$D$3001))/(MAX($D$2:$D$3001)-MIN($D$2:$D$3001)))</f>
        <v>0.94224924012158</v>
      </c>
      <c r="J786" s="4" t="n">
        <f aca="false">IF(ISBLANK(E786), "", (E786-MIN($E$2:$E$3001))/(MAX($E$2:$E$3001)-MIN($E$2:$E$3001)))</f>
        <v>0.53142800661653</v>
      </c>
      <c r="K786" s="5" t="n">
        <f aca="false">IF(ISBLANK(A786), "",SQRT((A786-$M$2)^2+(B786-$N$2)^2+(C786-$O$2)^2+(D786-$P$2)^2+(E786-$Q$2)^2))</f>
        <v>930.470416222823</v>
      </c>
      <c r="L786" s="6" t="str">
        <f aca="false">IF(AND(H786 = "", H785 &lt;&gt; ""),"&lt;- New exp", "")</f>
        <v/>
      </c>
      <c r="AB786" s="0" t="n">
        <v>785</v>
      </c>
    </row>
    <row r="787" customFormat="false" ht="13.8" hidden="false" customHeight="false" outlineLevel="0" collapsed="false">
      <c r="A787" s="3" t="n">
        <v>29</v>
      </c>
      <c r="B787" s="3" t="n">
        <v>3</v>
      </c>
      <c r="C787" s="3" t="n">
        <v>87.5333333333333</v>
      </c>
      <c r="D787" s="3" t="n">
        <v>1031</v>
      </c>
      <c r="E787" s="3" t="n">
        <v>0.38677560662924</v>
      </c>
      <c r="F787" s="4" t="n">
        <f aca="false">IF(ISBLANK(A787), "", (A787-MIN($A$2:$A$3001))/(MAX($A$2:$A$3001)-MIN($A$2:$A$3001)))</f>
        <v>0.681818181818182</v>
      </c>
      <c r="G787" s="4" t="n">
        <f aca="false">IF(ISBLANK(B787), "", (B787-MIN($B$2:$B$3001))/(MAX($B$2:$B$3001)-MIN($B$2:B$3001)))</f>
        <v>0.222222222222222</v>
      </c>
      <c r="H787" s="4" t="n">
        <f aca="false">IF(ISBLANK(C787), "", (C787-MIN($C$2:$C$3001))/(MAX($C$2:$C$3001)-MIN($C$2:$C$3001)))</f>
        <v>0.755276660035003</v>
      </c>
      <c r="I787" s="4" t="n">
        <f aca="false">IF(ISBLANK(D787), "", (D787-MIN($D$2:$D$3001))/(MAX($D$2:$D$3001)-MIN($D$2:$D$3001)))</f>
        <v>0.943262411347518</v>
      </c>
      <c r="J787" s="4" t="n">
        <f aca="false">IF(ISBLANK(E787), "", (E787-MIN($E$2:$E$3001))/(MAX($E$2:$E$3001)-MIN($E$2:$E$3001)))</f>
        <v>0.779485031639763</v>
      </c>
      <c r="K787" s="5" t="n">
        <f aca="false">IF(ISBLANK(A787), "",SQRT((A787-$M$2)^2+(B787-$N$2)^2+(C787-$O$2)^2+(D787-$P$2)^2+(E787-$Q$2)^2))</f>
        <v>931.607886183966</v>
      </c>
      <c r="L787" s="6" t="str">
        <f aca="false">IF(AND(H787 = "", H786 &lt;&gt; ""),"&lt;- New exp", "")</f>
        <v/>
      </c>
      <c r="AB787" s="0" t="n">
        <v>786</v>
      </c>
    </row>
    <row r="788" customFormat="false" ht="13.8" hidden="false" customHeight="false" outlineLevel="0" collapsed="false">
      <c r="A788" s="3" t="n">
        <v>24</v>
      </c>
      <c r="B788" s="3" t="n">
        <v>10</v>
      </c>
      <c r="C788" s="3" t="n">
        <v>67.7666666666667</v>
      </c>
      <c r="D788" s="3" t="n">
        <v>1032</v>
      </c>
      <c r="E788" s="3" t="n">
        <v>0.370097695553302</v>
      </c>
      <c r="F788" s="4" t="n">
        <f aca="false">IF(ISBLANK(A788), "", (A788-MIN($A$2:$A$3001))/(MAX($A$2:$A$3001)-MIN($A$2:$A$3001)))</f>
        <v>0.454545454545455</v>
      </c>
      <c r="G788" s="4" t="n">
        <f aca="false">IF(ISBLANK(B788), "", (B788-MIN($B$2:$B$3001))/(MAX($B$2:$B$3001)-MIN($B$2:B$3001)))</f>
        <v>1</v>
      </c>
      <c r="H788" s="4" t="n">
        <f aca="false">IF(ISBLANK(C788), "", (C788-MIN($C$2:$C$3001))/(MAX($C$2:$C$3001)-MIN($C$2:$C$3001)))</f>
        <v>0.258530164096273</v>
      </c>
      <c r="I788" s="4" t="n">
        <f aca="false">IF(ISBLANK(D788), "", (D788-MIN($D$2:$D$3001))/(MAX($D$2:$D$3001)-MIN($D$2:$D$3001)))</f>
        <v>0.944275582573455</v>
      </c>
      <c r="J788" s="4" t="n">
        <f aca="false">IF(ISBLANK(E788), "", (E788-MIN($E$2:$E$3001))/(MAX($E$2:$E$3001)-MIN($E$2:$E$3001)))</f>
        <v>0.275787492679469</v>
      </c>
      <c r="K788" s="5" t="n">
        <f aca="false">IF(ISBLANK(A788), "",SQRT((A788-$M$2)^2+(B788-$N$2)^2+(C788-$O$2)^2+(D788-$P$2)^2+(E788-$Q$2)^2))</f>
        <v>932.153867523831</v>
      </c>
      <c r="L788" s="6" t="str">
        <f aca="false">IF(AND(H788 = "", H787 &lt;&gt; ""),"&lt;- New exp", "")</f>
        <v/>
      </c>
      <c r="AB788" s="0" t="n">
        <v>787</v>
      </c>
    </row>
    <row r="789" customFormat="false" ht="13.8" hidden="false" customHeight="false" outlineLevel="0" collapsed="false">
      <c r="A789" s="3" t="n">
        <v>22</v>
      </c>
      <c r="B789" s="3" t="n">
        <v>9</v>
      </c>
      <c r="C789" s="3" t="n">
        <v>83.1825396825397</v>
      </c>
      <c r="D789" s="3" t="n">
        <v>993</v>
      </c>
      <c r="E789" s="3" t="n">
        <v>0.381110316780053</v>
      </c>
      <c r="F789" s="4" t="n">
        <f aca="false">IF(ISBLANK(A789), "", (A789-MIN($A$2:$A$3001))/(MAX($A$2:$A$3001)-MIN($A$2:$A$3001)))</f>
        <v>0.363636363636364</v>
      </c>
      <c r="G789" s="4" t="n">
        <f aca="false">IF(ISBLANK(B789), "", (B789-MIN($B$2:$B$3001))/(MAX($B$2:$B$3001)-MIN($B$2:B$3001)))</f>
        <v>0.888888888888889</v>
      </c>
      <c r="H789" s="4" t="n">
        <f aca="false">IF(ISBLANK(C789), "", (C789-MIN($C$2:$C$3001))/(MAX($C$2:$C$3001)-MIN($C$2:$C$3001)))</f>
        <v>0.645938978723829</v>
      </c>
      <c r="I789" s="4" t="n">
        <f aca="false">IF(ISBLANK(D789), "", (D789-MIN($D$2:$D$3001))/(MAX($D$2:$D$3001)-MIN($D$2:$D$3001)))</f>
        <v>0.904761904761905</v>
      </c>
      <c r="J789" s="4" t="n">
        <f aca="false">IF(ISBLANK(E789), "", (E789-MIN($E$2:$E$3001))/(MAX($E$2:$E$3001)-MIN($E$2:$E$3001)))</f>
        <v>0.608384913553079</v>
      </c>
      <c r="K789" s="5" t="n">
        <f aca="false">IF(ISBLANK(A789), "",SQRT((A789-$M$2)^2+(B789-$N$2)^2+(C789-$O$2)^2+(D789-$P$2)^2+(E789-$Q$2)^2))</f>
        <v>893.441471944404</v>
      </c>
      <c r="L789" s="6" t="str">
        <f aca="false">IF(AND(H789 = "", H788 &lt;&gt; ""),"&lt;- New exp", "")</f>
        <v/>
      </c>
      <c r="AB789" s="0" t="n">
        <v>788</v>
      </c>
    </row>
    <row r="790" customFormat="false" ht="13.8" hidden="false" customHeight="false" outlineLevel="0" collapsed="false">
      <c r="A790" s="3" t="n">
        <v>33</v>
      </c>
      <c r="B790" s="3" t="n">
        <v>3</v>
      </c>
      <c r="C790" s="3" t="n">
        <v>84.9333333333333</v>
      </c>
      <c r="D790" s="3" t="n">
        <v>1015</v>
      </c>
      <c r="E790" s="3" t="n">
        <v>0.379846913370879</v>
      </c>
      <c r="F790" s="4" t="n">
        <f aca="false">IF(ISBLANK(A790), "", (A790-MIN($A$2:$A$3001))/(MAX($A$2:$A$3001)-MIN($A$2:$A$3001)))</f>
        <v>0.863636363636364</v>
      </c>
      <c r="G790" s="4" t="n">
        <f aca="false">IF(ISBLANK(B790), "", (B790-MIN($B$2:$B$3001))/(MAX($B$2:$B$3001)-MIN($B$2:B$3001)))</f>
        <v>0.222222222222222</v>
      </c>
      <c r="H790" s="4" t="n">
        <f aca="false">IF(ISBLANK(C790), "", (C790-MIN($C$2:$C$3001))/(MAX($C$2:$C$3001)-MIN($C$2:$C$3001)))</f>
        <v>0.689937323301072</v>
      </c>
      <c r="I790" s="4" t="n">
        <f aca="false">IF(ISBLANK(D790), "", (D790-MIN($D$2:$D$3001))/(MAX($D$2:$D$3001)-MIN($D$2:$D$3001)))</f>
        <v>0.927051671732523</v>
      </c>
      <c r="J790" s="4" t="n">
        <f aca="false">IF(ISBLANK(E790), "", (E790-MIN($E$2:$E$3001))/(MAX($E$2:$E$3001)-MIN($E$2:$E$3001)))</f>
        <v>0.570228265216398</v>
      </c>
      <c r="K790" s="5" t="n">
        <f aca="false">IF(ISBLANK(A790), "",SQRT((A790-$M$2)^2+(B790-$N$2)^2+(C790-$O$2)^2+(D790-$P$2)^2+(E790-$Q$2)^2))</f>
        <v>915.611124672394</v>
      </c>
      <c r="L790" s="6" t="str">
        <f aca="false">IF(AND(H790 = "", H789 &lt;&gt; ""),"&lt;- New exp", "")</f>
        <v/>
      </c>
      <c r="AB790" s="0" t="n">
        <v>789</v>
      </c>
    </row>
    <row r="791" customFormat="false" ht="13.8" hidden="false" customHeight="false" outlineLevel="0" collapsed="false">
      <c r="A791" s="3" t="n">
        <v>22</v>
      </c>
      <c r="B791" s="3" t="n">
        <v>9</v>
      </c>
      <c r="C791" s="3" t="n">
        <v>87.1825396825397</v>
      </c>
      <c r="D791" s="3" t="n">
        <v>1004</v>
      </c>
      <c r="E791" s="3" t="n">
        <v>0.381071155492347</v>
      </c>
      <c r="F791" s="4" t="n">
        <f aca="false">IF(ISBLANK(A791), "", (A791-MIN($A$2:$A$3001))/(MAX($A$2:$A$3001)-MIN($A$2:$A$3001)))</f>
        <v>0.363636363636364</v>
      </c>
      <c r="G791" s="4" t="n">
        <f aca="false">IF(ISBLANK(B791), "", (B791-MIN($B$2:$B$3001))/(MAX($B$2:$B$3001)-MIN($B$2:B$3001)))</f>
        <v>0.888888888888889</v>
      </c>
      <c r="H791" s="4" t="n">
        <f aca="false">IF(ISBLANK(C791), "", (C791-MIN($C$2:$C$3001))/(MAX($C$2:$C$3001)-MIN($C$2:$C$3001)))</f>
        <v>0.746461035237568</v>
      </c>
      <c r="I791" s="4" t="n">
        <f aca="false">IF(ISBLANK(D791), "", (D791-MIN($D$2:$D$3001))/(MAX($D$2:$D$3001)-MIN($D$2:$D$3001)))</f>
        <v>0.915906788247214</v>
      </c>
      <c r="J791" s="4" t="n">
        <f aca="false">IF(ISBLANK(E791), "", (E791-MIN($E$2:$E$3001))/(MAX($E$2:$E$3001)-MIN($E$2:$E$3001)))</f>
        <v>0.607202184843816</v>
      </c>
      <c r="K791" s="5" t="n">
        <f aca="false">IF(ISBLANK(A791), "",SQRT((A791-$M$2)^2+(B791-$N$2)^2+(C791-$O$2)^2+(D791-$P$2)^2+(E791-$Q$2)^2))</f>
        <v>904.55861654883</v>
      </c>
      <c r="L791" s="6" t="str">
        <f aca="false">IF(AND(H791 = "", H790 &lt;&gt; ""),"&lt;- New exp", "")</f>
        <v/>
      </c>
      <c r="AB791" s="0" t="n">
        <v>790</v>
      </c>
    </row>
    <row r="792" customFormat="false" ht="13.8" hidden="false" customHeight="false" outlineLevel="0" collapsed="false">
      <c r="A792" s="3" t="n">
        <v>23</v>
      </c>
      <c r="B792" s="3" t="n">
        <v>5</v>
      </c>
      <c r="C792" s="3" t="n">
        <v>72.075</v>
      </c>
      <c r="D792" s="3" t="n">
        <v>1048</v>
      </c>
      <c r="E792" s="3" t="n">
        <v>0.381261386166515</v>
      </c>
      <c r="F792" s="4" t="n">
        <f aca="false">IF(ISBLANK(A792), "", (A792-MIN($A$2:$A$3001))/(MAX($A$2:$A$3001)-MIN($A$2:$A$3001)))</f>
        <v>0.409090909090909</v>
      </c>
      <c r="G792" s="4" t="n">
        <f aca="false">IF(ISBLANK(B792), "", (B792-MIN($B$2:$B$3001))/(MAX($B$2:$B$3001)-MIN($B$2:B$3001)))</f>
        <v>0.444444444444444</v>
      </c>
      <c r="H792" s="4" t="n">
        <f aca="false">IF(ISBLANK(C792), "", (C792-MIN($C$2:$C$3001))/(MAX($C$2:$C$3001)-MIN($C$2:$C$3001)))</f>
        <v>0.366800795799614</v>
      </c>
      <c r="I792" s="4" t="n">
        <f aca="false">IF(ISBLANK(D792), "", (D792-MIN($D$2:$D$3001))/(MAX($D$2:$D$3001)-MIN($D$2:$D$3001)))</f>
        <v>0.96048632218845</v>
      </c>
      <c r="J792" s="4" t="n">
        <f aca="false">IF(ISBLANK(E792), "", (E792-MIN($E$2:$E$3001))/(MAX($E$2:$E$3001)-MIN($E$2:$E$3001)))</f>
        <v>0.612947432073934</v>
      </c>
      <c r="K792" s="5" t="n">
        <f aca="false">IF(ISBLANK(A792), "",SQRT((A792-$M$2)^2+(B792-$N$2)^2+(C792-$O$2)^2+(D792-$P$2)^2+(E792-$Q$2)^2))</f>
        <v>948.163508453364</v>
      </c>
      <c r="L792" s="6" t="str">
        <f aca="false">IF(AND(H792 = "", H791 &lt;&gt; ""),"&lt;- New exp", "")</f>
        <v/>
      </c>
      <c r="AB792" s="0" t="n">
        <v>791</v>
      </c>
    </row>
    <row r="793" customFormat="false" ht="13.8" hidden="false" customHeight="false" outlineLevel="0" collapsed="false">
      <c r="A793" s="3" t="n">
        <v>33</v>
      </c>
      <c r="B793" s="3" t="n">
        <v>4</v>
      </c>
      <c r="C793" s="3" t="n">
        <v>83.4852941176471</v>
      </c>
      <c r="D793" s="3" t="n">
        <v>1037</v>
      </c>
      <c r="E793" s="3" t="n">
        <v>0.372674490793082</v>
      </c>
      <c r="F793" s="4" t="n">
        <f aca="false">IF(ISBLANK(A793), "", (A793-MIN($A$2:$A$3001))/(MAX($A$2:$A$3001)-MIN($A$2:$A$3001)))</f>
        <v>0.863636363636364</v>
      </c>
      <c r="G793" s="4" t="n">
        <f aca="false">IF(ISBLANK(B793), "", (B793-MIN($B$2:$B$3001))/(MAX($B$2:$B$3001)-MIN($B$2:B$3001)))</f>
        <v>0.333333333333333</v>
      </c>
      <c r="H793" s="4" t="n">
        <f aca="false">IF(ISBLANK(C793), "", (C793-MIN($C$2:$C$3001))/(MAX($C$2:$C$3001)-MIN($C$2:$C$3001)))</f>
        <v>0.653547353332741</v>
      </c>
      <c r="I793" s="4" t="n">
        <f aca="false">IF(ISBLANK(D793), "", (D793-MIN($D$2:$D$3001))/(MAX($D$2:$D$3001)-MIN($D$2:$D$3001)))</f>
        <v>0.949341438703141</v>
      </c>
      <c r="J793" s="4" t="n">
        <f aca="false">IF(ISBLANK(E793), "", (E793-MIN($E$2:$E$3001))/(MAX($E$2:$E$3001)-MIN($E$2:$E$3001)))</f>
        <v>0.353610513486575</v>
      </c>
      <c r="K793" s="5" t="n">
        <f aca="false">IF(ISBLANK(A793), "",SQRT((A793-$M$2)^2+(B793-$N$2)^2+(C793-$O$2)^2+(D793-$P$2)^2+(E793-$Q$2)^2))</f>
        <v>937.558168223222</v>
      </c>
      <c r="L793" s="6" t="str">
        <f aca="false">IF(AND(H793 = "", H792 &lt;&gt; ""),"&lt;- New exp", "")</f>
        <v/>
      </c>
      <c r="AB793" s="0" t="n">
        <v>792</v>
      </c>
    </row>
    <row r="794" customFormat="false" ht="13.8" hidden="false" customHeight="false" outlineLevel="0" collapsed="false">
      <c r="A794" s="3" t="n">
        <v>19</v>
      </c>
      <c r="B794" s="3" t="n">
        <v>8</v>
      </c>
      <c r="C794" s="3" t="n">
        <v>82.1964285714286</v>
      </c>
      <c r="D794" s="3" t="n">
        <v>1022</v>
      </c>
      <c r="E794" s="3" t="n">
        <v>0.382361357163061</v>
      </c>
      <c r="F794" s="4" t="n">
        <f aca="false">IF(ISBLANK(A794), "", (A794-MIN($A$2:$A$3001))/(MAX($A$2:$A$3001)-MIN($A$2:$A$3001)))</f>
        <v>0.227272727272727</v>
      </c>
      <c r="G794" s="4" t="n">
        <f aca="false">IF(ISBLANK(B794), "", (B794-MIN($B$2:$B$3001))/(MAX($B$2:$B$3001)-MIN($B$2:B$3001)))</f>
        <v>0.777777777777778</v>
      </c>
      <c r="H794" s="4" t="n">
        <f aca="false">IF(ISBLANK(C794), "", (C794-MIN($C$2:$C$3001))/(MAX($C$2:$C$3001)-MIN($C$2:$C$3001)))</f>
        <v>0.621157499513844</v>
      </c>
      <c r="I794" s="4" t="n">
        <f aca="false">IF(ISBLANK(D794), "", (D794-MIN($D$2:$D$3001))/(MAX($D$2:$D$3001)-MIN($D$2:$D$3001)))</f>
        <v>0.934143870314083</v>
      </c>
      <c r="J794" s="4" t="n">
        <f aca="false">IF(ISBLANK(E794), "", (E794-MIN($E$2:$E$3001))/(MAX($E$2:$E$3001)-MIN($E$2:$E$3001)))</f>
        <v>0.646168180245885</v>
      </c>
      <c r="K794" s="5" t="n">
        <f aca="false">IF(ISBLANK(A794), "",SQRT((A794-$M$2)^2+(B794-$N$2)^2+(C794-$O$2)^2+(D794-$P$2)^2+(E794-$Q$2)^2))</f>
        <v>922.37136961954</v>
      </c>
      <c r="L794" s="6" t="str">
        <f aca="false">IF(AND(H794 = "", H793 &lt;&gt; ""),"&lt;- New exp", "")</f>
        <v/>
      </c>
      <c r="AB794" s="0" t="n">
        <v>793</v>
      </c>
    </row>
    <row r="795" customFormat="false" ht="13.8" hidden="false" customHeight="false" outlineLevel="0" collapsed="false">
      <c r="A795" s="3" t="n">
        <v>27</v>
      </c>
      <c r="B795" s="3" t="n">
        <v>4</v>
      </c>
      <c r="C795" s="3" t="n">
        <v>78.9166666666667</v>
      </c>
      <c r="D795" s="3" t="n">
        <v>1010</v>
      </c>
      <c r="E795" s="3" t="n">
        <v>0.375786542707573</v>
      </c>
      <c r="F795" s="4" t="n">
        <f aca="false">IF(ISBLANK(A795), "", (A795-MIN($A$2:$A$3001))/(MAX($A$2:$A$3001)-MIN($A$2:$A$3001)))</f>
        <v>0.590909090909091</v>
      </c>
      <c r="G795" s="4" t="n">
        <f aca="false">IF(ISBLANK(B795), "", (B795-MIN($B$2:$B$3001))/(MAX($B$2:$B$3001)-MIN($B$2:B$3001)))</f>
        <v>0.333333333333333</v>
      </c>
      <c r="H795" s="4" t="n">
        <f aca="false">IF(ISBLANK(C795), "", (C795-MIN($C$2:$C$3001))/(MAX($C$2:$C$3001)-MIN($C$2:$C$3001)))</f>
        <v>0.538735396628322</v>
      </c>
      <c r="I795" s="4" t="n">
        <f aca="false">IF(ISBLANK(D795), "", (D795-MIN($D$2:$D$3001))/(MAX($D$2:$D$3001)-MIN($D$2:$D$3001)))</f>
        <v>0.921985815602837</v>
      </c>
      <c r="J795" s="4" t="n">
        <f aca="false">IF(ISBLANK(E795), "", (E795-MIN($E$2:$E$3001))/(MAX($E$2:$E$3001)-MIN($E$2:$E$3001)))</f>
        <v>0.44759907616139</v>
      </c>
      <c r="K795" s="5" t="n">
        <f aca="false">IF(ISBLANK(A795), "",SQRT((A795-$M$2)^2+(B795-$N$2)^2+(C795-$O$2)^2+(D795-$P$2)^2+(E795-$Q$2)^2))</f>
        <v>910.350243931365</v>
      </c>
      <c r="L795" s="6" t="str">
        <f aca="false">IF(AND(H795 = "", H794 &lt;&gt; ""),"&lt;- New exp", "")</f>
        <v/>
      </c>
      <c r="AB795" s="0" t="n">
        <v>794</v>
      </c>
    </row>
    <row r="796" customFormat="false" ht="13.8" hidden="false" customHeight="false" outlineLevel="0" collapsed="false">
      <c r="A796" s="3" t="n">
        <v>23</v>
      </c>
      <c r="B796" s="3" t="n">
        <v>7</v>
      </c>
      <c r="C796" s="3" t="n">
        <v>74.8095238095238</v>
      </c>
      <c r="D796" s="3" t="n">
        <v>1012</v>
      </c>
      <c r="E796" s="3" t="n">
        <v>0.375786542707573</v>
      </c>
      <c r="F796" s="4" t="n">
        <f aca="false">IF(ISBLANK(A796), "", (A796-MIN($A$2:$A$3001))/(MAX($A$2:$A$3001)-MIN($A$2:$A$3001)))</f>
        <v>0.409090909090909</v>
      </c>
      <c r="G796" s="4" t="n">
        <f aca="false">IF(ISBLANK(B796), "", (B796-MIN($B$2:$B$3001))/(MAX($B$2:$B$3001)-MIN($B$2:B$3001)))</f>
        <v>0.666666666666667</v>
      </c>
      <c r="H796" s="4" t="n">
        <f aca="false">IF(ISBLANK(C796), "", (C796-MIN($C$2:$C$3001))/(MAX($C$2:$C$3001)-MIN($C$2:$C$3001)))</f>
        <v>0.435520785029393</v>
      </c>
      <c r="I796" s="4" t="n">
        <f aca="false">IF(ISBLANK(D796), "", (D796-MIN($D$2:$D$3001))/(MAX($D$2:$D$3001)-MIN($D$2:$D$3001)))</f>
        <v>0.924012158054711</v>
      </c>
      <c r="J796" s="4" t="n">
        <f aca="false">IF(ISBLANK(E796), "", (E796-MIN($E$2:$E$3001))/(MAX($E$2:$E$3001)-MIN($E$2:$E$3001)))</f>
        <v>0.44759907616139</v>
      </c>
      <c r="K796" s="5" t="n">
        <f aca="false">IF(ISBLANK(A796), "",SQRT((A796-$M$2)^2+(B796-$N$2)^2+(C796-$O$2)^2+(D796-$P$2)^2+(E796-$Q$2)^2))</f>
        <v>912.228776951453</v>
      </c>
      <c r="L796" s="6" t="str">
        <f aca="false">IF(AND(H796 = "", H795 &lt;&gt; ""),"&lt;- New exp", "")</f>
        <v/>
      </c>
      <c r="AB796" s="0" t="n">
        <v>795</v>
      </c>
    </row>
    <row r="797" customFormat="false" ht="13.8" hidden="false" customHeight="false" outlineLevel="0" collapsed="false">
      <c r="A797" s="3" t="n">
        <v>26</v>
      </c>
      <c r="B797" s="3" t="n">
        <v>5</v>
      </c>
      <c r="C797" s="3" t="n">
        <v>87.2714285714286</v>
      </c>
      <c r="D797" s="3" t="n">
        <v>1033</v>
      </c>
      <c r="E797" s="3" t="n">
        <v>0.385403337069818</v>
      </c>
      <c r="F797" s="4" t="n">
        <f aca="false">IF(ISBLANK(A797), "", (A797-MIN($A$2:$A$3001))/(MAX($A$2:$A$3001)-MIN($A$2:$A$3001)))</f>
        <v>0.545454545454545</v>
      </c>
      <c r="G797" s="4" t="n">
        <f aca="false">IF(ISBLANK(B797), "", (B797-MIN($B$2:$B$3001))/(MAX($B$2:$B$3001)-MIN($B$2:B$3001)))</f>
        <v>0.444444444444444</v>
      </c>
      <c r="H797" s="4" t="n">
        <f aca="false">IF(ISBLANK(C797), "", (C797-MIN($C$2:$C$3001))/(MAX($C$2:$C$3001)-MIN($C$2:$C$3001)))</f>
        <v>0.748694858715651</v>
      </c>
      <c r="I797" s="4" t="n">
        <f aca="false">IF(ISBLANK(D797), "", (D797-MIN($D$2:$D$3001))/(MAX($D$2:$D$3001)-MIN($D$2:$D$3001)))</f>
        <v>0.945288753799392</v>
      </c>
      <c r="J797" s="4" t="n">
        <f aca="false">IF(ISBLANK(E797), "", (E797-MIN($E$2:$E$3001))/(MAX($E$2:$E$3001)-MIN($E$2:$E$3001)))</f>
        <v>0.738040464827783</v>
      </c>
      <c r="K797" s="5" t="n">
        <f aca="false">IF(ISBLANK(A797), "",SQRT((A797-$M$2)^2+(B797-$N$2)^2+(C797-$O$2)^2+(D797-$P$2)^2+(E797-$Q$2)^2))</f>
        <v>933.561234984926</v>
      </c>
      <c r="L797" s="6" t="str">
        <f aca="false">IF(AND(H797 = "", H796 &lt;&gt; ""),"&lt;- New exp", "")</f>
        <v/>
      </c>
      <c r="AB797" s="0" t="n">
        <v>796</v>
      </c>
    </row>
    <row r="798" customFormat="false" ht="13.8" hidden="false" customHeight="false" outlineLevel="0" collapsed="false">
      <c r="A798" s="3" t="n">
        <v>23</v>
      </c>
      <c r="B798" s="3" t="n">
        <v>7</v>
      </c>
      <c r="C798" s="3" t="n">
        <v>72.8095238095238</v>
      </c>
      <c r="D798" s="3" t="n">
        <v>1018</v>
      </c>
      <c r="E798" s="3" t="n">
        <v>0.372674490793082</v>
      </c>
      <c r="F798" s="4" t="n">
        <f aca="false">IF(ISBLANK(A798), "", (A798-MIN($A$2:$A$3001))/(MAX($A$2:$A$3001)-MIN($A$2:$A$3001)))</f>
        <v>0.409090909090909</v>
      </c>
      <c r="G798" s="4" t="n">
        <f aca="false">IF(ISBLANK(B798), "", (B798-MIN($B$2:$B$3001))/(MAX($B$2:$B$3001)-MIN($B$2:B$3001)))</f>
        <v>0.666666666666667</v>
      </c>
      <c r="H798" s="4" t="n">
        <f aca="false">IF(ISBLANK(C798), "", (C798-MIN($C$2:$C$3001))/(MAX($C$2:$C$3001)-MIN($C$2:$C$3001)))</f>
        <v>0.385259756772524</v>
      </c>
      <c r="I798" s="4" t="n">
        <f aca="false">IF(ISBLANK(D798), "", (D798-MIN($D$2:$D$3001))/(MAX($D$2:$D$3001)-MIN($D$2:$D$3001)))</f>
        <v>0.930091185410334</v>
      </c>
      <c r="J798" s="4" t="n">
        <f aca="false">IF(ISBLANK(E798), "", (E798-MIN($E$2:$E$3001))/(MAX($E$2:$E$3001)-MIN($E$2:$E$3001)))</f>
        <v>0.353610513486575</v>
      </c>
      <c r="K798" s="5" t="n">
        <f aca="false">IF(ISBLANK(A798), "",SQRT((A798-$M$2)^2+(B798-$N$2)^2+(C798-$O$2)^2+(D798-$P$2)^2+(E798-$Q$2)^2))</f>
        <v>918.191712000938</v>
      </c>
      <c r="L798" s="6" t="str">
        <f aca="false">IF(AND(H798 = "", H797 &lt;&gt; ""),"&lt;- New exp", "")</f>
        <v/>
      </c>
      <c r="AB798" s="0" t="n">
        <v>797</v>
      </c>
    </row>
    <row r="799" customFormat="false" ht="13.8" hidden="false" customHeight="false" outlineLevel="0" collapsed="false">
      <c r="A799" s="3" t="n">
        <v>23</v>
      </c>
      <c r="B799" s="3" t="n">
        <v>8</v>
      </c>
      <c r="C799" s="3" t="n">
        <v>74.7916666666667</v>
      </c>
      <c r="D799" s="3" t="n">
        <v>1016</v>
      </c>
      <c r="E799" s="3" t="n">
        <v>0.368212911972548</v>
      </c>
      <c r="F799" s="4" t="n">
        <f aca="false">IF(ISBLANK(A799), "", (A799-MIN($A$2:$A$3001))/(MAX($A$2:$A$3001)-MIN($A$2:$A$3001)))</f>
        <v>0.409090909090909</v>
      </c>
      <c r="G799" s="4" t="n">
        <f aca="false">IF(ISBLANK(B799), "", (B799-MIN($B$2:$B$3001))/(MAX($B$2:$B$3001)-MIN($B$2:B$3001)))</f>
        <v>0.777777777777778</v>
      </c>
      <c r="H799" s="4" t="n">
        <f aca="false">IF(ISBLANK(C799), "", (C799-MIN($C$2:$C$3001))/(MAX($C$2:$C$3001)-MIN($C$2:$C$3001)))</f>
        <v>0.435072025848529</v>
      </c>
      <c r="I799" s="4" t="n">
        <f aca="false">IF(ISBLANK(D799), "", (D799-MIN($D$2:$D$3001))/(MAX($D$2:$D$3001)-MIN($D$2:$D$3001)))</f>
        <v>0.92806484295846</v>
      </c>
      <c r="J799" s="4" t="n">
        <f aca="false">IF(ISBLANK(E799), "", (E799-MIN($E$2:$E$3001))/(MAX($E$2:$E$3001)-MIN($E$2:$E$3001)))</f>
        <v>0.218864245710713</v>
      </c>
      <c r="K799" s="5" t="n">
        <f aca="false">IF(ISBLANK(A799), "",SQRT((A799-$M$2)^2+(B799-$N$2)^2+(C799-$O$2)^2+(D799-$P$2)^2+(E799-$Q$2)^2))</f>
        <v>916.234534771947</v>
      </c>
      <c r="L799" s="6" t="str">
        <f aca="false">IF(AND(H799 = "", H798 &lt;&gt; ""),"&lt;- New exp", "")</f>
        <v/>
      </c>
      <c r="AB799" s="0" t="n">
        <v>798</v>
      </c>
    </row>
    <row r="800" customFormat="false" ht="13.8" hidden="false" customHeight="false" outlineLevel="0" collapsed="false">
      <c r="A800" s="3" t="n">
        <v>22</v>
      </c>
      <c r="B800" s="3" t="n">
        <v>6</v>
      </c>
      <c r="C800" s="3" t="n">
        <v>68.9791666666667</v>
      </c>
      <c r="D800" s="3" t="n">
        <v>1023</v>
      </c>
      <c r="E800" s="3" t="n">
        <v>0.375343431829171</v>
      </c>
      <c r="F800" s="4" t="n">
        <f aca="false">IF(ISBLANK(A800), "", (A800-MIN($A$2:$A$3001))/(MAX($A$2:$A$3001)-MIN($A$2:$A$3001)))</f>
        <v>0.363636363636364</v>
      </c>
      <c r="G800" s="4" t="n">
        <f aca="false">IF(ISBLANK(B800), "", (B800-MIN($B$2:$B$3001))/(MAX($B$2:$B$3001)-MIN($B$2:B$3001)))</f>
        <v>0.555555555555556</v>
      </c>
      <c r="H800" s="4" t="n">
        <f aca="false">IF(ISBLANK(C800), "", (C800-MIN($C$2:$C$3001))/(MAX($C$2:$C$3001)-MIN($C$2:$C$3001)))</f>
        <v>0.289000912477001</v>
      </c>
      <c r="I800" s="4" t="n">
        <f aca="false">IF(ISBLANK(D800), "", (D800-MIN($D$2:$D$3001))/(MAX($D$2:$D$3001)-MIN($D$2:$D$3001)))</f>
        <v>0.93515704154002</v>
      </c>
      <c r="J800" s="4" t="n">
        <f aca="false">IF(ISBLANK(E800), "", (E800-MIN($E$2:$E$3001))/(MAX($E$2:$E$3001)-MIN($E$2:$E$3001)))</f>
        <v>0.434216473392891</v>
      </c>
      <c r="K800" s="5" t="n">
        <f aca="false">IF(ISBLANK(A800), "",SQRT((A800-$M$2)^2+(B800-$N$2)^2+(C800-$O$2)^2+(D800-$P$2)^2+(E800-$Q$2)^2))</f>
        <v>923.119846069137</v>
      </c>
      <c r="L800" s="6" t="str">
        <f aca="false">IF(AND(H800 = "", H799 &lt;&gt; ""),"&lt;- New exp", "")</f>
        <v/>
      </c>
      <c r="AB800" s="0" t="n">
        <v>799</v>
      </c>
    </row>
    <row r="801" customFormat="false" ht="13.8" hidden="false" customHeight="false" outlineLevel="0" collapsed="false">
      <c r="A801" s="3" t="n">
        <v>26</v>
      </c>
      <c r="B801" s="3" t="n">
        <v>4</v>
      </c>
      <c r="C801" s="3" t="n">
        <v>85.05</v>
      </c>
      <c r="D801" s="3" t="n">
        <v>1041</v>
      </c>
      <c r="E801" s="3" t="n">
        <v>0.382361357163061</v>
      </c>
      <c r="F801" s="4" t="n">
        <f aca="false">IF(ISBLANK(A801), "", (A801-MIN($A$2:$A$3001))/(MAX($A$2:$A$3001)-MIN($A$2:$A$3001)))</f>
        <v>0.545454545454545</v>
      </c>
      <c r="G801" s="4" t="n">
        <f aca="false">IF(ISBLANK(B801), "", (B801-MIN($B$2:$B$3001))/(MAX($B$2:$B$3001)-MIN($B$2:B$3001)))</f>
        <v>0.333333333333333</v>
      </c>
      <c r="H801" s="4" t="n">
        <f aca="false">IF(ISBLANK(C801), "", (C801-MIN($C$2:$C$3001))/(MAX($C$2:$C$3001)-MIN($C$2:$C$3001)))</f>
        <v>0.692869216616056</v>
      </c>
      <c r="I801" s="4" t="n">
        <f aca="false">IF(ISBLANK(D801), "", (D801-MIN($D$2:$D$3001))/(MAX($D$2:$D$3001)-MIN($D$2:$D$3001)))</f>
        <v>0.953394123606889</v>
      </c>
      <c r="J801" s="4" t="n">
        <f aca="false">IF(ISBLANK(E801), "", (E801-MIN($E$2:$E$3001))/(MAX($E$2:$E$3001)-MIN($E$2:$E$3001)))</f>
        <v>0.646168180245885</v>
      </c>
      <c r="K801" s="5" t="n">
        <f aca="false">IF(ISBLANK(A801), "",SQRT((A801-$M$2)^2+(B801-$N$2)^2+(C801-$O$2)^2+(D801-$P$2)^2+(E801-$Q$2)^2))</f>
        <v>941.485077581398</v>
      </c>
      <c r="L801" s="6" t="str">
        <f aca="false">IF(AND(H801 = "", H800 &lt;&gt; ""),"&lt;- New exp", "")</f>
        <v/>
      </c>
      <c r="AB801" s="0" t="n">
        <v>800</v>
      </c>
    </row>
    <row r="802" customFormat="false" ht="13.8" hidden="false" customHeight="false" outlineLevel="0" collapsed="false">
      <c r="A802" s="3" t="n">
        <v>19</v>
      </c>
      <c r="B802" s="3" t="n">
        <v>8</v>
      </c>
      <c r="C802" s="3" t="n">
        <v>71.7916666666667</v>
      </c>
      <c r="D802" s="3" t="n">
        <v>1025</v>
      </c>
      <c r="E802" s="3" t="n">
        <v>0.375786542707573</v>
      </c>
      <c r="F802" s="4" t="n">
        <f aca="false">IF(ISBLANK(A802), "", (A802-MIN($A$2:$A$3001))/(MAX($A$2:$A$3001)-MIN($A$2:$A$3001)))</f>
        <v>0.227272727272727</v>
      </c>
      <c r="G802" s="4" t="n">
        <f aca="false">IF(ISBLANK(B802), "", (B802-MIN($B$2:$B$3001))/(MAX($B$2:$B$3001)-MIN($B$2:B$3001)))</f>
        <v>0.777777777777778</v>
      </c>
      <c r="H802" s="4" t="n">
        <f aca="false">IF(ISBLANK(C802), "", (C802-MIN($C$2:$C$3001))/(MAX($C$2:$C$3001)-MIN($C$2:$C$3001)))</f>
        <v>0.359680483463224</v>
      </c>
      <c r="I802" s="4" t="n">
        <f aca="false">IF(ISBLANK(D802), "", (D802-MIN($D$2:$D$3001))/(MAX($D$2:$D$3001)-MIN($D$2:$D$3001)))</f>
        <v>0.937183383991895</v>
      </c>
      <c r="J802" s="4" t="n">
        <f aca="false">IF(ISBLANK(E802), "", (E802-MIN($E$2:$E$3001))/(MAX($E$2:$E$3001)-MIN($E$2:$E$3001)))</f>
        <v>0.44759907616139</v>
      </c>
      <c r="K802" s="5" t="n">
        <f aca="false">IF(ISBLANK(A802), "",SQRT((A802-$M$2)^2+(B802-$N$2)^2+(C802-$O$2)^2+(D802-$P$2)^2+(E802-$Q$2)^2))</f>
        <v>925.150716302968</v>
      </c>
      <c r="L802" s="6" t="str">
        <f aca="false">IF(AND(H802 = "", H801 &lt;&gt; ""),"&lt;- New exp", "")</f>
        <v/>
      </c>
      <c r="AB802" s="0" t="n">
        <v>801</v>
      </c>
    </row>
    <row r="803" customFormat="false" ht="13.8" hidden="false" customHeight="false" outlineLevel="0" collapsed="false">
      <c r="A803" s="3" t="n">
        <v>28</v>
      </c>
      <c r="B803" s="3" t="n">
        <v>7</v>
      </c>
      <c r="C803" s="3" t="n">
        <v>75.531746031746</v>
      </c>
      <c r="D803" s="3" t="n">
        <v>1026</v>
      </c>
      <c r="E803" s="3" t="n">
        <v>0.371305507880739</v>
      </c>
      <c r="F803" s="4" t="n">
        <f aca="false">IF(ISBLANK(A803), "", (A803-MIN($A$2:$A$3001))/(MAX($A$2:$A$3001)-MIN($A$2:$A$3001)))</f>
        <v>0.636363636363636</v>
      </c>
      <c r="G803" s="4" t="n">
        <f aca="false">IF(ISBLANK(B803), "", (B803-MIN($B$2:$B$3001))/(MAX($B$2:$B$3001)-MIN($B$2:B$3001)))</f>
        <v>0.666666666666667</v>
      </c>
      <c r="H803" s="4" t="n">
        <f aca="false">IF(ISBLANK(C803), "", (C803-MIN($C$2:$C$3001))/(MAX($C$2:$C$3001)-MIN($C$2:$C$3001)))</f>
        <v>0.453670600788819</v>
      </c>
      <c r="I803" s="4" t="n">
        <f aca="false">IF(ISBLANK(D803), "", (D803-MIN($D$2:$D$3001))/(MAX($D$2:$D$3001)-MIN($D$2:$D$3001)))</f>
        <v>0.938196555217832</v>
      </c>
      <c r="J803" s="4" t="n">
        <f aca="false">IF(ISBLANK(E803), "", (E803-MIN($E$2:$E$3001))/(MAX($E$2:$E$3001)-MIN($E$2:$E$3001)))</f>
        <v>0.312265208269022</v>
      </c>
      <c r="K803" s="5" t="n">
        <f aca="false">IF(ISBLANK(A803), "",SQRT((A803-$M$2)^2+(B803-$N$2)^2+(C803-$O$2)^2+(D803-$P$2)^2+(E803-$Q$2)^2))</f>
        <v>926.301190611691</v>
      </c>
      <c r="L803" s="6" t="str">
        <f aca="false">IF(AND(H803 = "", H802 &lt;&gt; ""),"&lt;- New exp", "")</f>
        <v/>
      </c>
      <c r="AB803" s="0" t="n">
        <v>802</v>
      </c>
    </row>
    <row r="804" customFormat="false" ht="13.8" hidden="false" customHeight="false" outlineLevel="0" collapsed="false">
      <c r="A804" s="3" t="n">
        <v>28</v>
      </c>
      <c r="B804" s="3" t="n">
        <v>9</v>
      </c>
      <c r="C804" s="3" t="n">
        <v>93.1825396825397</v>
      </c>
      <c r="D804" s="3" t="n">
        <v>978</v>
      </c>
      <c r="E804" s="3" t="n">
        <v>0.385403337069818</v>
      </c>
      <c r="F804" s="4" t="n">
        <f aca="false">IF(ISBLANK(A804), "", (A804-MIN($A$2:$A$3001))/(MAX($A$2:$A$3001)-MIN($A$2:$A$3001)))</f>
        <v>0.636363636363636</v>
      </c>
      <c r="G804" s="4" t="n">
        <f aca="false">IF(ISBLANK(B804), "", (B804-MIN($B$2:$B$3001))/(MAX($B$2:$B$3001)-MIN($B$2:B$3001)))</f>
        <v>0.888888888888889</v>
      </c>
      <c r="H804" s="4" t="n">
        <f aca="false">IF(ISBLANK(C804), "", (C804-MIN($C$2:$C$3001))/(MAX($C$2:$C$3001)-MIN($C$2:$C$3001)))</f>
        <v>0.897244120008177</v>
      </c>
      <c r="I804" s="4" t="n">
        <f aca="false">IF(ISBLANK(D804), "", (D804-MIN($D$2:$D$3001))/(MAX($D$2:$D$3001)-MIN($D$2:$D$3001)))</f>
        <v>0.889564336372847</v>
      </c>
      <c r="J804" s="4" t="n">
        <f aca="false">IF(ISBLANK(E804), "", (E804-MIN($E$2:$E$3001))/(MAX($E$2:$E$3001)-MIN($E$2:$E$3001)))</f>
        <v>0.738040464827783</v>
      </c>
      <c r="K804" s="5" t="n">
        <f aca="false">IF(ISBLANK(A804), "",SQRT((A804-$M$2)^2+(B804-$N$2)^2+(C804-$O$2)^2+(D804-$P$2)^2+(E804-$Q$2)^2))</f>
        <v>878.873558278942</v>
      </c>
      <c r="L804" s="6" t="str">
        <f aca="false">IF(AND(H804 = "", H803 &lt;&gt; ""),"&lt;- New exp", "")</f>
        <v/>
      </c>
      <c r="AB804" s="0" t="n">
        <v>803</v>
      </c>
    </row>
    <row r="805" customFormat="false" ht="13.8" hidden="false" customHeight="false" outlineLevel="0" collapsed="false">
      <c r="A805" s="3" t="n">
        <v>22</v>
      </c>
      <c r="B805" s="3" t="n">
        <v>8</v>
      </c>
      <c r="C805" s="3" t="n">
        <v>73.7916666666667</v>
      </c>
      <c r="D805" s="3" t="n">
        <v>1018</v>
      </c>
      <c r="E805" s="3" t="n">
        <v>0.371244230951682</v>
      </c>
      <c r="F805" s="4" t="n">
        <f aca="false">IF(ISBLANK(A805), "", (A805-MIN($A$2:$A$3001))/(MAX($A$2:$A$3001)-MIN($A$2:$A$3001)))</f>
        <v>0.363636363636364</v>
      </c>
      <c r="G805" s="4" t="n">
        <f aca="false">IF(ISBLANK(B805), "", (B805-MIN($B$2:$B$3001))/(MAX($B$2:$B$3001)-MIN($B$2:B$3001)))</f>
        <v>0.777777777777778</v>
      </c>
      <c r="H805" s="4" t="n">
        <f aca="false">IF(ISBLANK(C805), "", (C805-MIN($C$2:$C$3001))/(MAX($C$2:$C$3001)-MIN($C$2:$C$3001)))</f>
        <v>0.409941511720094</v>
      </c>
      <c r="I805" s="4" t="n">
        <f aca="false">IF(ISBLANK(D805), "", (D805-MIN($D$2:$D$3001))/(MAX($D$2:$D$3001)-MIN($D$2:$D$3001)))</f>
        <v>0.930091185410334</v>
      </c>
      <c r="J805" s="4" t="n">
        <f aca="false">IF(ISBLANK(E805), "", (E805-MIN($E$2:$E$3001))/(MAX($E$2:$E$3001)-MIN($E$2:$E$3001)))</f>
        <v>0.310414554537837</v>
      </c>
      <c r="K805" s="5" t="n">
        <f aca="false">IF(ISBLANK(A805), "",SQRT((A805-$M$2)^2+(B805-$N$2)^2+(C805-$O$2)^2+(D805-$P$2)^2+(E805-$Q$2)^2))</f>
        <v>918.206457046502</v>
      </c>
      <c r="L805" s="6" t="str">
        <f aca="false">IF(AND(H805 = "", H804 &lt;&gt; ""),"&lt;- New exp", "")</f>
        <v/>
      </c>
      <c r="AB805" s="0" t="n">
        <v>804</v>
      </c>
    </row>
    <row r="806" customFormat="false" ht="13.8" hidden="false" customHeight="false" outlineLevel="0" collapsed="false">
      <c r="A806" s="3" t="n">
        <v>29</v>
      </c>
      <c r="B806" s="3" t="n">
        <v>5</v>
      </c>
      <c r="C806" s="3" t="n">
        <v>72.6375</v>
      </c>
      <c r="D806" s="3" t="n">
        <v>987</v>
      </c>
      <c r="E806" s="3" t="n">
        <v>0.366277319410982</v>
      </c>
      <c r="F806" s="4" t="n">
        <f aca="false">IF(ISBLANK(A806), "", (A806-MIN($A$2:$A$3001))/(MAX($A$2:$A$3001)-MIN($A$2:$A$3001)))</f>
        <v>0.681818181818182</v>
      </c>
      <c r="G806" s="4" t="n">
        <f aca="false">IF(ISBLANK(B806), "", (B806-MIN($B$2:$B$3001))/(MAX($B$2:$B$3001)-MIN($B$2:B$3001)))</f>
        <v>0.444444444444444</v>
      </c>
      <c r="H806" s="4" t="n">
        <f aca="false">IF(ISBLANK(C806), "", (C806-MIN($C$2:$C$3001))/(MAX($C$2:$C$3001)-MIN($C$2:$C$3001)))</f>
        <v>0.380936709996859</v>
      </c>
      <c r="I806" s="4" t="n">
        <f aca="false">IF(ISBLANK(D806), "", (D806-MIN($D$2:$D$3001))/(MAX($D$2:$D$3001)-MIN($D$2:$D$3001)))</f>
        <v>0.898682877406282</v>
      </c>
      <c r="J806" s="4" t="n">
        <f aca="false">IF(ISBLANK(E806), "", (E806-MIN($E$2:$E$3001))/(MAX($E$2:$E$3001)-MIN($E$2:$E$3001)))</f>
        <v>0.160406492503403</v>
      </c>
      <c r="K806" s="5" t="n">
        <f aca="false">IF(ISBLANK(A806), "",SQRT((A806-$M$2)^2+(B806-$N$2)^2+(C806-$O$2)^2+(D806-$P$2)^2+(E806-$Q$2)^2))</f>
        <v>887.265335228224</v>
      </c>
      <c r="L806" s="6" t="str">
        <f aca="false">IF(AND(H806 = "", H805 &lt;&gt; ""),"&lt;- New exp", "")</f>
        <v/>
      </c>
      <c r="AB806" s="0" t="n">
        <v>805</v>
      </c>
    </row>
    <row r="807" customFormat="false" ht="13.8" hidden="false" customHeight="false" outlineLevel="0" collapsed="false">
      <c r="A807" s="3" t="n">
        <v>23</v>
      </c>
      <c r="B807" s="3" t="n">
        <v>7</v>
      </c>
      <c r="C807" s="3" t="n">
        <v>75.6095238095238</v>
      </c>
      <c r="D807" s="3" t="n">
        <v>991</v>
      </c>
      <c r="E807" s="3" t="n">
        <v>0.375786542707573</v>
      </c>
      <c r="F807" s="4" t="n">
        <f aca="false">IF(ISBLANK(A807), "", (A807-MIN($A$2:$A$3001))/(MAX($A$2:$A$3001)-MIN($A$2:$A$3001)))</f>
        <v>0.409090909090909</v>
      </c>
      <c r="G807" s="4" t="n">
        <f aca="false">IF(ISBLANK(B807), "", (B807-MIN($B$2:$B$3001))/(MAX($B$2:$B$3001)-MIN($B$2:B$3001)))</f>
        <v>0.666666666666667</v>
      </c>
      <c r="H807" s="4" t="n">
        <f aca="false">IF(ISBLANK(C807), "", (C807-MIN($C$2:$C$3001))/(MAX($C$2:$C$3001)-MIN($C$2:$C$3001)))</f>
        <v>0.455625196332142</v>
      </c>
      <c r="I807" s="4" t="n">
        <f aca="false">IF(ISBLANK(D807), "", (D807-MIN($D$2:$D$3001))/(MAX($D$2:$D$3001)-MIN($D$2:$D$3001)))</f>
        <v>0.90273556231003</v>
      </c>
      <c r="J807" s="4" t="n">
        <f aca="false">IF(ISBLANK(E807), "", (E807-MIN($E$2:$E$3001))/(MAX($E$2:$E$3001)-MIN($E$2:$E$3001)))</f>
        <v>0.44759907616139</v>
      </c>
      <c r="K807" s="5" t="n">
        <f aca="false">IF(ISBLANK(A807), "",SQRT((A807-$M$2)^2+(B807-$N$2)^2+(C807-$O$2)^2+(D807-$P$2)^2+(E807-$Q$2)^2))</f>
        <v>891.250082788087</v>
      </c>
      <c r="L807" s="6" t="str">
        <f aca="false">IF(AND(H807 = "", H806 &lt;&gt; ""),"&lt;- New exp", "")</f>
        <v/>
      </c>
      <c r="AB807" s="0" t="n">
        <v>806</v>
      </c>
    </row>
    <row r="808" customFormat="false" ht="13.8" hidden="false" customHeight="false" outlineLevel="0" collapsed="false">
      <c r="A808" s="3"/>
      <c r="B808" s="3"/>
      <c r="C808" s="3"/>
      <c r="D808" s="3"/>
      <c r="E808" s="3"/>
      <c r="F808" s="4" t="str">
        <f aca="false">IF(ISBLANK(A808), "", (A808-MIN($A$2:$A$3001))/(MAX($A$2:$A$3001)-MIN($A$2:$A$3001)))</f>
        <v/>
      </c>
      <c r="G808" s="4" t="str">
        <f aca="false">IF(ISBLANK(B808), "", (B808-MIN($B$2:$B$3001))/(MAX($B$2:$B$3001)-MIN($B$2:B$3001)))</f>
        <v/>
      </c>
      <c r="H808" s="4" t="str">
        <f aca="false">IF(ISBLANK(C808), "", (C808-MIN($C$2:$C$3001))/(MAX($C$2:$C$3001)-MIN($C$2:$C$3001)))</f>
        <v/>
      </c>
      <c r="I808" s="4" t="str">
        <f aca="false">IF(ISBLANK(D808), "", (D808-MIN($D$2:$D$3001))/(MAX($D$2:$D$3001)-MIN($D$2:$D$3001)))</f>
        <v/>
      </c>
      <c r="J808" s="4" t="str">
        <f aca="false">IF(ISBLANK(E808), "", (E808-MIN($E$2:$E$3001))/(MAX($E$2:$E$3001)-MIN($E$2:$E$3001)))</f>
        <v/>
      </c>
      <c r="K808" s="5" t="str">
        <f aca="false">IF(ISBLANK(A808), "",SQRT((A808-$M$2)^2+(B808-$N$2)^2+(C808-$O$2)^2+(D808-$P$2)^2+(E808-$Q$2)^2))</f>
        <v/>
      </c>
      <c r="L808" s="6" t="str">
        <f aca="false">IF(AND(H808 = "", H807 &lt;&gt; ""),"&lt;- New exp", "")</f>
        <v>&lt;- New exp</v>
      </c>
      <c r="AB808" s="0" t="n">
        <v>807</v>
      </c>
    </row>
    <row r="809" customFormat="false" ht="13.8" hidden="false" customHeight="false" outlineLevel="0" collapsed="false">
      <c r="A809" s="3" t="n">
        <v>29</v>
      </c>
      <c r="B809" s="3" t="n">
        <v>6</v>
      </c>
      <c r="C809" s="3" t="n">
        <v>78.6041666666667</v>
      </c>
      <c r="D809" s="3" t="n">
        <v>1036</v>
      </c>
      <c r="E809" s="3" t="n">
        <v>0.370894757329822</v>
      </c>
      <c r="F809" s="4" t="n">
        <f aca="false">IF(ISBLANK(A809), "", (A809-MIN($A$2:$A$3001))/(MAX($A$2:$A$3001)-MIN($A$2:$A$3001)))</f>
        <v>0.681818181818182</v>
      </c>
      <c r="G809" s="4" t="n">
        <f aca="false">IF(ISBLANK(B809), "", (B809-MIN($B$2:$B$3001))/(MAX($B$2:$B$3001)-MIN($B$2:B$3001)))</f>
        <v>0.555555555555556</v>
      </c>
      <c r="H809" s="4" t="n">
        <f aca="false">IF(ISBLANK(C809), "", (C809-MIN($C$2:$C$3001))/(MAX($C$2:$C$3001)-MIN($C$2:$C$3001)))</f>
        <v>0.530882110963187</v>
      </c>
      <c r="I809" s="4" t="n">
        <f aca="false">IF(ISBLANK(D809), "", (D809-MIN($D$2:$D$3001))/(MAX($D$2:$D$3001)-MIN($D$2:$D$3001)))</f>
        <v>0.948328267477204</v>
      </c>
      <c r="J809" s="4" t="n">
        <f aca="false">IF(ISBLANK(E809), "", (E809-MIN($E$2:$E$3001))/(MAX($E$2:$E$3001)-MIN($E$2:$E$3001)))</f>
        <v>0.299859935169684</v>
      </c>
      <c r="K809" s="5" t="n">
        <f aca="false">IF(ISBLANK(A809), "",SQRT((A809-$M$2)^2+(B809-$N$2)^2+(C809-$O$2)^2+(D809-$P$2)^2+(E809-$Q$2)^2))</f>
        <v>936.371862949533</v>
      </c>
      <c r="L809" s="6" t="str">
        <f aca="false">IF(AND(H809 = "", H808 &lt;&gt; ""),"&lt;- New exp", "")</f>
        <v/>
      </c>
      <c r="AB809" s="0" t="n">
        <v>808</v>
      </c>
    </row>
    <row r="810" customFormat="false" ht="13.8" hidden="false" customHeight="false" outlineLevel="0" collapsed="false">
      <c r="A810" s="3" t="n">
        <v>29</v>
      </c>
      <c r="B810" s="3" t="n">
        <v>6</v>
      </c>
      <c r="C810" s="3" t="n">
        <v>77.0952380952381</v>
      </c>
      <c r="D810" s="3" t="n">
        <v>1015</v>
      </c>
      <c r="E810" s="3" t="n">
        <v>0.376578857467822</v>
      </c>
      <c r="F810" s="4" t="n">
        <f aca="false">IF(ISBLANK(A810), "", (A810-MIN($A$2:$A$3001))/(MAX($A$2:$A$3001)-MIN($A$2:$A$3001)))</f>
        <v>0.681818181818182</v>
      </c>
      <c r="G810" s="4" t="n">
        <f aca="false">IF(ISBLANK(B810), "", (B810-MIN($B$2:$B$3001))/(MAX($B$2:$B$3001)-MIN($B$2:B$3001)))</f>
        <v>0.555555555555556</v>
      </c>
      <c r="H810" s="4" t="n">
        <f aca="false">IF(ISBLANK(C810), "", (C810-MIN($C$2:$C$3001))/(MAX($C$2:$C$3001)-MIN($C$2:$C$3001)))</f>
        <v>0.492961960180102</v>
      </c>
      <c r="I810" s="4" t="n">
        <f aca="false">IF(ISBLANK(D810), "", (D810-MIN($D$2:$D$3001))/(MAX($D$2:$D$3001)-MIN($D$2:$D$3001)))</f>
        <v>0.927051671732523</v>
      </c>
      <c r="J810" s="4" t="n">
        <f aca="false">IF(ISBLANK(E810), "", (E810-MIN($E$2:$E$3001))/(MAX($E$2:$E$3001)-MIN($E$2:$E$3001)))</f>
        <v>0.471528151751385</v>
      </c>
      <c r="K810" s="5" t="n">
        <f aca="false">IF(ISBLANK(A810), "",SQRT((A810-$M$2)^2+(B810-$N$2)^2+(C810-$O$2)^2+(D810-$P$2)^2+(E810-$Q$2)^2))</f>
        <v>915.346814328891</v>
      </c>
      <c r="L810" s="6" t="str">
        <f aca="false">IF(AND(H810 = "", H809 &lt;&gt; ""),"&lt;- New exp", "")</f>
        <v/>
      </c>
      <c r="AB810" s="0" t="n">
        <v>809</v>
      </c>
    </row>
    <row r="811" customFormat="false" ht="13.8" hidden="false" customHeight="false" outlineLevel="0" collapsed="false">
      <c r="A811" s="3" t="n">
        <v>23</v>
      </c>
      <c r="B811" s="3" t="n">
        <v>6</v>
      </c>
      <c r="C811" s="3" t="n">
        <v>64.4791666666667</v>
      </c>
      <c r="D811" s="3" t="n">
        <v>1055</v>
      </c>
      <c r="E811" s="3" t="n">
        <v>0.374724174328091</v>
      </c>
      <c r="F811" s="4" t="n">
        <f aca="false">IF(ISBLANK(A811), "", (A811-MIN($A$2:$A$3001))/(MAX($A$2:$A$3001)-MIN($A$2:$A$3001)))</f>
        <v>0.409090909090909</v>
      </c>
      <c r="G811" s="4" t="n">
        <f aca="false">IF(ISBLANK(B811), "", (B811-MIN($B$2:$B$3001))/(MAX($B$2:$B$3001)-MIN($B$2:B$3001)))</f>
        <v>0.555555555555556</v>
      </c>
      <c r="H811" s="4" t="n">
        <f aca="false">IF(ISBLANK(C811), "", (C811-MIN($C$2:$C$3001))/(MAX($C$2:$C$3001)-MIN($C$2:$C$3001)))</f>
        <v>0.175913598899044</v>
      </c>
      <c r="I811" s="4" t="n">
        <f aca="false">IF(ISBLANK(D811), "", (D811-MIN($D$2:$D$3001))/(MAX($D$2:$D$3001)-MIN($D$2:$D$3001)))</f>
        <v>0.96757852077001</v>
      </c>
      <c r="J811" s="4" t="n">
        <f aca="false">IF(ISBLANK(E811), "", (E811-MIN($E$2:$E$3001))/(MAX($E$2:$E$3001)-MIN($E$2:$E$3001)))</f>
        <v>0.41551398254398</v>
      </c>
      <c r="K811" s="5" t="n">
        <f aca="false">IF(ISBLANK(A811), "",SQRT((A811-$M$2)^2+(B811-$N$2)^2+(C811-$O$2)^2+(D811-$P$2)^2+(E811-$Q$2)^2))</f>
        <v>955.081148483879</v>
      </c>
      <c r="L811" s="6" t="str">
        <f aca="false">IF(AND(H811 = "", H810 &lt;&gt; ""),"&lt;- New exp", "")</f>
        <v/>
      </c>
      <c r="AB811" s="0" t="n">
        <v>810</v>
      </c>
    </row>
    <row r="812" customFormat="false" ht="13.8" hidden="false" customHeight="false" outlineLevel="0" collapsed="false">
      <c r="A812" s="3" t="n">
        <v>29</v>
      </c>
      <c r="B812" s="3" t="n">
        <v>7</v>
      </c>
      <c r="C812" s="3" t="n">
        <v>76.672268907563</v>
      </c>
      <c r="D812" s="3" t="n">
        <v>1037</v>
      </c>
      <c r="E812" s="3" t="n">
        <v>0.370748180066374</v>
      </c>
      <c r="F812" s="4" t="n">
        <f aca="false">IF(ISBLANK(A812), "", (A812-MIN($A$2:$A$3001))/(MAX($A$2:$A$3001)-MIN($A$2:$A$3001)))</f>
        <v>0.681818181818182</v>
      </c>
      <c r="G812" s="4" t="n">
        <f aca="false">IF(ISBLANK(B812), "", (B812-MIN($B$2:$B$3001))/(MAX($B$2:$B$3001)-MIN($B$2:B$3001)))</f>
        <v>0.666666666666667</v>
      </c>
      <c r="H812" s="4" t="n">
        <f aca="false">IF(ISBLANK(C812), "", (C812-MIN($C$2:$C$3001))/(MAX($C$2:$C$3001)-MIN($C$2:$C$3001)))</f>
        <v>0.482332527033341</v>
      </c>
      <c r="I812" s="4" t="n">
        <f aca="false">IF(ISBLANK(D812), "", (D812-MIN($D$2:$D$3001))/(MAX($D$2:$D$3001)-MIN($D$2:$D$3001)))</f>
        <v>0.949341438703141</v>
      </c>
      <c r="J812" s="4" t="n">
        <f aca="false">IF(ISBLANK(E812), "", (E812-MIN($E$2:$E$3001))/(MAX($E$2:$E$3001)-MIN($E$2:$E$3001)))</f>
        <v>0.295433085396344</v>
      </c>
      <c r="K812" s="5" t="n">
        <f aca="false">IF(ISBLANK(A812), "",SQRT((A812-$M$2)^2+(B812-$N$2)^2+(C812-$O$2)^2+(D812-$P$2)^2+(E812-$Q$2)^2))</f>
        <v>937.335785761601</v>
      </c>
      <c r="L812" s="6" t="str">
        <f aca="false">IF(AND(H812 = "", H811 &lt;&gt; ""),"&lt;- New exp", "")</f>
        <v/>
      </c>
      <c r="AB812" s="0" t="n">
        <v>811</v>
      </c>
    </row>
    <row r="813" customFormat="false" ht="13.8" hidden="false" customHeight="false" outlineLevel="0" collapsed="false">
      <c r="A813" s="3" t="n">
        <v>29</v>
      </c>
      <c r="B813" s="3" t="n">
        <v>8</v>
      </c>
      <c r="C813" s="3" t="n">
        <v>80.7916666666667</v>
      </c>
      <c r="D813" s="3" t="n">
        <v>1026</v>
      </c>
      <c r="E813" s="3" t="n">
        <v>0.368212911972548</v>
      </c>
      <c r="F813" s="4" t="n">
        <f aca="false">IF(ISBLANK(A813), "", (A813-MIN($A$2:$A$3001))/(MAX($A$2:$A$3001)-MIN($A$2:$A$3001)))</f>
        <v>0.681818181818182</v>
      </c>
      <c r="G813" s="4" t="n">
        <f aca="false">IF(ISBLANK(B813), "", (B813-MIN($B$2:$B$3001))/(MAX($B$2:$B$3001)-MIN($B$2:B$3001)))</f>
        <v>0.777777777777778</v>
      </c>
      <c r="H813" s="4" t="n">
        <f aca="false">IF(ISBLANK(C813), "", (C813-MIN($C$2:$C$3001))/(MAX($C$2:$C$3001)-MIN($C$2:$C$3001)))</f>
        <v>0.585855110619138</v>
      </c>
      <c r="I813" s="4" t="n">
        <f aca="false">IF(ISBLANK(D813), "", (D813-MIN($D$2:$D$3001))/(MAX($D$2:$D$3001)-MIN($D$2:$D$3001)))</f>
        <v>0.938196555217832</v>
      </c>
      <c r="J813" s="4" t="n">
        <f aca="false">IF(ISBLANK(E813), "", (E813-MIN($E$2:$E$3001))/(MAX($E$2:$E$3001)-MIN($E$2:$E$3001)))</f>
        <v>0.218864245710713</v>
      </c>
      <c r="K813" s="5" t="n">
        <f aca="false">IF(ISBLANK(A813), "",SQRT((A813-$M$2)^2+(B813-$N$2)^2+(C813-$O$2)^2+(D813-$P$2)^2+(E813-$Q$2)^2))</f>
        <v>926.441294798956</v>
      </c>
      <c r="L813" s="6" t="str">
        <f aca="false">IF(AND(H813 = "", H812 &lt;&gt; ""),"&lt;- New exp", "")</f>
        <v/>
      </c>
      <c r="AB813" s="0" t="n">
        <v>812</v>
      </c>
    </row>
    <row r="814" customFormat="false" ht="13.8" hidden="false" customHeight="false" outlineLevel="0" collapsed="false">
      <c r="A814" s="3" t="n">
        <v>29</v>
      </c>
      <c r="B814" s="3" t="n">
        <v>6</v>
      </c>
      <c r="C814" s="3" t="n">
        <v>75.8333333333333</v>
      </c>
      <c r="D814" s="3" t="n">
        <v>1030</v>
      </c>
      <c r="E814" s="3" t="n">
        <v>0.372725885221371</v>
      </c>
      <c r="F814" s="4" t="n">
        <f aca="false">IF(ISBLANK(A814), "", (A814-MIN($A$2:$A$3001))/(MAX($A$2:$A$3001)-MIN($A$2:$A$3001)))</f>
        <v>0.681818181818182</v>
      </c>
      <c r="G814" s="4" t="n">
        <f aca="false">IF(ISBLANK(B814), "", (B814-MIN($B$2:$B$3001))/(MAX($B$2:$B$3001)-MIN($B$2:B$3001)))</f>
        <v>0.555555555555556</v>
      </c>
      <c r="H814" s="4" t="n">
        <f aca="false">IF(ISBLANK(C814), "", (C814-MIN($C$2:$C$3001))/(MAX($C$2:$C$3001)-MIN($C$2:$C$3001)))</f>
        <v>0.461249644732315</v>
      </c>
      <c r="I814" s="4" t="n">
        <f aca="false">IF(ISBLANK(D814), "", (D814-MIN($D$2:$D$3001))/(MAX($D$2:$D$3001)-MIN($D$2:$D$3001)))</f>
        <v>0.94224924012158</v>
      </c>
      <c r="J814" s="4" t="n">
        <f aca="false">IF(ISBLANK(E814), "", (E814-MIN($E$2:$E$3001))/(MAX($E$2:$E$3001)-MIN($E$2:$E$3001)))</f>
        <v>0.355162701103331</v>
      </c>
      <c r="K814" s="5" t="n">
        <f aca="false">IF(ISBLANK(A814), "",SQRT((A814-$M$2)^2+(B814-$N$2)^2+(C814-$O$2)^2+(D814-$P$2)^2+(E814-$Q$2)^2))</f>
        <v>930.315470994823</v>
      </c>
      <c r="L814" s="6" t="str">
        <f aca="false">IF(AND(H814 = "", H813 &lt;&gt; ""),"&lt;- New exp", "")</f>
        <v/>
      </c>
      <c r="AB814" s="0" t="n">
        <v>813</v>
      </c>
    </row>
    <row r="815" customFormat="false" ht="13.8" hidden="false" customHeight="false" outlineLevel="0" collapsed="false">
      <c r="A815" s="3" t="n">
        <v>33</v>
      </c>
      <c r="B815" s="3" t="n">
        <v>4</v>
      </c>
      <c r="C815" s="3" t="n">
        <v>82.9166666666667</v>
      </c>
      <c r="D815" s="3" t="n">
        <v>1022</v>
      </c>
      <c r="E815" s="3" t="n">
        <v>0.372674490793082</v>
      </c>
      <c r="F815" s="4" t="n">
        <f aca="false">IF(ISBLANK(A815), "", (A815-MIN($A$2:$A$3001))/(MAX($A$2:$A$3001)-MIN($A$2:$A$3001)))</f>
        <v>0.863636363636364</v>
      </c>
      <c r="G815" s="4" t="n">
        <f aca="false">IF(ISBLANK(B815), "", (B815-MIN($B$2:$B$3001))/(MAX($B$2:$B$3001)-MIN($B$2:B$3001)))</f>
        <v>0.333333333333333</v>
      </c>
      <c r="H815" s="4" t="n">
        <f aca="false">IF(ISBLANK(C815), "", (C815-MIN($C$2:$C$3001))/(MAX($C$2:$C$3001)-MIN($C$2:$C$3001)))</f>
        <v>0.639257453142062</v>
      </c>
      <c r="I815" s="4" t="n">
        <f aca="false">IF(ISBLANK(D815), "", (D815-MIN($D$2:$D$3001))/(MAX($D$2:$D$3001)-MIN($D$2:$D$3001)))</f>
        <v>0.934143870314083</v>
      </c>
      <c r="J815" s="4" t="n">
        <f aca="false">IF(ISBLANK(E815), "", (E815-MIN($E$2:$E$3001))/(MAX($E$2:$E$3001)-MIN($E$2:$E$3001)))</f>
        <v>0.353610513486575</v>
      </c>
      <c r="K815" s="5" t="n">
        <f aca="false">IF(ISBLANK(A815), "",SQRT((A815-$M$2)^2+(B815-$N$2)^2+(C815-$O$2)^2+(D815-$P$2)^2+(E815-$Q$2)^2))</f>
        <v>922.551389649019</v>
      </c>
      <c r="L815" s="6" t="str">
        <f aca="false">IF(AND(H815 = "", H814 &lt;&gt; ""),"&lt;- New exp", "")</f>
        <v/>
      </c>
      <c r="AB815" s="0" t="n">
        <v>814</v>
      </c>
    </row>
    <row r="816" customFormat="false" ht="13.8" hidden="false" customHeight="false" outlineLevel="0" collapsed="false">
      <c r="A816" s="3" t="n">
        <v>22</v>
      </c>
      <c r="B816" s="3" t="n">
        <v>9</v>
      </c>
      <c r="C816" s="3" t="n">
        <v>70.7777777777778</v>
      </c>
      <c r="D816" s="3" t="n">
        <v>1011</v>
      </c>
      <c r="E816" s="3" t="n">
        <v>0.371393069164507</v>
      </c>
      <c r="F816" s="4" t="n">
        <f aca="false">IF(ISBLANK(A816), "", (A816-MIN($A$2:$A$3001))/(MAX($A$2:$A$3001)-MIN($A$2:$A$3001)))</f>
        <v>0.363636363636364</v>
      </c>
      <c r="G816" s="4" t="n">
        <f aca="false">IF(ISBLANK(B816), "", (B816-MIN($B$2:$B$3001))/(MAX($B$2:$B$3001)-MIN($B$2:B$3001)))</f>
        <v>0.888888888888889</v>
      </c>
      <c r="H816" s="4" t="n">
        <f aca="false">IF(ISBLANK(C816), "", (C816-MIN($C$2:$C$3001))/(MAX($C$2:$C$3001)-MIN($C$2:$C$3001)))</f>
        <v>0.334200934416339</v>
      </c>
      <c r="I816" s="4" t="n">
        <f aca="false">IF(ISBLANK(D816), "", (D816-MIN($D$2:$D$3001))/(MAX($D$2:$D$3001)-MIN($D$2:$D$3001)))</f>
        <v>0.922998986828774</v>
      </c>
      <c r="J816" s="4" t="n">
        <f aca="false">IF(ISBLANK(E816), "", (E816-MIN($E$2:$E$3001))/(MAX($E$2:$E$3001)-MIN($E$2:$E$3001)))</f>
        <v>0.314909688320589</v>
      </c>
      <c r="K816" s="5" t="n">
        <f aca="false">IF(ISBLANK(A816), "",SQRT((A816-$M$2)^2+(B816-$N$2)^2+(C816-$O$2)^2+(D816-$P$2)^2+(E816-$Q$2)^2))</f>
        <v>911.167302511567</v>
      </c>
      <c r="L816" s="6" t="str">
        <f aca="false">IF(AND(H816 = "", H815 &lt;&gt; ""),"&lt;- New exp", "")</f>
        <v/>
      </c>
      <c r="AB816" s="0" t="n">
        <v>815</v>
      </c>
    </row>
    <row r="817" customFormat="false" ht="13.8" hidden="false" customHeight="false" outlineLevel="0" collapsed="false">
      <c r="A817" s="3" t="n">
        <v>17</v>
      </c>
      <c r="B817" s="3" t="n">
        <v>6</v>
      </c>
      <c r="C817" s="3" t="n">
        <v>64.9791666666667</v>
      </c>
      <c r="D817" s="3" t="n">
        <v>975</v>
      </c>
      <c r="E817" s="3" t="n">
        <v>0.377180566940099</v>
      </c>
      <c r="F817" s="4" t="n">
        <f aca="false">IF(ISBLANK(A817), "", (A817-MIN($A$2:$A$3001))/(MAX($A$2:$A$3001)-MIN($A$2:$A$3001)))</f>
        <v>0.136363636363636</v>
      </c>
      <c r="G817" s="4" t="n">
        <f aca="false">IF(ISBLANK(B817), "", (B817-MIN($B$2:$B$3001))/(MAX($B$2:$B$3001)-MIN($B$2:B$3001)))</f>
        <v>0.555555555555556</v>
      </c>
      <c r="H817" s="4" t="n">
        <f aca="false">IF(ISBLANK(C817), "", (C817-MIN($C$2:$C$3001))/(MAX($C$2:$C$3001)-MIN($C$2:$C$3001)))</f>
        <v>0.188478855963262</v>
      </c>
      <c r="I817" s="4" t="n">
        <f aca="false">IF(ISBLANK(D817), "", (D817-MIN($D$2:$D$3001))/(MAX($D$2:$D$3001)-MIN($D$2:$D$3001)))</f>
        <v>0.886524822695035</v>
      </c>
      <c r="J817" s="4" t="n">
        <f aca="false">IF(ISBLANK(E817), "", (E817-MIN($E$2:$E$3001))/(MAX($E$2:$E$3001)-MIN($E$2:$E$3001)))</f>
        <v>0.489700666221275</v>
      </c>
      <c r="K817" s="5" t="n">
        <f aca="false">IF(ISBLANK(A817), "",SQRT((A817-$M$2)^2+(B817-$N$2)^2+(C817-$O$2)^2+(D817-$P$2)^2+(E817-$Q$2)^2))</f>
        <v>875.051570059107</v>
      </c>
      <c r="L817" s="6" t="str">
        <f aca="false">IF(AND(H817 = "", H816 &lt;&gt; ""),"&lt;- New exp", "")</f>
        <v/>
      </c>
      <c r="AB817" s="0" t="n">
        <v>816</v>
      </c>
    </row>
    <row r="818" customFormat="false" ht="13.8" hidden="false" customHeight="false" outlineLevel="0" collapsed="false">
      <c r="A818" s="3" t="n">
        <v>28</v>
      </c>
      <c r="B818" s="3" t="n">
        <v>8</v>
      </c>
      <c r="C818" s="3" t="n">
        <v>79.7916666666667</v>
      </c>
      <c r="D818" s="3" t="n">
        <v>1028</v>
      </c>
      <c r="E818" s="3" t="n">
        <v>0.371244230951682</v>
      </c>
      <c r="F818" s="4" t="n">
        <f aca="false">IF(ISBLANK(A818), "", (A818-MIN($A$2:$A$3001))/(MAX($A$2:$A$3001)-MIN($A$2:$A$3001)))</f>
        <v>0.636363636363636</v>
      </c>
      <c r="G818" s="4" t="n">
        <f aca="false">IF(ISBLANK(B818), "", (B818-MIN($B$2:$B$3001))/(MAX($B$2:$B$3001)-MIN($B$2:B$3001)))</f>
        <v>0.777777777777778</v>
      </c>
      <c r="H818" s="4" t="n">
        <f aca="false">IF(ISBLANK(C818), "", (C818-MIN($C$2:$C$3001))/(MAX($C$2:$C$3001)-MIN($C$2:$C$3001)))</f>
        <v>0.560724596490703</v>
      </c>
      <c r="I818" s="4" t="n">
        <f aca="false">IF(ISBLANK(D818), "", (D818-MIN($D$2:$D$3001))/(MAX($D$2:$D$3001)-MIN($D$2:$D$3001)))</f>
        <v>0.940222897669706</v>
      </c>
      <c r="J818" s="4" t="n">
        <f aca="false">IF(ISBLANK(E818), "", (E818-MIN($E$2:$E$3001))/(MAX($E$2:$E$3001)-MIN($E$2:$E$3001)))</f>
        <v>0.310414554537837</v>
      </c>
      <c r="K818" s="5" t="n">
        <f aca="false">IF(ISBLANK(A818), "",SQRT((A818-$M$2)^2+(B818-$N$2)^2+(C818-$O$2)^2+(D818-$P$2)^2+(E818-$Q$2)^2))</f>
        <v>928.400154977308</v>
      </c>
      <c r="L818" s="6" t="str">
        <f aca="false">IF(AND(H818 = "", H817 &lt;&gt; ""),"&lt;- New exp", "")</f>
        <v/>
      </c>
      <c r="AB818" s="0" t="n">
        <v>817</v>
      </c>
    </row>
    <row r="819" customFormat="false" ht="13.8" hidden="false" customHeight="false" outlineLevel="0" collapsed="false">
      <c r="A819" s="3" t="n">
        <v>33</v>
      </c>
      <c r="B819" s="3" t="n">
        <v>4</v>
      </c>
      <c r="C819" s="3" t="n">
        <v>81.7794117647059</v>
      </c>
      <c r="D819" s="3" t="n">
        <v>1029</v>
      </c>
      <c r="E819" s="3" t="n">
        <v>0.372674490793082</v>
      </c>
      <c r="F819" s="4" t="n">
        <f aca="false">IF(ISBLANK(A819), "", (A819-MIN($A$2:$A$3001))/(MAX($A$2:$A$3001)-MIN($A$2:$A$3001)))</f>
        <v>0.863636363636364</v>
      </c>
      <c r="G819" s="4" t="n">
        <f aca="false">IF(ISBLANK(B819), "", (B819-MIN($B$2:$B$3001))/(MAX($B$2:$B$3001)-MIN($B$2:B$3001)))</f>
        <v>0.333333333333333</v>
      </c>
      <c r="H819" s="4" t="n">
        <f aca="false">IF(ISBLANK(C819), "", (C819-MIN($C$2:$C$3001))/(MAX($C$2:$C$3001)-MIN($C$2:$C$3001)))</f>
        <v>0.610677652760705</v>
      </c>
      <c r="I819" s="4" t="n">
        <f aca="false">IF(ISBLANK(D819), "", (D819-MIN($D$2:$D$3001))/(MAX($D$2:$D$3001)-MIN($D$2:$D$3001)))</f>
        <v>0.941236068895643</v>
      </c>
      <c r="J819" s="4" t="n">
        <f aca="false">IF(ISBLANK(E819), "", (E819-MIN($E$2:$E$3001))/(MAX($E$2:$E$3001)-MIN($E$2:$E$3001)))</f>
        <v>0.353610513486575</v>
      </c>
      <c r="K819" s="5" t="n">
        <f aca="false">IF(ISBLANK(A819), "",SQRT((A819-$M$2)^2+(B819-$N$2)^2+(C819-$O$2)^2+(D819-$P$2)^2+(E819-$Q$2)^2))</f>
        <v>929.516811063098</v>
      </c>
      <c r="L819" s="6" t="str">
        <f aca="false">IF(AND(H819 = "", H818 &lt;&gt; ""),"&lt;- New exp", "")</f>
        <v/>
      </c>
      <c r="AB819" s="0" t="n">
        <v>818</v>
      </c>
    </row>
    <row r="820" customFormat="false" ht="13.8" hidden="false" customHeight="false" outlineLevel="0" collapsed="false">
      <c r="A820" s="3" t="n">
        <v>29</v>
      </c>
      <c r="B820" s="3" t="n">
        <v>7</v>
      </c>
      <c r="C820" s="3" t="n">
        <v>80.6095238095238</v>
      </c>
      <c r="D820" s="3" t="n">
        <v>967</v>
      </c>
      <c r="E820" s="3" t="n">
        <v>0.375786542707573</v>
      </c>
      <c r="F820" s="4" t="n">
        <f aca="false">IF(ISBLANK(A820), "", (A820-MIN($A$2:$A$3001))/(MAX($A$2:$A$3001)-MIN($A$2:$A$3001)))</f>
        <v>0.681818181818182</v>
      </c>
      <c r="G820" s="4" t="n">
        <f aca="false">IF(ISBLANK(B820), "", (B820-MIN($B$2:$B$3001))/(MAX($B$2:$B$3001)-MIN($B$2:B$3001)))</f>
        <v>0.666666666666667</v>
      </c>
      <c r="H820" s="4" t="n">
        <f aca="false">IF(ISBLANK(C820), "", (C820-MIN($C$2:$C$3001))/(MAX($C$2:$C$3001)-MIN($C$2:$C$3001)))</f>
        <v>0.581277766974316</v>
      </c>
      <c r="I820" s="4" t="n">
        <f aca="false">IF(ISBLANK(D820), "", (D820-MIN($D$2:$D$3001))/(MAX($D$2:$D$3001)-MIN($D$2:$D$3001)))</f>
        <v>0.878419452887538</v>
      </c>
      <c r="J820" s="4" t="n">
        <f aca="false">IF(ISBLANK(E820), "", (E820-MIN($E$2:$E$3001))/(MAX($E$2:$E$3001)-MIN($E$2:$E$3001)))</f>
        <v>0.44759907616139</v>
      </c>
      <c r="K820" s="5" t="n">
        <f aca="false">IF(ISBLANK(A820), "",SQRT((A820-$M$2)^2+(B820-$N$2)^2+(C820-$O$2)^2+(D820-$P$2)^2+(E820-$Q$2)^2))</f>
        <v>867.458940608258</v>
      </c>
      <c r="L820" s="6" t="str">
        <f aca="false">IF(AND(H820 = "", H819 &lt;&gt; ""),"&lt;- New exp", "")</f>
        <v/>
      </c>
      <c r="AB820" s="0" t="n">
        <v>819</v>
      </c>
    </row>
    <row r="821" customFormat="false" ht="13.8" hidden="false" customHeight="false" outlineLevel="0" collapsed="false">
      <c r="A821" s="3" t="n">
        <v>27</v>
      </c>
      <c r="B821" s="3" t="n">
        <v>4</v>
      </c>
      <c r="C821" s="3" t="n">
        <v>78.9166666666667</v>
      </c>
      <c r="D821" s="3" t="n">
        <v>1010</v>
      </c>
      <c r="E821" s="3" t="n">
        <v>0.375786542707573</v>
      </c>
      <c r="F821" s="4" t="n">
        <f aca="false">IF(ISBLANK(A821), "", (A821-MIN($A$2:$A$3001))/(MAX($A$2:$A$3001)-MIN($A$2:$A$3001)))</f>
        <v>0.590909090909091</v>
      </c>
      <c r="G821" s="4" t="n">
        <f aca="false">IF(ISBLANK(B821), "", (B821-MIN($B$2:$B$3001))/(MAX($B$2:$B$3001)-MIN($B$2:B$3001)))</f>
        <v>0.333333333333333</v>
      </c>
      <c r="H821" s="4" t="n">
        <f aca="false">IF(ISBLANK(C821), "", (C821-MIN($C$2:$C$3001))/(MAX($C$2:$C$3001)-MIN($C$2:$C$3001)))</f>
        <v>0.538735396628322</v>
      </c>
      <c r="I821" s="4" t="n">
        <f aca="false">IF(ISBLANK(D821), "", (D821-MIN($D$2:$D$3001))/(MAX($D$2:$D$3001)-MIN($D$2:$D$3001)))</f>
        <v>0.921985815602837</v>
      </c>
      <c r="J821" s="4" t="n">
        <f aca="false">IF(ISBLANK(E821), "", (E821-MIN($E$2:$E$3001))/(MAX($E$2:$E$3001)-MIN($E$2:$E$3001)))</f>
        <v>0.44759907616139</v>
      </c>
      <c r="K821" s="5" t="n">
        <f aca="false">IF(ISBLANK(A821), "",SQRT((A821-$M$2)^2+(B821-$N$2)^2+(C821-$O$2)^2+(D821-$P$2)^2+(E821-$Q$2)^2))</f>
        <v>910.350243931365</v>
      </c>
      <c r="L821" s="6" t="str">
        <f aca="false">IF(AND(H821 = "", H820 &lt;&gt; ""),"&lt;- New exp", "")</f>
        <v/>
      </c>
      <c r="AB821" s="0" t="n">
        <v>820</v>
      </c>
    </row>
    <row r="822" customFormat="false" ht="13.8" hidden="false" customHeight="false" outlineLevel="0" collapsed="false">
      <c r="A822" s="3" t="n">
        <v>28</v>
      </c>
      <c r="B822" s="3" t="n">
        <v>8</v>
      </c>
      <c r="C822" s="3" t="n">
        <v>79.7916666666667</v>
      </c>
      <c r="D822" s="3" t="n">
        <v>994</v>
      </c>
      <c r="E822" s="3" t="n">
        <v>0.375786542707573</v>
      </c>
      <c r="F822" s="4" t="n">
        <f aca="false">IF(ISBLANK(A822), "", (A822-MIN($A$2:$A$3001))/(MAX($A$2:$A$3001)-MIN($A$2:$A$3001)))</f>
        <v>0.636363636363636</v>
      </c>
      <c r="G822" s="4" t="n">
        <f aca="false">IF(ISBLANK(B822), "", (B822-MIN($B$2:$B$3001))/(MAX($B$2:$B$3001)-MIN($B$2:B$3001)))</f>
        <v>0.777777777777778</v>
      </c>
      <c r="H822" s="4" t="n">
        <f aca="false">IF(ISBLANK(C822), "", (C822-MIN($C$2:$C$3001))/(MAX($C$2:$C$3001)-MIN($C$2:$C$3001)))</f>
        <v>0.560724596490703</v>
      </c>
      <c r="I822" s="4" t="n">
        <f aca="false">IF(ISBLANK(D822), "", (D822-MIN($D$2:$D$3001))/(MAX($D$2:$D$3001)-MIN($D$2:$D$3001)))</f>
        <v>0.905775075987842</v>
      </c>
      <c r="J822" s="4" t="n">
        <f aca="false">IF(ISBLANK(E822), "", (E822-MIN($E$2:$E$3001))/(MAX($E$2:$E$3001)-MIN($E$2:$E$3001)))</f>
        <v>0.44759907616139</v>
      </c>
      <c r="K822" s="5" t="n">
        <f aca="false">IF(ISBLANK(A822), "",SQRT((A822-$M$2)^2+(B822-$N$2)^2+(C822-$O$2)^2+(D822-$P$2)^2+(E822-$Q$2)^2))</f>
        <v>894.415366524913</v>
      </c>
      <c r="L822" s="6" t="str">
        <f aca="false">IF(AND(H822 = "", H821 &lt;&gt; ""),"&lt;- New exp", "")</f>
        <v/>
      </c>
      <c r="AB822" s="0" t="n">
        <v>821</v>
      </c>
    </row>
    <row r="823" customFormat="false" ht="13.8" hidden="false" customHeight="false" outlineLevel="0" collapsed="false">
      <c r="A823" s="3" t="n">
        <v>29</v>
      </c>
      <c r="B823" s="3" t="n">
        <v>6</v>
      </c>
      <c r="C823" s="3" t="n">
        <v>74.8333333333333</v>
      </c>
      <c r="D823" s="3" t="n">
        <v>1031</v>
      </c>
      <c r="E823" s="3" t="n">
        <v>0.37523672607986</v>
      </c>
      <c r="F823" s="4" t="n">
        <f aca="false">IF(ISBLANK(A823), "", (A823-MIN($A$2:$A$3001))/(MAX($A$2:$A$3001)-MIN($A$2:$A$3001)))</f>
        <v>0.681818181818182</v>
      </c>
      <c r="G823" s="4" t="n">
        <f aca="false">IF(ISBLANK(B823), "", (B823-MIN($B$2:$B$3001))/(MAX($B$2:$B$3001)-MIN($B$2:B$3001)))</f>
        <v>0.555555555555556</v>
      </c>
      <c r="H823" s="4" t="n">
        <f aca="false">IF(ISBLANK(C823), "", (C823-MIN($C$2:$C$3001))/(MAX($C$2:$C$3001)-MIN($C$2:$C$3001)))</f>
        <v>0.43611913060388</v>
      </c>
      <c r="I823" s="4" t="n">
        <f aca="false">IF(ISBLANK(D823), "", (D823-MIN($D$2:$D$3001))/(MAX($D$2:$D$3001)-MIN($D$2:$D$3001)))</f>
        <v>0.943262411347518</v>
      </c>
      <c r="J823" s="4" t="n">
        <f aca="false">IF(ISBLANK(E823), "", (E823-MIN($E$2:$E$3001))/(MAX($E$2:$E$3001)-MIN($E$2:$E$3001)))</f>
        <v>0.430993802215658</v>
      </c>
      <c r="K823" s="5" t="n">
        <f aca="false">IF(ISBLANK(A823), "",SQRT((A823-$M$2)^2+(B823-$N$2)^2+(C823-$O$2)^2+(D823-$P$2)^2+(E823-$Q$2)^2))</f>
        <v>931.295961176867</v>
      </c>
      <c r="L823" s="6" t="str">
        <f aca="false">IF(AND(H823 = "", H822 &lt;&gt; ""),"&lt;- New exp", "")</f>
        <v/>
      </c>
      <c r="AB823" s="0" t="n">
        <v>822</v>
      </c>
    </row>
    <row r="824" customFormat="false" ht="13.8" hidden="false" customHeight="false" outlineLevel="0" collapsed="false">
      <c r="A824" s="3" t="n">
        <v>33</v>
      </c>
      <c r="B824" s="3" t="n">
        <v>3</v>
      </c>
      <c r="C824" s="3" t="n">
        <v>81.1458333333333</v>
      </c>
      <c r="D824" s="3" t="n">
        <v>1044</v>
      </c>
      <c r="E824" s="3" t="n">
        <v>0.377180566940099</v>
      </c>
      <c r="F824" s="4" t="n">
        <f aca="false">IF(ISBLANK(A824), "", (A824-MIN($A$2:$A$3001))/(MAX($A$2:$A$3001)-MIN($A$2:$A$3001)))</f>
        <v>0.863636363636364</v>
      </c>
      <c r="G824" s="4" t="n">
        <f aca="false">IF(ISBLANK(B824), "", (B824-MIN($B$2:$B$3001))/(MAX($B$2:$B$3001)-MIN($B$2:B$3001)))</f>
        <v>0.222222222222222</v>
      </c>
      <c r="H824" s="4" t="n">
        <f aca="false">IF(ISBLANK(C824), "", (C824-MIN($C$2:$C$3001))/(MAX($C$2:$C$3001)-MIN($C$2:$C$3001)))</f>
        <v>0.594755501039625</v>
      </c>
      <c r="I824" s="4" t="n">
        <f aca="false">IF(ISBLANK(D824), "", (D824-MIN($D$2:$D$3001))/(MAX($D$2:$D$3001)-MIN($D$2:$D$3001)))</f>
        <v>0.956433637284701</v>
      </c>
      <c r="J824" s="4" t="n">
        <f aca="false">IF(ISBLANK(E824), "", (E824-MIN($E$2:$E$3001))/(MAX($E$2:$E$3001)-MIN($E$2:$E$3001)))</f>
        <v>0.489700666221275</v>
      </c>
      <c r="K824" s="5" t="n">
        <f aca="false">IF(ISBLANK(A824), "",SQRT((A824-$M$2)^2+(B824-$N$2)^2+(C824-$O$2)^2+(D824-$P$2)^2+(E824-$Q$2)^2))</f>
        <v>944.489868327882</v>
      </c>
      <c r="L824" s="6" t="str">
        <f aca="false">IF(AND(H824 = "", H823 &lt;&gt; ""),"&lt;- New exp", "")</f>
        <v/>
      </c>
      <c r="AB824" s="0" t="n">
        <v>823</v>
      </c>
    </row>
    <row r="825" customFormat="false" ht="13.8" hidden="false" customHeight="false" outlineLevel="0" collapsed="false">
      <c r="A825" s="3" t="n">
        <v>29</v>
      </c>
      <c r="B825" s="3" t="n">
        <v>4</v>
      </c>
      <c r="C825" s="3" t="n">
        <v>76.6875</v>
      </c>
      <c r="D825" s="3" t="n">
        <v>1046</v>
      </c>
      <c r="E825" s="3" t="n">
        <v>0.375290733913647</v>
      </c>
      <c r="F825" s="4" t="n">
        <f aca="false">IF(ISBLANK(A825), "", (A825-MIN($A$2:$A$3001))/(MAX($A$2:$A$3001)-MIN($A$2:$A$3001)))</f>
        <v>0.681818181818182</v>
      </c>
      <c r="G825" s="4" t="n">
        <f aca="false">IF(ISBLANK(B825), "", (B825-MIN($B$2:$B$3001))/(MAX($B$2:$B$3001)-MIN($B$2:B$3001)))</f>
        <v>0.333333333333333</v>
      </c>
      <c r="H825" s="4" t="n">
        <f aca="false">IF(ISBLANK(C825), "", (C825-MIN($C$2:$C$3001))/(MAX($C$2:$C$3001)-MIN($C$2:$C$3001)))</f>
        <v>0.48271529221702</v>
      </c>
      <c r="I825" s="4" t="n">
        <f aca="false">IF(ISBLANK(D825), "", (D825-MIN($D$2:$D$3001))/(MAX($D$2:$D$3001)-MIN($D$2:$D$3001)))</f>
        <v>0.958459979736575</v>
      </c>
      <c r="J825" s="4" t="n">
        <f aca="false">IF(ISBLANK(E825), "", (E825-MIN($E$2:$E$3001))/(MAX($E$2:$E$3001)-MIN($E$2:$E$3001)))</f>
        <v>0.432624918537074</v>
      </c>
      <c r="K825" s="5" t="n">
        <f aca="false">IF(ISBLANK(A825), "",SQRT((A825-$M$2)^2+(B825-$N$2)^2+(C825-$O$2)^2+(D825-$P$2)^2+(E825-$Q$2)^2))</f>
        <v>946.318635700809</v>
      </c>
      <c r="L825" s="6" t="str">
        <f aca="false">IF(AND(H825 = "", H824 &lt;&gt; ""),"&lt;- New exp", "")</f>
        <v/>
      </c>
      <c r="AB825" s="0" t="n">
        <v>824</v>
      </c>
    </row>
    <row r="826" customFormat="false" ht="13.8" hidden="false" customHeight="false" outlineLevel="0" collapsed="false">
      <c r="A826" s="3" t="n">
        <v>33</v>
      </c>
      <c r="B826" s="3" t="n">
        <v>2</v>
      </c>
      <c r="C826" s="3" t="n">
        <v>81.3125</v>
      </c>
      <c r="D826" s="3" t="n">
        <v>1045</v>
      </c>
      <c r="E826" s="3" t="n">
        <v>0.381261386166515</v>
      </c>
      <c r="F826" s="4" t="n">
        <f aca="false">IF(ISBLANK(A826), "", (A826-MIN($A$2:$A$3001))/(MAX($A$2:$A$3001)-MIN($A$2:$A$3001)))</f>
        <v>0.863636363636364</v>
      </c>
      <c r="G826" s="4" t="n">
        <f aca="false">IF(ISBLANK(B826), "", (B826-MIN($B$2:$B$3001))/(MAX($B$2:$B$3001)-MIN($B$2:B$3001)))</f>
        <v>0.111111111111111</v>
      </c>
      <c r="H826" s="4" t="n">
        <f aca="false">IF(ISBLANK(C826), "", (C826-MIN($C$2:$C$3001))/(MAX($C$2:$C$3001)-MIN($C$2:$C$3001)))</f>
        <v>0.598943920061031</v>
      </c>
      <c r="I826" s="4" t="n">
        <f aca="false">IF(ISBLANK(D826), "", (D826-MIN($D$2:$D$3001))/(MAX($D$2:$D$3001)-MIN($D$2:$D$3001)))</f>
        <v>0.957446808510638</v>
      </c>
      <c r="J826" s="4" t="n">
        <f aca="false">IF(ISBLANK(E826), "", (E826-MIN($E$2:$E$3001))/(MAX($E$2:$E$3001)-MIN($E$2:$E$3001)))</f>
        <v>0.612947432073934</v>
      </c>
      <c r="K826" s="5" t="n">
        <f aca="false">IF(ISBLANK(A826), "",SQRT((A826-$M$2)^2+(B826-$N$2)^2+(C826-$O$2)^2+(D826-$P$2)^2+(E826-$Q$2)^2))</f>
        <v>945.49195035689</v>
      </c>
      <c r="L826" s="6" t="str">
        <f aca="false">IF(AND(H826 = "", H825 &lt;&gt; ""),"&lt;- New exp", "")</f>
        <v/>
      </c>
      <c r="AB826" s="0" t="n">
        <v>825</v>
      </c>
    </row>
    <row r="827" customFormat="false" ht="13.8" hidden="false" customHeight="false" outlineLevel="0" collapsed="false">
      <c r="A827" s="3" t="n">
        <v>29</v>
      </c>
      <c r="B827" s="3" t="n">
        <v>5</v>
      </c>
      <c r="C827" s="3" t="n">
        <v>76.7882352941177</v>
      </c>
      <c r="D827" s="3" t="n">
        <v>1041</v>
      </c>
      <c r="E827" s="3" t="n">
        <v>0.377180566940099</v>
      </c>
      <c r="F827" s="4" t="n">
        <f aca="false">IF(ISBLANK(A827), "", (A827-MIN($A$2:$A$3001))/(MAX($A$2:$A$3001)-MIN($A$2:$A$3001)))</f>
        <v>0.681818181818182</v>
      </c>
      <c r="G827" s="4" t="n">
        <f aca="false">IF(ISBLANK(B827), "", (B827-MIN($B$2:$B$3001))/(MAX($B$2:$B$3001)-MIN($B$2:B$3001)))</f>
        <v>0.444444444444444</v>
      </c>
      <c r="H827" s="4" t="n">
        <f aca="false">IF(ISBLANK(C827), "", (C827-MIN($C$2:$C$3001))/(MAX($C$2:$C$3001)-MIN($C$2:$C$3001)))</f>
        <v>0.485246821949076</v>
      </c>
      <c r="I827" s="4" t="n">
        <f aca="false">IF(ISBLANK(D827), "", (D827-MIN($D$2:$D$3001))/(MAX($D$2:$D$3001)-MIN($D$2:$D$3001)))</f>
        <v>0.953394123606889</v>
      </c>
      <c r="J827" s="4" t="n">
        <f aca="false">IF(ISBLANK(E827), "", (E827-MIN($E$2:$E$3001))/(MAX($E$2:$E$3001)-MIN($E$2:$E$3001)))</f>
        <v>0.489700666221275</v>
      </c>
      <c r="K827" s="5" t="n">
        <f aca="false">IF(ISBLANK(A827), "",SQRT((A827-$M$2)^2+(B827-$N$2)^2+(C827-$O$2)^2+(D827-$P$2)^2+(E827-$Q$2)^2))</f>
        <v>941.326107358214</v>
      </c>
      <c r="L827" s="6" t="str">
        <f aca="false">IF(AND(H827 = "", H826 &lt;&gt; ""),"&lt;- New exp", "")</f>
        <v/>
      </c>
      <c r="AB827" s="0" t="n">
        <v>826</v>
      </c>
    </row>
    <row r="828" customFormat="false" ht="13.8" hidden="false" customHeight="false" outlineLevel="0" collapsed="false">
      <c r="A828" s="3" t="n">
        <v>29</v>
      </c>
      <c r="B828" s="3" t="n">
        <v>4</v>
      </c>
      <c r="C828" s="3" t="n">
        <v>89.3214285714286</v>
      </c>
      <c r="D828" s="3" t="n">
        <v>1007</v>
      </c>
      <c r="E828" s="3" t="n">
        <v>0.382361357163061</v>
      </c>
      <c r="F828" s="4" t="n">
        <f aca="false">IF(ISBLANK(A828), "", (A828-MIN($A$2:$A$3001))/(MAX($A$2:$A$3001)-MIN($A$2:$A$3001)))</f>
        <v>0.681818181818182</v>
      </c>
      <c r="G828" s="4" t="n">
        <f aca="false">IF(ISBLANK(B828), "", (B828-MIN($B$2:$B$3001))/(MAX($B$2:$B$3001)-MIN($B$2:B$3001)))</f>
        <v>0.333333333333333</v>
      </c>
      <c r="H828" s="4" t="n">
        <f aca="false">IF(ISBLANK(C828), "", (C828-MIN($C$2:$C$3001))/(MAX($C$2:$C$3001)-MIN($C$2:$C$3001)))</f>
        <v>0.800212412678943</v>
      </c>
      <c r="I828" s="4" t="n">
        <f aca="false">IF(ISBLANK(D828), "", (D828-MIN($D$2:$D$3001))/(MAX($D$2:$D$3001)-MIN($D$2:$D$3001)))</f>
        <v>0.918946301925025</v>
      </c>
      <c r="J828" s="4" t="n">
        <f aca="false">IF(ISBLANK(E828), "", (E828-MIN($E$2:$E$3001))/(MAX($E$2:$E$3001)-MIN($E$2:$E$3001)))</f>
        <v>0.646168180245885</v>
      </c>
      <c r="K828" s="5" t="n">
        <f aca="false">IF(ISBLANK(A828), "",SQRT((A828-$M$2)^2+(B828-$N$2)^2+(C828-$O$2)^2+(D828-$P$2)^2+(E828-$Q$2)^2))</f>
        <v>907.687683127279</v>
      </c>
      <c r="L828" s="6" t="str">
        <f aca="false">IF(AND(H828 = "", H827 &lt;&gt; ""),"&lt;- New exp", "")</f>
        <v/>
      </c>
      <c r="AB828" s="0" t="n">
        <v>827</v>
      </c>
    </row>
    <row r="829" customFormat="false" ht="13.8" hidden="false" customHeight="false" outlineLevel="0" collapsed="false">
      <c r="A829" s="3" t="n">
        <v>22</v>
      </c>
      <c r="B829" s="3" t="n">
        <v>7</v>
      </c>
      <c r="C829" s="3" t="n">
        <v>71.8095238095238</v>
      </c>
      <c r="D829" s="3" t="n">
        <v>999</v>
      </c>
      <c r="E829" s="3" t="n">
        <v>0.372674490793082</v>
      </c>
      <c r="F829" s="4" t="n">
        <f aca="false">IF(ISBLANK(A829), "", (A829-MIN($A$2:$A$3001))/(MAX($A$2:$A$3001)-MIN($A$2:$A$3001)))</f>
        <v>0.363636363636364</v>
      </c>
      <c r="G829" s="4" t="n">
        <f aca="false">IF(ISBLANK(B829), "", (B829-MIN($B$2:$B$3001))/(MAX($B$2:$B$3001)-MIN($B$2:B$3001)))</f>
        <v>0.666666666666667</v>
      </c>
      <c r="H829" s="4" t="n">
        <f aca="false">IF(ISBLANK(C829), "", (C829-MIN($C$2:$C$3001))/(MAX($C$2:$C$3001)-MIN($C$2:$C$3001)))</f>
        <v>0.360129242644089</v>
      </c>
      <c r="I829" s="4" t="n">
        <f aca="false">IF(ISBLANK(D829), "", (D829-MIN($D$2:$D$3001))/(MAX($D$2:$D$3001)-MIN($D$2:$D$3001)))</f>
        <v>0.910840932117528</v>
      </c>
      <c r="J829" s="4" t="n">
        <f aca="false">IF(ISBLANK(E829), "", (E829-MIN($E$2:$E$3001))/(MAX($E$2:$E$3001)-MIN($E$2:$E$3001)))</f>
        <v>0.353610513486575</v>
      </c>
      <c r="K829" s="5" t="n">
        <f aca="false">IF(ISBLANK(A829), "",SQRT((A829-$M$2)^2+(B829-$N$2)^2+(C829-$O$2)^2+(D829-$P$2)^2+(E829-$Q$2)^2))</f>
        <v>899.169816704791</v>
      </c>
      <c r="L829" s="6" t="str">
        <f aca="false">IF(AND(H829 = "", H828 &lt;&gt; ""),"&lt;- New exp", "")</f>
        <v/>
      </c>
      <c r="AB829" s="0" t="n">
        <v>828</v>
      </c>
    </row>
    <row r="830" customFormat="false" ht="13.8" hidden="false" customHeight="false" outlineLevel="0" collapsed="false">
      <c r="A830" s="3" t="n">
        <v>33</v>
      </c>
      <c r="B830" s="3" t="n">
        <v>3</v>
      </c>
      <c r="C830" s="3" t="n">
        <v>80</v>
      </c>
      <c r="D830" s="3" t="n">
        <v>1023</v>
      </c>
      <c r="E830" s="3" t="n">
        <v>0.378562199405455</v>
      </c>
      <c r="F830" s="4" t="n">
        <f aca="false">IF(ISBLANK(A830), "", (A830-MIN($A$2:$A$3001))/(MAX($A$2:$A$3001)-MIN($A$2:$A$3001)))</f>
        <v>0.863636363636364</v>
      </c>
      <c r="G830" s="4" t="n">
        <f aca="false">IF(ISBLANK(B830), "", (B830-MIN($B$2:$B$3001))/(MAX($B$2:$B$3001)-MIN($B$2:B$3001)))</f>
        <v>0.222222222222222</v>
      </c>
      <c r="H830" s="4" t="n">
        <f aca="false">IF(ISBLANK(C830), "", (C830-MIN($C$2:$C$3001))/(MAX($C$2:$C$3001)-MIN($C$2:$C$3001)))</f>
        <v>0.56596012026746</v>
      </c>
      <c r="I830" s="4" t="n">
        <f aca="false">IF(ISBLANK(D830), "", (D830-MIN($D$2:$D$3001))/(MAX($D$2:$D$3001)-MIN($D$2:$D$3001)))</f>
        <v>0.93515704154002</v>
      </c>
      <c r="J830" s="4" t="n">
        <f aca="false">IF(ISBLANK(E830), "", (E830-MIN($E$2:$E$3001))/(MAX($E$2:$E$3001)-MIN($E$2:$E$3001)))</f>
        <v>0.53142800661653</v>
      </c>
      <c r="K830" s="5" t="n">
        <f aca="false">IF(ISBLANK(A830), "",SQRT((A830-$M$2)^2+(B830-$N$2)^2+(C830-$O$2)^2+(D830-$P$2)^2+(E830-$Q$2)^2))</f>
        <v>923.472353805814</v>
      </c>
      <c r="L830" s="6" t="str">
        <f aca="false">IF(AND(H830 = "", H829 &lt;&gt; ""),"&lt;- New exp", "")</f>
        <v/>
      </c>
      <c r="AB830" s="0" t="n">
        <v>829</v>
      </c>
    </row>
    <row r="831" customFormat="false" ht="13.8" hidden="false" customHeight="false" outlineLevel="0" collapsed="false">
      <c r="A831" s="3" t="n">
        <v>29</v>
      </c>
      <c r="B831" s="3" t="n">
        <v>7</v>
      </c>
      <c r="C831" s="3" t="n">
        <v>77.9553571428571</v>
      </c>
      <c r="D831" s="3" t="n">
        <v>1050</v>
      </c>
      <c r="E831" s="3" t="n">
        <v>0.36962718764596</v>
      </c>
      <c r="F831" s="4" t="n">
        <f aca="false">IF(ISBLANK(A831), "", (A831-MIN($A$2:$A$3001))/(MAX($A$2:$A$3001)-MIN($A$2:$A$3001)))</f>
        <v>0.681818181818182</v>
      </c>
      <c r="G831" s="4" t="n">
        <f aca="false">IF(ISBLANK(B831), "", (B831-MIN($B$2:$B$3001))/(MAX($B$2:$B$3001)-MIN($B$2:B$3001)))</f>
        <v>0.666666666666667</v>
      </c>
      <c r="H831" s="4" t="n">
        <f aca="false">IF(ISBLANK(C831), "", (C831-MIN($C$2:$C$3001))/(MAX($C$2:$C$3001)-MIN($C$2:$C$3001)))</f>
        <v>0.514577194058428</v>
      </c>
      <c r="I831" s="4" t="n">
        <f aca="false">IF(ISBLANK(D831), "", (D831-MIN($D$2:$D$3001))/(MAX($D$2:$D$3001)-MIN($D$2:$D$3001)))</f>
        <v>0.962512664640324</v>
      </c>
      <c r="J831" s="4" t="n">
        <f aca="false">IF(ISBLANK(E831), "", (E831-MIN($E$2:$E$3001))/(MAX($E$2:$E$3001)-MIN($E$2:$E$3001)))</f>
        <v>0.261577459186037</v>
      </c>
      <c r="K831" s="5" t="n">
        <f aca="false">IF(ISBLANK(A831), "",SQRT((A831-$M$2)^2+(B831-$N$2)^2+(C831-$O$2)^2+(D831-$P$2)^2+(E831-$Q$2)^2))</f>
        <v>950.357971740876</v>
      </c>
      <c r="L831" s="6" t="str">
        <f aca="false">IF(AND(H831 = "", H830 &lt;&gt; ""),"&lt;- New exp", "")</f>
        <v/>
      </c>
      <c r="AB831" s="0" t="n">
        <v>830</v>
      </c>
    </row>
    <row r="832" customFormat="false" ht="13.8" hidden="false" customHeight="false" outlineLevel="0" collapsed="false">
      <c r="A832" s="3" t="n">
        <v>17</v>
      </c>
      <c r="B832" s="3" t="n">
        <v>7</v>
      </c>
      <c r="C832" s="3" t="n">
        <v>65.9553571428571</v>
      </c>
      <c r="D832" s="3" t="n">
        <v>974</v>
      </c>
      <c r="E832" s="3" t="n">
        <v>0.380418703917891</v>
      </c>
      <c r="F832" s="4" t="n">
        <f aca="false">IF(ISBLANK(A832), "", (A832-MIN($A$2:$A$3001))/(MAX($A$2:$A$3001)-MIN($A$2:$A$3001)))</f>
        <v>0.136363636363636</v>
      </c>
      <c r="G832" s="4" t="n">
        <f aca="false">IF(ISBLANK(B832), "", (B832-MIN($B$2:$B$3001))/(MAX($B$2:$B$3001)-MIN($B$2:B$3001)))</f>
        <v>0.666666666666667</v>
      </c>
      <c r="H832" s="4" t="n">
        <f aca="false">IF(ISBLANK(C832), "", (C832-MIN($C$2:$C$3001))/(MAX($C$2:$C$3001)-MIN($C$2:$C$3001)))</f>
        <v>0.21301102451721</v>
      </c>
      <c r="I832" s="4" t="n">
        <f aca="false">IF(ISBLANK(D832), "", (D832-MIN($D$2:$D$3001))/(MAX($D$2:$D$3001)-MIN($D$2:$D$3001)))</f>
        <v>0.885511651469098</v>
      </c>
      <c r="J832" s="4" t="n">
        <f aca="false">IF(ISBLANK(E832), "", (E832-MIN($E$2:$E$3001))/(MAX($E$2:$E$3001)-MIN($E$2:$E$3001)))</f>
        <v>0.587497183968833</v>
      </c>
      <c r="K832" s="5" t="n">
        <f aca="false">IF(ISBLANK(A832), "",SQRT((A832-$M$2)^2+(B832-$N$2)^2+(C832-$O$2)^2+(D832-$P$2)^2+(E832-$Q$2)^2))</f>
        <v>874.06684308661</v>
      </c>
      <c r="L832" s="6" t="str">
        <f aca="false">IF(AND(H832 = "", H831 &lt;&gt; ""),"&lt;- New exp", "")</f>
        <v/>
      </c>
      <c r="AB832" s="0" t="n">
        <v>831</v>
      </c>
    </row>
    <row r="833" customFormat="false" ht="13.8" hidden="false" customHeight="false" outlineLevel="0" collapsed="false">
      <c r="A833" s="3" t="n">
        <v>29</v>
      </c>
      <c r="B833" s="3" t="n">
        <v>7</v>
      </c>
      <c r="C833" s="3" t="n">
        <v>78.6095238095238</v>
      </c>
      <c r="D833" s="3" t="n">
        <v>969</v>
      </c>
      <c r="E833" s="3" t="n">
        <v>0.372674490793082</v>
      </c>
      <c r="F833" s="4" t="n">
        <f aca="false">IF(ISBLANK(A833), "", (A833-MIN($A$2:$A$3001))/(MAX($A$2:$A$3001)-MIN($A$2:$A$3001)))</f>
        <v>0.681818181818182</v>
      </c>
      <c r="G833" s="4" t="n">
        <f aca="false">IF(ISBLANK(B833), "", (B833-MIN($B$2:$B$3001))/(MAX($B$2:$B$3001)-MIN($B$2:B$3001)))</f>
        <v>0.666666666666667</v>
      </c>
      <c r="H833" s="4" t="n">
        <f aca="false">IF(ISBLANK(C833), "", (C833-MIN($C$2:$C$3001))/(MAX($C$2:$C$3001)-MIN($C$2:$C$3001)))</f>
        <v>0.531016738717446</v>
      </c>
      <c r="I833" s="4" t="n">
        <f aca="false">IF(ISBLANK(D833), "", (D833-MIN($D$2:$D$3001))/(MAX($D$2:$D$3001)-MIN($D$2:$D$3001)))</f>
        <v>0.880445795339412</v>
      </c>
      <c r="J833" s="4" t="n">
        <f aca="false">IF(ISBLANK(E833), "", (E833-MIN($E$2:$E$3001))/(MAX($E$2:$E$3001)-MIN($E$2:$E$3001)))</f>
        <v>0.353610513486575</v>
      </c>
      <c r="K833" s="5" t="n">
        <f aca="false">IF(ISBLANK(A833), "",SQRT((A833-$M$2)^2+(B833-$N$2)^2+(C833-$O$2)^2+(D833-$P$2)^2+(E833-$Q$2)^2))</f>
        <v>869.40697727248</v>
      </c>
      <c r="L833" s="6" t="str">
        <f aca="false">IF(AND(H833 = "", H832 &lt;&gt; ""),"&lt;- New exp", "")</f>
        <v/>
      </c>
      <c r="AB833" s="0" t="n">
        <v>832</v>
      </c>
    </row>
    <row r="834" customFormat="false" ht="13.8" hidden="false" customHeight="false" outlineLevel="0" collapsed="false">
      <c r="A834" s="3" t="n">
        <v>33</v>
      </c>
      <c r="B834" s="3" t="n">
        <v>4</v>
      </c>
      <c r="C834" s="3" t="n">
        <v>82.6875</v>
      </c>
      <c r="D834" s="3" t="n">
        <v>1028</v>
      </c>
      <c r="E834" s="3" t="n">
        <v>0.372674490793082</v>
      </c>
      <c r="F834" s="4" t="n">
        <f aca="false">IF(ISBLANK(A834), "", (A834-MIN($A$2:$A$3001))/(MAX($A$2:$A$3001)-MIN($A$2:$A$3001)))</f>
        <v>0.863636363636364</v>
      </c>
      <c r="G834" s="4" t="n">
        <f aca="false">IF(ISBLANK(B834), "", (B834-MIN($B$2:$B$3001))/(MAX($B$2:$B$3001)-MIN($B$2:B$3001)))</f>
        <v>0.333333333333333</v>
      </c>
      <c r="H834" s="4" t="n">
        <f aca="false">IF(ISBLANK(C834), "", (C834-MIN($C$2:$C$3001))/(MAX($C$2:$C$3001)-MIN($C$2:$C$3001)))</f>
        <v>0.633498376987629</v>
      </c>
      <c r="I834" s="4" t="n">
        <f aca="false">IF(ISBLANK(D834), "", (D834-MIN($D$2:$D$3001))/(MAX($D$2:$D$3001)-MIN($D$2:$D$3001)))</f>
        <v>0.940222897669706</v>
      </c>
      <c r="J834" s="4" t="n">
        <f aca="false">IF(ISBLANK(E834), "", (E834-MIN($E$2:$E$3001))/(MAX($E$2:$E$3001)-MIN($E$2:$E$3001)))</f>
        <v>0.353610513486575</v>
      </c>
      <c r="K834" s="5" t="n">
        <f aca="false">IF(ISBLANK(A834), "",SQRT((A834-$M$2)^2+(B834-$N$2)^2+(C834-$O$2)^2+(D834-$P$2)^2+(E834-$Q$2)^2))</f>
        <v>928.541576994014</v>
      </c>
      <c r="L834" s="6" t="str">
        <f aca="false">IF(AND(H834 = "", H833 &lt;&gt; ""),"&lt;- New exp", "")</f>
        <v/>
      </c>
      <c r="AB834" s="0" t="n">
        <v>833</v>
      </c>
    </row>
    <row r="835" customFormat="false" ht="13.8" hidden="false" customHeight="false" outlineLevel="0" collapsed="false">
      <c r="A835" s="3" t="n">
        <v>29</v>
      </c>
      <c r="B835" s="3" t="n">
        <v>4</v>
      </c>
      <c r="C835" s="3" t="n">
        <v>77.8382352941177</v>
      </c>
      <c r="D835" s="3" t="n">
        <v>1042</v>
      </c>
      <c r="E835" s="3" t="n">
        <v>0.381261386166515</v>
      </c>
      <c r="F835" s="4" t="n">
        <f aca="false">IF(ISBLANK(A835), "", (A835-MIN($A$2:$A$3001))/(MAX($A$2:$A$3001)-MIN($A$2:$A$3001)))</f>
        <v>0.681818181818182</v>
      </c>
      <c r="G835" s="4" t="n">
        <f aca="false">IF(ISBLANK(B835), "", (B835-MIN($B$2:$B$3001))/(MAX($B$2:$B$3001)-MIN($B$2:B$3001)))</f>
        <v>0.333333333333333</v>
      </c>
      <c r="H835" s="4" t="n">
        <f aca="false">IF(ISBLANK(C835), "", (C835-MIN($C$2:$C$3001))/(MAX($C$2:$C$3001)-MIN($C$2:$C$3001)))</f>
        <v>0.511633861783932</v>
      </c>
      <c r="I835" s="4" t="n">
        <f aca="false">IF(ISBLANK(D835), "", (D835-MIN($D$2:$D$3001))/(MAX($D$2:$D$3001)-MIN($D$2:$D$3001)))</f>
        <v>0.954407294832827</v>
      </c>
      <c r="J835" s="4" t="n">
        <f aca="false">IF(ISBLANK(E835), "", (E835-MIN($E$2:$E$3001))/(MAX($E$2:$E$3001)-MIN($E$2:$E$3001)))</f>
        <v>0.612947432073934</v>
      </c>
      <c r="K835" s="5" t="n">
        <f aca="false">IF(ISBLANK(A835), "",SQRT((A835-$M$2)^2+(B835-$N$2)^2+(C835-$O$2)^2+(D835-$P$2)^2+(E835-$Q$2)^2))</f>
        <v>942.344147372538</v>
      </c>
      <c r="L835" s="6" t="str">
        <f aca="false">IF(AND(H835 = "", H834 &lt;&gt; ""),"&lt;- New exp", "")</f>
        <v/>
      </c>
      <c r="AB835" s="0" t="n">
        <v>834</v>
      </c>
    </row>
    <row r="836" customFormat="false" ht="13.8" hidden="false" customHeight="false" outlineLevel="0" collapsed="false">
      <c r="A836" s="3" t="n">
        <v>32</v>
      </c>
      <c r="B836" s="3" t="n">
        <v>5</v>
      </c>
      <c r="C836" s="3" t="n">
        <v>79.9333333333333</v>
      </c>
      <c r="D836" s="3" t="n">
        <v>1022</v>
      </c>
      <c r="E836" s="3" t="n">
        <v>0.37522937227086</v>
      </c>
      <c r="F836" s="4" t="n">
        <f aca="false">IF(ISBLANK(A836), "", (A836-MIN($A$2:$A$3001))/(MAX($A$2:$A$3001)-MIN($A$2:$A$3001)))</f>
        <v>0.818181818181818</v>
      </c>
      <c r="G836" s="4" t="n">
        <f aca="false">IF(ISBLANK(B836), "", (B836-MIN($B$2:$B$3001))/(MAX($B$2:$B$3001)-MIN($B$2:B$3001)))</f>
        <v>0.444444444444444</v>
      </c>
      <c r="H836" s="4" t="n">
        <f aca="false">IF(ISBLANK(C836), "", (C836-MIN($C$2:$C$3001))/(MAX($C$2:$C$3001)-MIN($C$2:$C$3001)))</f>
        <v>0.564284752658898</v>
      </c>
      <c r="I836" s="4" t="n">
        <f aca="false">IF(ISBLANK(D836), "", (D836-MIN($D$2:$D$3001))/(MAX($D$2:$D$3001)-MIN($D$2:$D$3001)))</f>
        <v>0.934143870314083</v>
      </c>
      <c r="J836" s="4" t="n">
        <f aca="false">IF(ISBLANK(E836), "", (E836-MIN($E$2:$E$3001))/(MAX($E$2:$E$3001)-MIN($E$2:$E$3001)))</f>
        <v>0.430771706326167</v>
      </c>
      <c r="K836" s="5" t="n">
        <f aca="false">IF(ISBLANK(A836), "",SQRT((A836-$M$2)^2+(B836-$N$2)^2+(C836-$O$2)^2+(D836-$P$2)^2+(E836-$Q$2)^2))</f>
        <v>922.457689980486</v>
      </c>
      <c r="L836" s="6" t="str">
        <f aca="false">IF(AND(H836 = "", H835 &lt;&gt; ""),"&lt;- New exp", "")</f>
        <v/>
      </c>
      <c r="AB836" s="0" t="n">
        <v>835</v>
      </c>
    </row>
    <row r="837" customFormat="false" ht="13.8" hidden="false" customHeight="false" outlineLevel="0" collapsed="false">
      <c r="A837" s="3" t="n">
        <v>33</v>
      </c>
      <c r="B837" s="3" t="n">
        <v>3</v>
      </c>
      <c r="C837" s="3" t="n">
        <v>85</v>
      </c>
      <c r="D837" s="3" t="n">
        <v>1022</v>
      </c>
      <c r="E837" s="3" t="n">
        <v>0.37391442425094</v>
      </c>
      <c r="F837" s="4" t="n">
        <f aca="false">IF(ISBLANK(A837), "", (A837-MIN($A$2:$A$3001))/(MAX($A$2:$A$3001)-MIN($A$2:$A$3001)))</f>
        <v>0.863636363636364</v>
      </c>
      <c r="G837" s="4" t="n">
        <f aca="false">IF(ISBLANK(B837), "", (B837-MIN($B$2:$B$3001))/(MAX($B$2:$B$3001)-MIN($B$2:B$3001)))</f>
        <v>0.222222222222222</v>
      </c>
      <c r="H837" s="4" t="n">
        <f aca="false">IF(ISBLANK(C837), "", (C837-MIN($C$2:$C$3001))/(MAX($C$2:$C$3001)-MIN($C$2:$C$3001)))</f>
        <v>0.691612690909635</v>
      </c>
      <c r="I837" s="4" t="n">
        <f aca="false">IF(ISBLANK(D837), "", (D837-MIN($D$2:$D$3001))/(MAX($D$2:$D$3001)-MIN($D$2:$D$3001)))</f>
        <v>0.934143870314083</v>
      </c>
      <c r="J837" s="4" t="n">
        <f aca="false">IF(ISBLANK(E837), "", (E837-MIN($E$2:$E$3001))/(MAX($E$2:$E$3001)-MIN($E$2:$E$3001)))</f>
        <v>0.391058334640788</v>
      </c>
      <c r="K837" s="5" t="n">
        <f aca="false">IF(ISBLANK(A837), "",SQRT((A837-$M$2)^2+(B837-$N$2)^2+(C837-$O$2)^2+(D837-$P$2)^2+(E837-$Q$2)^2))</f>
        <v>922.608474075011</v>
      </c>
      <c r="L837" s="6" t="str">
        <f aca="false">IF(AND(H837 = "", H836 &lt;&gt; ""),"&lt;- New exp", "")</f>
        <v/>
      </c>
      <c r="AB837" s="0" t="n">
        <v>836</v>
      </c>
    </row>
    <row r="838" customFormat="false" ht="13.8" hidden="false" customHeight="false" outlineLevel="0" collapsed="false">
      <c r="A838" s="3" t="n">
        <v>24</v>
      </c>
      <c r="B838" s="3" t="n">
        <v>7</v>
      </c>
      <c r="C838" s="3" t="n">
        <v>63.7899159663866</v>
      </c>
      <c r="D838" s="3" t="n">
        <v>1061</v>
      </c>
      <c r="E838" s="3" t="n">
        <v>0.380349750601505</v>
      </c>
      <c r="F838" s="4" t="n">
        <f aca="false">IF(ISBLANK(A838), "", (A838-MIN($A$2:$A$3001))/(MAX($A$2:$A$3001)-MIN($A$2:$A$3001)))</f>
        <v>0.454545454545455</v>
      </c>
      <c r="G838" s="4" t="n">
        <f aca="false">IF(ISBLANK(B838), "", (B838-MIN($B$2:$B$3001))/(MAX($B$2:$B$3001)-MIN($B$2:B$3001)))</f>
        <v>0.666666666666667</v>
      </c>
      <c r="H838" s="4" t="n">
        <f aca="false">IF(ISBLANK(C838), "", (C838-MIN($C$2:$C$3001))/(MAX($C$2:$C$3001)-MIN($C$2:$C$3001)))</f>
        <v>0.158592374437621</v>
      </c>
      <c r="I838" s="4" t="n">
        <f aca="false">IF(ISBLANK(D838), "", (D838-MIN($D$2:$D$3001))/(MAX($D$2:$D$3001)-MIN($D$2:$D$3001)))</f>
        <v>0.973657548125633</v>
      </c>
      <c r="J838" s="4" t="n">
        <f aca="false">IF(ISBLANK(E838), "", (E838-MIN($E$2:$E$3001))/(MAX($E$2:$E$3001)-MIN($E$2:$E$3001)))</f>
        <v>0.585414692006342</v>
      </c>
      <c r="K838" s="5" t="n">
        <f aca="false">IF(ISBLANK(A838), "",SQRT((A838-$M$2)^2+(B838-$N$2)^2+(C838-$O$2)^2+(D838-$P$2)^2+(E838-$Q$2)^2))</f>
        <v>961.091476360315</v>
      </c>
      <c r="L838" s="6" t="str">
        <f aca="false">IF(AND(H838 = "", H837 &lt;&gt; ""),"&lt;- New exp", "")</f>
        <v/>
      </c>
      <c r="AB838" s="0" t="n">
        <v>837</v>
      </c>
    </row>
    <row r="839" customFormat="false" ht="13.8" hidden="false" customHeight="false" outlineLevel="0" collapsed="false">
      <c r="A839" s="3" t="n">
        <v>32</v>
      </c>
      <c r="B839" s="3" t="n">
        <v>5</v>
      </c>
      <c r="C839" s="3" t="n">
        <v>83.8666666666667</v>
      </c>
      <c r="D839" s="3" t="n">
        <v>988</v>
      </c>
      <c r="E839" s="3" t="n">
        <v>0.375786542707573</v>
      </c>
      <c r="F839" s="4" t="n">
        <f aca="false">IF(ISBLANK(A839), "", (A839-MIN($A$2:$A$3001))/(MAX($A$2:$A$3001)-MIN($A$2:$A$3001)))</f>
        <v>0.818181818181818</v>
      </c>
      <c r="G839" s="4" t="n">
        <f aca="false">IF(ISBLANK(B839), "", (B839-MIN($B$2:$B$3001))/(MAX($B$2:$B$3001)-MIN($B$2:B$3001)))</f>
        <v>0.444444444444444</v>
      </c>
      <c r="H839" s="4" t="n">
        <f aca="false">IF(ISBLANK(C839), "", (C839-MIN($C$2:$C$3001))/(MAX($C$2:$C$3001)-MIN($C$2:$C$3001)))</f>
        <v>0.663131441564075</v>
      </c>
      <c r="I839" s="4" t="n">
        <f aca="false">IF(ISBLANK(D839), "", (D839-MIN($D$2:$D$3001))/(MAX($D$2:$D$3001)-MIN($D$2:$D$3001)))</f>
        <v>0.899696048632219</v>
      </c>
      <c r="J839" s="4" t="n">
        <f aca="false">IF(ISBLANK(E839), "", (E839-MIN($E$2:$E$3001))/(MAX($E$2:$E$3001)-MIN($E$2:$E$3001)))</f>
        <v>0.44759907616139</v>
      </c>
      <c r="K839" s="5" t="n">
        <f aca="false">IF(ISBLANK(A839), "",SQRT((A839-$M$2)^2+(B839-$N$2)^2+(C839-$O$2)^2+(D839-$P$2)^2+(E839-$Q$2)^2))</f>
        <v>888.583310880806</v>
      </c>
      <c r="L839" s="6" t="str">
        <f aca="false">IF(AND(H839 = "", H838 &lt;&gt; ""),"&lt;- New exp", "")</f>
        <v/>
      </c>
      <c r="AB839" s="0" t="n">
        <v>838</v>
      </c>
    </row>
    <row r="840" customFormat="false" ht="13.8" hidden="false" customHeight="false" outlineLevel="0" collapsed="false">
      <c r="A840" s="3" t="n">
        <v>30</v>
      </c>
      <c r="B840" s="3" t="n">
        <v>3</v>
      </c>
      <c r="C840" s="3" t="n">
        <v>91</v>
      </c>
      <c r="D840" s="3" t="n">
        <v>1011</v>
      </c>
      <c r="E840" s="3" t="n">
        <v>0.385403337069818</v>
      </c>
      <c r="F840" s="4" t="n">
        <f aca="false">IF(ISBLANK(A840), "", (A840-MIN($A$2:$A$3001))/(MAX($A$2:$A$3001)-MIN($A$2:$A$3001)))</f>
        <v>0.727272727272727</v>
      </c>
      <c r="G840" s="4" t="n">
        <f aca="false">IF(ISBLANK(B840), "", (B840-MIN($B$2:$B$3001))/(MAX($B$2:$B$3001)-MIN($B$2:B$3001)))</f>
        <v>0.222222222222222</v>
      </c>
      <c r="H840" s="4" t="n">
        <f aca="false">IF(ISBLANK(C840), "", (C840-MIN($C$2:$C$3001))/(MAX($C$2:$C$3001)-MIN($C$2:$C$3001)))</f>
        <v>0.842395775680244</v>
      </c>
      <c r="I840" s="4" t="n">
        <f aca="false">IF(ISBLANK(D840), "", (D840-MIN($D$2:$D$3001))/(MAX($D$2:$D$3001)-MIN($D$2:$D$3001)))</f>
        <v>0.922998986828774</v>
      </c>
      <c r="J840" s="4" t="n">
        <f aca="false">IF(ISBLANK(E840), "", (E840-MIN($E$2:$E$3001))/(MAX($E$2:$E$3001)-MIN($E$2:$E$3001)))</f>
        <v>0.738040464827783</v>
      </c>
      <c r="K840" s="5" t="n">
        <f aca="false">IF(ISBLANK(A840), "",SQRT((A840-$M$2)^2+(B840-$N$2)^2+(C840-$O$2)^2+(D840-$P$2)^2+(E840-$Q$2)^2))</f>
        <v>911.759094752852</v>
      </c>
      <c r="L840" s="6" t="str">
        <f aca="false">IF(AND(H840 = "", H839 &lt;&gt; ""),"&lt;- New exp", "")</f>
        <v/>
      </c>
      <c r="AB840" s="0" t="n">
        <v>839</v>
      </c>
    </row>
    <row r="841" customFormat="false" ht="13.8" hidden="false" customHeight="false" outlineLevel="0" collapsed="false">
      <c r="A841" s="3" t="n">
        <v>33</v>
      </c>
      <c r="B841" s="3" t="n">
        <v>4</v>
      </c>
      <c r="C841" s="3" t="n">
        <v>79.9166666666667</v>
      </c>
      <c r="D841" s="3" t="n">
        <v>1022</v>
      </c>
      <c r="E841" s="3" t="n">
        <v>0.374562081242515</v>
      </c>
      <c r="F841" s="4" t="n">
        <f aca="false">IF(ISBLANK(A841), "", (A841-MIN($A$2:$A$3001))/(MAX($A$2:$A$3001)-MIN($A$2:$A$3001)))</f>
        <v>0.863636363636364</v>
      </c>
      <c r="G841" s="4" t="n">
        <f aca="false">IF(ISBLANK(B841), "", (B841-MIN($B$2:$B$3001))/(MAX($B$2:$B$3001)-MIN($B$2:B$3001)))</f>
        <v>0.333333333333333</v>
      </c>
      <c r="H841" s="4" t="n">
        <f aca="false">IF(ISBLANK(C841), "", (C841-MIN($C$2:$C$3001))/(MAX($C$2:$C$3001)-MIN($C$2:$C$3001)))</f>
        <v>0.563865910756757</v>
      </c>
      <c r="I841" s="4" t="n">
        <f aca="false">IF(ISBLANK(D841), "", (D841-MIN($D$2:$D$3001))/(MAX($D$2:$D$3001)-MIN($D$2:$D$3001)))</f>
        <v>0.934143870314083</v>
      </c>
      <c r="J841" s="4" t="n">
        <f aca="false">IF(ISBLANK(E841), "", (E841-MIN($E$2:$E$3001))/(MAX($E$2:$E$3001)-MIN($E$2:$E$3001)))</f>
        <v>0.410618532033698</v>
      </c>
      <c r="K841" s="5" t="n">
        <f aca="false">IF(ISBLANK(A841), "",SQRT((A841-$M$2)^2+(B841-$N$2)^2+(C841-$O$2)^2+(D841-$P$2)^2+(E841-$Q$2)^2))</f>
        <v>922.473545198506</v>
      </c>
      <c r="L841" s="6" t="str">
        <f aca="false">IF(AND(H841 = "", H840 &lt;&gt; ""),"&lt;- New exp", "")</f>
        <v/>
      </c>
      <c r="AB841" s="0" t="n">
        <v>840</v>
      </c>
    </row>
    <row r="842" customFormat="false" ht="13.8" hidden="false" customHeight="false" outlineLevel="0" collapsed="false">
      <c r="A842" s="3" t="n">
        <v>29</v>
      </c>
      <c r="B842" s="3" t="n">
        <v>7</v>
      </c>
      <c r="C842" s="3" t="n">
        <v>73.672268907563</v>
      </c>
      <c r="D842" s="3" t="n">
        <v>1037</v>
      </c>
      <c r="E842" s="3" t="n">
        <v>0.371400562566451</v>
      </c>
      <c r="F842" s="4" t="n">
        <f aca="false">IF(ISBLANK(A842), "", (A842-MIN($A$2:$A$3001))/(MAX($A$2:$A$3001)-MIN($A$2:$A$3001)))</f>
        <v>0.681818181818182</v>
      </c>
      <c r="G842" s="4" t="n">
        <f aca="false">IF(ISBLANK(B842), "", (B842-MIN($B$2:$B$3001))/(MAX($B$2:$B$3001)-MIN($B$2:B$3001)))</f>
        <v>0.666666666666667</v>
      </c>
      <c r="H842" s="4" t="n">
        <f aca="false">IF(ISBLANK(C842), "", (C842-MIN($C$2:$C$3001))/(MAX($C$2:$C$3001)-MIN($C$2:$C$3001)))</f>
        <v>0.406940984648036</v>
      </c>
      <c r="I842" s="4" t="n">
        <f aca="false">IF(ISBLANK(D842), "", (D842-MIN($D$2:$D$3001))/(MAX($D$2:$D$3001)-MIN($D$2:$D$3001)))</f>
        <v>0.949341438703141</v>
      </c>
      <c r="J842" s="4" t="n">
        <f aca="false">IF(ISBLANK(E842), "", (E842-MIN($E$2:$E$3001))/(MAX($E$2:$E$3001)-MIN($E$2:$E$3001)))</f>
        <v>0.315136000123095</v>
      </c>
      <c r="K842" s="5" t="n">
        <f aca="false">IF(ISBLANK(A842), "",SQRT((A842-$M$2)^2+(B842-$N$2)^2+(C842-$O$2)^2+(D842-$P$2)^2+(E842-$Q$2)^2))</f>
        <v>937.279156211778</v>
      </c>
      <c r="L842" s="6" t="str">
        <f aca="false">IF(AND(H842 = "", H841 &lt;&gt; ""),"&lt;- New exp", "")</f>
        <v/>
      </c>
      <c r="AB842" s="0" t="n">
        <v>841</v>
      </c>
    </row>
    <row r="843" customFormat="false" ht="13.8" hidden="false" customHeight="false" outlineLevel="0" collapsed="false">
      <c r="A843" s="3" t="n">
        <v>33</v>
      </c>
      <c r="B843" s="3" t="n">
        <v>4</v>
      </c>
      <c r="C843" s="3" t="n">
        <v>85.7166666666667</v>
      </c>
      <c r="D843" s="3" t="n">
        <v>995</v>
      </c>
      <c r="E843" s="3" t="n">
        <v>0.375786542707573</v>
      </c>
      <c r="F843" s="4" t="n">
        <f aca="false">IF(ISBLANK(A843), "", (A843-MIN($A$2:$A$3001))/(MAX($A$2:$A$3001)-MIN($A$2:$A$3001)))</f>
        <v>0.863636363636364</v>
      </c>
      <c r="G843" s="4" t="n">
        <f aca="false">IF(ISBLANK(B843), "", (B843-MIN($B$2:$B$3001))/(MAX($B$2:$B$3001)-MIN($B$2:B$3001)))</f>
        <v>0.333333333333333</v>
      </c>
      <c r="H843" s="4" t="n">
        <f aca="false">IF(ISBLANK(C843), "", (C843-MIN($C$2:$C$3001))/(MAX($C$2:$C$3001)-MIN($C$2:$C$3001)))</f>
        <v>0.70962289270168</v>
      </c>
      <c r="I843" s="4" t="n">
        <f aca="false">IF(ISBLANK(D843), "", (D843-MIN($D$2:$D$3001))/(MAX($D$2:$D$3001)-MIN($D$2:$D$3001)))</f>
        <v>0.906788247213779</v>
      </c>
      <c r="J843" s="4" t="n">
        <f aca="false">IF(ISBLANK(E843), "", (E843-MIN($E$2:$E$3001))/(MAX($E$2:$E$3001)-MIN($E$2:$E$3001)))</f>
        <v>0.44759907616139</v>
      </c>
      <c r="K843" s="5" t="n">
        <f aca="false">IF(ISBLANK(A843), "",SQRT((A843-$M$2)^2+(B843-$N$2)^2+(C843-$O$2)^2+(D843-$P$2)^2+(E843-$Q$2)^2))</f>
        <v>895.651917111718</v>
      </c>
      <c r="L843" s="6" t="str">
        <f aca="false">IF(AND(H843 = "", H842 &lt;&gt; ""),"&lt;- New exp", "")</f>
        <v/>
      </c>
      <c r="AB843" s="0" t="n">
        <v>842</v>
      </c>
    </row>
    <row r="844" customFormat="false" ht="13.8" hidden="false" customHeight="false" outlineLevel="0" collapsed="false">
      <c r="A844" s="3" t="n">
        <v>29</v>
      </c>
      <c r="B844" s="3" t="n">
        <v>7</v>
      </c>
      <c r="C844" s="3" t="n">
        <v>75.8761904761905</v>
      </c>
      <c r="D844" s="3" t="n">
        <v>1036</v>
      </c>
      <c r="E844" s="3" t="n">
        <v>0.371755812789138</v>
      </c>
      <c r="F844" s="4" t="n">
        <f aca="false">IF(ISBLANK(A844), "", (A844-MIN($A$2:$A$3001))/(MAX($A$2:$A$3001)-MIN($A$2:$A$3001)))</f>
        <v>0.681818181818182</v>
      </c>
      <c r="G844" s="4" t="n">
        <f aca="false">IF(ISBLANK(B844), "", (B844-MIN($B$2:$B$3001))/(MAX($B$2:$B$3001)-MIN($B$2:B$3001)))</f>
        <v>0.666666666666667</v>
      </c>
      <c r="H844" s="4" t="n">
        <f aca="false">IF(ISBLANK(C844), "", (C844-MIN($C$2:$C$3001))/(MAX($C$2:$C$3001)-MIN($C$2:$C$3001)))</f>
        <v>0.462326666766391</v>
      </c>
      <c r="I844" s="4" t="n">
        <f aca="false">IF(ISBLANK(D844), "", (D844-MIN($D$2:$D$3001))/(MAX($D$2:$D$3001)-MIN($D$2:$D$3001)))</f>
        <v>0.948328267477204</v>
      </c>
      <c r="J844" s="4" t="n">
        <f aca="false">IF(ISBLANK(E844), "", (E844-MIN($E$2:$E$3001))/(MAX($E$2:$E$3001)-MIN($E$2:$E$3001)))</f>
        <v>0.325865081365212</v>
      </c>
      <c r="K844" s="5" t="n">
        <f aca="false">IF(ISBLANK(A844), "",SQRT((A844-$M$2)^2+(B844-$N$2)^2+(C844-$O$2)^2+(D844-$P$2)^2+(E844-$Q$2)^2))</f>
        <v>936.320164581254</v>
      </c>
      <c r="L844" s="6" t="str">
        <f aca="false">IF(AND(H844 = "", H843 &lt;&gt; ""),"&lt;- New exp", "")</f>
        <v/>
      </c>
      <c r="AB844" s="0" t="n">
        <v>843</v>
      </c>
    </row>
    <row r="845" customFormat="false" ht="13.8" hidden="false" customHeight="false" outlineLevel="0" collapsed="false">
      <c r="A845" s="3" t="n">
        <v>22</v>
      </c>
      <c r="B845" s="3" t="n">
        <v>5</v>
      </c>
      <c r="C845" s="3" t="n">
        <v>70.0125</v>
      </c>
      <c r="D845" s="3" t="n">
        <v>1024</v>
      </c>
      <c r="E845" s="3" t="n">
        <v>0.381261386166515</v>
      </c>
      <c r="F845" s="4" t="n">
        <f aca="false">IF(ISBLANK(A845), "", (A845-MIN($A$2:$A$3001))/(MAX($A$2:$A$3001)-MIN($A$2:$A$3001)))</f>
        <v>0.363636363636364</v>
      </c>
      <c r="G845" s="4" t="n">
        <f aca="false">IF(ISBLANK(B845), "", (B845-MIN($B$2:$B$3001))/(MAX($B$2:$B$3001)-MIN($B$2:B$3001)))</f>
        <v>0.444444444444444</v>
      </c>
      <c r="H845" s="4" t="n">
        <f aca="false">IF(ISBLANK(C845), "", (C845-MIN($C$2:$C$3001))/(MAX($C$2:$C$3001)-MIN($C$2:$C$3001)))</f>
        <v>0.314969110409717</v>
      </c>
      <c r="I845" s="4" t="n">
        <f aca="false">IF(ISBLANK(D845), "", (D845-MIN($D$2:$D$3001))/(MAX($D$2:$D$3001)-MIN($D$2:$D$3001)))</f>
        <v>0.936170212765957</v>
      </c>
      <c r="J845" s="4" t="n">
        <f aca="false">IF(ISBLANK(E845), "", (E845-MIN($E$2:$E$3001))/(MAX($E$2:$E$3001)-MIN($E$2:$E$3001)))</f>
        <v>0.612947432073934</v>
      </c>
      <c r="K845" s="5" t="n">
        <f aca="false">IF(ISBLANK(A845), "",SQRT((A845-$M$2)^2+(B845-$N$2)^2+(C845-$O$2)^2+(D845-$P$2)^2+(E845-$Q$2)^2))</f>
        <v>924.128283766027</v>
      </c>
      <c r="L845" s="6" t="str">
        <f aca="false">IF(AND(H845 = "", H844 &lt;&gt; ""),"&lt;- New exp", "")</f>
        <v/>
      </c>
      <c r="AB845" s="0" t="n">
        <v>844</v>
      </c>
    </row>
    <row r="846" customFormat="false" ht="13.8" hidden="false" customHeight="false" outlineLevel="0" collapsed="false">
      <c r="A846" s="3" t="n">
        <v>32</v>
      </c>
      <c r="B846" s="3" t="n">
        <v>6</v>
      </c>
      <c r="C846" s="3" t="n">
        <v>79.8333333333333</v>
      </c>
      <c r="D846" s="3" t="n">
        <v>1015</v>
      </c>
      <c r="E846" s="3" t="n">
        <v>0.371393069164507</v>
      </c>
      <c r="F846" s="4" t="n">
        <f aca="false">IF(ISBLANK(A846), "", (A846-MIN($A$2:$A$3001))/(MAX($A$2:$A$3001)-MIN($A$2:$A$3001)))</f>
        <v>0.818181818181818</v>
      </c>
      <c r="G846" s="4" t="n">
        <f aca="false">IF(ISBLANK(B846), "", (B846-MIN($B$2:$B$3001))/(MAX($B$2:$B$3001)-MIN($B$2:B$3001)))</f>
        <v>0.555555555555556</v>
      </c>
      <c r="H846" s="4" t="n">
        <f aca="false">IF(ISBLANK(C846), "", (C846-MIN($C$2:$C$3001))/(MAX($C$2:$C$3001)-MIN($C$2:$C$3001)))</f>
        <v>0.561771701246055</v>
      </c>
      <c r="I846" s="4" t="n">
        <f aca="false">IF(ISBLANK(D846), "", (D846-MIN($D$2:$D$3001))/(MAX($D$2:$D$3001)-MIN($D$2:$D$3001)))</f>
        <v>0.927051671732523</v>
      </c>
      <c r="J846" s="4" t="n">
        <f aca="false">IF(ISBLANK(E846), "", (E846-MIN($E$2:$E$3001))/(MAX($E$2:$E$3001)-MIN($E$2:$E$3001)))</f>
        <v>0.314909688320589</v>
      </c>
      <c r="K846" s="5" t="n">
        <f aca="false">IF(ISBLANK(A846), "",SQRT((A846-$M$2)^2+(B846-$N$2)^2+(C846-$O$2)^2+(D846-$P$2)^2+(E846-$Q$2)^2))</f>
        <v>915.463657867467</v>
      </c>
      <c r="L846" s="6" t="str">
        <f aca="false">IF(AND(H846 = "", H845 &lt;&gt; ""),"&lt;- New exp", "")</f>
        <v/>
      </c>
      <c r="AB846" s="0" t="n">
        <v>845</v>
      </c>
    </row>
    <row r="847" customFormat="false" ht="13.8" hidden="false" customHeight="false" outlineLevel="0" collapsed="false">
      <c r="A847" s="3" t="n">
        <v>29</v>
      </c>
      <c r="B847" s="3" t="n">
        <v>6</v>
      </c>
      <c r="C847" s="3" t="n">
        <v>80.7666666666667</v>
      </c>
      <c r="D847" s="3" t="n">
        <v>1022</v>
      </c>
      <c r="E847" s="3" t="n">
        <v>0.37391442425094</v>
      </c>
      <c r="F847" s="4" t="n">
        <f aca="false">IF(ISBLANK(A847), "", (A847-MIN($A$2:$A$3001))/(MAX($A$2:$A$3001)-MIN($A$2:$A$3001)))</f>
        <v>0.681818181818182</v>
      </c>
      <c r="G847" s="4" t="n">
        <f aca="false">IF(ISBLANK(B847), "", (B847-MIN($B$2:$B$3001))/(MAX($B$2:$B$3001)-MIN($B$2:B$3001)))</f>
        <v>0.555555555555556</v>
      </c>
      <c r="H847" s="4" t="n">
        <f aca="false">IF(ISBLANK(C847), "", (C847-MIN($C$2:$C$3001))/(MAX($C$2:$C$3001)-MIN($C$2:$C$3001)))</f>
        <v>0.585226847765927</v>
      </c>
      <c r="I847" s="4" t="n">
        <f aca="false">IF(ISBLANK(D847), "", (D847-MIN($D$2:$D$3001))/(MAX($D$2:$D$3001)-MIN($D$2:$D$3001)))</f>
        <v>0.934143870314083</v>
      </c>
      <c r="J847" s="4" t="n">
        <f aca="false">IF(ISBLANK(E847), "", (E847-MIN($E$2:$E$3001))/(MAX($E$2:$E$3001)-MIN($E$2:$E$3001)))</f>
        <v>0.391058334640788</v>
      </c>
      <c r="K847" s="5" t="n">
        <f aca="false">IF(ISBLANK(A847), "",SQRT((A847-$M$2)^2+(B847-$N$2)^2+(C847-$O$2)^2+(D847-$P$2)^2+(E847-$Q$2)^2))</f>
        <v>922.429567947553</v>
      </c>
      <c r="L847" s="6" t="str">
        <f aca="false">IF(AND(H847 = "", H846 &lt;&gt; ""),"&lt;- New exp", "")</f>
        <v/>
      </c>
      <c r="AB847" s="0" t="n">
        <v>846</v>
      </c>
    </row>
    <row r="848" customFormat="false" ht="13.8" hidden="false" customHeight="false" outlineLevel="0" collapsed="false">
      <c r="A848" s="3" t="n">
        <v>29</v>
      </c>
      <c r="B848" s="3" t="n">
        <v>5</v>
      </c>
      <c r="C848" s="3" t="n">
        <v>92.2714285714286</v>
      </c>
      <c r="D848" s="3" t="n">
        <v>996</v>
      </c>
      <c r="E848" s="3" t="n">
        <v>0.385403337069818</v>
      </c>
      <c r="F848" s="4" t="n">
        <f aca="false">IF(ISBLANK(A848), "", (A848-MIN($A$2:$A$3001))/(MAX($A$2:$A$3001)-MIN($A$2:$A$3001)))</f>
        <v>0.681818181818182</v>
      </c>
      <c r="G848" s="4" t="n">
        <f aca="false">IF(ISBLANK(B848), "", (B848-MIN($B$2:$B$3001))/(MAX($B$2:$B$3001)-MIN($B$2:B$3001)))</f>
        <v>0.444444444444444</v>
      </c>
      <c r="H848" s="4" t="n">
        <f aca="false">IF(ISBLANK(C848), "", (C848-MIN($C$2:$C$3001))/(MAX($C$2:$C$3001)-MIN($C$2:$C$3001)))</f>
        <v>0.874347429357826</v>
      </c>
      <c r="I848" s="4" t="n">
        <f aca="false">IF(ISBLANK(D848), "", (D848-MIN($D$2:$D$3001))/(MAX($D$2:$D$3001)-MIN($D$2:$D$3001)))</f>
        <v>0.907801418439716</v>
      </c>
      <c r="J848" s="4" t="n">
        <f aca="false">IF(ISBLANK(E848), "", (E848-MIN($E$2:$E$3001))/(MAX($E$2:$E$3001)-MIN($E$2:$E$3001)))</f>
        <v>0.738040464827783</v>
      </c>
      <c r="K848" s="5" t="n">
        <f aca="false">IF(ISBLANK(A848), "",SQRT((A848-$M$2)^2+(B848-$N$2)^2+(C848-$O$2)^2+(D848-$P$2)^2+(E848-$Q$2)^2))</f>
        <v>896.809624215545</v>
      </c>
      <c r="L848" s="6" t="str">
        <f aca="false">IF(AND(H848 = "", H847 &lt;&gt; ""),"&lt;- New exp", "")</f>
        <v/>
      </c>
      <c r="AB848" s="0" t="n">
        <v>847</v>
      </c>
    </row>
    <row r="849" customFormat="false" ht="13.8" hidden="false" customHeight="false" outlineLevel="0" collapsed="false">
      <c r="A849" s="3" t="n">
        <v>29</v>
      </c>
      <c r="B849" s="3" t="n">
        <v>5</v>
      </c>
      <c r="C849" s="3" t="n">
        <v>76.6375</v>
      </c>
      <c r="D849" s="3" t="n">
        <v>1044</v>
      </c>
      <c r="E849" s="3" t="n">
        <v>0.377180566940099</v>
      </c>
      <c r="F849" s="4" t="n">
        <f aca="false">IF(ISBLANK(A849), "", (A849-MIN($A$2:$A$3001))/(MAX($A$2:$A$3001)-MIN($A$2:$A$3001)))</f>
        <v>0.681818181818182</v>
      </c>
      <c r="G849" s="4" t="n">
        <f aca="false">IF(ISBLANK(B849), "", (B849-MIN($B$2:$B$3001))/(MAX($B$2:$B$3001)-MIN($B$2:B$3001)))</f>
        <v>0.444444444444444</v>
      </c>
      <c r="H849" s="4" t="n">
        <f aca="false">IF(ISBLANK(C849), "", (C849-MIN($C$2:$C$3001))/(MAX($C$2:$C$3001)-MIN($C$2:$C$3001)))</f>
        <v>0.481458766510598</v>
      </c>
      <c r="I849" s="4" t="n">
        <f aca="false">IF(ISBLANK(D849), "", (D849-MIN($D$2:$D$3001))/(MAX($D$2:$D$3001)-MIN($D$2:$D$3001)))</f>
        <v>0.956433637284701</v>
      </c>
      <c r="J849" s="4" t="n">
        <f aca="false">IF(ISBLANK(E849), "", (E849-MIN($E$2:$E$3001))/(MAX($E$2:$E$3001)-MIN($E$2:$E$3001)))</f>
        <v>0.489700666221275</v>
      </c>
      <c r="K849" s="5" t="n">
        <f aca="false">IF(ISBLANK(A849), "",SQRT((A849-$M$2)^2+(B849-$N$2)^2+(C849-$O$2)^2+(D849-$P$2)^2+(E849-$Q$2)^2))</f>
        <v>944.322001225758</v>
      </c>
      <c r="L849" s="6" t="str">
        <f aca="false">IF(AND(H849 = "", H848 &lt;&gt; ""),"&lt;- New exp", "")</f>
        <v/>
      </c>
      <c r="AB849" s="0" t="n">
        <v>848</v>
      </c>
    </row>
    <row r="850" customFormat="false" ht="13.8" hidden="false" customHeight="false" outlineLevel="0" collapsed="false">
      <c r="A850" s="3" t="n">
        <v>33</v>
      </c>
      <c r="B850" s="3" t="n">
        <v>4</v>
      </c>
      <c r="C850" s="3" t="n">
        <v>82.5625</v>
      </c>
      <c r="D850" s="3" t="n">
        <v>1010</v>
      </c>
      <c r="E850" s="3" t="n">
        <v>0.375009277369792</v>
      </c>
      <c r="F850" s="4" t="n">
        <f aca="false">IF(ISBLANK(A850), "", (A850-MIN($A$2:$A$3001))/(MAX($A$2:$A$3001)-MIN($A$2:$A$3001)))</f>
        <v>0.863636363636364</v>
      </c>
      <c r="G850" s="4" t="n">
        <f aca="false">IF(ISBLANK(B850), "", (B850-MIN($B$2:$B$3001))/(MAX($B$2:$B$3001)-MIN($B$2:B$3001)))</f>
        <v>0.333333333333333</v>
      </c>
      <c r="H850" s="4" t="n">
        <f aca="false">IF(ISBLANK(C850), "", (C850-MIN($C$2:$C$3001))/(MAX($C$2:$C$3001)-MIN($C$2:$C$3001)))</f>
        <v>0.630357062721575</v>
      </c>
      <c r="I850" s="4" t="n">
        <f aca="false">IF(ISBLANK(D850), "", (D850-MIN($D$2:$D$3001))/(MAX($D$2:$D$3001)-MIN($D$2:$D$3001)))</f>
        <v>0.921985815602837</v>
      </c>
      <c r="J850" s="4" t="n">
        <f aca="false">IF(ISBLANK(E850), "", (E850-MIN($E$2:$E$3001))/(MAX($E$2:$E$3001)-MIN($E$2:$E$3001)))</f>
        <v>0.424124515349978</v>
      </c>
      <c r="K850" s="5" t="n">
        <f aca="false">IF(ISBLANK(A850), "",SQRT((A850-$M$2)^2+(B850-$N$2)^2+(C850-$O$2)^2+(D850-$P$2)^2+(E850-$Q$2)^2))</f>
        <v>910.548831094918</v>
      </c>
      <c r="L850" s="6" t="str">
        <f aca="false">IF(AND(H850 = "", H849 &lt;&gt; ""),"&lt;- New exp", "")</f>
        <v/>
      </c>
      <c r="AB850" s="0" t="n">
        <v>849</v>
      </c>
    </row>
    <row r="851" customFormat="false" ht="13.8" hidden="false" customHeight="false" outlineLevel="0" collapsed="false">
      <c r="A851" s="3" t="n">
        <v>33</v>
      </c>
      <c r="B851" s="3" t="n">
        <v>3</v>
      </c>
      <c r="C851" s="3" t="n">
        <v>83</v>
      </c>
      <c r="D851" s="3" t="n">
        <v>1023</v>
      </c>
      <c r="E851" s="3" t="n">
        <v>0.376578857467822</v>
      </c>
      <c r="F851" s="4" t="n">
        <f aca="false">IF(ISBLANK(A851), "", (A851-MIN($A$2:$A$3001))/(MAX($A$2:$A$3001)-MIN($A$2:$A$3001)))</f>
        <v>0.863636363636364</v>
      </c>
      <c r="G851" s="4" t="n">
        <f aca="false">IF(ISBLANK(B851), "", (B851-MIN($B$2:$B$3001))/(MAX($B$2:$B$3001)-MIN($B$2:B$3001)))</f>
        <v>0.222222222222222</v>
      </c>
      <c r="H851" s="4" t="n">
        <f aca="false">IF(ISBLANK(C851), "", (C851-MIN($C$2:$C$3001))/(MAX($C$2:$C$3001)-MIN($C$2:$C$3001)))</f>
        <v>0.641351662652765</v>
      </c>
      <c r="I851" s="4" t="n">
        <f aca="false">IF(ISBLANK(D851), "", (D851-MIN($D$2:$D$3001))/(MAX($D$2:$D$3001)-MIN($D$2:$D$3001)))</f>
        <v>0.93515704154002</v>
      </c>
      <c r="J851" s="4" t="n">
        <f aca="false">IF(ISBLANK(E851), "", (E851-MIN($E$2:$E$3001))/(MAX($E$2:$E$3001)-MIN($E$2:$E$3001)))</f>
        <v>0.471528151751385</v>
      </c>
      <c r="K851" s="5" t="n">
        <f aca="false">IF(ISBLANK(A851), "",SQRT((A851-$M$2)^2+(B851-$N$2)^2+(C851-$O$2)^2+(D851-$P$2)^2+(E851-$Q$2)^2))</f>
        <v>923.550384753201</v>
      </c>
      <c r="L851" s="6" t="str">
        <f aca="false">IF(AND(H851 = "", H850 &lt;&gt; ""),"&lt;- New exp", "")</f>
        <v/>
      </c>
      <c r="AB851" s="0" t="n">
        <v>850</v>
      </c>
    </row>
    <row r="852" customFormat="false" ht="13.8" hidden="false" customHeight="false" outlineLevel="0" collapsed="false">
      <c r="A852" s="3" t="n">
        <v>27</v>
      </c>
      <c r="B852" s="3" t="n">
        <v>3</v>
      </c>
      <c r="C852" s="3" t="n">
        <v>79.0666666666667</v>
      </c>
      <c r="D852" s="3" t="n">
        <v>1018</v>
      </c>
      <c r="E852" s="3" t="n">
        <v>0.379846913370879</v>
      </c>
      <c r="F852" s="4" t="n">
        <f aca="false">IF(ISBLANK(A852), "", (A852-MIN($A$2:$A$3001))/(MAX($A$2:$A$3001)-MIN($A$2:$A$3001)))</f>
        <v>0.590909090909091</v>
      </c>
      <c r="G852" s="4" t="n">
        <f aca="false">IF(ISBLANK(B852), "", (B852-MIN($B$2:$B$3001))/(MAX($B$2:$B$3001)-MIN($B$2:B$3001)))</f>
        <v>0.222222222222222</v>
      </c>
      <c r="H852" s="4" t="n">
        <f aca="false">IF(ISBLANK(C852), "", (C852-MIN($C$2:$C$3001))/(MAX($C$2:$C$3001)-MIN($C$2:$C$3001)))</f>
        <v>0.542504973747588</v>
      </c>
      <c r="I852" s="4" t="n">
        <f aca="false">IF(ISBLANK(D852), "", (D852-MIN($D$2:$D$3001))/(MAX($D$2:$D$3001)-MIN($D$2:$D$3001)))</f>
        <v>0.930091185410334</v>
      </c>
      <c r="J852" s="4" t="n">
        <f aca="false">IF(ISBLANK(E852), "", (E852-MIN($E$2:$E$3001))/(MAX($E$2:$E$3001)-MIN($E$2:$E$3001)))</f>
        <v>0.570228265216398</v>
      </c>
      <c r="K852" s="5" t="n">
        <f aca="false">IF(ISBLANK(A852), "",SQRT((A852-$M$2)^2+(B852-$N$2)^2+(C852-$O$2)^2+(D852-$P$2)^2+(E852-$Q$2)^2))</f>
        <v>918.347984433317</v>
      </c>
      <c r="L852" s="6" t="str">
        <f aca="false">IF(AND(H852 = "", H851 &lt;&gt; ""),"&lt;- New exp", "")</f>
        <v/>
      </c>
      <c r="AB852" s="0" t="n">
        <v>851</v>
      </c>
    </row>
    <row r="853" customFormat="false" ht="13.8" hidden="false" customHeight="false" outlineLevel="0" collapsed="false">
      <c r="A853" s="3"/>
      <c r="B853" s="3"/>
      <c r="C853" s="3"/>
      <c r="D853" s="3"/>
      <c r="E853" s="3"/>
      <c r="F853" s="4" t="str">
        <f aca="false">IF(ISBLANK(A853), "", (A853-MIN($A$2:$A$3001))/(MAX($A$2:$A$3001)-MIN($A$2:$A$3001)))</f>
        <v/>
      </c>
      <c r="G853" s="4" t="str">
        <f aca="false">IF(ISBLANK(B853), "", (B853-MIN($B$2:$B$3001))/(MAX($B$2:$B$3001)-MIN($B$2:B$3001)))</f>
        <v/>
      </c>
      <c r="H853" s="4" t="str">
        <f aca="false">IF(ISBLANK(C853), "", (C853-MIN($C$2:$C$3001))/(MAX($C$2:$C$3001)-MIN($C$2:$C$3001)))</f>
        <v/>
      </c>
      <c r="I853" s="4" t="str">
        <f aca="false">IF(ISBLANK(D853), "", (D853-MIN($D$2:$D$3001))/(MAX($D$2:$D$3001)-MIN($D$2:$D$3001)))</f>
        <v/>
      </c>
      <c r="J853" s="4" t="str">
        <f aca="false">IF(ISBLANK(E853), "", (E853-MIN($E$2:$E$3001))/(MAX($E$2:$E$3001)-MIN($E$2:$E$3001)))</f>
        <v/>
      </c>
      <c r="K853" s="5" t="str">
        <f aca="false">IF(ISBLANK(A853), "",SQRT((A853-$M$2)^2+(B853-$N$2)^2+(C853-$O$2)^2+(D853-$P$2)^2+(E853-$Q$2)^2))</f>
        <v/>
      </c>
      <c r="L853" s="6" t="str">
        <f aca="false">IF(AND(H853 = "", H852 &lt;&gt; ""),"&lt;- New exp", "")</f>
        <v>&lt;- New exp</v>
      </c>
      <c r="AB853" s="0" t="n">
        <v>852</v>
      </c>
    </row>
    <row r="854" customFormat="false" ht="13.8" hidden="false" customHeight="false" outlineLevel="0" collapsed="false">
      <c r="A854" s="3" t="n">
        <v>29</v>
      </c>
      <c r="B854" s="3" t="n">
        <v>7</v>
      </c>
      <c r="C854" s="3" t="n">
        <v>77.0714285714286</v>
      </c>
      <c r="D854" s="3" t="n">
        <v>1014</v>
      </c>
      <c r="E854" s="3" t="n">
        <v>0.372674490793082</v>
      </c>
      <c r="F854" s="4" t="n">
        <f aca="false">IF(ISBLANK(A854), "", (A854-MIN($A$2:$A$3001))/(MAX($A$2:$A$3001)-MIN($A$2:$A$3001)))</f>
        <v>0.681818181818182</v>
      </c>
      <c r="G854" s="4" t="n">
        <f aca="false">IF(ISBLANK(B854), "", (B854-MIN($B$2:$B$3001))/(MAX($B$2:$B$3001)-MIN($B$2:B$3001)))</f>
        <v>0.666666666666667</v>
      </c>
      <c r="H854" s="4" t="n">
        <f aca="false">IF(ISBLANK(C854), "", (C854-MIN($C$2:$C$3001))/(MAX($C$2:$C$3001)-MIN($C$2:$C$3001)))</f>
        <v>0.492363614605615</v>
      </c>
      <c r="I854" s="4" t="n">
        <f aca="false">IF(ISBLANK(D854), "", (D854-MIN($D$2:$D$3001))/(MAX($D$2:$D$3001)-MIN($D$2:$D$3001)))</f>
        <v>0.926038500506586</v>
      </c>
      <c r="J854" s="4" t="n">
        <f aca="false">IF(ISBLANK(E854), "", (E854-MIN($E$2:$E$3001))/(MAX($E$2:$E$3001)-MIN($E$2:$E$3001)))</f>
        <v>0.353610513486575</v>
      </c>
      <c r="K854" s="5" t="n">
        <f aca="false">IF(ISBLANK(A854), "",SQRT((A854-$M$2)^2+(B854-$N$2)^2+(C854-$O$2)^2+(D854-$P$2)^2+(E854-$Q$2)^2))</f>
        <v>914.352698286406</v>
      </c>
      <c r="L854" s="6" t="str">
        <f aca="false">IF(AND(H854 = "", H853 &lt;&gt; ""),"&lt;- New exp", "")</f>
        <v/>
      </c>
      <c r="AB854" s="0" t="n">
        <v>853</v>
      </c>
    </row>
    <row r="855" customFormat="false" ht="13.8" hidden="false" customHeight="false" outlineLevel="0" collapsed="false">
      <c r="A855" s="3" t="n">
        <v>20</v>
      </c>
      <c r="B855" s="3" t="n">
        <v>8</v>
      </c>
      <c r="C855" s="3" t="n">
        <v>85.1964285714286</v>
      </c>
      <c r="D855" s="3" t="n">
        <v>1039</v>
      </c>
      <c r="E855" s="3" t="n">
        <v>0.385403337069818</v>
      </c>
      <c r="F855" s="4" t="n">
        <f aca="false">IF(ISBLANK(A855), "", (A855-MIN($A$2:$A$3001))/(MAX($A$2:$A$3001)-MIN($A$2:$A$3001)))</f>
        <v>0.272727272727273</v>
      </c>
      <c r="G855" s="4" t="n">
        <f aca="false">IF(ISBLANK(B855), "", (B855-MIN($B$2:$B$3001))/(MAX($B$2:$B$3001)-MIN($B$2:B$3001)))</f>
        <v>0.777777777777778</v>
      </c>
      <c r="H855" s="4" t="n">
        <f aca="false">IF(ISBLANK(C855), "", (C855-MIN($C$2:$C$3001))/(MAX($C$2:$C$3001)-MIN($C$2:$C$3001)))</f>
        <v>0.696549041899149</v>
      </c>
      <c r="I855" s="4" t="n">
        <f aca="false">IF(ISBLANK(D855), "", (D855-MIN($D$2:$D$3001))/(MAX($D$2:$D$3001)-MIN($D$2:$D$3001)))</f>
        <v>0.951367781155015</v>
      </c>
      <c r="J855" s="4" t="n">
        <f aca="false">IF(ISBLANK(E855), "", (E855-MIN($E$2:$E$3001))/(MAX($E$2:$E$3001)-MIN($E$2:$E$3001)))</f>
        <v>0.738040464827783</v>
      </c>
      <c r="K855" s="5" t="n">
        <f aca="false">IF(ISBLANK(A855), "",SQRT((A855-$M$2)^2+(B855-$N$2)^2+(C855-$O$2)^2+(D855-$P$2)^2+(E855-$Q$2)^2))</f>
        <v>939.454228371279</v>
      </c>
      <c r="L855" s="6" t="str">
        <f aca="false">IF(AND(H855 = "", H854 &lt;&gt; ""),"&lt;- New exp", "")</f>
        <v/>
      </c>
      <c r="AB855" s="0" t="n">
        <v>854</v>
      </c>
    </row>
    <row r="856" customFormat="false" ht="13.8" hidden="false" customHeight="false" outlineLevel="0" collapsed="false">
      <c r="A856" s="3" t="n">
        <v>23</v>
      </c>
      <c r="B856" s="3" t="n">
        <v>7</v>
      </c>
      <c r="C856" s="3" t="n">
        <v>74.8095238095238</v>
      </c>
      <c r="D856" s="3" t="n">
        <v>1014</v>
      </c>
      <c r="E856" s="3" t="n">
        <v>0.375786542707573</v>
      </c>
      <c r="F856" s="4" t="n">
        <f aca="false">IF(ISBLANK(A856), "", (A856-MIN($A$2:$A$3001))/(MAX($A$2:$A$3001)-MIN($A$2:$A$3001)))</f>
        <v>0.409090909090909</v>
      </c>
      <c r="G856" s="4" t="n">
        <f aca="false">IF(ISBLANK(B856), "", (B856-MIN($B$2:$B$3001))/(MAX($B$2:$B$3001)-MIN($B$2:B$3001)))</f>
        <v>0.666666666666667</v>
      </c>
      <c r="H856" s="4" t="n">
        <f aca="false">IF(ISBLANK(C856), "", (C856-MIN($C$2:$C$3001))/(MAX($C$2:$C$3001)-MIN($C$2:$C$3001)))</f>
        <v>0.435520785029393</v>
      </c>
      <c r="I856" s="4" t="n">
        <f aca="false">IF(ISBLANK(D856), "", (D856-MIN($D$2:$D$3001))/(MAX($D$2:$D$3001)-MIN($D$2:$D$3001)))</f>
        <v>0.926038500506586</v>
      </c>
      <c r="J856" s="4" t="n">
        <f aca="false">IF(ISBLANK(E856), "", (E856-MIN($E$2:$E$3001))/(MAX($E$2:$E$3001)-MIN($E$2:$E$3001)))</f>
        <v>0.44759907616139</v>
      </c>
      <c r="K856" s="5" t="n">
        <f aca="false">IF(ISBLANK(A856), "",SQRT((A856-$M$2)^2+(B856-$N$2)^2+(C856-$O$2)^2+(D856-$P$2)^2+(E856-$Q$2)^2))</f>
        <v>914.228276470567</v>
      </c>
      <c r="L856" s="6" t="str">
        <f aca="false">IF(AND(H856 = "", H855 &lt;&gt; ""),"&lt;- New exp", "")</f>
        <v/>
      </c>
      <c r="AB856" s="0" t="n">
        <v>855</v>
      </c>
    </row>
    <row r="857" customFormat="false" ht="13.8" hidden="false" customHeight="false" outlineLevel="0" collapsed="false">
      <c r="A857" s="3" t="n">
        <v>22</v>
      </c>
      <c r="B857" s="3" t="n">
        <v>7</v>
      </c>
      <c r="C857" s="3" t="n">
        <v>69.8095238095238</v>
      </c>
      <c r="D857" s="3" t="n">
        <v>1015</v>
      </c>
      <c r="E857" s="3" t="n">
        <v>0.376195052446554</v>
      </c>
      <c r="F857" s="4" t="n">
        <f aca="false">IF(ISBLANK(A857), "", (A857-MIN($A$2:$A$3001))/(MAX($A$2:$A$3001)-MIN($A$2:$A$3001)))</f>
        <v>0.363636363636364</v>
      </c>
      <c r="G857" s="4" t="n">
        <f aca="false">IF(ISBLANK(B857), "", (B857-MIN($B$2:$B$3001))/(MAX($B$2:$B$3001)-MIN($B$2:B$3001)))</f>
        <v>0.666666666666667</v>
      </c>
      <c r="H857" s="4" t="n">
        <f aca="false">IF(ISBLANK(C857), "", (C857-MIN($C$2:$C$3001))/(MAX($C$2:$C$3001)-MIN($C$2:$C$3001)))</f>
        <v>0.309868214387219</v>
      </c>
      <c r="I857" s="4" t="n">
        <f aca="false">IF(ISBLANK(D857), "", (D857-MIN($D$2:$D$3001))/(MAX($D$2:$D$3001)-MIN($D$2:$D$3001)))</f>
        <v>0.927051671732523</v>
      </c>
      <c r="J857" s="4" t="n">
        <f aca="false">IF(ISBLANK(E857), "", (E857-MIN($E$2:$E$3001))/(MAX($E$2:$E$3001)-MIN($E$2:$E$3001)))</f>
        <v>0.459936673431764</v>
      </c>
      <c r="K857" s="5" t="n">
        <f aca="false">IF(ISBLANK(A857), "",SQRT((A857-$M$2)^2+(B857-$N$2)^2+(C857-$O$2)^2+(D857-$P$2)^2+(E857-$Q$2)^2))</f>
        <v>915.13771528617</v>
      </c>
      <c r="L857" s="6" t="str">
        <f aca="false">IF(AND(H857 = "", H856 &lt;&gt; ""),"&lt;- New exp", "")</f>
        <v/>
      </c>
      <c r="AB857" s="0" t="n">
        <v>856</v>
      </c>
    </row>
    <row r="858" customFormat="false" ht="13.8" hidden="false" customHeight="false" outlineLevel="0" collapsed="false">
      <c r="A858" s="3" t="n">
        <v>28</v>
      </c>
      <c r="B858" s="3" t="n">
        <v>8</v>
      </c>
      <c r="C858" s="3" t="n">
        <v>77.5625</v>
      </c>
      <c r="D858" s="3" t="n">
        <v>993</v>
      </c>
      <c r="E858" s="3" t="n">
        <v>0.368429340517278</v>
      </c>
      <c r="F858" s="4" t="n">
        <f aca="false">IF(ISBLANK(A858), "", (A858-MIN($A$2:$A$3001))/(MAX($A$2:$A$3001)-MIN($A$2:$A$3001)))</f>
        <v>0.636363636363636</v>
      </c>
      <c r="G858" s="4" t="n">
        <f aca="false">IF(ISBLANK(B858), "", (B858-MIN($B$2:$B$3001))/(MAX($B$2:$B$3001)-MIN($B$2:B$3001)))</f>
        <v>0.777777777777778</v>
      </c>
      <c r="H858" s="4" t="n">
        <f aca="false">IF(ISBLANK(C858), "", (C858-MIN($C$2:$C$3001))/(MAX($C$2:$C$3001)-MIN($C$2:$C$3001)))</f>
        <v>0.5047044920794</v>
      </c>
      <c r="I858" s="4" t="n">
        <f aca="false">IF(ISBLANK(D858), "", (D858-MIN($D$2:$D$3001))/(MAX($D$2:$D$3001)-MIN($D$2:$D$3001)))</f>
        <v>0.904761904761905</v>
      </c>
      <c r="J858" s="4" t="n">
        <f aca="false">IF(ISBLANK(E858), "", (E858-MIN($E$2:$E$3001))/(MAX($E$2:$E$3001)-MIN($E$2:$E$3001)))</f>
        <v>0.225400707312222</v>
      </c>
      <c r="K858" s="5" t="n">
        <f aca="false">IF(ISBLANK(A858), "",SQRT((A858-$M$2)^2+(B858-$N$2)^2+(C858-$O$2)^2+(D858-$P$2)^2+(E858-$Q$2)^2))</f>
        <v>893.362938750807</v>
      </c>
      <c r="L858" s="6" t="str">
        <f aca="false">IF(AND(H858 = "", H857 &lt;&gt; ""),"&lt;- New exp", "")</f>
        <v/>
      </c>
      <c r="AB858" s="0" t="n">
        <v>857</v>
      </c>
    </row>
    <row r="859" customFormat="false" ht="13.8" hidden="false" customHeight="false" outlineLevel="0" collapsed="false">
      <c r="A859" s="3" t="n">
        <v>29</v>
      </c>
      <c r="B859" s="3" t="n">
        <v>6</v>
      </c>
      <c r="C859" s="3" t="n">
        <v>74.5555555555556</v>
      </c>
      <c r="D859" s="3" t="n">
        <v>1041</v>
      </c>
      <c r="E859" s="3" t="n">
        <v>0.37523672607986</v>
      </c>
      <c r="F859" s="4" t="n">
        <f aca="false">IF(ISBLANK(A859), "", (A859-MIN($A$2:$A$3001))/(MAX($A$2:$A$3001)-MIN($A$2:$A$3001)))</f>
        <v>0.681818181818182</v>
      </c>
      <c r="G859" s="4" t="n">
        <f aca="false">IF(ISBLANK(B859), "", (B859-MIN($B$2:$B$3001))/(MAX($B$2:$B$3001)-MIN($B$2:B$3001)))</f>
        <v>0.555555555555556</v>
      </c>
      <c r="H859" s="4" t="n">
        <f aca="false">IF(ISBLANK(C859), "", (C859-MIN($C$2:$C$3001))/(MAX($C$2:$C$3001)-MIN($C$2:$C$3001)))</f>
        <v>0.429138432234871</v>
      </c>
      <c r="I859" s="4" t="n">
        <f aca="false">IF(ISBLANK(D859), "", (D859-MIN($D$2:$D$3001))/(MAX($D$2:$D$3001)-MIN($D$2:$D$3001)))</f>
        <v>0.953394123606889</v>
      </c>
      <c r="J859" s="4" t="n">
        <f aca="false">IF(ISBLANK(E859), "", (E859-MIN($E$2:$E$3001))/(MAX($E$2:$E$3001)-MIN($E$2:$E$3001)))</f>
        <v>0.430993802215658</v>
      </c>
      <c r="K859" s="5" t="n">
        <f aca="false">IF(ISBLANK(A859), "",SQRT((A859-$M$2)^2+(B859-$N$2)^2+(C859-$O$2)^2+(D859-$P$2)^2+(E859-$Q$2)^2))</f>
        <v>941.287736699642</v>
      </c>
      <c r="L859" s="6" t="str">
        <f aca="false">IF(AND(H859 = "", H858 &lt;&gt; ""),"&lt;- New exp", "")</f>
        <v/>
      </c>
      <c r="AB859" s="0" t="n">
        <v>858</v>
      </c>
    </row>
    <row r="860" customFormat="false" ht="13.8" hidden="false" customHeight="false" outlineLevel="0" collapsed="false">
      <c r="A860" s="3" t="n">
        <v>29</v>
      </c>
      <c r="B860" s="3" t="n">
        <v>7</v>
      </c>
      <c r="C860" s="3" t="n">
        <v>76.5803571428571</v>
      </c>
      <c r="D860" s="3" t="n">
        <v>1036</v>
      </c>
      <c r="E860" s="3" t="n">
        <v>0.370748180066374</v>
      </c>
      <c r="F860" s="4" t="n">
        <f aca="false">IF(ISBLANK(A860), "", (A860-MIN($A$2:$A$3001))/(MAX($A$2:$A$3001)-MIN($A$2:$A$3001)))</f>
        <v>0.681818181818182</v>
      </c>
      <c r="G860" s="4" t="n">
        <f aca="false">IF(ISBLANK(B860), "", (B860-MIN($B$2:$B$3001))/(MAX($B$2:$B$3001)-MIN($B$2:B$3001)))</f>
        <v>0.666666666666667</v>
      </c>
      <c r="H860" s="4" t="n">
        <f aca="false">IF(ISBLANK(C860), "", (C860-MIN($C$2:$C$3001))/(MAX($C$2:$C$3001)-MIN($C$2:$C$3001)))</f>
        <v>0.48002273713183</v>
      </c>
      <c r="I860" s="4" t="n">
        <f aca="false">IF(ISBLANK(D860), "", (D860-MIN($D$2:$D$3001))/(MAX($D$2:$D$3001)-MIN($D$2:$D$3001)))</f>
        <v>0.948328267477204</v>
      </c>
      <c r="J860" s="4" t="n">
        <f aca="false">IF(ISBLANK(E860), "", (E860-MIN($E$2:$E$3001))/(MAX($E$2:$E$3001)-MIN($E$2:$E$3001)))</f>
        <v>0.295433085396344</v>
      </c>
      <c r="K860" s="5" t="n">
        <f aca="false">IF(ISBLANK(A860), "",SQRT((A860-$M$2)^2+(B860-$N$2)^2+(C860-$O$2)^2+(D860-$P$2)^2+(E860-$Q$2)^2))</f>
        <v>936.334264871951</v>
      </c>
      <c r="L860" s="6" t="str">
        <f aca="false">IF(AND(H860 = "", H859 &lt;&gt; ""),"&lt;- New exp", "")</f>
        <v/>
      </c>
      <c r="AB860" s="0" t="n">
        <v>859</v>
      </c>
    </row>
    <row r="861" customFormat="false" ht="13.8" hidden="false" customHeight="false" outlineLevel="0" collapsed="false">
      <c r="A861" s="3" t="n">
        <v>22</v>
      </c>
      <c r="B861" s="3" t="n">
        <v>6</v>
      </c>
      <c r="C861" s="3" t="n">
        <v>71.8333333333333</v>
      </c>
      <c r="D861" s="3" t="n">
        <v>1000</v>
      </c>
      <c r="E861" s="3" t="n">
        <v>0.376578857467822</v>
      </c>
      <c r="F861" s="4" t="n">
        <f aca="false">IF(ISBLANK(A861), "", (A861-MIN($A$2:$A$3001))/(MAX($A$2:$A$3001)-MIN($A$2:$A$3001)))</f>
        <v>0.363636363636364</v>
      </c>
      <c r="G861" s="4" t="n">
        <f aca="false">IF(ISBLANK(B861), "", (B861-MIN($B$2:$B$3001))/(MAX($B$2:$B$3001)-MIN($B$2:B$3001)))</f>
        <v>0.555555555555556</v>
      </c>
      <c r="H861" s="4" t="n">
        <f aca="false">IF(ISBLANK(C861), "", (C861-MIN($C$2:$C$3001))/(MAX($C$2:$C$3001)-MIN($C$2:$C$3001)))</f>
        <v>0.360727588218576</v>
      </c>
      <c r="I861" s="4" t="n">
        <f aca="false">IF(ISBLANK(D861), "", (D861-MIN($D$2:$D$3001))/(MAX($D$2:$D$3001)-MIN($D$2:$D$3001)))</f>
        <v>0.911854103343465</v>
      </c>
      <c r="J861" s="4" t="n">
        <f aca="false">IF(ISBLANK(E861), "", (E861-MIN($E$2:$E$3001))/(MAX($E$2:$E$3001)-MIN($E$2:$E$3001)))</f>
        <v>0.471528151751385</v>
      </c>
      <c r="K861" s="5" t="n">
        <f aca="false">IF(ISBLANK(A861), "",SQRT((A861-$M$2)^2+(B861-$N$2)^2+(C861-$O$2)^2+(D861-$P$2)^2+(E861-$Q$2)^2))</f>
        <v>900.163897490036</v>
      </c>
      <c r="L861" s="6" t="str">
        <f aca="false">IF(AND(H861 = "", H860 &lt;&gt; ""),"&lt;- New exp", "")</f>
        <v/>
      </c>
      <c r="AB861" s="0" t="n">
        <v>860</v>
      </c>
    </row>
    <row r="862" customFormat="false" ht="13.8" hidden="false" customHeight="false" outlineLevel="0" collapsed="false">
      <c r="A862" s="3" t="n">
        <v>29</v>
      </c>
      <c r="B862" s="3" t="n">
        <v>7</v>
      </c>
      <c r="C862" s="3" t="n">
        <v>78.672268907563</v>
      </c>
      <c r="D862" s="3" t="n">
        <v>1036</v>
      </c>
      <c r="E862" s="3" t="n">
        <v>0.369897310736077</v>
      </c>
      <c r="F862" s="4" t="n">
        <f aca="false">IF(ISBLANK(A862), "", (A862-MIN($A$2:$A$3001))/(MAX($A$2:$A$3001)-MIN($A$2:$A$3001)))</f>
        <v>0.681818181818182</v>
      </c>
      <c r="G862" s="4" t="n">
        <f aca="false">IF(ISBLANK(B862), "", (B862-MIN($B$2:$B$3001))/(MAX($B$2:$B$3001)-MIN($B$2:B$3001)))</f>
        <v>0.666666666666667</v>
      </c>
      <c r="H862" s="4" t="n">
        <f aca="false">IF(ISBLANK(C862), "", (C862-MIN($C$2:$C$3001))/(MAX($C$2:$C$3001)-MIN($C$2:$C$3001)))</f>
        <v>0.532593555290211</v>
      </c>
      <c r="I862" s="4" t="n">
        <f aca="false">IF(ISBLANK(D862), "", (D862-MIN($D$2:$D$3001))/(MAX($D$2:$D$3001)-MIN($D$2:$D$3001)))</f>
        <v>0.948328267477204</v>
      </c>
      <c r="J862" s="4" t="n">
        <f aca="false">IF(ISBLANK(E862), "", (E862-MIN($E$2:$E$3001))/(MAX($E$2:$E$3001)-MIN($E$2:$E$3001)))</f>
        <v>0.269735575336723</v>
      </c>
      <c r="K862" s="5" t="n">
        <f aca="false">IF(ISBLANK(A862), "",SQRT((A862-$M$2)^2+(B862-$N$2)^2+(C862-$O$2)^2+(D862-$P$2)^2+(E862-$Q$2)^2))</f>
        <v>936.379275540825</v>
      </c>
      <c r="L862" s="6" t="str">
        <f aca="false">IF(AND(H862 = "", H861 &lt;&gt; ""),"&lt;- New exp", "")</f>
        <v/>
      </c>
      <c r="AB862" s="0" t="n">
        <v>861</v>
      </c>
    </row>
    <row r="863" customFormat="false" ht="13.8" hidden="false" customHeight="false" outlineLevel="0" collapsed="false">
      <c r="A863" s="12" t="n">
        <v>33</v>
      </c>
      <c r="B863" s="12" t="n">
        <v>4</v>
      </c>
      <c r="C863" s="12" t="n">
        <v>84.9166666666667</v>
      </c>
      <c r="D863" s="12" t="n">
        <v>1016</v>
      </c>
      <c r="E863" s="12" t="n">
        <v>0.375786542707573</v>
      </c>
      <c r="F863" s="4" t="n">
        <f aca="false">IF(ISBLANK(A863), "", (A863-MIN($A$2:$A$3001))/(MAX($A$2:$A$3001)-MIN($A$2:$A$3001)))</f>
        <v>0.863636363636364</v>
      </c>
      <c r="G863" s="4" t="n">
        <f aca="false">IF(ISBLANK(B863), "", (B863-MIN($B$2:$B$3001))/(MAX($B$2:$B$3001)-MIN($B$2:B$3001)))</f>
        <v>0.333333333333333</v>
      </c>
      <c r="H863" s="4" t="n">
        <f aca="false">IF(ISBLANK(C863), "", (C863-MIN($C$2:$C$3001))/(MAX($C$2:$C$3001)-MIN($C$2:$C$3001)))</f>
        <v>0.689518481398932</v>
      </c>
      <c r="I863" s="4" t="n">
        <f aca="false">IF(ISBLANK(D863), "", (D863-MIN($D$2:$D$3001))/(MAX($D$2:$D$3001)-MIN($D$2:$D$3001)))</f>
        <v>0.92806484295846</v>
      </c>
      <c r="J863" s="4" t="n">
        <f aca="false">IF(ISBLANK(E863), "", (E863-MIN($E$2:$E$3001))/(MAX($E$2:$E$3001)-MIN($E$2:$E$3001)))</f>
        <v>0.44759907616139</v>
      </c>
      <c r="K863" s="5" t="n">
        <f aca="false">IF(ISBLANK(A863), "",SQRT((A863-$M$2)^2+(B863-$N$2)^2+(C863-$O$2)^2+(D863-$P$2)^2+(E863-$Q$2)^2))</f>
        <v>916.612686267158</v>
      </c>
      <c r="L863" s="6" t="str">
        <f aca="false">IF(AND(H863 = "", H862 &lt;&gt; ""),"&lt;- New exp", "")</f>
        <v/>
      </c>
      <c r="AB863" s="0" t="n">
        <v>862</v>
      </c>
    </row>
    <row r="864" customFormat="false" ht="13.8" hidden="false" customHeight="false" outlineLevel="0" collapsed="false">
      <c r="A864" s="12" t="n">
        <v>23</v>
      </c>
      <c r="B864" s="12" t="n">
        <v>7</v>
      </c>
      <c r="C864" s="12" t="n">
        <v>73.8095238095238</v>
      </c>
      <c r="D864" s="12" t="n">
        <v>1016</v>
      </c>
      <c r="E864" s="12" t="n">
        <v>0.372674490793082</v>
      </c>
      <c r="F864" s="4" t="n">
        <f aca="false">IF(ISBLANK(A864), "", (A864-MIN($A$2:$A$3001))/(MAX($A$2:$A$3001)-MIN($A$2:$A$3001)))</f>
        <v>0.409090909090909</v>
      </c>
      <c r="G864" s="4" t="n">
        <f aca="false">IF(ISBLANK(B864), "", (B864-MIN($B$2:$B$3001))/(MAX($B$2:$B$3001)-MIN($B$2:B$3001)))</f>
        <v>0.666666666666667</v>
      </c>
      <c r="H864" s="4" t="n">
        <f aca="false">IF(ISBLANK(C864), "", (C864-MIN($C$2:$C$3001))/(MAX($C$2:$C$3001)-MIN($C$2:$C$3001)))</f>
        <v>0.410390270900959</v>
      </c>
      <c r="I864" s="4" t="n">
        <f aca="false">IF(ISBLANK(D864), "", (D864-MIN($D$2:$D$3001))/(MAX($D$2:$D$3001)-MIN($D$2:$D$3001)))</f>
        <v>0.92806484295846</v>
      </c>
      <c r="J864" s="4" t="n">
        <f aca="false">IF(ISBLANK(E864), "", (E864-MIN($E$2:$E$3001))/(MAX($E$2:$E$3001)-MIN($E$2:$E$3001)))</f>
        <v>0.353610513486575</v>
      </c>
      <c r="K864" s="5" t="n">
        <f aca="false">IF(ISBLANK(A864), "",SQRT((A864-$M$2)^2+(B864-$N$2)^2+(C864-$O$2)^2+(D864-$P$2)^2+(E864-$Q$2)^2))</f>
        <v>916.209408760628</v>
      </c>
      <c r="L864" s="6" t="str">
        <f aca="false">IF(AND(H864 = "", H863 &lt;&gt; ""),"&lt;- New exp", "")</f>
        <v/>
      </c>
      <c r="AB864" s="0" t="n">
        <v>863</v>
      </c>
    </row>
    <row r="865" customFormat="false" ht="13.8" hidden="false" customHeight="false" outlineLevel="0" collapsed="false">
      <c r="A865" s="12" t="n">
        <v>23</v>
      </c>
      <c r="B865" s="12" t="n">
        <v>6</v>
      </c>
      <c r="C865" s="12" t="n">
        <v>70.8333333333333</v>
      </c>
      <c r="D865" s="12" t="n">
        <v>1019</v>
      </c>
      <c r="E865" s="12" t="n">
        <v>0.378562199405455</v>
      </c>
      <c r="F865" s="4" t="n">
        <f aca="false">IF(ISBLANK(A865), "", (A865-MIN($A$2:$A$3001))/(MAX($A$2:$A$3001)-MIN($A$2:$A$3001)))</f>
        <v>0.409090909090909</v>
      </c>
      <c r="G865" s="4" t="n">
        <f aca="false">IF(ISBLANK(B865), "", (B865-MIN($B$2:$B$3001))/(MAX($B$2:$B$3001)-MIN($B$2:B$3001)))</f>
        <v>0.555555555555556</v>
      </c>
      <c r="H865" s="4" t="n">
        <f aca="false">IF(ISBLANK(C865), "", (C865-MIN($C$2:$C$3001))/(MAX($C$2:$C$3001)-MIN($C$2:$C$3001)))</f>
        <v>0.335597074090141</v>
      </c>
      <c r="I865" s="4" t="n">
        <f aca="false">IF(ISBLANK(D865), "", (D865-MIN($D$2:$D$3001))/(MAX($D$2:$D$3001)-MIN($D$2:$D$3001)))</f>
        <v>0.931104356636272</v>
      </c>
      <c r="J865" s="4" t="n">
        <f aca="false">IF(ISBLANK(E865), "", (E865-MIN($E$2:$E$3001))/(MAX($E$2:$E$3001)-MIN($E$2:$E$3001)))</f>
        <v>0.53142800661653</v>
      </c>
      <c r="K865" s="5" t="n">
        <f aca="false">IF(ISBLANK(A865), "",SQRT((A865-$M$2)^2+(B865-$N$2)^2+(C865-$O$2)^2+(D865-$P$2)^2+(E865-$Q$2)^2))</f>
        <v>919.154684521046</v>
      </c>
      <c r="L865" s="6" t="str">
        <f aca="false">IF(AND(H865 = "", H864 &lt;&gt; ""),"&lt;- New exp", "")</f>
        <v/>
      </c>
      <c r="AB865" s="0" t="n">
        <v>864</v>
      </c>
    </row>
    <row r="866" customFormat="false" ht="13.8" hidden="false" customHeight="false" outlineLevel="0" collapsed="false">
      <c r="A866" s="12" t="n">
        <v>33</v>
      </c>
      <c r="B866" s="12" t="n">
        <v>2</v>
      </c>
      <c r="C866" s="12" t="n">
        <v>81.3125</v>
      </c>
      <c r="D866" s="12" t="n">
        <v>1045</v>
      </c>
      <c r="E866" s="12" t="n">
        <v>0.381261386166515</v>
      </c>
      <c r="F866" s="4" t="n">
        <f aca="false">IF(ISBLANK(A866), "", (A866-MIN($A$2:$A$3001))/(MAX($A$2:$A$3001)-MIN($A$2:$A$3001)))</f>
        <v>0.863636363636364</v>
      </c>
      <c r="G866" s="4" t="n">
        <f aca="false">IF(ISBLANK(B866), "", (B866-MIN($B$2:$B$3001))/(MAX($B$2:$B$3001)-MIN($B$2:B$3001)))</f>
        <v>0.111111111111111</v>
      </c>
      <c r="H866" s="4" t="n">
        <f aca="false">IF(ISBLANK(C866), "", (C866-MIN($C$2:$C$3001))/(MAX($C$2:$C$3001)-MIN($C$2:$C$3001)))</f>
        <v>0.598943920061031</v>
      </c>
      <c r="I866" s="4" t="n">
        <f aca="false">IF(ISBLANK(D866), "", (D866-MIN($D$2:$D$3001))/(MAX($D$2:$D$3001)-MIN($D$2:$D$3001)))</f>
        <v>0.957446808510638</v>
      </c>
      <c r="J866" s="4" t="n">
        <f aca="false">IF(ISBLANK(E866), "", (E866-MIN($E$2:$E$3001))/(MAX($E$2:$E$3001)-MIN($E$2:$E$3001)))</f>
        <v>0.612947432073934</v>
      </c>
      <c r="K866" s="5" t="n">
        <f aca="false">IF(ISBLANK(A866), "",SQRT((A866-$M$2)^2+(B866-$N$2)^2+(C866-$O$2)^2+(D866-$P$2)^2+(E866-$Q$2)^2))</f>
        <v>945.49195035689</v>
      </c>
      <c r="L866" s="6" t="str">
        <f aca="false">IF(AND(H866 = "", H865 &lt;&gt; ""),"&lt;- New exp", "")</f>
        <v/>
      </c>
      <c r="AB866" s="0" t="n">
        <v>865</v>
      </c>
    </row>
    <row r="867" customFormat="false" ht="13.8" hidden="false" customHeight="false" outlineLevel="0" collapsed="false">
      <c r="A867" s="12" t="n">
        <v>32</v>
      </c>
      <c r="B867" s="12" t="n">
        <v>5</v>
      </c>
      <c r="C867" s="12" t="n">
        <v>83.8666666666667</v>
      </c>
      <c r="D867" s="12" t="n">
        <v>988</v>
      </c>
      <c r="E867" s="12" t="n">
        <v>0.375786542707573</v>
      </c>
      <c r="F867" s="4" t="n">
        <f aca="false">IF(ISBLANK(A867), "", (A867-MIN($A$2:$A$3001))/(MAX($A$2:$A$3001)-MIN($A$2:$A$3001)))</f>
        <v>0.818181818181818</v>
      </c>
      <c r="G867" s="4" t="n">
        <f aca="false">IF(ISBLANK(B867), "", (B867-MIN($B$2:$B$3001))/(MAX($B$2:$B$3001)-MIN($B$2:B$3001)))</f>
        <v>0.444444444444444</v>
      </c>
      <c r="H867" s="4" t="n">
        <f aca="false">IF(ISBLANK(C867), "", (C867-MIN($C$2:$C$3001))/(MAX($C$2:$C$3001)-MIN($C$2:$C$3001)))</f>
        <v>0.663131441564075</v>
      </c>
      <c r="I867" s="4" t="n">
        <f aca="false">IF(ISBLANK(D867), "", (D867-MIN($D$2:$D$3001))/(MAX($D$2:$D$3001)-MIN($D$2:$D$3001)))</f>
        <v>0.899696048632219</v>
      </c>
      <c r="J867" s="4" t="n">
        <f aca="false">IF(ISBLANK(E867), "", (E867-MIN($E$2:$E$3001))/(MAX($E$2:$E$3001)-MIN($E$2:$E$3001)))</f>
        <v>0.44759907616139</v>
      </c>
      <c r="K867" s="5" t="n">
        <f aca="false">IF(ISBLANK(A867), "",SQRT((A867-$M$2)^2+(B867-$N$2)^2+(C867-$O$2)^2+(D867-$P$2)^2+(E867-$Q$2)^2))</f>
        <v>888.583310880806</v>
      </c>
      <c r="L867" s="6" t="str">
        <f aca="false">IF(AND(H867 = "", H866 &lt;&gt; ""),"&lt;- New exp", "")</f>
        <v/>
      </c>
      <c r="AB867" s="0" t="n">
        <v>866</v>
      </c>
    </row>
    <row r="868" customFormat="false" ht="13.8" hidden="false" customHeight="false" outlineLevel="0" collapsed="false">
      <c r="A868" s="12" t="n">
        <v>29</v>
      </c>
      <c r="B868" s="12" t="n">
        <v>7</v>
      </c>
      <c r="C868" s="12" t="n">
        <v>80.6095238095238</v>
      </c>
      <c r="D868" s="12" t="n">
        <v>967</v>
      </c>
      <c r="E868" s="12" t="n">
        <v>0.375786542707573</v>
      </c>
      <c r="F868" s="4" t="n">
        <f aca="false">IF(ISBLANK(A868), "", (A868-MIN($A$2:$A$3001))/(MAX($A$2:$A$3001)-MIN($A$2:$A$3001)))</f>
        <v>0.681818181818182</v>
      </c>
      <c r="G868" s="4" t="n">
        <f aca="false">IF(ISBLANK(B868), "", (B868-MIN($B$2:$B$3001))/(MAX($B$2:$B$3001)-MIN($B$2:B$3001)))</f>
        <v>0.666666666666667</v>
      </c>
      <c r="H868" s="4" t="n">
        <f aca="false">IF(ISBLANK(C868), "", (C868-MIN($C$2:$C$3001))/(MAX($C$2:$C$3001)-MIN($C$2:$C$3001)))</f>
        <v>0.581277766974316</v>
      </c>
      <c r="I868" s="4" t="n">
        <f aca="false">IF(ISBLANK(D868), "", (D868-MIN($D$2:$D$3001))/(MAX($D$2:$D$3001)-MIN($D$2:$D$3001)))</f>
        <v>0.878419452887538</v>
      </c>
      <c r="J868" s="4" t="n">
        <f aca="false">IF(ISBLANK(E868), "", (E868-MIN($E$2:$E$3001))/(MAX($E$2:$E$3001)-MIN($E$2:$E$3001)))</f>
        <v>0.44759907616139</v>
      </c>
      <c r="K868" s="5" t="n">
        <f aca="false">IF(ISBLANK(A868), "",SQRT((A868-$M$2)^2+(B868-$N$2)^2+(C868-$O$2)^2+(D868-$P$2)^2+(E868-$Q$2)^2))</f>
        <v>867.458940608258</v>
      </c>
      <c r="L868" s="6" t="str">
        <f aca="false">IF(AND(H868 = "", H867 &lt;&gt; ""),"&lt;- New exp", "")</f>
        <v/>
      </c>
      <c r="AB868" s="0" t="n">
        <v>867</v>
      </c>
    </row>
    <row r="869" customFormat="false" ht="13.8" hidden="false" customHeight="false" outlineLevel="0" collapsed="false">
      <c r="A869" s="12" t="n">
        <v>25</v>
      </c>
      <c r="B869" s="12" t="n">
        <v>8</v>
      </c>
      <c r="C869" s="12" t="n">
        <v>76.5916666666667</v>
      </c>
      <c r="D869" s="12" t="n">
        <v>1010</v>
      </c>
      <c r="E869" s="12" t="n">
        <v>0.375786542707573</v>
      </c>
      <c r="F869" s="4" t="n">
        <f aca="false">IF(ISBLANK(A869), "", (A869-MIN($A$2:$A$3001))/(MAX($A$2:$A$3001)-MIN($A$2:$A$3001)))</f>
        <v>0.5</v>
      </c>
      <c r="G869" s="4" t="n">
        <f aca="false">IF(ISBLANK(B869), "", (B869-MIN($B$2:$B$3001))/(MAX($B$2:$B$3001)-MIN($B$2:B$3001)))</f>
        <v>0.777777777777778</v>
      </c>
      <c r="H869" s="4" t="n">
        <f aca="false">IF(ISBLANK(C869), "", (C869-MIN($C$2:$C$3001))/(MAX($C$2:$C$3001)-MIN($C$2:$C$3001)))</f>
        <v>0.480306951279712</v>
      </c>
      <c r="I869" s="4" t="n">
        <f aca="false">IF(ISBLANK(D869), "", (D869-MIN($D$2:$D$3001))/(MAX($D$2:$D$3001)-MIN($D$2:$D$3001)))</f>
        <v>0.921985815602837</v>
      </c>
      <c r="J869" s="4" t="n">
        <f aca="false">IF(ISBLANK(E869), "", (E869-MIN($E$2:$E$3001))/(MAX($E$2:$E$3001)-MIN($E$2:$E$3001)))</f>
        <v>0.44759907616139</v>
      </c>
      <c r="K869" s="5" t="n">
        <f aca="false">IF(ISBLANK(A869), "",SQRT((A869-$M$2)^2+(B869-$N$2)^2+(C869-$O$2)^2+(D869-$P$2)^2+(E869-$Q$2)^2))</f>
        <v>910.294066703664</v>
      </c>
      <c r="L869" s="6" t="str">
        <f aca="false">IF(AND(H869 = "", H868 &lt;&gt; ""),"&lt;- New exp", "")</f>
        <v/>
      </c>
      <c r="AB869" s="0" t="n">
        <v>868</v>
      </c>
    </row>
    <row r="870" customFormat="false" ht="13.8" hidden="false" customHeight="false" outlineLevel="0" collapsed="false">
      <c r="A870" s="12" t="n">
        <v>20</v>
      </c>
      <c r="B870" s="12" t="n">
        <v>9</v>
      </c>
      <c r="C870" s="12" t="n">
        <v>83.9111111111111</v>
      </c>
      <c r="D870" s="12" t="n">
        <v>1035</v>
      </c>
      <c r="E870" s="12" t="n">
        <v>0.38544714513304</v>
      </c>
      <c r="F870" s="4" t="n">
        <f aca="false">IF(ISBLANK(A870), "", (A870-MIN($A$2:$A$3001))/(MAX($A$2:$A$3001)-MIN($A$2:$A$3001)))</f>
        <v>0.272727272727273</v>
      </c>
      <c r="G870" s="4" t="n">
        <f aca="false">IF(ISBLANK(B870), "", (B870-MIN($B$2:$B$3001))/(MAX($B$2:$B$3001)-MIN($B$2:B$3001)))</f>
        <v>0.888888888888889</v>
      </c>
      <c r="H870" s="4" t="n">
        <f aca="false">IF(ISBLANK(C870), "", (C870-MIN($C$2:$C$3001))/(MAX($C$2:$C$3001)-MIN($C$2:$C$3001)))</f>
        <v>0.664248353303117</v>
      </c>
      <c r="I870" s="4" t="n">
        <f aca="false">IF(ISBLANK(D870), "", (D870-MIN($D$2:$D$3001))/(MAX($D$2:$D$3001)-MIN($D$2:$D$3001)))</f>
        <v>0.947315096251266</v>
      </c>
      <c r="J870" s="4" t="n">
        <f aca="false">IF(ISBLANK(E870), "", (E870-MIN($E$2:$E$3001))/(MAX($E$2:$E$3001)-MIN($E$2:$E$3001)))</f>
        <v>0.739363533018462</v>
      </c>
      <c r="K870" s="5" t="n">
        <f aca="false">IF(ISBLANK(A870), "",SQRT((A870-$M$2)^2+(B870-$N$2)^2+(C870-$O$2)^2+(D870-$P$2)^2+(E870-$Q$2)^2))</f>
        <v>935.426987148882</v>
      </c>
      <c r="L870" s="6" t="str">
        <f aca="false">IF(AND(H870 = "", H869 &lt;&gt; ""),"&lt;- New exp", "")</f>
        <v/>
      </c>
      <c r="AB870" s="0" t="n">
        <v>869</v>
      </c>
    </row>
    <row r="871" customFormat="false" ht="13.8" hidden="false" customHeight="false" outlineLevel="0" collapsed="false">
      <c r="A871" s="12" t="n">
        <v>25</v>
      </c>
      <c r="B871" s="12" t="n">
        <v>7</v>
      </c>
      <c r="C871" s="12" t="n">
        <v>70.531746031746</v>
      </c>
      <c r="D871" s="12" t="n">
        <v>1050</v>
      </c>
      <c r="E871" s="12" t="n">
        <v>0.37523672607986</v>
      </c>
      <c r="F871" s="4" t="n">
        <f aca="false">IF(ISBLANK(A871), "", (A871-MIN($A$2:$A$3001))/(MAX($A$2:$A$3001)-MIN($A$2:$A$3001)))</f>
        <v>0.5</v>
      </c>
      <c r="G871" s="4" t="n">
        <f aca="false">IF(ISBLANK(B871), "", (B871-MIN($B$2:$B$3001))/(MAX($B$2:$B$3001)-MIN($B$2:B$3001)))</f>
        <v>0.666666666666667</v>
      </c>
      <c r="H871" s="4" t="n">
        <f aca="false">IF(ISBLANK(C871), "", (C871-MIN($C$2:$C$3001))/(MAX($C$2:$C$3001)-MIN($C$2:$C$3001)))</f>
        <v>0.328018030146644</v>
      </c>
      <c r="I871" s="4" t="n">
        <f aca="false">IF(ISBLANK(D871), "", (D871-MIN($D$2:$D$3001))/(MAX($D$2:$D$3001)-MIN($D$2:$D$3001)))</f>
        <v>0.962512664640324</v>
      </c>
      <c r="J871" s="4" t="n">
        <f aca="false">IF(ISBLANK(E871), "", (E871-MIN($E$2:$E$3001))/(MAX($E$2:$E$3001)-MIN($E$2:$E$3001)))</f>
        <v>0.430993802215658</v>
      </c>
      <c r="K871" s="5" t="n">
        <f aca="false">IF(ISBLANK(A871), "",SQRT((A871-$M$2)^2+(B871-$N$2)^2+(C871-$O$2)^2+(D871-$P$2)^2+(E871-$Q$2)^2))</f>
        <v>950.172284394642</v>
      </c>
      <c r="L871" s="6" t="str">
        <f aca="false">IF(AND(H871 = "", H870 &lt;&gt; ""),"&lt;- New exp", "")</f>
        <v/>
      </c>
      <c r="AB871" s="0" t="n">
        <v>870</v>
      </c>
    </row>
    <row r="872" customFormat="false" ht="13.8" hidden="false" customHeight="false" outlineLevel="0" collapsed="false">
      <c r="A872" s="12" t="n">
        <v>25</v>
      </c>
      <c r="B872" s="12" t="n">
        <v>10</v>
      </c>
      <c r="C872" s="12" t="n">
        <v>73.7666666666667</v>
      </c>
      <c r="D872" s="12" t="n">
        <v>1030</v>
      </c>
      <c r="E872" s="12" t="n">
        <v>0.36876437713027</v>
      </c>
      <c r="F872" s="4" t="n">
        <f aca="false">IF(ISBLANK(A872), "", (A872-MIN($A$2:$A$3001))/(MAX($A$2:$A$3001)-MIN($A$2:$A$3001)))</f>
        <v>0.5</v>
      </c>
      <c r="G872" s="4" t="n">
        <f aca="false">IF(ISBLANK(B872), "", (B872-MIN($B$2:$B$3001))/(MAX($B$2:$B$3001)-MIN($B$2:B$3001)))</f>
        <v>1</v>
      </c>
      <c r="H872" s="4" t="n">
        <f aca="false">IF(ISBLANK(C872), "", (C872-MIN($C$2:$C$3001))/(MAX($C$2:$C$3001)-MIN($C$2:$C$3001)))</f>
        <v>0.409313248866883</v>
      </c>
      <c r="I872" s="4" t="n">
        <f aca="false">IF(ISBLANK(D872), "", (D872-MIN($D$2:$D$3001))/(MAX($D$2:$D$3001)-MIN($D$2:$D$3001)))</f>
        <v>0.94224924012158</v>
      </c>
      <c r="J872" s="4" t="n">
        <f aca="false">IF(ISBLANK(E872), "", (E872-MIN($E$2:$E$3001))/(MAX($E$2:$E$3001)-MIN($E$2:$E$3001)))</f>
        <v>0.235519307696723</v>
      </c>
      <c r="K872" s="5" t="n">
        <f aca="false">IF(ISBLANK(A872), "",SQRT((A872-$M$2)^2+(B872-$N$2)^2+(C872-$O$2)^2+(D872-$P$2)^2+(E872-$Q$2)^2))</f>
        <v>930.251193343531</v>
      </c>
      <c r="L872" s="6" t="str">
        <f aca="false">IF(AND(H872 = "", H871 &lt;&gt; ""),"&lt;- New exp", "")</f>
        <v/>
      </c>
      <c r="AB872" s="0" t="n">
        <v>871</v>
      </c>
    </row>
    <row r="873" customFormat="false" ht="13.8" hidden="false" customHeight="false" outlineLevel="0" collapsed="false">
      <c r="A873" s="12" t="n">
        <v>29</v>
      </c>
      <c r="B873" s="12" t="n">
        <v>6</v>
      </c>
      <c r="C873" s="12" t="n">
        <v>76.8333333333333</v>
      </c>
      <c r="D873" s="12" t="n">
        <v>1030</v>
      </c>
      <c r="E873" s="12" t="n">
        <v>0.372725885221371</v>
      </c>
      <c r="F873" s="4" t="n">
        <f aca="false">IF(ISBLANK(A873), "", (A873-MIN($A$2:$A$3001))/(MAX($A$2:$A$3001)-MIN($A$2:$A$3001)))</f>
        <v>0.681818181818182</v>
      </c>
      <c r="G873" s="4" t="n">
        <f aca="false">IF(ISBLANK(B873), "", (B873-MIN($B$2:$B$3001))/(MAX($B$2:$B$3001)-MIN($B$2:B$3001)))</f>
        <v>0.555555555555556</v>
      </c>
      <c r="H873" s="4" t="n">
        <f aca="false">IF(ISBLANK(C873), "", (C873-MIN($C$2:$C$3001))/(MAX($C$2:$C$3001)-MIN($C$2:$C$3001)))</f>
        <v>0.48638015886075</v>
      </c>
      <c r="I873" s="4" t="n">
        <f aca="false">IF(ISBLANK(D873), "", (D873-MIN($D$2:$D$3001))/(MAX($D$2:$D$3001)-MIN($D$2:$D$3001)))</f>
        <v>0.94224924012158</v>
      </c>
      <c r="J873" s="4" t="n">
        <f aca="false">IF(ISBLANK(E873), "", (E873-MIN($E$2:$E$3001))/(MAX($E$2:$E$3001)-MIN($E$2:$E$3001)))</f>
        <v>0.355162701103331</v>
      </c>
      <c r="K873" s="5" t="n">
        <f aca="false">IF(ISBLANK(A873), "",SQRT((A873-$M$2)^2+(B873-$N$2)^2+(C873-$O$2)^2+(D873-$P$2)^2+(E873-$Q$2)^2))</f>
        <v>930.335737196875</v>
      </c>
      <c r="L873" s="6" t="str">
        <f aca="false">IF(AND(H873 = "", H872 &lt;&gt; ""),"&lt;- New exp", "")</f>
        <v/>
      </c>
      <c r="AB873" s="0" t="n">
        <v>872</v>
      </c>
    </row>
    <row r="874" customFormat="false" ht="13.8" hidden="false" customHeight="false" outlineLevel="0" collapsed="false">
      <c r="A874" s="12" t="n">
        <v>29</v>
      </c>
      <c r="B874" s="12" t="n">
        <v>6</v>
      </c>
      <c r="C874" s="12" t="n">
        <v>78.6041666666667</v>
      </c>
      <c r="D874" s="12" t="n">
        <v>1036</v>
      </c>
      <c r="E874" s="12" t="n">
        <v>0.370894757329822</v>
      </c>
      <c r="F874" s="4" t="n">
        <f aca="false">IF(ISBLANK(A874), "", (A874-MIN($A$2:$A$3001))/(MAX($A$2:$A$3001)-MIN($A$2:$A$3001)))</f>
        <v>0.681818181818182</v>
      </c>
      <c r="G874" s="4" t="n">
        <f aca="false">IF(ISBLANK(B874), "", (B874-MIN($B$2:$B$3001))/(MAX($B$2:$B$3001)-MIN($B$2:B$3001)))</f>
        <v>0.555555555555556</v>
      </c>
      <c r="H874" s="4" t="n">
        <f aca="false">IF(ISBLANK(C874), "", (C874-MIN($C$2:$C$3001))/(MAX($C$2:$C$3001)-MIN($C$2:$C$3001)))</f>
        <v>0.530882110963187</v>
      </c>
      <c r="I874" s="4" t="n">
        <f aca="false">IF(ISBLANK(D874), "", (D874-MIN($D$2:$D$3001))/(MAX($D$2:$D$3001)-MIN($D$2:$D$3001)))</f>
        <v>0.948328267477204</v>
      </c>
      <c r="J874" s="4" t="n">
        <f aca="false">IF(ISBLANK(E874), "", (E874-MIN($E$2:$E$3001))/(MAX($E$2:$E$3001)-MIN($E$2:$E$3001)))</f>
        <v>0.299859935169684</v>
      </c>
      <c r="K874" s="5" t="n">
        <f aca="false">IF(ISBLANK(A874), "",SQRT((A874-$M$2)^2+(B874-$N$2)^2+(C874-$O$2)^2+(D874-$P$2)^2+(E874-$Q$2)^2))</f>
        <v>936.371862949533</v>
      </c>
      <c r="L874" s="6" t="str">
        <f aca="false">IF(AND(H874 = "", H873 &lt;&gt; ""),"&lt;- New exp", "")</f>
        <v/>
      </c>
      <c r="AB874" s="0" t="n">
        <v>873</v>
      </c>
    </row>
    <row r="875" customFormat="false" ht="13.8" hidden="false" customHeight="false" outlineLevel="0" collapsed="false">
      <c r="A875" s="12" t="n">
        <v>28</v>
      </c>
      <c r="B875" s="12" t="n">
        <v>9</v>
      </c>
      <c r="C875" s="12" t="n">
        <v>93.1825396825397</v>
      </c>
      <c r="D875" s="12" t="n">
        <v>978</v>
      </c>
      <c r="E875" s="12" t="n">
        <v>0.385403337069818</v>
      </c>
      <c r="F875" s="4" t="n">
        <f aca="false">IF(ISBLANK(A875), "", (A875-MIN($A$2:$A$3001))/(MAX($A$2:$A$3001)-MIN($A$2:$A$3001)))</f>
        <v>0.636363636363636</v>
      </c>
      <c r="G875" s="4" t="n">
        <f aca="false">IF(ISBLANK(B875), "", (B875-MIN($B$2:$B$3001))/(MAX($B$2:$B$3001)-MIN($B$2:B$3001)))</f>
        <v>0.888888888888889</v>
      </c>
      <c r="H875" s="4" t="n">
        <f aca="false">IF(ISBLANK(C875), "", (C875-MIN($C$2:$C$3001))/(MAX($C$2:$C$3001)-MIN($C$2:$C$3001)))</f>
        <v>0.897244120008177</v>
      </c>
      <c r="I875" s="4" t="n">
        <f aca="false">IF(ISBLANK(D875), "", (D875-MIN($D$2:$D$3001))/(MAX($D$2:$D$3001)-MIN($D$2:$D$3001)))</f>
        <v>0.889564336372847</v>
      </c>
      <c r="J875" s="4" t="n">
        <f aca="false">IF(ISBLANK(E875), "", (E875-MIN($E$2:$E$3001))/(MAX($E$2:$E$3001)-MIN($E$2:$E$3001)))</f>
        <v>0.738040464827783</v>
      </c>
      <c r="K875" s="5" t="n">
        <f aca="false">IF(ISBLANK(A875), "",SQRT((A875-$M$2)^2+(B875-$N$2)^2+(C875-$O$2)^2+(D875-$P$2)^2+(E875-$Q$2)^2))</f>
        <v>878.873558278942</v>
      </c>
      <c r="L875" s="6" t="str">
        <f aca="false">IF(AND(H875 = "", H874 &lt;&gt; ""),"&lt;- New exp", "")</f>
        <v/>
      </c>
      <c r="AB875" s="0" t="n">
        <v>874</v>
      </c>
    </row>
    <row r="876" customFormat="false" ht="13.8" hidden="false" customHeight="false" outlineLevel="0" collapsed="false">
      <c r="A876" s="12" t="n">
        <v>18</v>
      </c>
      <c r="B876" s="12" t="n">
        <v>6</v>
      </c>
      <c r="C876" s="12" t="n">
        <v>79.3666666666667</v>
      </c>
      <c r="D876" s="12" t="n">
        <v>989</v>
      </c>
      <c r="E876" s="12" t="n">
        <v>0.38677560662924</v>
      </c>
      <c r="F876" s="4" t="n">
        <f aca="false">IF(ISBLANK(A876), "", (A876-MIN($A$2:$A$3001))/(MAX($A$2:$A$3001)-MIN($A$2:$A$3001)))</f>
        <v>0.181818181818182</v>
      </c>
      <c r="G876" s="4" t="n">
        <f aca="false">IF(ISBLANK(B876), "", (B876-MIN($B$2:$B$3001))/(MAX($B$2:$B$3001)-MIN($B$2:B$3001)))</f>
        <v>0.555555555555556</v>
      </c>
      <c r="H876" s="4" t="n">
        <f aca="false">IF(ISBLANK(C876), "", (C876-MIN($C$2:$C$3001))/(MAX($C$2:$C$3001)-MIN($C$2:$C$3001)))</f>
        <v>0.550044127986119</v>
      </c>
      <c r="I876" s="4" t="n">
        <f aca="false">IF(ISBLANK(D876), "", (D876-MIN($D$2:$D$3001))/(MAX($D$2:$D$3001)-MIN($D$2:$D$3001)))</f>
        <v>0.900709219858156</v>
      </c>
      <c r="J876" s="4" t="n">
        <f aca="false">IF(ISBLANK(E876), "", (E876-MIN($E$2:$E$3001))/(MAX($E$2:$E$3001)-MIN($E$2:$E$3001)))</f>
        <v>0.779485031639763</v>
      </c>
      <c r="K876" s="5" t="n">
        <f aca="false">IF(ISBLANK(A876), "",SQRT((A876-$M$2)^2+(B876-$N$2)^2+(C876-$O$2)^2+(D876-$P$2)^2+(E876-$Q$2)^2))</f>
        <v>889.292450953217</v>
      </c>
      <c r="L876" s="6" t="str">
        <f aca="false">IF(AND(H876 = "", H875 &lt;&gt; ""),"&lt;- New exp", "")</f>
        <v/>
      </c>
      <c r="AB876" s="0" t="n">
        <v>875</v>
      </c>
    </row>
    <row r="877" customFormat="false" ht="13.8" hidden="false" customHeight="false" outlineLevel="0" collapsed="false">
      <c r="A877" s="12" t="n">
        <v>28</v>
      </c>
      <c r="B877" s="12" t="n">
        <v>8</v>
      </c>
      <c r="C877" s="12" t="n">
        <v>79.7916666666667</v>
      </c>
      <c r="D877" s="12" t="n">
        <v>992</v>
      </c>
      <c r="E877" s="12" t="n">
        <v>0.375786542707573</v>
      </c>
      <c r="F877" s="4" t="n">
        <f aca="false">IF(ISBLANK(A877), "", (A877-MIN($A$2:$A$3001))/(MAX($A$2:$A$3001)-MIN($A$2:$A$3001)))</f>
        <v>0.636363636363636</v>
      </c>
      <c r="G877" s="4" t="n">
        <f aca="false">IF(ISBLANK(B877), "", (B877-MIN($B$2:$B$3001))/(MAX($B$2:$B$3001)-MIN($B$2:B$3001)))</f>
        <v>0.777777777777778</v>
      </c>
      <c r="H877" s="4" t="n">
        <f aca="false">IF(ISBLANK(C877), "", (C877-MIN($C$2:$C$3001))/(MAX($C$2:$C$3001)-MIN($C$2:$C$3001)))</f>
        <v>0.560724596490703</v>
      </c>
      <c r="I877" s="4" t="n">
        <f aca="false">IF(ISBLANK(D877), "", (D877-MIN($D$2:$D$3001))/(MAX($D$2:$D$3001)-MIN($D$2:$D$3001)))</f>
        <v>0.903748733535968</v>
      </c>
      <c r="J877" s="4" t="n">
        <f aca="false">IF(ISBLANK(E877), "", (E877-MIN($E$2:$E$3001))/(MAX($E$2:$E$3001)-MIN($E$2:$E$3001)))</f>
        <v>0.44759907616139</v>
      </c>
      <c r="K877" s="5" t="n">
        <f aca="false">IF(ISBLANK(A877), "",SQRT((A877-$M$2)^2+(B877-$N$2)^2+(C877-$O$2)^2+(D877-$P$2)^2+(E877-$Q$2)^2))</f>
        <v>892.416297406034</v>
      </c>
      <c r="L877" s="6" t="str">
        <f aca="false">IF(AND(H877 = "", H876 &lt;&gt; ""),"&lt;- New exp", "")</f>
        <v/>
      </c>
      <c r="AB877" s="0" t="n">
        <v>876</v>
      </c>
    </row>
    <row r="878" customFormat="false" ht="13.8" hidden="false" customHeight="false" outlineLevel="0" collapsed="false">
      <c r="A878" s="12" t="n">
        <v>23</v>
      </c>
      <c r="B878" s="12" t="n">
        <v>8</v>
      </c>
      <c r="C878" s="12" t="n">
        <v>75.7916666666667</v>
      </c>
      <c r="D878" s="12" t="n">
        <v>1016</v>
      </c>
      <c r="E878" s="12" t="n">
        <v>0.368212911972548</v>
      </c>
      <c r="F878" s="4" t="n">
        <f aca="false">IF(ISBLANK(A878), "", (A878-MIN($A$2:$A$3001))/(MAX($A$2:$A$3001)-MIN($A$2:$A$3001)))</f>
        <v>0.409090909090909</v>
      </c>
      <c r="G878" s="4" t="n">
        <f aca="false">IF(ISBLANK(B878), "", (B878-MIN($B$2:$B$3001))/(MAX($B$2:$B$3001)-MIN($B$2:B$3001)))</f>
        <v>0.777777777777778</v>
      </c>
      <c r="H878" s="4" t="n">
        <f aca="false">IF(ISBLANK(C878), "", (C878-MIN($C$2:$C$3001))/(MAX($C$2:$C$3001)-MIN($C$2:$C$3001)))</f>
        <v>0.460202539976963</v>
      </c>
      <c r="I878" s="4" t="n">
        <f aca="false">IF(ISBLANK(D878), "", (D878-MIN($D$2:$D$3001))/(MAX($D$2:$D$3001)-MIN($D$2:$D$3001)))</f>
        <v>0.92806484295846</v>
      </c>
      <c r="J878" s="4" t="n">
        <f aca="false">IF(ISBLANK(E878), "", (E878-MIN($E$2:$E$3001))/(MAX($E$2:$E$3001)-MIN($E$2:$E$3001)))</f>
        <v>0.218864245710713</v>
      </c>
      <c r="K878" s="5" t="n">
        <f aca="false">IF(ISBLANK(A878), "",SQRT((A878-$M$2)^2+(B878-$N$2)^2+(C878-$O$2)^2+(D878-$P$2)^2+(E878-$Q$2)^2))</f>
        <v>916.253975548683</v>
      </c>
      <c r="L878" s="6" t="str">
        <f aca="false">IF(AND(H878 = "", H877 &lt;&gt; ""),"&lt;- New exp", "")</f>
        <v/>
      </c>
      <c r="AB878" s="0" t="n">
        <v>877</v>
      </c>
    </row>
    <row r="879" customFormat="false" ht="13.8" hidden="false" customHeight="false" outlineLevel="0" collapsed="false">
      <c r="A879" s="12" t="n">
        <v>27</v>
      </c>
      <c r="B879" s="12" t="n">
        <v>4</v>
      </c>
      <c r="C879" s="12" t="n">
        <v>80.6875</v>
      </c>
      <c r="D879" s="12" t="n">
        <v>1019</v>
      </c>
      <c r="E879" s="12" t="n">
        <v>0.375786542707573</v>
      </c>
      <c r="F879" s="4" t="n">
        <f aca="false">IF(ISBLANK(A879), "", (A879-MIN($A$2:$A$3001))/(MAX($A$2:$A$3001)-MIN($A$2:$A$3001)))</f>
        <v>0.590909090909091</v>
      </c>
      <c r="G879" s="4" t="n">
        <f aca="false">IF(ISBLANK(B879), "", (B879-MIN($B$2:$B$3001))/(MAX($B$2:$B$3001)-MIN($B$2:B$3001)))</f>
        <v>0.333333333333333</v>
      </c>
      <c r="H879" s="4" t="n">
        <f aca="false">IF(ISBLANK(C879), "", (C879-MIN($C$2:$C$3001))/(MAX($C$2:$C$3001)-MIN($C$2:$C$3001)))</f>
        <v>0.58323734873076</v>
      </c>
      <c r="I879" s="4" t="n">
        <f aca="false">IF(ISBLANK(D879), "", (D879-MIN($D$2:$D$3001))/(MAX($D$2:$D$3001)-MIN($D$2:$D$3001)))</f>
        <v>0.931104356636272</v>
      </c>
      <c r="J879" s="4" t="n">
        <f aca="false">IF(ISBLANK(E879), "", (E879-MIN($E$2:$E$3001))/(MAX($E$2:$E$3001)-MIN($E$2:$E$3001)))</f>
        <v>0.44759907616139</v>
      </c>
      <c r="K879" s="5" t="n">
        <f aca="false">IF(ISBLANK(A879), "",SQRT((A879-$M$2)^2+(B879-$N$2)^2+(C879-$O$2)^2+(D879-$P$2)^2+(E879-$Q$2)^2))</f>
        <v>919.389812297132</v>
      </c>
      <c r="L879" s="6" t="str">
        <f aca="false">IF(AND(H879 = "", H878 &lt;&gt; ""),"&lt;- New exp", "")</f>
        <v/>
      </c>
      <c r="AB879" s="0" t="n">
        <v>878</v>
      </c>
    </row>
    <row r="880" customFormat="false" ht="13.8" hidden="false" customHeight="false" outlineLevel="0" collapsed="false">
      <c r="A880" s="12" t="n">
        <v>33</v>
      </c>
      <c r="B880" s="12" t="n">
        <v>1</v>
      </c>
      <c r="C880" s="12" t="n">
        <v>82.7058823529412</v>
      </c>
      <c r="D880" s="12" t="n">
        <v>1076</v>
      </c>
      <c r="E880" s="12" t="n">
        <v>0.381261386166515</v>
      </c>
      <c r="F880" s="4" t="n">
        <f aca="false">IF(ISBLANK(A880), "", (A880-MIN($A$2:$A$3001))/(MAX($A$2:$A$3001)-MIN($A$2:$A$3001)))</f>
        <v>0.863636363636364</v>
      </c>
      <c r="G880" s="4" t="n">
        <f aca="false">IF(ISBLANK(B880), "", (B880-MIN($B$2:$B$3001))/(MAX($B$2:$B$3001)-MIN($B$2:B$3001)))</f>
        <v>0</v>
      </c>
      <c r="H880" s="4" t="n">
        <f aca="false">IF(ISBLANK(C880), "", (C880-MIN($C$2:$C$3001))/(MAX($C$2:$C$3001)-MIN($C$2:$C$3001)))</f>
        <v>0.633960334967931</v>
      </c>
      <c r="I880" s="4" t="n">
        <f aca="false">IF(ISBLANK(D880), "", (D880-MIN($D$2:$D$3001))/(MAX($D$2:$D$3001)-MIN($D$2:$D$3001)))</f>
        <v>0.988855116514691</v>
      </c>
      <c r="J880" s="4" t="n">
        <f aca="false">IF(ISBLANK(E880), "", (E880-MIN($E$2:$E$3001))/(MAX($E$2:$E$3001)-MIN($E$2:$E$3001)))</f>
        <v>0.612947432073934</v>
      </c>
      <c r="K880" s="5" t="n">
        <f aca="false">IF(ISBLANK(A880), "",SQRT((A880-$M$2)^2+(B880-$N$2)^2+(C880-$O$2)^2+(D880-$P$2)^2+(E880-$Q$2)^2))</f>
        <v>976.510823081964</v>
      </c>
      <c r="L880" s="6" t="str">
        <f aca="false">IF(AND(H880 = "", H879 &lt;&gt; ""),"&lt;- New exp", "")</f>
        <v/>
      </c>
      <c r="AB880" s="0" t="n">
        <v>879</v>
      </c>
    </row>
    <row r="881" customFormat="false" ht="13.8" hidden="false" customHeight="false" outlineLevel="0" collapsed="false">
      <c r="A881" s="12" t="n">
        <v>20</v>
      </c>
      <c r="B881" s="12" t="n">
        <v>9</v>
      </c>
      <c r="C881" s="12" t="n">
        <v>85.1825396825397</v>
      </c>
      <c r="D881" s="12" t="n">
        <v>1039</v>
      </c>
      <c r="E881" s="12" t="n">
        <v>0.378206134761253</v>
      </c>
      <c r="F881" s="4" t="n">
        <f aca="false">IF(ISBLANK(A881), "", (A881-MIN($A$2:$A$3001))/(MAX($A$2:$A$3001)-MIN($A$2:$A$3001)))</f>
        <v>0.272727272727273</v>
      </c>
      <c r="G881" s="4" t="n">
        <f aca="false">IF(ISBLANK(B881), "", (B881-MIN($B$2:$B$3001))/(MAX($B$2:$B$3001)-MIN($B$2:B$3001)))</f>
        <v>0.888888888888889</v>
      </c>
      <c r="H881" s="4" t="n">
        <f aca="false">IF(ISBLANK(C881), "", (C881-MIN($C$2:$C$3001))/(MAX($C$2:$C$3001)-MIN($C$2:$C$3001)))</f>
        <v>0.696200006980698</v>
      </c>
      <c r="I881" s="4" t="n">
        <f aca="false">IF(ISBLANK(D881), "", (D881-MIN($D$2:$D$3001))/(MAX($D$2:$D$3001)-MIN($D$2:$D$3001)))</f>
        <v>0.951367781155015</v>
      </c>
      <c r="J881" s="4" t="n">
        <f aca="false">IF(ISBLANK(E881), "", (E881-MIN($E$2:$E$3001))/(MAX($E$2:$E$3001)-MIN($E$2:$E$3001)))</f>
        <v>0.520674328642189</v>
      </c>
      <c r="K881" s="5" t="n">
        <f aca="false">IF(ISBLANK(A881), "",SQRT((A881-$M$2)^2+(B881-$N$2)^2+(C881-$O$2)^2+(D881-$P$2)^2+(E881-$Q$2)^2))</f>
        <v>939.461801870451</v>
      </c>
      <c r="L881" s="6" t="str">
        <f aca="false">IF(AND(H881 = "", H880 &lt;&gt; ""),"&lt;- New exp", "")</f>
        <v/>
      </c>
      <c r="AB881" s="0" t="n">
        <v>880</v>
      </c>
    </row>
    <row r="882" customFormat="false" ht="13.8" hidden="false" customHeight="false" outlineLevel="0" collapsed="false">
      <c r="A882" s="12" t="n">
        <v>23</v>
      </c>
      <c r="B882" s="12" t="n">
        <v>7</v>
      </c>
      <c r="C882" s="12" t="n">
        <v>71.0095238095238</v>
      </c>
      <c r="D882" s="12" t="n">
        <v>1018</v>
      </c>
      <c r="E882" s="12" t="n">
        <v>0.374562081242515</v>
      </c>
      <c r="F882" s="4" t="n">
        <f aca="false">IF(ISBLANK(A882), "", (A882-MIN($A$2:$A$3001))/(MAX($A$2:$A$3001)-MIN($A$2:$A$3001)))</f>
        <v>0.409090909090909</v>
      </c>
      <c r="G882" s="4" t="n">
        <f aca="false">IF(ISBLANK(B882), "", (B882-MIN($B$2:$B$3001))/(MAX($B$2:$B$3001)-MIN($B$2:B$3001)))</f>
        <v>0.666666666666667</v>
      </c>
      <c r="H882" s="4" t="n">
        <f aca="false">IF(ISBLANK(C882), "", (C882-MIN($C$2:$C$3001))/(MAX($C$2:$C$3001)-MIN($C$2:$C$3001)))</f>
        <v>0.340024831341341</v>
      </c>
      <c r="I882" s="4" t="n">
        <f aca="false">IF(ISBLANK(D882), "", (D882-MIN($D$2:$D$3001))/(MAX($D$2:$D$3001)-MIN($D$2:$D$3001)))</f>
        <v>0.930091185410334</v>
      </c>
      <c r="J882" s="4" t="n">
        <f aca="false">IF(ISBLANK(E882), "", (E882-MIN($E$2:$E$3001))/(MAX($E$2:$E$3001)-MIN($E$2:$E$3001)))</f>
        <v>0.410618532033698</v>
      </c>
      <c r="K882" s="5" t="n">
        <f aca="false">IF(ISBLANK(A882), "",SQRT((A882-$M$2)^2+(B882-$N$2)^2+(C882-$O$2)^2+(D882-$P$2)^2+(E882-$Q$2)^2))</f>
        <v>918.163422680986</v>
      </c>
      <c r="L882" s="6" t="str">
        <f aca="false">IF(AND(H882 = "", H881 &lt;&gt; ""),"&lt;- New exp", "")</f>
        <v/>
      </c>
      <c r="AB882" s="0" t="n">
        <v>881</v>
      </c>
    </row>
    <row r="883" customFormat="false" ht="13.8" hidden="false" customHeight="false" outlineLevel="0" collapsed="false">
      <c r="A883" s="12" t="n">
        <v>28</v>
      </c>
      <c r="B883" s="12" t="n">
        <v>8</v>
      </c>
      <c r="C883" s="12" t="n">
        <v>75.9916666666667</v>
      </c>
      <c r="D883" s="12" t="n">
        <v>996</v>
      </c>
      <c r="E883" s="12" t="n">
        <v>0.374562081242515</v>
      </c>
      <c r="F883" s="4" t="n">
        <f aca="false">IF(ISBLANK(A883), "", (A883-MIN($A$2:$A$3001))/(MAX($A$2:$A$3001)-MIN($A$2:$A$3001)))</f>
        <v>0.636363636363636</v>
      </c>
      <c r="G883" s="4" t="n">
        <f aca="false">IF(ISBLANK(B883), "", (B883-MIN($B$2:$B$3001))/(MAX($B$2:$B$3001)-MIN($B$2:B$3001)))</f>
        <v>0.777777777777778</v>
      </c>
      <c r="H883" s="4" t="n">
        <f aca="false">IF(ISBLANK(C883), "", (C883-MIN($C$2:$C$3001))/(MAX($C$2:$C$3001)-MIN($C$2:$C$3001)))</f>
        <v>0.465228642802651</v>
      </c>
      <c r="I883" s="4" t="n">
        <f aca="false">IF(ISBLANK(D883), "", (D883-MIN($D$2:$D$3001))/(MAX($D$2:$D$3001)-MIN($D$2:$D$3001)))</f>
        <v>0.907801418439716</v>
      </c>
      <c r="J883" s="4" t="n">
        <f aca="false">IF(ISBLANK(E883), "", (E883-MIN($E$2:$E$3001))/(MAX($E$2:$E$3001)-MIN($E$2:$E$3001)))</f>
        <v>0.410618532033698</v>
      </c>
      <c r="K883" s="5" t="n">
        <f aca="false">IF(ISBLANK(A883), "",SQRT((A883-$M$2)^2+(B883-$N$2)^2+(C883-$O$2)^2+(D883-$P$2)^2+(E883-$Q$2)^2))</f>
        <v>896.327904754226</v>
      </c>
      <c r="L883" s="6" t="str">
        <f aca="false">IF(AND(H883 = "", H882 &lt;&gt; ""),"&lt;- New exp", "")</f>
        <v/>
      </c>
      <c r="AB883" s="0" t="n">
        <v>882</v>
      </c>
    </row>
    <row r="884" customFormat="false" ht="13.8" hidden="false" customHeight="false" outlineLevel="0" collapsed="false">
      <c r="A884" s="3" t="n">
        <v>28</v>
      </c>
      <c r="B884" s="3" t="n">
        <v>7</v>
      </c>
      <c r="C884" s="3" t="n">
        <v>74.7310924369748</v>
      </c>
      <c r="D884" s="3" t="n">
        <v>1017</v>
      </c>
      <c r="E884" s="3" t="n">
        <v>0.371305507880739</v>
      </c>
      <c r="F884" s="4" t="n">
        <f aca="false">IF(ISBLANK(A884), "", (A884-MIN($A$2:$A$3001))/(MAX($A$2:$A$3001)-MIN($A$2:$A$3001)))</f>
        <v>0.636363636363636</v>
      </c>
      <c r="G884" s="4" t="n">
        <f aca="false">IF(ISBLANK(B884), "", (B884-MIN($B$2:$B$3001))/(MAX($B$2:$B$3001)-MIN($B$2:B$3001)))</f>
        <v>0.666666666666667</v>
      </c>
      <c r="H884" s="4" t="n">
        <f aca="false">IF(ISBLANK(C884), "", (C884-MIN($C$2:$C$3001))/(MAX($C$2:$C$3001)-MIN($C$2:$C$3001)))</f>
        <v>0.433549764313438</v>
      </c>
      <c r="I884" s="4" t="n">
        <f aca="false">IF(ISBLANK(D884), "", (D884-MIN($D$2:$D$3001))/(MAX($D$2:$D$3001)-MIN($D$2:$D$3001)))</f>
        <v>0.929078014184397</v>
      </c>
      <c r="J884" s="4" t="n">
        <f aca="false">IF(ISBLANK(E884), "", (E884-MIN($E$2:$E$3001))/(MAX($E$2:$E$3001)-MIN($E$2:$E$3001)))</f>
        <v>0.312265208269022</v>
      </c>
      <c r="K884" s="5" t="n">
        <f aca="false">IF(ISBLANK(A884), "",SQRT((A884-$M$2)^2+(B884-$N$2)^2+(C884-$O$2)^2+(D884-$P$2)^2+(E884-$Q$2)^2))</f>
        <v>917.288738102506</v>
      </c>
      <c r="L884" s="6" t="str">
        <f aca="false">IF(AND(H884 = "", H883 &lt;&gt; ""),"&lt;- New exp", "")</f>
        <v/>
      </c>
      <c r="AB884" s="0" t="n">
        <v>883</v>
      </c>
    </row>
    <row r="885" customFormat="false" ht="13.8" hidden="false" customHeight="false" outlineLevel="0" collapsed="false">
      <c r="A885" s="12" t="n">
        <v>23</v>
      </c>
      <c r="B885" s="12" t="n">
        <v>8</v>
      </c>
      <c r="C885" s="12" t="n">
        <v>88.1964285714286</v>
      </c>
      <c r="D885" s="12" t="n">
        <v>998</v>
      </c>
      <c r="E885" s="12" t="n">
        <v>0.385403337069818</v>
      </c>
      <c r="F885" s="4" t="n">
        <f aca="false">IF(ISBLANK(A885), "", (A885-MIN($A$2:$A$3001))/(MAX($A$2:$A$3001)-MIN($A$2:$A$3001)))</f>
        <v>0.409090909090909</v>
      </c>
      <c r="G885" s="4" t="n">
        <f aca="false">IF(ISBLANK(B885), "", (B885-MIN($B$2:$B$3001))/(MAX($B$2:$B$3001)-MIN($B$2:B$3001)))</f>
        <v>0.777777777777778</v>
      </c>
      <c r="H885" s="4" t="n">
        <f aca="false">IF(ISBLANK(C885), "", (C885-MIN($C$2:$C$3001))/(MAX($C$2:$C$3001)-MIN($C$2:$C$3001)))</f>
        <v>0.771940584284453</v>
      </c>
      <c r="I885" s="4" t="n">
        <f aca="false">IF(ISBLANK(D885), "", (D885-MIN($D$2:$D$3001))/(MAX($D$2:$D$3001)-MIN($D$2:$D$3001)))</f>
        <v>0.909827760891591</v>
      </c>
      <c r="J885" s="4" t="n">
        <f aca="false">IF(ISBLANK(E885), "", (E885-MIN($E$2:$E$3001))/(MAX($E$2:$E$3001)-MIN($E$2:$E$3001)))</f>
        <v>0.738040464827783</v>
      </c>
      <c r="K885" s="5" t="n">
        <f aca="false">IF(ISBLANK(A885), "",SQRT((A885-$M$2)^2+(B885-$N$2)^2+(C885-$O$2)^2+(D885-$P$2)^2+(E885-$Q$2)^2))</f>
        <v>898.597546611443</v>
      </c>
      <c r="L885" s="6" t="str">
        <f aca="false">IF(AND(H885 = "", H884 &lt;&gt; ""),"&lt;- New exp", "")</f>
        <v/>
      </c>
      <c r="AB885" s="0" t="n">
        <v>884</v>
      </c>
    </row>
    <row r="886" customFormat="false" ht="13.8" hidden="false" customHeight="false" outlineLevel="0" collapsed="false">
      <c r="A886" s="12" t="n">
        <v>29</v>
      </c>
      <c r="B886" s="12" t="n">
        <v>9</v>
      </c>
      <c r="C886" s="12" t="n">
        <v>72.7777777777778</v>
      </c>
      <c r="D886" s="12" t="n">
        <v>1023</v>
      </c>
      <c r="E886" s="12" t="n">
        <v>0.367422648730535</v>
      </c>
      <c r="F886" s="4" t="n">
        <f aca="false">IF(ISBLANK(A886), "", (A886-MIN($A$2:$A$3001))/(MAX($A$2:$A$3001)-MIN($A$2:$A$3001)))</f>
        <v>0.681818181818182</v>
      </c>
      <c r="G886" s="4" t="n">
        <f aca="false">IF(ISBLANK(B886), "", (B886-MIN($B$2:$B$3001))/(MAX($B$2:$B$3001)-MIN($B$2:B$3001)))</f>
        <v>0.888888888888889</v>
      </c>
      <c r="H886" s="4" t="n">
        <f aca="false">IF(ISBLANK(C886), "", (C886-MIN($C$2:$C$3001))/(MAX($C$2:$C$3001)-MIN($C$2:$C$3001)))</f>
        <v>0.384461962673208</v>
      </c>
      <c r="I886" s="4" t="n">
        <f aca="false">IF(ISBLANK(D886), "", (D886-MIN($D$2:$D$3001))/(MAX($D$2:$D$3001)-MIN($D$2:$D$3001)))</f>
        <v>0.93515704154002</v>
      </c>
      <c r="J886" s="4" t="n">
        <f aca="false">IF(ISBLANK(E886), "", (E886-MIN($E$2:$E$3001))/(MAX($E$2:$E$3001)-MIN($E$2:$E$3001)))</f>
        <v>0.194997129000453</v>
      </c>
      <c r="K886" s="5" t="n">
        <f aca="false">IF(ISBLANK(A886), "",SQRT((A886-$M$2)^2+(B886-$N$2)^2+(C886-$O$2)^2+(D886-$P$2)^2+(E886-$Q$2)^2))</f>
        <v>923.283297554773</v>
      </c>
      <c r="L886" s="6" t="str">
        <f aca="false">IF(AND(H886 = "", H885 &lt;&gt; ""),"&lt;- New exp", "")</f>
        <v/>
      </c>
      <c r="AB886" s="0" t="n">
        <v>885</v>
      </c>
    </row>
    <row r="887" customFormat="false" ht="13.8" hidden="false" customHeight="false" outlineLevel="0" collapsed="false">
      <c r="A887" s="12" t="n">
        <v>20</v>
      </c>
      <c r="B887" s="12" t="n">
        <v>8</v>
      </c>
      <c r="C887" s="12" t="n">
        <v>84.7720588235294</v>
      </c>
      <c r="D887" s="12" t="n">
        <v>1055</v>
      </c>
      <c r="E887" s="12" t="n">
        <v>0.382361357163061</v>
      </c>
      <c r="F887" s="4" t="n">
        <f aca="false">IF(ISBLANK(A887), "", (A887-MIN($A$2:$A$3001))/(MAX($A$2:$A$3001)-MIN($A$2:$A$3001)))</f>
        <v>0.272727272727273</v>
      </c>
      <c r="G887" s="4" t="n">
        <f aca="false">IF(ISBLANK(B887), "", (B887-MIN($B$2:$B$3001))/(MAX($B$2:$B$3001)-MIN($B$2:B$3001)))</f>
        <v>0.777777777777778</v>
      </c>
      <c r="H887" s="4" t="n">
        <f aca="false">IF(ISBLANK(C887), "", (C887-MIN($C$2:$C$3001))/(MAX($C$2:$C$3001)-MIN($C$2:$C$3001)))</f>
        <v>0.685884411953889</v>
      </c>
      <c r="I887" s="4" t="n">
        <f aca="false">IF(ISBLANK(D887), "", (D887-MIN($D$2:$D$3001))/(MAX($D$2:$D$3001)-MIN($D$2:$D$3001)))</f>
        <v>0.96757852077001</v>
      </c>
      <c r="J887" s="4" t="n">
        <f aca="false">IF(ISBLANK(E887), "", (E887-MIN($E$2:$E$3001))/(MAX($E$2:$E$3001)-MIN($E$2:$E$3001)))</f>
        <v>0.646168180245885</v>
      </c>
      <c r="K887" s="5" t="n">
        <f aca="false">IF(ISBLANK(A887), "",SQRT((A887-$M$2)^2+(B887-$N$2)^2+(C887-$O$2)^2+(D887-$P$2)^2+(E887-$Q$2)^2))</f>
        <v>955.434405084956</v>
      </c>
      <c r="L887" s="6" t="str">
        <f aca="false">IF(AND(H887 = "", H886 &lt;&gt; ""),"&lt;- New exp", "")</f>
        <v/>
      </c>
      <c r="AB887" s="0" t="n">
        <v>886</v>
      </c>
    </row>
    <row r="888" customFormat="false" ht="13.8" hidden="false" customHeight="false" outlineLevel="0" collapsed="false">
      <c r="A888" s="12" t="n">
        <v>23</v>
      </c>
      <c r="B888" s="12" t="n">
        <v>6</v>
      </c>
      <c r="C888" s="12" t="n">
        <v>74.8333333333333</v>
      </c>
      <c r="D888" s="12" t="n">
        <v>1016</v>
      </c>
      <c r="E888" s="12" t="n">
        <v>0.37391442425094</v>
      </c>
      <c r="F888" s="4" t="n">
        <f aca="false">IF(ISBLANK(A888), "", (A888-MIN($A$2:$A$3001))/(MAX($A$2:$A$3001)-MIN($A$2:$A$3001)))</f>
        <v>0.409090909090909</v>
      </c>
      <c r="G888" s="4" t="n">
        <f aca="false">IF(ISBLANK(B888), "", (B888-MIN($B$2:$B$3001))/(MAX($B$2:$B$3001)-MIN($B$2:B$3001)))</f>
        <v>0.555555555555556</v>
      </c>
      <c r="H888" s="4" t="n">
        <f aca="false">IF(ISBLANK(C888), "", (C888-MIN($C$2:$C$3001))/(MAX($C$2:$C$3001)-MIN($C$2:$C$3001)))</f>
        <v>0.43611913060388</v>
      </c>
      <c r="I888" s="4" t="n">
        <f aca="false">IF(ISBLANK(D888), "", (D888-MIN($D$2:$D$3001))/(MAX($D$2:$D$3001)-MIN($D$2:$D$3001)))</f>
        <v>0.92806484295846</v>
      </c>
      <c r="J888" s="4" t="n">
        <f aca="false">IF(ISBLANK(E888), "", (E888-MIN($E$2:$E$3001))/(MAX($E$2:$E$3001)-MIN($E$2:$E$3001)))</f>
        <v>0.391058334640788</v>
      </c>
      <c r="K888" s="5" t="n">
        <f aca="false">IF(ISBLANK(A888), "",SQRT((A888-$M$2)^2+(B888-$N$2)^2+(C888-$O$2)^2+(D888-$P$2)^2+(E888-$Q$2)^2))</f>
        <v>916.222225919211</v>
      </c>
      <c r="L888" s="6" t="str">
        <f aca="false">IF(AND(H888 = "", H887 &lt;&gt; ""),"&lt;- New exp", "")</f>
        <v/>
      </c>
      <c r="AB888" s="0" t="n">
        <v>887</v>
      </c>
    </row>
    <row r="889" customFormat="false" ht="13.8" hidden="false" customHeight="false" outlineLevel="0" collapsed="false">
      <c r="A889" s="12" t="n">
        <v>28</v>
      </c>
      <c r="B889" s="12" t="n">
        <v>9</v>
      </c>
      <c r="C889" s="12" t="n">
        <v>92.9111111111111</v>
      </c>
      <c r="D889" s="12" t="n">
        <v>984</v>
      </c>
      <c r="E889" s="12" t="n">
        <v>0.387596386450699</v>
      </c>
      <c r="F889" s="4" t="n">
        <f aca="false">IF(ISBLANK(A889), "", (A889-MIN($A$2:$A$3001))/(MAX($A$2:$A$3001)-MIN($A$2:$A$3001)))</f>
        <v>0.636363636363636</v>
      </c>
      <c r="G889" s="4" t="n">
        <f aca="false">IF(ISBLANK(B889), "", (B889-MIN($B$2:$B$3001))/(MAX($B$2:$B$3001)-MIN($B$2:B$3001)))</f>
        <v>0.888888888888889</v>
      </c>
      <c r="H889" s="4" t="n">
        <f aca="false">IF(ISBLANK(C889), "", (C889-MIN($C$2:$C$3001))/(MAX($C$2:$C$3001)-MIN($C$2:$C$3001)))</f>
        <v>0.890422980459031</v>
      </c>
      <c r="I889" s="4" t="n">
        <f aca="false">IF(ISBLANK(D889), "", (D889-MIN($D$2:$D$3001))/(MAX($D$2:$D$3001)-MIN($D$2:$D$3001)))</f>
        <v>0.89564336372847</v>
      </c>
      <c r="J889" s="4" t="n">
        <f aca="false">IF(ISBLANK(E889), "", (E889-MIN($E$2:$E$3001))/(MAX($E$2:$E$3001)-MIN($E$2:$E$3001)))</f>
        <v>0.804273794106164</v>
      </c>
      <c r="K889" s="5" t="n">
        <f aca="false">IF(ISBLANK(A889), "",SQRT((A889-$M$2)^2+(B889-$N$2)^2+(C889-$O$2)^2+(D889-$P$2)^2+(E889-$Q$2)^2))</f>
        <v>884.856724784463</v>
      </c>
      <c r="L889" s="6" t="str">
        <f aca="false">IF(AND(H889 = "", H888 &lt;&gt; ""),"&lt;- New exp", "")</f>
        <v/>
      </c>
      <c r="AB889" s="0" t="n">
        <v>888</v>
      </c>
    </row>
    <row r="890" customFormat="false" ht="13.8" hidden="false" customHeight="false" outlineLevel="0" collapsed="false">
      <c r="A890" s="12" t="n">
        <v>33</v>
      </c>
      <c r="B890" s="12" t="n">
        <v>4</v>
      </c>
      <c r="C890" s="12" t="n">
        <v>82.625</v>
      </c>
      <c r="D890" s="12" t="n">
        <v>1023</v>
      </c>
      <c r="E890" s="12" t="n">
        <v>0.372674490793082</v>
      </c>
      <c r="F890" s="4" t="n">
        <f aca="false">IF(ISBLANK(A890), "", (A890-MIN($A$2:$A$3001))/(MAX($A$2:$A$3001)-MIN($A$2:$A$3001)))</f>
        <v>0.863636363636364</v>
      </c>
      <c r="G890" s="4" t="n">
        <f aca="false">IF(ISBLANK(B890), "", (B890-MIN($B$2:$B$3001))/(MAX($B$2:$B$3001)-MIN($B$2:B$3001)))</f>
        <v>0.333333333333333</v>
      </c>
      <c r="H890" s="4" t="n">
        <f aca="false">IF(ISBLANK(C890), "", (C890-MIN($C$2:$C$3001))/(MAX($C$2:$C$3001)-MIN($C$2:$C$3001)))</f>
        <v>0.631927719854602</v>
      </c>
      <c r="I890" s="4" t="n">
        <f aca="false">IF(ISBLANK(D890), "", (D890-MIN($D$2:$D$3001))/(MAX($D$2:$D$3001)-MIN($D$2:$D$3001)))</f>
        <v>0.93515704154002</v>
      </c>
      <c r="J890" s="4" t="n">
        <f aca="false">IF(ISBLANK(E890), "", (E890-MIN($E$2:$E$3001))/(MAX($E$2:$E$3001)-MIN($E$2:$E$3001)))</f>
        <v>0.353610513486575</v>
      </c>
      <c r="K890" s="5" t="n">
        <f aca="false">IF(ISBLANK(A890), "",SQRT((A890-$M$2)^2+(B890-$N$2)^2+(C890-$O$2)^2+(D890-$P$2)^2+(E890-$Q$2)^2))</f>
        <v>923.54280521864</v>
      </c>
      <c r="L890" s="6" t="str">
        <f aca="false">IF(AND(H890 = "", H889 &lt;&gt; ""),"&lt;- New exp", "")</f>
        <v/>
      </c>
      <c r="AB890" s="0" t="n">
        <v>889</v>
      </c>
    </row>
    <row r="891" customFormat="false" ht="13.8" hidden="false" customHeight="false" outlineLevel="0" collapsed="false">
      <c r="A891" s="12" t="n">
        <v>28</v>
      </c>
      <c r="B891" s="12" t="n">
        <v>9</v>
      </c>
      <c r="C891" s="12" t="n">
        <v>71.7777777777778</v>
      </c>
      <c r="D891" s="12" t="n">
        <v>1023</v>
      </c>
      <c r="E891" s="12" t="n">
        <v>0.370097695553302</v>
      </c>
      <c r="F891" s="4" t="n">
        <f aca="false">IF(ISBLANK(A891), "", (A891-MIN($A$2:$A$3001))/(MAX($A$2:$A$3001)-MIN($A$2:$A$3001)))</f>
        <v>0.636363636363636</v>
      </c>
      <c r="G891" s="4" t="n">
        <f aca="false">IF(ISBLANK(B891), "", (B891-MIN($B$2:$B$3001))/(MAX($B$2:$B$3001)-MIN($B$2:B$3001)))</f>
        <v>0.888888888888889</v>
      </c>
      <c r="H891" s="4" t="n">
        <f aca="false">IF(ISBLANK(C891), "", (C891-MIN($C$2:$C$3001))/(MAX($C$2:$C$3001)-MIN($C$2:$C$3001)))</f>
        <v>0.359331448544774</v>
      </c>
      <c r="I891" s="4" t="n">
        <f aca="false">IF(ISBLANK(D891), "", (D891-MIN($D$2:$D$3001))/(MAX($D$2:$D$3001)-MIN($D$2:$D$3001)))</f>
        <v>0.93515704154002</v>
      </c>
      <c r="J891" s="4" t="n">
        <f aca="false">IF(ISBLANK(E891), "", (E891-MIN($E$2:$E$3001))/(MAX($E$2:$E$3001)-MIN($E$2:$E$3001)))</f>
        <v>0.275787492679469</v>
      </c>
      <c r="K891" s="5" t="n">
        <f aca="false">IF(ISBLANK(A891), "",SQRT((A891-$M$2)^2+(B891-$N$2)^2+(C891-$O$2)^2+(D891-$P$2)^2+(E891-$Q$2)^2))</f>
        <v>923.251563964607</v>
      </c>
      <c r="L891" s="6" t="str">
        <f aca="false">IF(AND(H891 = "", H890 &lt;&gt; ""),"&lt;- New exp", "")</f>
        <v/>
      </c>
      <c r="AB891" s="0" t="n">
        <v>890</v>
      </c>
    </row>
    <row r="892" customFormat="false" ht="13.8" hidden="false" customHeight="false" outlineLevel="0" collapsed="false">
      <c r="A892" s="12" t="n">
        <v>32</v>
      </c>
      <c r="B892" s="12" t="n">
        <v>4</v>
      </c>
      <c r="C892" s="12" t="n">
        <v>83.9166666666667</v>
      </c>
      <c r="D892" s="12" t="n">
        <v>989</v>
      </c>
      <c r="E892" s="12" t="n">
        <v>0.379846913370879</v>
      </c>
      <c r="F892" s="4" t="n">
        <f aca="false">IF(ISBLANK(A892), "", (A892-MIN($A$2:$A$3001))/(MAX($A$2:$A$3001)-MIN($A$2:$A$3001)))</f>
        <v>0.818181818181818</v>
      </c>
      <c r="G892" s="4" t="n">
        <f aca="false">IF(ISBLANK(B892), "", (B892-MIN($B$2:$B$3001))/(MAX($B$2:$B$3001)-MIN($B$2:B$3001)))</f>
        <v>0.333333333333333</v>
      </c>
      <c r="H892" s="4" t="n">
        <f aca="false">IF(ISBLANK(C892), "", (C892-MIN($C$2:$C$3001))/(MAX($C$2:$C$3001)-MIN($C$2:$C$3001)))</f>
        <v>0.664387967270497</v>
      </c>
      <c r="I892" s="4" t="n">
        <f aca="false">IF(ISBLANK(D892), "", (D892-MIN($D$2:$D$3001))/(MAX($D$2:$D$3001)-MIN($D$2:$D$3001)))</f>
        <v>0.900709219858156</v>
      </c>
      <c r="J892" s="4" t="n">
        <f aca="false">IF(ISBLANK(E892), "", (E892-MIN($E$2:$E$3001))/(MAX($E$2:$E$3001)-MIN($E$2:$E$3001)))</f>
        <v>0.570228265216398</v>
      </c>
      <c r="K892" s="5" t="n">
        <f aca="false">IF(ISBLANK(A892), "",SQRT((A892-$M$2)^2+(B892-$N$2)^2+(C892-$O$2)^2+(D892-$P$2)^2+(E892-$Q$2)^2))</f>
        <v>889.58020535685</v>
      </c>
      <c r="L892" s="6" t="str">
        <f aca="false">IF(AND(H892 = "", H891 &lt;&gt; ""),"&lt;- New exp", "")</f>
        <v/>
      </c>
      <c r="AB892" s="0" t="n">
        <v>891</v>
      </c>
    </row>
    <row r="893" customFormat="false" ht="13.8" hidden="false" customHeight="false" outlineLevel="0" collapsed="false">
      <c r="A893" s="12" t="n">
        <v>29</v>
      </c>
      <c r="B893" s="12" t="n">
        <v>6</v>
      </c>
      <c r="C893" s="12" t="n">
        <v>78.4019607843137</v>
      </c>
      <c r="D893" s="12" t="n">
        <v>1043</v>
      </c>
      <c r="E893" s="12" t="n">
        <v>0.372674490793082</v>
      </c>
      <c r="F893" s="4" t="n">
        <f aca="false">IF(ISBLANK(A893), "", (A893-MIN($A$2:$A$3001))/(MAX($A$2:$A$3001)-MIN($A$2:$A$3001)))</f>
        <v>0.681818181818182</v>
      </c>
      <c r="G893" s="4" t="n">
        <f aca="false">IF(ISBLANK(B893), "", (B893-MIN($B$2:$B$3001))/(MAX($B$2:$B$3001)-MIN($B$2:B$3001)))</f>
        <v>0.555555555555556</v>
      </c>
      <c r="H893" s="4" t="n">
        <f aca="false">IF(ISBLANK(C893), "", (C893-MIN($C$2:$C$3001))/(MAX($C$2:$C$3001)-MIN($C$2:$C$3001)))</f>
        <v>0.525800573179864</v>
      </c>
      <c r="I893" s="4" t="n">
        <f aca="false">IF(ISBLANK(D893), "", (D893-MIN($D$2:$D$3001))/(MAX($D$2:$D$3001)-MIN($D$2:$D$3001)))</f>
        <v>0.955420466058764</v>
      </c>
      <c r="J893" s="4" t="n">
        <f aca="false">IF(ISBLANK(E893), "", (E893-MIN($E$2:$E$3001))/(MAX($E$2:$E$3001)-MIN($E$2:$E$3001)))</f>
        <v>0.353610513486575</v>
      </c>
      <c r="K893" s="5" t="n">
        <f aca="false">IF(ISBLANK(A893), "",SQRT((A893-$M$2)^2+(B893-$N$2)^2+(C893-$O$2)^2+(D893-$P$2)^2+(E893-$Q$2)^2))</f>
        <v>943.364597306246</v>
      </c>
      <c r="L893" s="6" t="str">
        <f aca="false">IF(AND(H893 = "", H892 &lt;&gt; ""),"&lt;- New exp", "")</f>
        <v/>
      </c>
      <c r="AB893" s="0" t="n">
        <v>892</v>
      </c>
    </row>
    <row r="894" customFormat="false" ht="13.8" hidden="false" customHeight="false" outlineLevel="0" collapsed="false">
      <c r="A894" s="12" t="n">
        <v>20</v>
      </c>
      <c r="B894" s="12" t="n">
        <v>8</v>
      </c>
      <c r="C894" s="12" t="n">
        <v>81.1964285714286</v>
      </c>
      <c r="D894" s="12" t="n">
        <v>1041</v>
      </c>
      <c r="E894" s="12" t="n">
        <v>0.384206016578555</v>
      </c>
      <c r="F894" s="4" t="n">
        <f aca="false">IF(ISBLANK(A894), "", (A894-MIN($A$2:$A$3001))/(MAX($A$2:$A$3001)-MIN($A$2:$A$3001)))</f>
        <v>0.272727272727273</v>
      </c>
      <c r="G894" s="4" t="n">
        <f aca="false">IF(ISBLANK(B894), "", (B894-MIN($B$2:$B$3001))/(MAX($B$2:$B$3001)-MIN($B$2:B$3001)))</f>
        <v>0.777777777777778</v>
      </c>
      <c r="H894" s="4" t="n">
        <f aca="false">IF(ISBLANK(C894), "", (C894-MIN($C$2:$C$3001))/(MAX($C$2:$C$3001)-MIN($C$2:$C$3001)))</f>
        <v>0.596026985385409</v>
      </c>
      <c r="I894" s="4" t="n">
        <f aca="false">IF(ISBLANK(D894), "", (D894-MIN($D$2:$D$3001))/(MAX($D$2:$D$3001)-MIN($D$2:$D$3001)))</f>
        <v>0.953394123606889</v>
      </c>
      <c r="J894" s="4" t="n">
        <f aca="false">IF(ISBLANK(E894), "", (E894-MIN($E$2:$E$3001))/(MAX($E$2:$E$3001)-MIN($E$2:$E$3001)))</f>
        <v>0.701879618181586</v>
      </c>
      <c r="K894" s="5" t="n">
        <f aca="false">IF(ISBLANK(A894), "",SQRT((A894-$M$2)^2+(B894-$N$2)^2+(C894-$O$2)^2+(D894-$P$2)^2+(E894-$Q$2)^2))</f>
        <v>941.343990819696</v>
      </c>
      <c r="L894" s="6" t="str">
        <f aca="false">IF(AND(H894 = "", H893 &lt;&gt; ""),"&lt;- New exp", "")</f>
        <v/>
      </c>
      <c r="AB894" s="0" t="n">
        <v>893</v>
      </c>
    </row>
    <row r="895" customFormat="false" ht="13.8" hidden="false" customHeight="false" outlineLevel="0" collapsed="false">
      <c r="A895" s="12" t="n">
        <v>23</v>
      </c>
      <c r="B895" s="12" t="n">
        <v>7</v>
      </c>
      <c r="C895" s="12" t="n">
        <v>72.5803571428571</v>
      </c>
      <c r="D895" s="12" t="n">
        <v>1024</v>
      </c>
      <c r="E895" s="12" t="n">
        <v>0.372674490793082</v>
      </c>
      <c r="F895" s="4" t="n">
        <f aca="false">IF(ISBLANK(A895), "", (A895-MIN($A$2:$A$3001))/(MAX($A$2:$A$3001)-MIN($A$2:$A$3001)))</f>
        <v>0.409090909090909</v>
      </c>
      <c r="G895" s="4" t="n">
        <f aca="false">IF(ISBLANK(B895), "", (B895-MIN($B$2:$B$3001))/(MAX($B$2:$B$3001)-MIN($B$2:B$3001)))</f>
        <v>0.666666666666667</v>
      </c>
      <c r="H895" s="4" t="n">
        <f aca="false">IF(ISBLANK(C895), "", (C895-MIN($C$2:$C$3001))/(MAX($C$2:$C$3001)-MIN($C$2:$C$3001)))</f>
        <v>0.379500680618091</v>
      </c>
      <c r="I895" s="4" t="n">
        <f aca="false">IF(ISBLANK(D895), "", (D895-MIN($D$2:$D$3001))/(MAX($D$2:$D$3001)-MIN($D$2:$D$3001)))</f>
        <v>0.936170212765957</v>
      </c>
      <c r="J895" s="4" t="n">
        <f aca="false">IF(ISBLANK(E895), "", (E895-MIN($E$2:$E$3001))/(MAX($E$2:$E$3001)-MIN($E$2:$E$3001)))</f>
        <v>0.353610513486575</v>
      </c>
      <c r="K895" s="5" t="n">
        <f aca="false">IF(ISBLANK(A895), "",SQRT((A895-$M$2)^2+(B895-$N$2)^2+(C895-$O$2)^2+(D895-$P$2)^2+(E895-$Q$2)^2))</f>
        <v>924.186694391823</v>
      </c>
      <c r="L895" s="6" t="str">
        <f aca="false">IF(AND(H895 = "", H894 &lt;&gt; ""),"&lt;- New exp", "")</f>
        <v/>
      </c>
      <c r="AB895" s="0" t="n">
        <v>894</v>
      </c>
    </row>
    <row r="896" customFormat="false" ht="13.8" hidden="false" customHeight="false" outlineLevel="0" collapsed="false">
      <c r="A896" s="12" t="n">
        <v>24</v>
      </c>
      <c r="B896" s="12" t="n">
        <v>10</v>
      </c>
      <c r="C896" s="12" t="n">
        <v>71.7666666666667</v>
      </c>
      <c r="D896" s="12" t="n">
        <v>1030</v>
      </c>
      <c r="E896" s="12" t="n">
        <v>0.371393069164507</v>
      </c>
      <c r="F896" s="4" t="n">
        <f aca="false">IF(ISBLANK(A896), "", (A896-MIN($A$2:$A$3001))/(MAX($A$2:$A$3001)-MIN($A$2:$A$3001)))</f>
        <v>0.454545454545455</v>
      </c>
      <c r="G896" s="4" t="n">
        <f aca="false">IF(ISBLANK(B896), "", (B896-MIN($B$2:$B$3001))/(MAX($B$2:$B$3001)-MIN($B$2:B$3001)))</f>
        <v>1</v>
      </c>
      <c r="H896" s="4" t="n">
        <f aca="false">IF(ISBLANK(C896), "", (C896-MIN($C$2:$C$3001))/(MAX($C$2:$C$3001)-MIN($C$2:$C$3001)))</f>
        <v>0.359052220610013</v>
      </c>
      <c r="I896" s="4" t="n">
        <f aca="false">IF(ISBLANK(D896), "", (D896-MIN($D$2:$D$3001))/(MAX($D$2:$D$3001)-MIN($D$2:$D$3001)))</f>
        <v>0.94224924012158</v>
      </c>
      <c r="J896" s="4" t="n">
        <f aca="false">IF(ISBLANK(E896), "", (E896-MIN($E$2:$E$3001))/(MAX($E$2:$E$3001)-MIN($E$2:$E$3001)))</f>
        <v>0.314909688320589</v>
      </c>
      <c r="K896" s="5" t="n">
        <f aca="false">IF(ISBLANK(A896), "",SQRT((A896-$M$2)^2+(B896-$N$2)^2+(C896-$O$2)^2+(D896-$P$2)^2+(E896-$Q$2)^2))</f>
        <v>930.207037580867</v>
      </c>
      <c r="L896" s="6" t="str">
        <f aca="false">IF(AND(H896 = "", H895 &lt;&gt; ""),"&lt;- New exp", "")</f>
        <v/>
      </c>
      <c r="AB896" s="0" t="n">
        <v>895</v>
      </c>
    </row>
    <row r="897" customFormat="false" ht="13.8" hidden="false" customHeight="false" outlineLevel="0" collapsed="false">
      <c r="A897" s="12" t="n">
        <v>28</v>
      </c>
      <c r="B897" s="12" t="n">
        <v>7</v>
      </c>
      <c r="C897" s="12" t="n">
        <v>79.8095238095238</v>
      </c>
      <c r="D897" s="12" t="n">
        <v>1030</v>
      </c>
      <c r="E897" s="12" t="n">
        <v>0.369140370405766</v>
      </c>
      <c r="F897" s="4" t="n">
        <f aca="false">IF(ISBLANK(A897), "", (A897-MIN($A$2:$A$3001))/(MAX($A$2:$A$3001)-MIN($A$2:$A$3001)))</f>
        <v>0.636363636363636</v>
      </c>
      <c r="G897" s="4" t="n">
        <f aca="false">IF(ISBLANK(B897), "", (B897-MIN($B$2:$B$3001))/(MAX($B$2:$B$3001)-MIN($B$2:B$3001)))</f>
        <v>0.666666666666667</v>
      </c>
      <c r="H897" s="4" t="n">
        <f aca="false">IF(ISBLANK(C897), "", (C897-MIN($C$2:$C$3001))/(MAX($C$2:$C$3001)-MIN($C$2:$C$3001)))</f>
        <v>0.561173355671568</v>
      </c>
      <c r="I897" s="4" t="n">
        <f aca="false">IF(ISBLANK(D897), "", (D897-MIN($D$2:$D$3001))/(MAX($D$2:$D$3001)-MIN($D$2:$D$3001)))</f>
        <v>0.94224924012158</v>
      </c>
      <c r="J897" s="4" t="n">
        <f aca="false">IF(ISBLANK(E897), "", (E897-MIN($E$2:$E$3001))/(MAX($E$2:$E$3001)-MIN($E$2:$E$3001)))</f>
        <v>0.246874859760207</v>
      </c>
      <c r="K897" s="5" t="n">
        <f aca="false">IF(ISBLANK(A897), "",SQRT((A897-$M$2)^2+(B897-$N$2)^2+(C897-$O$2)^2+(D897-$P$2)^2+(E897-$Q$2)^2))</f>
        <v>930.392736921858</v>
      </c>
      <c r="L897" s="6" t="str">
        <f aca="false">IF(AND(H897 = "", H896 &lt;&gt; ""),"&lt;- New exp", "")</f>
        <v/>
      </c>
      <c r="AB897" s="0" t="n">
        <v>896</v>
      </c>
    </row>
    <row r="898" customFormat="false" ht="13.8" hidden="false" customHeight="false" outlineLevel="0" collapsed="false">
      <c r="A898" s="12" t="n">
        <v>26</v>
      </c>
      <c r="B898" s="12" t="n">
        <v>3</v>
      </c>
      <c r="C898" s="12" t="n">
        <v>76</v>
      </c>
      <c r="D898" s="12" t="n">
        <v>994</v>
      </c>
      <c r="E898" s="12" t="n">
        <v>0.376578857467822</v>
      </c>
      <c r="F898" s="4" t="n">
        <f aca="false">IF(ISBLANK(A898), "", (A898-MIN($A$2:$A$3001))/(MAX($A$2:$A$3001)-MIN($A$2:$A$3001)))</f>
        <v>0.545454545454545</v>
      </c>
      <c r="G898" s="4" t="n">
        <f aca="false">IF(ISBLANK(B898), "", (B898-MIN($B$2:$B$3001))/(MAX($B$2:$B$3001)-MIN($B$2:B$3001)))</f>
        <v>0.222222222222222</v>
      </c>
      <c r="H898" s="4" t="n">
        <f aca="false">IF(ISBLANK(C898), "", (C898-MIN($C$2:$C$3001))/(MAX($C$2:$C$3001)-MIN($C$2:$C$3001)))</f>
        <v>0.465438063753721</v>
      </c>
      <c r="I898" s="4" t="n">
        <f aca="false">IF(ISBLANK(D898), "", (D898-MIN($D$2:$D$3001))/(MAX($D$2:$D$3001)-MIN($D$2:$D$3001)))</f>
        <v>0.905775075987842</v>
      </c>
      <c r="J898" s="4" t="n">
        <f aca="false">IF(ISBLANK(E898), "", (E898-MIN($E$2:$E$3001))/(MAX($E$2:$E$3001)-MIN($E$2:$E$3001)))</f>
        <v>0.471528151751385</v>
      </c>
      <c r="K898" s="5" t="n">
        <f aca="false">IF(ISBLANK(A898), "",SQRT((A898-$M$2)^2+(B898-$N$2)^2+(C898-$O$2)^2+(D898-$P$2)^2+(E898-$Q$2)^2))</f>
        <v>894.274578365683</v>
      </c>
      <c r="L898" s="6" t="str">
        <f aca="false">IF(AND(H898 = "", H897 &lt;&gt; ""),"&lt;- New exp", "")</f>
        <v/>
      </c>
      <c r="AB898" s="0" t="n">
        <v>897</v>
      </c>
    </row>
    <row r="899" customFormat="false" ht="13.8" hidden="false" customHeight="false" outlineLevel="0" collapsed="false">
      <c r="A899" s="12" t="n">
        <v>29</v>
      </c>
      <c r="B899" s="12" t="n">
        <v>8</v>
      </c>
      <c r="C899" s="12" t="n">
        <v>76.7916666666667</v>
      </c>
      <c r="D899" s="12" t="n">
        <v>1028</v>
      </c>
      <c r="E899" s="12" t="n">
        <v>0.367056990741758</v>
      </c>
      <c r="F899" s="4" t="n">
        <f aca="false">IF(ISBLANK(A899), "", (A899-MIN($A$2:$A$3001))/(MAX($A$2:$A$3001)-MIN($A$2:$A$3001)))</f>
        <v>0.681818181818182</v>
      </c>
      <c r="G899" s="4" t="n">
        <f aca="false">IF(ISBLANK(B899), "", (B899-MIN($B$2:$B$3001))/(MAX($B$2:$B$3001)-MIN($B$2:B$3001)))</f>
        <v>0.777777777777778</v>
      </c>
      <c r="H899" s="4" t="n">
        <f aca="false">IF(ISBLANK(C899), "", (C899-MIN($C$2:$C$3001))/(MAX($C$2:$C$3001)-MIN($C$2:$C$3001)))</f>
        <v>0.485333054105398</v>
      </c>
      <c r="I899" s="4" t="n">
        <f aca="false">IF(ISBLANK(D899), "", (D899-MIN($D$2:$D$3001))/(MAX($D$2:$D$3001)-MIN($D$2:$D$3001)))</f>
        <v>0.940222897669706</v>
      </c>
      <c r="J899" s="4" t="n">
        <f aca="false">IF(ISBLANK(E899), "", (E899-MIN($E$2:$E$3001))/(MAX($E$2:$E$3001)-MIN($E$2:$E$3001)))</f>
        <v>0.183953717855645</v>
      </c>
      <c r="K899" s="5" t="n">
        <f aca="false">IF(ISBLANK(A899), "",SQRT((A899-$M$2)^2+(B899-$N$2)^2+(C899-$O$2)^2+(D899-$P$2)^2+(E899-$Q$2)^2))</f>
        <v>928.348518980533</v>
      </c>
      <c r="L899" s="6" t="str">
        <f aca="false">IF(AND(H899 = "", H898 &lt;&gt; ""),"&lt;- New exp", "")</f>
        <v/>
      </c>
      <c r="AB899" s="0" t="n">
        <v>898</v>
      </c>
    </row>
    <row r="900" customFormat="false" ht="13.8" hidden="false" customHeight="false" outlineLevel="0" collapsed="false">
      <c r="A900" s="12" t="n">
        <v>27</v>
      </c>
      <c r="B900" s="12" t="n">
        <v>4</v>
      </c>
      <c r="C900" s="12" t="n">
        <v>75.6875</v>
      </c>
      <c r="D900" s="12" t="n">
        <v>1021</v>
      </c>
      <c r="E900" s="12" t="n">
        <v>0.374562081242515</v>
      </c>
      <c r="F900" s="4" t="n">
        <f aca="false">IF(ISBLANK(A900), "", (A900-MIN($A$2:$A$3001))/(MAX($A$2:$A$3001)-MIN($A$2:$A$3001)))</f>
        <v>0.590909090909091</v>
      </c>
      <c r="G900" s="4" t="n">
        <f aca="false">IF(ISBLANK(B900), "", (B900-MIN($B$2:$B$3001))/(MAX($B$2:$B$3001)-MIN($B$2:B$3001)))</f>
        <v>0.333333333333333</v>
      </c>
      <c r="H900" s="4" t="n">
        <f aca="false">IF(ISBLANK(C900), "", (C900-MIN($C$2:$C$3001))/(MAX($C$2:$C$3001)-MIN($C$2:$C$3001)))</f>
        <v>0.457584778088585</v>
      </c>
      <c r="I900" s="4" t="n">
        <f aca="false">IF(ISBLANK(D900), "", (D900-MIN($D$2:$D$3001))/(MAX($D$2:$D$3001)-MIN($D$2:$D$3001)))</f>
        <v>0.933130699088146</v>
      </c>
      <c r="J900" s="4" t="n">
        <f aca="false">IF(ISBLANK(E900), "", (E900-MIN($E$2:$E$3001))/(MAX($E$2:$E$3001)-MIN($E$2:$E$3001)))</f>
        <v>0.410618532033698</v>
      </c>
      <c r="K900" s="5" t="n">
        <f aca="false">IF(ISBLANK(A900), "",SQRT((A900-$M$2)^2+(B900-$N$2)^2+(C900-$O$2)^2+(D900-$P$2)^2+(E900-$Q$2)^2))</f>
        <v>921.276583653155</v>
      </c>
      <c r="L900" s="6" t="str">
        <f aca="false">IF(AND(H900 = "", H899 &lt;&gt; ""),"&lt;- New exp", "")</f>
        <v/>
      </c>
      <c r="AB900" s="0" t="n">
        <v>899</v>
      </c>
    </row>
    <row r="901" customFormat="false" ht="13.8" hidden="false" customHeight="false" outlineLevel="0" collapsed="false">
      <c r="A901" s="12" t="n">
        <v>32</v>
      </c>
      <c r="B901" s="12" t="n">
        <v>6</v>
      </c>
      <c r="C901" s="12" t="n">
        <v>79.8333333333333</v>
      </c>
      <c r="D901" s="12" t="n">
        <v>1015</v>
      </c>
      <c r="E901" s="12" t="n">
        <v>0.371393069164507</v>
      </c>
      <c r="F901" s="4" t="n">
        <f aca="false">IF(ISBLANK(A901), "", (A901-MIN($A$2:$A$3001))/(MAX($A$2:$A$3001)-MIN($A$2:$A$3001)))</f>
        <v>0.818181818181818</v>
      </c>
      <c r="G901" s="4" t="n">
        <f aca="false">IF(ISBLANK(B901), "", (B901-MIN($B$2:$B$3001))/(MAX($B$2:$B$3001)-MIN($B$2:B$3001)))</f>
        <v>0.555555555555556</v>
      </c>
      <c r="H901" s="4" t="n">
        <f aca="false">IF(ISBLANK(C901), "", (C901-MIN($C$2:$C$3001))/(MAX($C$2:$C$3001)-MIN($C$2:$C$3001)))</f>
        <v>0.561771701246055</v>
      </c>
      <c r="I901" s="4" t="n">
        <f aca="false">IF(ISBLANK(D901), "", (D901-MIN($D$2:$D$3001))/(MAX($D$2:$D$3001)-MIN($D$2:$D$3001)))</f>
        <v>0.927051671732523</v>
      </c>
      <c r="J901" s="4" t="n">
        <f aca="false">IF(ISBLANK(E901), "", (E901-MIN($E$2:$E$3001))/(MAX($E$2:$E$3001)-MIN($E$2:$E$3001)))</f>
        <v>0.314909688320589</v>
      </c>
      <c r="K901" s="5" t="n">
        <f aca="false">IF(ISBLANK(A901), "",SQRT((A901-$M$2)^2+(B901-$N$2)^2+(C901-$O$2)^2+(D901-$P$2)^2+(E901-$Q$2)^2))</f>
        <v>915.463657867467</v>
      </c>
      <c r="L901" s="6" t="str">
        <f aca="false">IF(AND(H901 = "", H900 &lt;&gt; ""),"&lt;- New exp", "")</f>
        <v/>
      </c>
      <c r="AB901" s="0" t="n">
        <v>900</v>
      </c>
    </row>
    <row r="902" customFormat="false" ht="13.8" hidden="false" customHeight="false" outlineLevel="0" collapsed="false">
      <c r="A902" s="12" t="n">
        <v>29</v>
      </c>
      <c r="B902" s="12" t="n">
        <v>6</v>
      </c>
      <c r="C902" s="12" t="n">
        <v>73.2333333333333</v>
      </c>
      <c r="D902" s="12" t="n">
        <v>1038</v>
      </c>
      <c r="E902" s="12" t="n">
        <v>0.375343431829171</v>
      </c>
      <c r="F902" s="4" t="n">
        <f aca="false">IF(ISBLANK(A902), "", (A902-MIN($A$2:$A$3001))/(MAX($A$2:$A$3001)-MIN($A$2:$A$3001)))</f>
        <v>0.681818181818182</v>
      </c>
      <c r="G902" s="4" t="n">
        <f aca="false">IF(ISBLANK(B902), "", (B902-MIN($B$2:$B$3001))/(MAX($B$2:$B$3001)-MIN($B$2:B$3001)))</f>
        <v>0.555555555555556</v>
      </c>
      <c r="H902" s="4" t="n">
        <f aca="false">IF(ISBLANK(C902), "", (C902-MIN($C$2:$C$3001))/(MAX($C$2:$C$3001)-MIN($C$2:$C$3001)))</f>
        <v>0.395910307998384</v>
      </c>
      <c r="I902" s="4" t="n">
        <f aca="false">IF(ISBLANK(D902), "", (D902-MIN($D$2:$D$3001))/(MAX($D$2:$D$3001)-MIN($D$2:$D$3001)))</f>
        <v>0.950354609929078</v>
      </c>
      <c r="J902" s="4" t="n">
        <f aca="false">IF(ISBLANK(E902), "", (E902-MIN($E$2:$E$3001))/(MAX($E$2:$E$3001)-MIN($E$2:$E$3001)))</f>
        <v>0.434216473392891</v>
      </c>
      <c r="K902" s="5" t="n">
        <f aca="false">IF(ISBLANK(A902), "",SQRT((A902-$M$2)^2+(B902-$N$2)^2+(C902-$O$2)^2+(D902-$P$2)^2+(E902-$Q$2)^2))</f>
        <v>938.265524238245</v>
      </c>
      <c r="L902" s="6" t="str">
        <f aca="false">IF(AND(H902 = "", H901 &lt;&gt; ""),"&lt;- New exp", "")</f>
        <v/>
      </c>
      <c r="AB902" s="0" t="n">
        <v>901</v>
      </c>
    </row>
    <row r="903" customFormat="false" ht="13.8" hidden="false" customHeight="false" outlineLevel="0" collapsed="false">
      <c r="A903" s="12" t="n">
        <v>22</v>
      </c>
      <c r="B903" s="12" t="n">
        <v>8</v>
      </c>
      <c r="C903" s="12" t="n">
        <v>65.7916666666667</v>
      </c>
      <c r="D903" s="12" t="n">
        <v>1014</v>
      </c>
      <c r="E903" s="12" t="n">
        <v>0.373862113541467</v>
      </c>
      <c r="F903" s="4" t="n">
        <f aca="false">IF(ISBLANK(A903), "", (A903-MIN($A$2:$A$3001))/(MAX($A$2:$A$3001)-MIN($A$2:$A$3001)))</f>
        <v>0.363636363636364</v>
      </c>
      <c r="G903" s="4" t="n">
        <f aca="false">IF(ISBLANK(B903), "", (B903-MIN($B$2:$B$3001))/(MAX($B$2:$B$3001)-MIN($B$2:B$3001)))</f>
        <v>0.777777777777778</v>
      </c>
      <c r="H903" s="4" t="n">
        <f aca="false">IF(ISBLANK(C903), "", (C903-MIN($C$2:$C$3001))/(MAX($C$2:$C$3001)-MIN($C$2:$C$3001)))</f>
        <v>0.208897398692615</v>
      </c>
      <c r="I903" s="4" t="n">
        <f aca="false">IF(ISBLANK(D903), "", (D903-MIN($D$2:$D$3001))/(MAX($D$2:$D$3001)-MIN($D$2:$D$3001)))</f>
        <v>0.926038500506586</v>
      </c>
      <c r="J903" s="4" t="n">
        <f aca="false">IF(ISBLANK(E903), "", (E903-MIN($E$2:$E$3001))/(MAX($E$2:$E$3001)-MIN($E$2:$E$3001)))</f>
        <v>0.38947847397941</v>
      </c>
      <c r="K903" s="5" t="n">
        <f aca="false">IF(ISBLANK(A903), "",SQRT((A903-$M$2)^2+(B903-$N$2)^2+(C903-$O$2)^2+(D903-$P$2)^2+(E903-$Q$2)^2))</f>
        <v>914.09961044875</v>
      </c>
      <c r="L903" s="6" t="str">
        <f aca="false">IF(AND(H903 = "", H902 &lt;&gt; ""),"&lt;- New exp", "")</f>
        <v/>
      </c>
      <c r="AB903" s="0" t="n">
        <v>902</v>
      </c>
    </row>
    <row r="904" customFormat="false" ht="13.8" hidden="false" customHeight="false" outlineLevel="0" collapsed="false">
      <c r="A904" s="12" t="n">
        <v>29</v>
      </c>
      <c r="B904" s="12" t="n">
        <v>7</v>
      </c>
      <c r="C904" s="12" t="n">
        <v>72.0714285714286</v>
      </c>
      <c r="D904" s="12" t="n">
        <v>1016</v>
      </c>
      <c r="E904" s="12" t="n">
        <v>0.371400562566451</v>
      </c>
      <c r="F904" s="4" t="n">
        <f aca="false">IF(ISBLANK(A904), "", (A904-MIN($A$2:$A$3001))/(MAX($A$2:$A$3001)-MIN($A$2:$A$3001)))</f>
        <v>0.681818181818182</v>
      </c>
      <c r="G904" s="4" t="n">
        <f aca="false">IF(ISBLANK(B904), "", (B904-MIN($B$2:$B$3001))/(MAX($B$2:$B$3001)-MIN($B$2:B$3001)))</f>
        <v>0.666666666666667</v>
      </c>
      <c r="H904" s="4" t="n">
        <f aca="false">IF(ISBLANK(C904), "", (C904-MIN($C$2:$C$3001))/(MAX($C$2:$C$3001)-MIN($C$2:$C$3001)))</f>
        <v>0.366711043963441</v>
      </c>
      <c r="I904" s="4" t="n">
        <f aca="false">IF(ISBLANK(D904), "", (D904-MIN($D$2:$D$3001))/(MAX($D$2:$D$3001)-MIN($D$2:$D$3001)))</f>
        <v>0.92806484295846</v>
      </c>
      <c r="J904" s="4" t="n">
        <f aca="false">IF(ISBLANK(E904), "", (E904-MIN($E$2:$E$3001))/(MAX($E$2:$E$3001)-MIN($E$2:$E$3001)))</f>
        <v>0.315136000123095</v>
      </c>
      <c r="K904" s="5" t="n">
        <f aca="false">IF(ISBLANK(A904), "",SQRT((A904-$M$2)^2+(B904-$N$2)^2+(C904-$O$2)^2+(D904-$P$2)^2+(E904-$Q$2)^2))</f>
        <v>916.25866119583</v>
      </c>
      <c r="L904" s="6" t="str">
        <f aca="false">IF(AND(H904 = "", H903 &lt;&gt; ""),"&lt;- New exp", "")</f>
        <v/>
      </c>
      <c r="AB904" s="0" t="n">
        <v>903</v>
      </c>
    </row>
    <row r="905" customFormat="false" ht="13.8" hidden="false" customHeight="false" outlineLevel="0" collapsed="false">
      <c r="A905" s="12" t="n">
        <v>25</v>
      </c>
      <c r="B905" s="12" t="n">
        <v>10</v>
      </c>
      <c r="C905" s="12" t="n">
        <v>71.7666666666667</v>
      </c>
      <c r="D905" s="12" t="n">
        <v>1032</v>
      </c>
      <c r="E905" s="12" t="n">
        <v>0.365346594674713</v>
      </c>
      <c r="F905" s="4" t="n">
        <f aca="false">IF(ISBLANK(A905), "", (A905-MIN($A$2:$A$3001))/(MAX($A$2:$A$3001)-MIN($A$2:$A$3001)))</f>
        <v>0.5</v>
      </c>
      <c r="G905" s="4" t="n">
        <f aca="false">IF(ISBLANK(B905), "", (B905-MIN($B$2:$B$3001))/(MAX($B$2:$B$3001)-MIN($B$2:B$3001)))</f>
        <v>1</v>
      </c>
      <c r="H905" s="4" t="n">
        <f aca="false">IF(ISBLANK(C905), "", (C905-MIN($C$2:$C$3001))/(MAX($C$2:$C$3001)-MIN($C$2:$C$3001)))</f>
        <v>0.359052220610013</v>
      </c>
      <c r="I905" s="4" t="n">
        <f aca="false">IF(ISBLANK(D905), "", (D905-MIN($D$2:$D$3001))/(MAX($D$2:$D$3001)-MIN($D$2:$D$3001)))</f>
        <v>0.944275582573455</v>
      </c>
      <c r="J905" s="4" t="n">
        <f aca="false">IF(ISBLANK(E905), "", (E905-MIN($E$2:$E$3001))/(MAX($E$2:$E$3001)-MIN($E$2:$E$3001)))</f>
        <v>0.132297231279163</v>
      </c>
      <c r="K905" s="5" t="n">
        <f aca="false">IF(ISBLANK(A905), "",SQRT((A905-$M$2)^2+(B905-$N$2)^2+(C905-$O$2)^2+(D905-$P$2)^2+(E905-$Q$2)^2))</f>
        <v>932.217856874368</v>
      </c>
      <c r="L905" s="6" t="str">
        <f aca="false">IF(AND(H905 = "", H904 &lt;&gt; ""),"&lt;- New exp", "")</f>
        <v/>
      </c>
      <c r="AB905" s="0" t="n">
        <v>904</v>
      </c>
    </row>
    <row r="906" customFormat="false" ht="13.8" hidden="false" customHeight="false" outlineLevel="0" collapsed="false">
      <c r="A906" s="12" t="n">
        <v>27</v>
      </c>
      <c r="B906" s="12" t="n">
        <v>3</v>
      </c>
      <c r="C906" s="12" t="n">
        <v>75.1458333333333</v>
      </c>
      <c r="D906" s="12" t="n">
        <v>1034</v>
      </c>
      <c r="E906" s="12" t="n">
        <v>0.377180566940099</v>
      </c>
      <c r="F906" s="4" t="n">
        <f aca="false">IF(ISBLANK(A906), "", (A906-MIN($A$2:$A$3001))/(MAX($A$2:$A$3001)-MIN($A$2:$A$3001)))</f>
        <v>0.590909090909091</v>
      </c>
      <c r="G906" s="4" t="n">
        <f aca="false">IF(ISBLANK(B906), "", (B906-MIN($B$2:$B$3001))/(MAX($B$2:$B$3001)-MIN($B$2:B$3001)))</f>
        <v>0.222222222222222</v>
      </c>
      <c r="H906" s="4" t="n">
        <f aca="false">IF(ISBLANK(C906), "", (C906-MIN($C$2:$C$3001))/(MAX($C$2:$C$3001)-MIN($C$2:$C$3001)))</f>
        <v>0.443972416269016</v>
      </c>
      <c r="I906" s="4" t="n">
        <f aca="false">IF(ISBLANK(D906), "", (D906-MIN($D$2:$D$3001))/(MAX($D$2:$D$3001)-MIN($D$2:$D$3001)))</f>
        <v>0.946301925025329</v>
      </c>
      <c r="J906" s="4" t="n">
        <f aca="false">IF(ISBLANK(E906), "", (E906-MIN($E$2:$E$3001))/(MAX($E$2:$E$3001)-MIN($E$2:$E$3001)))</f>
        <v>0.489700666221275</v>
      </c>
      <c r="K906" s="5" t="n">
        <f aca="false">IF(ISBLANK(A906), "",SQRT((A906-$M$2)^2+(B906-$N$2)^2+(C906-$O$2)^2+(D906-$P$2)^2+(E906-$Q$2)^2))</f>
        <v>934.259659502657</v>
      </c>
      <c r="L906" s="6" t="str">
        <f aca="false">IF(AND(H906 = "", H905 &lt;&gt; ""),"&lt;- New exp", "")</f>
        <v/>
      </c>
      <c r="AB906" s="0" t="n">
        <v>905</v>
      </c>
    </row>
    <row r="907" customFormat="false" ht="13.8" hidden="false" customHeight="false" outlineLevel="0" collapsed="false">
      <c r="A907" s="12"/>
      <c r="B907" s="12"/>
      <c r="C907" s="12"/>
      <c r="D907" s="12"/>
      <c r="E907" s="12"/>
      <c r="F907" s="4" t="str">
        <f aca="false">IF(ISBLANK(A907), "", (A907-MIN($A$2:$A$3001))/(MAX($A$2:$A$3001)-MIN($A$2:$A$3001)))</f>
        <v/>
      </c>
      <c r="G907" s="4" t="str">
        <f aca="false">IF(ISBLANK(B907), "", (B907-MIN($B$2:$B$3001))/(MAX($B$2:$B$3001)-MIN($B$2:B$3001)))</f>
        <v/>
      </c>
      <c r="H907" s="4" t="str">
        <f aca="false">IF(ISBLANK(C907), "", (C907-MIN($C$2:$C$3001))/(MAX($C$2:$C$3001)-MIN($C$2:$C$3001)))</f>
        <v/>
      </c>
      <c r="I907" s="4" t="str">
        <f aca="false">IF(ISBLANK(D907), "", (D907-MIN($D$2:$D$3001))/(MAX($D$2:$D$3001)-MIN($D$2:$D$3001)))</f>
        <v/>
      </c>
      <c r="J907" s="4" t="str">
        <f aca="false">IF(ISBLANK(E907), "", (E907-MIN($E$2:$E$3001))/(MAX($E$2:$E$3001)-MIN($E$2:$E$3001)))</f>
        <v/>
      </c>
      <c r="K907" s="5" t="str">
        <f aca="false">IF(ISBLANK(A907), "",SQRT((A907-$M$2)^2+(B907-$N$2)^2+(C907-$O$2)^2+(D907-$P$2)^2+(E907-$Q$2)^2))</f>
        <v/>
      </c>
      <c r="L907" s="6" t="str">
        <f aca="false">IF(AND(H907 = "", H906 &lt;&gt; ""),"&lt;- New exp", "")</f>
        <v>&lt;- New exp</v>
      </c>
      <c r="AB907" s="0" t="n">
        <v>906</v>
      </c>
    </row>
    <row r="908" customFormat="false" ht="13.8" hidden="false" customHeight="false" outlineLevel="0" collapsed="false">
      <c r="A908" s="12" t="n">
        <v>29</v>
      </c>
      <c r="B908" s="12" t="n">
        <v>6</v>
      </c>
      <c r="C908" s="12" t="n">
        <v>80.8333333333333</v>
      </c>
      <c r="D908" s="12" t="n">
        <v>1028</v>
      </c>
      <c r="E908" s="12" t="n">
        <v>0.37391442425094</v>
      </c>
      <c r="F908" s="4" t="n">
        <f aca="false">IF(ISBLANK(A908), "", (A908-MIN($A$2:$A$3001))/(MAX($A$2:$A$3001)-MIN($A$2:$A$3001)))</f>
        <v>0.681818181818182</v>
      </c>
      <c r="G908" s="4" t="n">
        <f aca="false">IF(ISBLANK(B908), "", (B908-MIN($B$2:$B$3001))/(MAX($B$2:$B$3001)-MIN($B$2:B$3001)))</f>
        <v>0.555555555555556</v>
      </c>
      <c r="H908" s="4" t="n">
        <f aca="false">IF(ISBLANK(C908), "", (C908-MIN($C$2:$C$3001))/(MAX($C$2:$C$3001)-MIN($C$2:$C$3001)))</f>
        <v>0.586902215374489</v>
      </c>
      <c r="I908" s="4" t="n">
        <f aca="false">IF(ISBLANK(D908), "", (D908-MIN($D$2:$D$3001))/(MAX($D$2:$D$3001)-MIN($D$2:$D$3001)))</f>
        <v>0.940222897669706</v>
      </c>
      <c r="J908" s="4" t="n">
        <f aca="false">IF(ISBLANK(E908), "", (E908-MIN($E$2:$E$3001))/(MAX($E$2:$E$3001)-MIN($E$2:$E$3001)))</f>
        <v>0.391058334640788</v>
      </c>
      <c r="K908" s="5" t="n">
        <f aca="false">IF(ISBLANK(A908), "",SQRT((A908-$M$2)^2+(B908-$N$2)^2+(C908-$O$2)^2+(D908-$P$2)^2+(E908-$Q$2)^2))</f>
        <v>928.428466425041</v>
      </c>
      <c r="L908" s="6" t="str">
        <f aca="false">IF(AND(H908 = "", H907 &lt;&gt; ""),"&lt;- New exp", "")</f>
        <v/>
      </c>
      <c r="AB908" s="0" t="n">
        <v>907</v>
      </c>
    </row>
    <row r="909" customFormat="false" ht="13.8" hidden="false" customHeight="false" outlineLevel="0" collapsed="false">
      <c r="A909" s="12" t="n">
        <v>28</v>
      </c>
      <c r="B909" s="12" t="n">
        <v>8</v>
      </c>
      <c r="C909" s="12" t="n">
        <v>77.5625</v>
      </c>
      <c r="D909" s="12" t="n">
        <v>993</v>
      </c>
      <c r="E909" s="12" t="n">
        <v>0.368429340517278</v>
      </c>
      <c r="F909" s="4" t="n">
        <f aca="false">IF(ISBLANK(A909), "", (A909-MIN($A$2:$A$3001))/(MAX($A$2:$A$3001)-MIN($A$2:$A$3001)))</f>
        <v>0.636363636363636</v>
      </c>
      <c r="G909" s="4" t="n">
        <f aca="false">IF(ISBLANK(B909), "", (B909-MIN($B$2:$B$3001))/(MAX($B$2:$B$3001)-MIN($B$2:B$3001)))</f>
        <v>0.777777777777778</v>
      </c>
      <c r="H909" s="4" t="n">
        <f aca="false">IF(ISBLANK(C909), "", (C909-MIN($C$2:$C$3001))/(MAX($C$2:$C$3001)-MIN($C$2:$C$3001)))</f>
        <v>0.5047044920794</v>
      </c>
      <c r="I909" s="4" t="n">
        <f aca="false">IF(ISBLANK(D909), "", (D909-MIN($D$2:$D$3001))/(MAX($D$2:$D$3001)-MIN($D$2:$D$3001)))</f>
        <v>0.904761904761905</v>
      </c>
      <c r="J909" s="4" t="n">
        <f aca="false">IF(ISBLANK(E909), "", (E909-MIN($E$2:$E$3001))/(MAX($E$2:$E$3001)-MIN($E$2:$E$3001)))</f>
        <v>0.225400707312222</v>
      </c>
      <c r="K909" s="5" t="n">
        <f aca="false">IF(ISBLANK(A909), "",SQRT((A909-$M$2)^2+(B909-$N$2)^2+(C909-$O$2)^2+(D909-$P$2)^2+(E909-$Q$2)^2))</f>
        <v>893.362938750807</v>
      </c>
      <c r="L909" s="6" t="str">
        <f aca="false">IF(AND(H909 = "", H908 &lt;&gt; ""),"&lt;- New exp", "")</f>
        <v/>
      </c>
      <c r="AB909" s="0" t="n">
        <v>908</v>
      </c>
    </row>
    <row r="910" customFormat="false" ht="13.8" hidden="false" customHeight="false" outlineLevel="0" collapsed="false">
      <c r="A910" s="12" t="n">
        <v>33</v>
      </c>
      <c r="B910" s="12" t="n">
        <v>3</v>
      </c>
      <c r="C910" s="12" t="n">
        <v>81.1458333333333</v>
      </c>
      <c r="D910" s="12" t="n">
        <v>1044</v>
      </c>
      <c r="E910" s="12" t="n">
        <v>0.377180566940099</v>
      </c>
      <c r="F910" s="4" t="n">
        <f aca="false">IF(ISBLANK(A910), "", (A910-MIN($A$2:$A$3001))/(MAX($A$2:$A$3001)-MIN($A$2:$A$3001)))</f>
        <v>0.863636363636364</v>
      </c>
      <c r="G910" s="4" t="n">
        <f aca="false">IF(ISBLANK(B910), "", (B910-MIN($B$2:$B$3001))/(MAX($B$2:$B$3001)-MIN($B$2:B$3001)))</f>
        <v>0.222222222222222</v>
      </c>
      <c r="H910" s="4" t="n">
        <f aca="false">IF(ISBLANK(C910), "", (C910-MIN($C$2:$C$3001))/(MAX($C$2:$C$3001)-MIN($C$2:$C$3001)))</f>
        <v>0.594755501039625</v>
      </c>
      <c r="I910" s="4" t="n">
        <f aca="false">IF(ISBLANK(D910), "", (D910-MIN($D$2:$D$3001))/(MAX($D$2:$D$3001)-MIN($D$2:$D$3001)))</f>
        <v>0.956433637284701</v>
      </c>
      <c r="J910" s="4" t="n">
        <f aca="false">IF(ISBLANK(E910), "", (E910-MIN($E$2:$E$3001))/(MAX($E$2:$E$3001)-MIN($E$2:$E$3001)))</f>
        <v>0.489700666221275</v>
      </c>
      <c r="K910" s="5" t="n">
        <f aca="false">IF(ISBLANK(A910), "",SQRT((A910-$M$2)^2+(B910-$N$2)^2+(C910-$O$2)^2+(D910-$P$2)^2+(E910-$Q$2)^2))</f>
        <v>944.489868327882</v>
      </c>
      <c r="L910" s="6" t="str">
        <f aca="false">IF(AND(H910 = "", H909 &lt;&gt; ""),"&lt;- New exp", "")</f>
        <v/>
      </c>
      <c r="AB910" s="0" t="n">
        <v>909</v>
      </c>
    </row>
    <row r="911" customFormat="false" ht="13.8" hidden="false" customHeight="false" outlineLevel="0" collapsed="false">
      <c r="A911" s="12" t="n">
        <v>27</v>
      </c>
      <c r="B911" s="12" t="n">
        <v>4</v>
      </c>
      <c r="C911" s="12" t="n">
        <v>78.9166666666667</v>
      </c>
      <c r="D911" s="12" t="n">
        <v>1010</v>
      </c>
      <c r="E911" s="12" t="n">
        <v>0.375786542707573</v>
      </c>
      <c r="F911" s="4" t="n">
        <f aca="false">IF(ISBLANK(A911), "", (A911-MIN($A$2:$A$3001))/(MAX($A$2:$A$3001)-MIN($A$2:$A$3001)))</f>
        <v>0.590909090909091</v>
      </c>
      <c r="G911" s="4" t="n">
        <f aca="false">IF(ISBLANK(B911), "", (B911-MIN($B$2:$B$3001))/(MAX($B$2:$B$3001)-MIN($B$2:B$3001)))</f>
        <v>0.333333333333333</v>
      </c>
      <c r="H911" s="4" t="n">
        <f aca="false">IF(ISBLANK(C911), "", (C911-MIN($C$2:$C$3001))/(MAX($C$2:$C$3001)-MIN($C$2:$C$3001)))</f>
        <v>0.538735396628322</v>
      </c>
      <c r="I911" s="4" t="n">
        <f aca="false">IF(ISBLANK(D911), "", (D911-MIN($D$2:$D$3001))/(MAX($D$2:$D$3001)-MIN($D$2:$D$3001)))</f>
        <v>0.921985815602837</v>
      </c>
      <c r="J911" s="4" t="n">
        <f aca="false">IF(ISBLANK(E911), "", (E911-MIN($E$2:$E$3001))/(MAX($E$2:$E$3001)-MIN($E$2:$E$3001)))</f>
        <v>0.44759907616139</v>
      </c>
      <c r="K911" s="5" t="n">
        <f aca="false">IF(ISBLANK(A911), "",SQRT((A911-$M$2)^2+(B911-$N$2)^2+(C911-$O$2)^2+(D911-$P$2)^2+(E911-$Q$2)^2))</f>
        <v>910.350243931365</v>
      </c>
      <c r="L911" s="6" t="str">
        <f aca="false">IF(AND(H911 = "", H910 &lt;&gt; ""),"&lt;- New exp", "")</f>
        <v/>
      </c>
      <c r="AB911" s="0" t="n">
        <v>910</v>
      </c>
    </row>
    <row r="912" customFormat="false" ht="13.8" hidden="false" customHeight="false" outlineLevel="0" collapsed="false">
      <c r="A912" s="12" t="n">
        <v>18</v>
      </c>
      <c r="B912" s="12" t="n">
        <v>6</v>
      </c>
      <c r="C912" s="12" t="n">
        <v>72.9</v>
      </c>
      <c r="D912" s="12" t="n">
        <v>1059</v>
      </c>
      <c r="E912" s="12" t="n">
        <v>0.384373438081006</v>
      </c>
      <c r="F912" s="4" t="n">
        <f aca="false">IF(ISBLANK(A912), "", (A912-MIN($A$2:$A$3001))/(MAX($A$2:$A$3001)-MIN($A$2:$A$3001)))</f>
        <v>0.181818181818182</v>
      </c>
      <c r="G912" s="4" t="n">
        <f aca="false">IF(ISBLANK(B912), "", (B912-MIN($B$2:$B$3001))/(MAX($B$2:$B$3001)-MIN($B$2:B$3001)))</f>
        <v>0.555555555555556</v>
      </c>
      <c r="H912" s="4" t="n">
        <f aca="false">IF(ISBLANK(C912), "", (C912-MIN($C$2:$C$3001))/(MAX($C$2:$C$3001)-MIN($C$2:$C$3001)))</f>
        <v>0.387533469955573</v>
      </c>
      <c r="I912" s="4" t="n">
        <f aca="false">IF(ISBLANK(D912), "", (D912-MIN($D$2:$D$3001))/(MAX($D$2:$D$3001)-MIN($D$2:$D$3001)))</f>
        <v>0.971631205673759</v>
      </c>
      <c r="J912" s="4" t="n">
        <f aca="false">IF(ISBLANK(E912), "", (E912-MIN($E$2:$E$3001))/(MAX($E$2:$E$3001)-MIN($E$2:$E$3001)))</f>
        <v>0.706935994748749</v>
      </c>
      <c r="K912" s="5" t="n">
        <f aca="false">IF(ISBLANK(A912), "",SQRT((A912-$M$2)^2+(B912-$N$2)^2+(C912-$O$2)^2+(D912-$P$2)^2+(E912-$Q$2)^2))</f>
        <v>959.145350115715</v>
      </c>
      <c r="L912" s="6" t="str">
        <f aca="false">IF(AND(H912 = "", H911 &lt;&gt; ""),"&lt;- New exp", "")</f>
        <v/>
      </c>
      <c r="AB912" s="0" t="n">
        <v>911</v>
      </c>
    </row>
    <row r="913" customFormat="false" ht="13.8" hidden="false" customHeight="false" outlineLevel="0" collapsed="false">
      <c r="A913" s="12" t="n">
        <v>29</v>
      </c>
      <c r="B913" s="12" t="n">
        <v>7</v>
      </c>
      <c r="C913" s="12" t="n">
        <v>74.8761904761905</v>
      </c>
      <c r="D913" s="12" t="n">
        <v>1033</v>
      </c>
      <c r="E913" s="12" t="n">
        <v>0.371400562566451</v>
      </c>
      <c r="F913" s="4" t="n">
        <f aca="false">IF(ISBLANK(A913), "", (A913-MIN($A$2:$A$3001))/(MAX($A$2:$A$3001)-MIN($A$2:$A$3001)))</f>
        <v>0.681818181818182</v>
      </c>
      <c r="G913" s="4" t="n">
        <f aca="false">IF(ISBLANK(B913), "", (B913-MIN($B$2:$B$3001))/(MAX($B$2:$B$3001)-MIN($B$2:B$3001)))</f>
        <v>0.666666666666667</v>
      </c>
      <c r="H913" s="4" t="n">
        <f aca="false">IF(ISBLANK(C913), "", (C913-MIN($C$2:$C$3001))/(MAX($C$2:$C$3001)-MIN($C$2:$C$3001)))</f>
        <v>0.437196152637956</v>
      </c>
      <c r="I913" s="4" t="n">
        <f aca="false">IF(ISBLANK(D913), "", (D913-MIN($D$2:$D$3001))/(MAX($D$2:$D$3001)-MIN($D$2:$D$3001)))</f>
        <v>0.945288753799392</v>
      </c>
      <c r="J913" s="4" t="n">
        <f aca="false">IF(ISBLANK(E913), "", (E913-MIN($E$2:$E$3001))/(MAX($E$2:$E$3001)-MIN($E$2:$E$3001)))</f>
        <v>0.315136000123095</v>
      </c>
      <c r="K913" s="5" t="n">
        <f aca="false">IF(ISBLANK(A913), "",SQRT((A913-$M$2)^2+(B913-$N$2)^2+(C913-$O$2)^2+(D913-$P$2)^2+(E913-$Q$2)^2))</f>
        <v>933.30201786255</v>
      </c>
      <c r="L913" s="6" t="str">
        <f aca="false">IF(AND(H913 = "", H912 &lt;&gt; ""),"&lt;- New exp", "")</f>
        <v/>
      </c>
      <c r="AB913" s="0" t="n">
        <v>912</v>
      </c>
    </row>
    <row r="914" customFormat="false" ht="13.8" hidden="false" customHeight="false" outlineLevel="0" collapsed="false">
      <c r="A914" s="12" t="n">
        <v>29</v>
      </c>
      <c r="B914" s="12" t="n">
        <v>7</v>
      </c>
      <c r="C914" s="12" t="n">
        <v>73.672268907563</v>
      </c>
      <c r="D914" s="12" t="n">
        <v>1037</v>
      </c>
      <c r="E914" s="12" t="n">
        <v>0.371400562566451</v>
      </c>
      <c r="F914" s="4" t="n">
        <f aca="false">IF(ISBLANK(A914), "", (A914-MIN($A$2:$A$3001))/(MAX($A$2:$A$3001)-MIN($A$2:$A$3001)))</f>
        <v>0.681818181818182</v>
      </c>
      <c r="G914" s="4" t="n">
        <f aca="false">IF(ISBLANK(B914), "", (B914-MIN($B$2:$B$3001))/(MAX($B$2:$B$3001)-MIN($B$2:B$3001)))</f>
        <v>0.666666666666667</v>
      </c>
      <c r="H914" s="4" t="n">
        <f aca="false">IF(ISBLANK(C914), "", (C914-MIN($C$2:$C$3001))/(MAX($C$2:$C$3001)-MIN($C$2:$C$3001)))</f>
        <v>0.406940984648036</v>
      </c>
      <c r="I914" s="4" t="n">
        <f aca="false">IF(ISBLANK(D914), "", (D914-MIN($D$2:$D$3001))/(MAX($D$2:$D$3001)-MIN($D$2:$D$3001)))</f>
        <v>0.949341438703141</v>
      </c>
      <c r="J914" s="4" t="n">
        <f aca="false">IF(ISBLANK(E914), "", (E914-MIN($E$2:$E$3001))/(MAX($E$2:$E$3001)-MIN($E$2:$E$3001)))</f>
        <v>0.315136000123095</v>
      </c>
      <c r="K914" s="5" t="n">
        <f aca="false">IF(ISBLANK(A914), "",SQRT((A914-$M$2)^2+(B914-$N$2)^2+(C914-$O$2)^2+(D914-$P$2)^2+(E914-$Q$2)^2))</f>
        <v>937.279156211778</v>
      </c>
      <c r="L914" s="6" t="str">
        <f aca="false">IF(AND(H914 = "", H913 &lt;&gt; ""),"&lt;- New exp", "")</f>
        <v/>
      </c>
      <c r="AB914" s="0" t="n">
        <v>913</v>
      </c>
    </row>
    <row r="915" customFormat="false" ht="13.8" hidden="false" customHeight="false" outlineLevel="0" collapsed="false">
      <c r="A915" s="3" t="n">
        <v>33</v>
      </c>
      <c r="B915" s="3" t="n">
        <v>4</v>
      </c>
      <c r="C915" s="3" t="n">
        <v>81.7205882352941</v>
      </c>
      <c r="D915" s="3" t="n">
        <v>1024</v>
      </c>
      <c r="E915" s="3" t="n">
        <v>0.372674490793082</v>
      </c>
      <c r="F915" s="4" t="n">
        <f aca="false">IF(ISBLANK(A915), "", (A915-MIN($A$2:$A$3001))/(MAX($A$2:$A$3001)-MIN($A$2:$A$3001)))</f>
        <v>0.863636363636364</v>
      </c>
      <c r="G915" s="4" t="n">
        <f aca="false">IF(ISBLANK(B915), "", (B915-MIN($B$2:$B$3001))/(MAX($B$2:$B$3001)-MIN($B$2:B$3001)))</f>
        <v>0.333333333333333</v>
      </c>
      <c r="H915" s="4" t="n">
        <f aca="false">IF(ISBLANK(C915), "", (C915-MIN($C$2:$C$3001))/(MAX($C$2:$C$3001)-MIN($C$2:$C$3001)))</f>
        <v>0.609199387223738</v>
      </c>
      <c r="I915" s="4" t="n">
        <f aca="false">IF(ISBLANK(D915), "", (D915-MIN($D$2:$D$3001))/(MAX($D$2:$D$3001)-MIN($D$2:$D$3001)))</f>
        <v>0.936170212765957</v>
      </c>
      <c r="J915" s="4" t="n">
        <f aca="false">IF(ISBLANK(E915), "", (E915-MIN($E$2:$E$3001))/(MAX($E$2:$E$3001)-MIN($E$2:$E$3001)))</f>
        <v>0.353610513486575</v>
      </c>
      <c r="K915" s="5" t="n">
        <f aca="false">IF(ISBLANK(A915), "",SQRT((A915-$M$2)^2+(B915-$N$2)^2+(C915-$O$2)^2+(D915-$P$2)^2+(E915-$Q$2)^2))</f>
        <v>924.518061833707</v>
      </c>
      <c r="L915" s="6" t="str">
        <f aca="false">IF(AND(H915 = "", H914 &lt;&gt; ""),"&lt;- New exp", "")</f>
        <v/>
      </c>
      <c r="AB915" s="0" t="n">
        <v>914</v>
      </c>
    </row>
    <row r="916" customFormat="false" ht="13.8" hidden="false" customHeight="false" outlineLevel="0" collapsed="false">
      <c r="A916" s="12" t="n">
        <v>28</v>
      </c>
      <c r="B916" s="12" t="n">
        <v>9</v>
      </c>
      <c r="C916" s="12" t="n">
        <v>70.7777777777778</v>
      </c>
      <c r="D916" s="12" t="n">
        <v>1023</v>
      </c>
      <c r="E916" s="12" t="n">
        <v>0.370097695553302</v>
      </c>
      <c r="F916" s="4" t="n">
        <f aca="false">IF(ISBLANK(A916), "", (A916-MIN($A$2:$A$3001))/(MAX($A$2:$A$3001)-MIN($A$2:$A$3001)))</f>
        <v>0.636363636363636</v>
      </c>
      <c r="G916" s="4" t="n">
        <f aca="false">IF(ISBLANK(B916), "", (B916-MIN($B$2:$B$3001))/(MAX($B$2:$B$3001)-MIN($B$2:B$3001)))</f>
        <v>0.888888888888889</v>
      </c>
      <c r="H916" s="4" t="n">
        <f aca="false">IF(ISBLANK(C916), "", (C916-MIN($C$2:$C$3001))/(MAX($C$2:$C$3001)-MIN($C$2:$C$3001)))</f>
        <v>0.334200934416339</v>
      </c>
      <c r="I916" s="4" t="n">
        <f aca="false">IF(ISBLANK(D916), "", (D916-MIN($D$2:$D$3001))/(MAX($D$2:$D$3001)-MIN($D$2:$D$3001)))</f>
        <v>0.93515704154002</v>
      </c>
      <c r="J916" s="4" t="n">
        <f aca="false">IF(ISBLANK(E916), "", (E916-MIN($E$2:$E$3001))/(MAX($E$2:$E$3001)-MIN($E$2:$E$3001)))</f>
        <v>0.275787492679469</v>
      </c>
      <c r="K916" s="5" t="n">
        <f aca="false">IF(ISBLANK(A916), "",SQRT((A916-$M$2)^2+(B916-$N$2)^2+(C916-$O$2)^2+(D916-$P$2)^2+(E916-$Q$2)^2))</f>
        <v>923.236618175899</v>
      </c>
      <c r="L916" s="6" t="str">
        <f aca="false">IF(AND(H916 = "", H915 &lt;&gt; ""),"&lt;- New exp", "")</f>
        <v/>
      </c>
      <c r="AB916" s="0" t="n">
        <v>915</v>
      </c>
    </row>
    <row r="917" customFormat="false" ht="13.8" hidden="false" customHeight="false" outlineLevel="0" collapsed="false">
      <c r="A917" s="12" t="n">
        <v>33</v>
      </c>
      <c r="B917" s="12" t="n">
        <v>2</v>
      </c>
      <c r="C917" s="12" t="n">
        <v>81.3125</v>
      </c>
      <c r="D917" s="12" t="n">
        <v>1045</v>
      </c>
      <c r="E917" s="12" t="n">
        <v>0.381261386166515</v>
      </c>
      <c r="F917" s="4" t="n">
        <f aca="false">IF(ISBLANK(A917), "", (A917-MIN($A$2:$A$3001))/(MAX($A$2:$A$3001)-MIN($A$2:$A$3001)))</f>
        <v>0.863636363636364</v>
      </c>
      <c r="G917" s="4" t="n">
        <f aca="false">IF(ISBLANK(B917), "", (B917-MIN($B$2:$B$3001))/(MAX($B$2:$B$3001)-MIN($B$2:B$3001)))</f>
        <v>0.111111111111111</v>
      </c>
      <c r="H917" s="4" t="n">
        <f aca="false">IF(ISBLANK(C917), "", (C917-MIN($C$2:$C$3001))/(MAX($C$2:$C$3001)-MIN($C$2:$C$3001)))</f>
        <v>0.598943920061031</v>
      </c>
      <c r="I917" s="4" t="n">
        <f aca="false">IF(ISBLANK(D917), "", (D917-MIN($D$2:$D$3001))/(MAX($D$2:$D$3001)-MIN($D$2:$D$3001)))</f>
        <v>0.957446808510638</v>
      </c>
      <c r="J917" s="4" t="n">
        <f aca="false">IF(ISBLANK(E917), "", (E917-MIN($E$2:$E$3001))/(MAX($E$2:$E$3001)-MIN($E$2:$E$3001)))</f>
        <v>0.612947432073934</v>
      </c>
      <c r="K917" s="5" t="n">
        <f aca="false">IF(ISBLANK(A917), "",SQRT((A917-$M$2)^2+(B917-$N$2)^2+(C917-$O$2)^2+(D917-$P$2)^2+(E917-$Q$2)^2))</f>
        <v>945.49195035689</v>
      </c>
      <c r="L917" s="6" t="str">
        <f aca="false">IF(AND(H917 = "", H916 &lt;&gt; ""),"&lt;- New exp", "")</f>
        <v/>
      </c>
      <c r="AB917" s="0" t="n">
        <v>916</v>
      </c>
    </row>
    <row r="918" customFormat="false" ht="13.8" hidden="false" customHeight="false" outlineLevel="0" collapsed="false">
      <c r="A918" s="12" t="n">
        <v>28</v>
      </c>
      <c r="B918" s="12" t="n">
        <v>7</v>
      </c>
      <c r="C918" s="12" t="n">
        <v>72.9553571428571</v>
      </c>
      <c r="D918" s="12" t="n">
        <v>1047</v>
      </c>
      <c r="E918" s="12" t="n">
        <v>0.37106086624831</v>
      </c>
      <c r="F918" s="4" t="n">
        <f aca="false">IF(ISBLANK(A918), "", (A918-MIN($A$2:$A$3001))/(MAX($A$2:$A$3001)-MIN($A$2:$A$3001)))</f>
        <v>0.636363636363636</v>
      </c>
      <c r="G918" s="4" t="n">
        <f aca="false">IF(ISBLANK(B918), "", (B918-MIN($B$2:$B$3001))/(MAX($B$2:$B$3001)-MIN($B$2:B$3001)))</f>
        <v>0.666666666666667</v>
      </c>
      <c r="H918" s="4" t="n">
        <f aca="false">IF(ISBLANK(C918), "", (C918-MIN($C$2:$C$3001))/(MAX($C$2:$C$3001)-MIN($C$2:$C$3001)))</f>
        <v>0.388924623416254</v>
      </c>
      <c r="I918" s="4" t="n">
        <f aca="false">IF(ISBLANK(D918), "", (D918-MIN($D$2:$D$3001))/(MAX($D$2:$D$3001)-MIN($D$2:$D$3001)))</f>
        <v>0.959473150962513</v>
      </c>
      <c r="J918" s="4" t="n">
        <f aca="false">IF(ISBLANK(E918), "", (E918-MIN($E$2:$E$3001))/(MAX($E$2:$E$3001)-MIN($E$2:$E$3001)))</f>
        <v>0.30487666976317</v>
      </c>
      <c r="K918" s="5" t="n">
        <f aca="false">IF(ISBLANK(A918), "",SQRT((A918-$M$2)^2+(B918-$N$2)^2+(C918-$O$2)^2+(D918-$P$2)^2+(E918-$Q$2)^2))</f>
        <v>947.248917958506</v>
      </c>
      <c r="L918" s="6" t="str">
        <f aca="false">IF(AND(H918 = "", H917 &lt;&gt; ""),"&lt;- New exp", "")</f>
        <v/>
      </c>
      <c r="AB918" s="0" t="n">
        <v>917</v>
      </c>
    </row>
    <row r="919" customFormat="false" ht="13.8" hidden="false" customHeight="false" outlineLevel="0" collapsed="false">
      <c r="A919" s="12" t="n">
        <v>29</v>
      </c>
      <c r="B919" s="12" t="n">
        <v>6</v>
      </c>
      <c r="C919" s="12" t="n">
        <v>75.0333333333334</v>
      </c>
      <c r="D919" s="12" t="n">
        <v>1036</v>
      </c>
      <c r="E919" s="12" t="n">
        <v>0.37523672607986</v>
      </c>
      <c r="F919" s="4" t="n">
        <f aca="false">IF(ISBLANK(A919), "", (A919-MIN($A$2:$A$3001))/(MAX($A$2:$A$3001)-MIN($A$2:$A$3001)))</f>
        <v>0.681818181818182</v>
      </c>
      <c r="G919" s="4" t="n">
        <f aca="false">IF(ISBLANK(B919), "", (B919-MIN($B$2:$B$3001))/(MAX($B$2:$B$3001)-MIN($B$2:B$3001)))</f>
        <v>0.555555555555556</v>
      </c>
      <c r="H919" s="4" t="n">
        <f aca="false">IF(ISBLANK(C919), "", (C919-MIN($C$2:$C$3001))/(MAX($C$2:$C$3001)-MIN($C$2:$C$3001)))</f>
        <v>0.441145233429568</v>
      </c>
      <c r="I919" s="4" t="n">
        <f aca="false">IF(ISBLANK(D919), "", (D919-MIN($D$2:$D$3001))/(MAX($D$2:$D$3001)-MIN($D$2:$D$3001)))</f>
        <v>0.948328267477204</v>
      </c>
      <c r="J919" s="4" t="n">
        <f aca="false">IF(ISBLANK(E919), "", (E919-MIN($E$2:$E$3001))/(MAX($E$2:$E$3001)-MIN($E$2:$E$3001)))</f>
        <v>0.430993802215658</v>
      </c>
      <c r="K919" s="5" t="n">
        <f aca="false">IF(ISBLANK(A919), "",SQRT((A919-$M$2)^2+(B919-$N$2)^2+(C919-$O$2)^2+(D919-$P$2)^2+(E919-$Q$2)^2))</f>
        <v>936.298109028856</v>
      </c>
      <c r="L919" s="6" t="str">
        <f aca="false">IF(AND(H919 = "", H918 &lt;&gt; ""),"&lt;- New exp", "")</f>
        <v/>
      </c>
      <c r="AB919" s="0" t="n">
        <v>918</v>
      </c>
    </row>
    <row r="920" customFormat="false" ht="13.8" hidden="false" customHeight="false" outlineLevel="0" collapsed="false">
      <c r="A920" s="12" t="n">
        <v>29</v>
      </c>
      <c r="B920" s="12" t="n">
        <v>6</v>
      </c>
      <c r="C920" s="12" t="n">
        <v>73.6960784313726</v>
      </c>
      <c r="D920" s="12" t="n">
        <v>1038</v>
      </c>
      <c r="E920" s="12" t="n">
        <v>0.37523672607986</v>
      </c>
      <c r="F920" s="4" t="n">
        <f aca="false">IF(ISBLANK(A920), "", (A920-MIN($A$2:$A$3001))/(MAX($A$2:$A$3001)-MIN($A$2:$A$3001)))</f>
        <v>0.681818181818182</v>
      </c>
      <c r="G920" s="4" t="n">
        <f aca="false">IF(ISBLANK(B920), "", (B920-MIN($B$2:$B$3001))/(MAX($B$2:$B$3001)-MIN($B$2:B$3001)))</f>
        <v>0.555555555555556</v>
      </c>
      <c r="H920" s="4" t="n">
        <f aca="false">IF(ISBLANK(C920), "", (C920-MIN($C$2:$C$3001))/(MAX($C$2:$C$3001)-MIN($C$2:$C$3001)))</f>
        <v>0.407539330222523</v>
      </c>
      <c r="I920" s="4" t="n">
        <f aca="false">IF(ISBLANK(D920), "", (D920-MIN($D$2:$D$3001))/(MAX($D$2:$D$3001)-MIN($D$2:$D$3001)))</f>
        <v>0.950354609929078</v>
      </c>
      <c r="J920" s="4" t="n">
        <f aca="false">IF(ISBLANK(E920), "", (E920-MIN($E$2:$E$3001))/(MAX($E$2:$E$3001)-MIN($E$2:$E$3001)))</f>
        <v>0.430993802215658</v>
      </c>
      <c r="K920" s="5" t="n">
        <f aca="false">IF(ISBLANK(A920), "",SQRT((A920-$M$2)^2+(B920-$N$2)^2+(C920-$O$2)^2+(D920-$P$2)^2+(E920-$Q$2)^2))</f>
        <v>938.273408144361</v>
      </c>
      <c r="L920" s="6" t="str">
        <f aca="false">IF(AND(H920 = "", H919 &lt;&gt; ""),"&lt;- New exp", "")</f>
        <v/>
      </c>
      <c r="AB920" s="0" t="n">
        <v>919</v>
      </c>
    </row>
    <row r="921" customFormat="false" ht="13.8" hidden="false" customHeight="false" outlineLevel="0" collapsed="false">
      <c r="A921" s="12" t="n">
        <v>33</v>
      </c>
      <c r="B921" s="12" t="n">
        <v>3</v>
      </c>
      <c r="C921" s="12" t="n">
        <v>81.2619047619048</v>
      </c>
      <c r="D921" s="12" t="n">
        <v>1009</v>
      </c>
      <c r="E921" s="12" t="n">
        <v>0.376578857467822</v>
      </c>
      <c r="F921" s="4" t="n">
        <f aca="false">IF(ISBLANK(A921), "", (A921-MIN($A$2:$A$3001))/(MAX($A$2:$A$3001)-MIN($A$2:$A$3001)))</f>
        <v>0.863636363636364</v>
      </c>
      <c r="G921" s="4" t="n">
        <f aca="false">IF(ISBLANK(B921), "", (B921-MIN($B$2:$B$3001))/(MAX($B$2:$B$3001)-MIN($B$2:B$3001)))</f>
        <v>0.222222222222222</v>
      </c>
      <c r="H921" s="4" t="n">
        <f aca="false">IF(ISBLANK(C921), "", (C921-MIN($C$2:$C$3001))/(MAX($C$2:$C$3001)-MIN($C$2:$C$3001)))</f>
        <v>0.597672435715247</v>
      </c>
      <c r="I921" s="4" t="n">
        <f aca="false">IF(ISBLANK(D921), "", (D921-MIN($D$2:$D$3001))/(MAX($D$2:$D$3001)-MIN($D$2:$D$3001)))</f>
        <v>0.9209726443769</v>
      </c>
      <c r="J921" s="4" t="n">
        <f aca="false">IF(ISBLANK(E921), "", (E921-MIN($E$2:$E$3001))/(MAX($E$2:$E$3001)-MIN($E$2:$E$3001)))</f>
        <v>0.471528151751385</v>
      </c>
      <c r="K921" s="5" t="n">
        <f aca="false">IF(ISBLANK(A921), "",SQRT((A921-$M$2)^2+(B921-$N$2)^2+(C921-$O$2)^2+(D921-$P$2)^2+(E921-$Q$2)^2))</f>
        <v>909.511747519</v>
      </c>
      <c r="L921" s="6" t="str">
        <f aca="false">IF(AND(H921 = "", H920 &lt;&gt; ""),"&lt;- New exp", "")</f>
        <v/>
      </c>
      <c r="AB921" s="0" t="n">
        <v>920</v>
      </c>
    </row>
    <row r="922" customFormat="false" ht="13.8" hidden="false" customHeight="false" outlineLevel="0" collapsed="false">
      <c r="A922" s="12" t="n">
        <v>23</v>
      </c>
      <c r="B922" s="12" t="n">
        <v>6</v>
      </c>
      <c r="C922" s="12" t="n">
        <v>74.8333333333333</v>
      </c>
      <c r="D922" s="12" t="n">
        <v>1017</v>
      </c>
      <c r="E922" s="12" t="n">
        <v>0.379846913370879</v>
      </c>
      <c r="F922" s="4" t="n">
        <f aca="false">IF(ISBLANK(A922), "", (A922-MIN($A$2:$A$3001))/(MAX($A$2:$A$3001)-MIN($A$2:$A$3001)))</f>
        <v>0.409090909090909</v>
      </c>
      <c r="G922" s="4" t="n">
        <f aca="false">IF(ISBLANK(B922), "", (B922-MIN($B$2:$B$3001))/(MAX($B$2:$B$3001)-MIN($B$2:B$3001)))</f>
        <v>0.555555555555556</v>
      </c>
      <c r="H922" s="4" t="n">
        <f aca="false">IF(ISBLANK(C922), "", (C922-MIN($C$2:$C$3001))/(MAX($C$2:$C$3001)-MIN($C$2:$C$3001)))</f>
        <v>0.43611913060388</v>
      </c>
      <c r="I922" s="4" t="n">
        <f aca="false">IF(ISBLANK(D922), "", (D922-MIN($D$2:$D$3001))/(MAX($D$2:$D$3001)-MIN($D$2:$D$3001)))</f>
        <v>0.929078014184397</v>
      </c>
      <c r="J922" s="4" t="n">
        <f aca="false">IF(ISBLANK(E922), "", (E922-MIN($E$2:$E$3001))/(MAX($E$2:$E$3001)-MIN($E$2:$E$3001)))</f>
        <v>0.570228265216398</v>
      </c>
      <c r="K922" s="5" t="n">
        <f aca="false">IF(ISBLANK(A922), "",SQRT((A922-$M$2)^2+(B922-$N$2)^2+(C922-$O$2)^2+(D922-$P$2)^2+(E922-$Q$2)^2))</f>
        <v>917.221983740675</v>
      </c>
      <c r="L922" s="6" t="str">
        <f aca="false">IF(AND(H922 = "", H921 &lt;&gt; ""),"&lt;- New exp", "")</f>
        <v/>
      </c>
      <c r="AB922" s="0" t="n">
        <v>921</v>
      </c>
    </row>
    <row r="923" customFormat="false" ht="13.8" hidden="false" customHeight="false" outlineLevel="0" collapsed="false">
      <c r="A923" s="12" t="n">
        <v>34</v>
      </c>
      <c r="B923" s="12" t="n">
        <v>6</v>
      </c>
      <c r="C923" s="12" t="n">
        <v>93.2380952380952</v>
      </c>
      <c r="D923" s="12" t="n">
        <v>993</v>
      </c>
      <c r="E923" s="12" t="n">
        <v>0.381110316780053</v>
      </c>
      <c r="F923" s="4" t="n">
        <f aca="false">IF(ISBLANK(A923), "", (A923-MIN($A$2:$A$3001))/(MAX($A$2:$A$3001)-MIN($A$2:$A$3001)))</f>
        <v>0.909090909090909</v>
      </c>
      <c r="G923" s="4" t="n">
        <f aca="false">IF(ISBLANK(B923), "", (B923-MIN($B$2:$B$3001))/(MAX($B$2:$B$3001)-MIN($B$2:B$3001)))</f>
        <v>0.555555555555556</v>
      </c>
      <c r="H923" s="4" t="n">
        <f aca="false">IF(ISBLANK(C923), "", (C923-MIN($C$2:$C$3001))/(MAX($C$2:$C$3001)-MIN($C$2:$C$3001)))</f>
        <v>0.898640259681979</v>
      </c>
      <c r="I923" s="4" t="n">
        <f aca="false">IF(ISBLANK(D923), "", (D923-MIN($D$2:$D$3001))/(MAX($D$2:$D$3001)-MIN($D$2:$D$3001)))</f>
        <v>0.904761904761905</v>
      </c>
      <c r="J923" s="4" t="n">
        <f aca="false">IF(ISBLANK(E923), "", (E923-MIN($E$2:$E$3001))/(MAX($E$2:$E$3001)-MIN($E$2:$E$3001)))</f>
        <v>0.608384913553079</v>
      </c>
      <c r="K923" s="5" t="n">
        <f aca="false">IF(ISBLANK(A923), "",SQRT((A923-$M$2)^2+(B923-$N$2)^2+(C923-$O$2)^2+(D923-$P$2)^2+(E923-$Q$2)^2))</f>
        <v>893.953411190072</v>
      </c>
      <c r="L923" s="6" t="str">
        <f aca="false">IF(AND(H923 = "", H922 &lt;&gt; ""),"&lt;- New exp", "")</f>
        <v/>
      </c>
      <c r="AB923" s="0" t="n">
        <v>922</v>
      </c>
    </row>
    <row r="924" customFormat="false" ht="13.8" hidden="false" customHeight="false" outlineLevel="0" collapsed="false">
      <c r="A924" s="12" t="n">
        <v>28</v>
      </c>
      <c r="B924" s="12" t="n">
        <v>7</v>
      </c>
      <c r="C924" s="12" t="n">
        <v>77.5803571428571</v>
      </c>
      <c r="D924" s="12" t="n">
        <v>995</v>
      </c>
      <c r="E924" s="12" t="n">
        <v>0.36790309876747</v>
      </c>
      <c r="F924" s="4" t="n">
        <f aca="false">IF(ISBLANK(A924), "", (A924-MIN($A$2:$A$3001))/(MAX($A$2:$A$3001)-MIN($A$2:$A$3001)))</f>
        <v>0.636363636363636</v>
      </c>
      <c r="G924" s="4" t="n">
        <f aca="false">IF(ISBLANK(B924), "", (B924-MIN($B$2:$B$3001))/(MAX($B$2:$B$3001)-MIN($B$2:B$3001)))</f>
        <v>0.666666666666667</v>
      </c>
      <c r="H924" s="4" t="n">
        <f aca="false">IF(ISBLANK(C924), "", (C924-MIN($C$2:$C$3001))/(MAX($C$2:$C$3001)-MIN($C$2:$C$3001)))</f>
        <v>0.505153251260265</v>
      </c>
      <c r="I924" s="4" t="n">
        <f aca="false">IF(ISBLANK(D924), "", (D924-MIN($D$2:$D$3001))/(MAX($D$2:$D$3001)-MIN($D$2:$D$3001)))</f>
        <v>0.906788247213779</v>
      </c>
      <c r="J924" s="4" t="n">
        <f aca="false">IF(ISBLANK(E924), "", (E924-MIN($E$2:$E$3001))/(MAX($E$2:$E$3001)-MIN($E$2:$E$3001)))</f>
        <v>0.209507429486867</v>
      </c>
      <c r="K924" s="5" t="n">
        <f aca="false">IF(ISBLANK(A924), "",SQRT((A924-$M$2)^2+(B924-$N$2)^2+(C924-$O$2)^2+(D924-$P$2)^2+(E924-$Q$2)^2))</f>
        <v>895.355269100865</v>
      </c>
      <c r="L924" s="6" t="str">
        <f aca="false">IF(AND(H924 = "", H923 &lt;&gt; ""),"&lt;- New exp", "")</f>
        <v/>
      </c>
      <c r="AB924" s="0" t="n">
        <v>923</v>
      </c>
    </row>
    <row r="925" customFormat="false" ht="13.8" hidden="false" customHeight="false" outlineLevel="0" collapsed="false">
      <c r="A925" s="12" t="n">
        <v>26</v>
      </c>
      <c r="B925" s="12" t="n">
        <v>5</v>
      </c>
      <c r="C925" s="12" t="n">
        <v>88.2714285714286</v>
      </c>
      <c r="D925" s="12" t="n">
        <v>1033</v>
      </c>
      <c r="E925" s="12" t="n">
        <v>0.385403337069818</v>
      </c>
      <c r="F925" s="4" t="n">
        <f aca="false">IF(ISBLANK(A925), "", (A925-MIN($A$2:$A$3001))/(MAX($A$2:$A$3001)-MIN($A$2:$A$3001)))</f>
        <v>0.545454545454545</v>
      </c>
      <c r="G925" s="4" t="n">
        <f aca="false">IF(ISBLANK(B925), "", (B925-MIN($B$2:$B$3001))/(MAX($B$2:$B$3001)-MIN($B$2:B$3001)))</f>
        <v>0.444444444444444</v>
      </c>
      <c r="H925" s="4" t="n">
        <f aca="false">IF(ISBLANK(C925), "", (C925-MIN($C$2:$C$3001))/(MAX($C$2:$C$3001)-MIN($C$2:$C$3001)))</f>
        <v>0.773825372844086</v>
      </c>
      <c r="I925" s="4" t="n">
        <f aca="false">IF(ISBLANK(D925), "", (D925-MIN($D$2:$D$3001))/(MAX($D$2:$D$3001)-MIN($D$2:$D$3001)))</f>
        <v>0.945288753799392</v>
      </c>
      <c r="J925" s="4" t="n">
        <f aca="false">IF(ISBLANK(E925), "", (E925-MIN($E$2:$E$3001))/(MAX($E$2:$E$3001)-MIN($E$2:$E$3001)))</f>
        <v>0.738040464827783</v>
      </c>
      <c r="K925" s="5" t="n">
        <f aca="false">IF(ISBLANK(A925), "",SQRT((A925-$M$2)^2+(B925-$N$2)^2+(C925-$O$2)^2+(D925-$P$2)^2+(E925-$Q$2)^2))</f>
        <v>933.593682492759</v>
      </c>
      <c r="L925" s="6" t="str">
        <f aca="false">IF(AND(H925 = "", H924 &lt;&gt; ""),"&lt;- New exp", "")</f>
        <v/>
      </c>
      <c r="AB925" s="0" t="n">
        <v>924</v>
      </c>
    </row>
    <row r="926" customFormat="false" ht="13.8" hidden="false" customHeight="false" outlineLevel="0" collapsed="false">
      <c r="A926" s="12" t="n">
        <v>29</v>
      </c>
      <c r="B926" s="12" t="n">
        <v>7</v>
      </c>
      <c r="C926" s="12" t="n">
        <v>80.6095238095238</v>
      </c>
      <c r="D926" s="12" t="n">
        <v>967</v>
      </c>
      <c r="E926" s="12" t="n">
        <v>0.375786542707573</v>
      </c>
      <c r="F926" s="4" t="n">
        <f aca="false">IF(ISBLANK(A926), "", (A926-MIN($A$2:$A$3001))/(MAX($A$2:$A$3001)-MIN($A$2:$A$3001)))</f>
        <v>0.681818181818182</v>
      </c>
      <c r="G926" s="4" t="n">
        <f aca="false">IF(ISBLANK(B926), "", (B926-MIN($B$2:$B$3001))/(MAX($B$2:$B$3001)-MIN($B$2:B$3001)))</f>
        <v>0.666666666666667</v>
      </c>
      <c r="H926" s="4" t="n">
        <f aca="false">IF(ISBLANK(C926), "", (C926-MIN($C$2:$C$3001))/(MAX($C$2:$C$3001)-MIN($C$2:$C$3001)))</f>
        <v>0.581277766974316</v>
      </c>
      <c r="I926" s="4" t="n">
        <f aca="false">IF(ISBLANK(D926), "", (D926-MIN($D$2:$D$3001))/(MAX($D$2:$D$3001)-MIN($D$2:$D$3001)))</f>
        <v>0.878419452887538</v>
      </c>
      <c r="J926" s="4" t="n">
        <f aca="false">IF(ISBLANK(E926), "", (E926-MIN($E$2:$E$3001))/(MAX($E$2:$E$3001)-MIN($E$2:$E$3001)))</f>
        <v>0.44759907616139</v>
      </c>
      <c r="K926" s="5" t="n">
        <f aca="false">IF(ISBLANK(A926), "",SQRT((A926-$M$2)^2+(B926-$N$2)^2+(C926-$O$2)^2+(D926-$P$2)^2+(E926-$Q$2)^2))</f>
        <v>867.458940608258</v>
      </c>
      <c r="L926" s="6" t="str">
        <f aca="false">IF(AND(H926 = "", H925 &lt;&gt; ""),"&lt;- New exp", "")</f>
        <v/>
      </c>
      <c r="AB926" s="0" t="n">
        <v>925</v>
      </c>
    </row>
    <row r="927" customFormat="false" ht="13.8" hidden="false" customHeight="false" outlineLevel="0" collapsed="false">
      <c r="A927" s="12" t="n">
        <v>27</v>
      </c>
      <c r="B927" s="12" t="n">
        <v>3</v>
      </c>
      <c r="C927" s="12" t="n">
        <v>68.6458333333333</v>
      </c>
      <c r="D927" s="12" t="n">
        <v>1049</v>
      </c>
      <c r="E927" s="12" t="n">
        <v>0.374724174328091</v>
      </c>
      <c r="F927" s="4" t="n">
        <f aca="false">IF(ISBLANK(A927), "", (A927-MIN($A$2:$A$3001))/(MAX($A$2:$A$3001)-MIN($A$2:$A$3001)))</f>
        <v>0.590909090909091</v>
      </c>
      <c r="G927" s="4" t="n">
        <f aca="false">IF(ISBLANK(B927), "", (B927-MIN($B$2:$B$3001))/(MAX($B$2:$B$3001)-MIN($B$2:B$3001)))</f>
        <v>0.222222222222222</v>
      </c>
      <c r="H927" s="4" t="n">
        <f aca="false">IF(ISBLANK(C927), "", (C927-MIN($C$2:$C$3001))/(MAX($C$2:$C$3001)-MIN($C$2:$C$3001)))</f>
        <v>0.280624074434189</v>
      </c>
      <c r="I927" s="4" t="n">
        <f aca="false">IF(ISBLANK(D927), "", (D927-MIN($D$2:$D$3001))/(MAX($D$2:$D$3001)-MIN($D$2:$D$3001)))</f>
        <v>0.961499493414387</v>
      </c>
      <c r="J927" s="4" t="n">
        <f aca="false">IF(ISBLANK(E927), "", (E927-MIN($E$2:$E$3001))/(MAX($E$2:$E$3001)-MIN($E$2:$E$3001)))</f>
        <v>0.41551398254398</v>
      </c>
      <c r="K927" s="5" t="n">
        <f aca="false">IF(ISBLANK(A927), "",SQRT((A927-$M$2)^2+(B927-$N$2)^2+(C927-$O$2)^2+(D927-$P$2)^2+(E927-$Q$2)^2))</f>
        <v>949.156833528437</v>
      </c>
      <c r="L927" s="6" t="str">
        <f aca="false">IF(AND(H927 = "", H926 &lt;&gt; ""),"&lt;- New exp", "")</f>
        <v/>
      </c>
      <c r="AB927" s="0" t="n">
        <v>926</v>
      </c>
    </row>
    <row r="928" customFormat="false" ht="13.8" hidden="false" customHeight="false" outlineLevel="0" collapsed="false">
      <c r="A928" s="12" t="n">
        <v>29</v>
      </c>
      <c r="B928" s="12" t="n">
        <v>6</v>
      </c>
      <c r="C928" s="12" t="n">
        <v>75.8333333333333</v>
      </c>
      <c r="D928" s="12" t="n">
        <v>1030</v>
      </c>
      <c r="E928" s="12" t="n">
        <v>0.372725885221371</v>
      </c>
      <c r="F928" s="4" t="n">
        <f aca="false">IF(ISBLANK(A928), "", (A928-MIN($A$2:$A$3001))/(MAX($A$2:$A$3001)-MIN($A$2:$A$3001)))</f>
        <v>0.681818181818182</v>
      </c>
      <c r="G928" s="4" t="n">
        <f aca="false">IF(ISBLANK(B928), "", (B928-MIN($B$2:$B$3001))/(MAX($B$2:$B$3001)-MIN($B$2:B$3001)))</f>
        <v>0.555555555555556</v>
      </c>
      <c r="H928" s="4" t="n">
        <f aca="false">IF(ISBLANK(C928), "", (C928-MIN($C$2:$C$3001))/(MAX($C$2:$C$3001)-MIN($C$2:$C$3001)))</f>
        <v>0.461249644732315</v>
      </c>
      <c r="I928" s="4" t="n">
        <f aca="false">IF(ISBLANK(D928), "", (D928-MIN($D$2:$D$3001))/(MAX($D$2:$D$3001)-MIN($D$2:$D$3001)))</f>
        <v>0.94224924012158</v>
      </c>
      <c r="J928" s="4" t="n">
        <f aca="false">IF(ISBLANK(E928), "", (E928-MIN($E$2:$E$3001))/(MAX($E$2:$E$3001)-MIN($E$2:$E$3001)))</f>
        <v>0.355162701103331</v>
      </c>
      <c r="K928" s="5" t="n">
        <f aca="false">IF(ISBLANK(A928), "",SQRT((A928-$M$2)^2+(B928-$N$2)^2+(C928-$O$2)^2+(D928-$P$2)^2+(E928-$Q$2)^2))</f>
        <v>930.315470994823</v>
      </c>
      <c r="L928" s="6" t="str">
        <f aca="false">IF(AND(H928 = "", H927 &lt;&gt; ""),"&lt;- New exp", "")</f>
        <v/>
      </c>
      <c r="AB928" s="0" t="n">
        <v>927</v>
      </c>
    </row>
    <row r="929" customFormat="false" ht="13.8" hidden="false" customHeight="false" outlineLevel="0" collapsed="false">
      <c r="A929" s="12" t="n">
        <v>32</v>
      </c>
      <c r="B929" s="12" t="n">
        <v>5</v>
      </c>
      <c r="C929" s="12" t="n">
        <v>79.8666666666667</v>
      </c>
      <c r="D929" s="12" t="n">
        <v>1016</v>
      </c>
      <c r="E929" s="12" t="n">
        <v>0.37522937227086</v>
      </c>
      <c r="F929" s="4" t="n">
        <f aca="false">IF(ISBLANK(A929), "", (A929-MIN($A$2:$A$3001))/(MAX($A$2:$A$3001)-MIN($A$2:$A$3001)))</f>
        <v>0.818181818181818</v>
      </c>
      <c r="G929" s="4" t="n">
        <f aca="false">IF(ISBLANK(B929), "", (B929-MIN($B$2:$B$3001))/(MAX($B$2:$B$3001)-MIN($B$2:B$3001)))</f>
        <v>0.444444444444444</v>
      </c>
      <c r="H929" s="4" t="n">
        <f aca="false">IF(ISBLANK(C929), "", (C929-MIN($C$2:$C$3001))/(MAX($C$2:$C$3001)-MIN($C$2:$C$3001)))</f>
        <v>0.562609385050336</v>
      </c>
      <c r="I929" s="4" t="n">
        <f aca="false">IF(ISBLANK(D929), "", (D929-MIN($D$2:$D$3001))/(MAX($D$2:$D$3001)-MIN($D$2:$D$3001)))</f>
        <v>0.92806484295846</v>
      </c>
      <c r="J929" s="4" t="n">
        <f aca="false">IF(ISBLANK(E929), "", (E929-MIN($E$2:$E$3001))/(MAX($E$2:$E$3001)-MIN($E$2:$E$3001)))</f>
        <v>0.430771706326167</v>
      </c>
      <c r="K929" s="5" t="n">
        <f aca="false">IF(ISBLANK(A929), "",SQRT((A929-$M$2)^2+(B929-$N$2)^2+(C929-$O$2)^2+(D929-$P$2)^2+(E929-$Q$2)^2))</f>
        <v>916.45905547367</v>
      </c>
      <c r="L929" s="6" t="str">
        <f aca="false">IF(AND(H929 = "", H928 &lt;&gt; ""),"&lt;- New exp", "")</f>
        <v/>
      </c>
      <c r="AB929" s="0" t="n">
        <v>928</v>
      </c>
    </row>
    <row r="930" customFormat="false" ht="13.8" hidden="false" customHeight="false" outlineLevel="0" collapsed="false">
      <c r="A930" s="12" t="n">
        <v>29</v>
      </c>
      <c r="B930" s="12" t="n">
        <v>4</v>
      </c>
      <c r="C930" s="12" t="n">
        <v>89.3214285714286</v>
      </c>
      <c r="D930" s="12" t="n">
        <v>1007</v>
      </c>
      <c r="E930" s="12" t="n">
        <v>0.382361357163061</v>
      </c>
      <c r="F930" s="4" t="n">
        <f aca="false">IF(ISBLANK(A930), "", (A930-MIN($A$2:$A$3001))/(MAX($A$2:$A$3001)-MIN($A$2:$A$3001)))</f>
        <v>0.681818181818182</v>
      </c>
      <c r="G930" s="4" t="n">
        <f aca="false">IF(ISBLANK(B930), "", (B930-MIN($B$2:$B$3001))/(MAX($B$2:$B$3001)-MIN($B$2:B$3001)))</f>
        <v>0.333333333333333</v>
      </c>
      <c r="H930" s="4" t="n">
        <f aca="false">IF(ISBLANK(C930), "", (C930-MIN($C$2:$C$3001))/(MAX($C$2:$C$3001)-MIN($C$2:$C$3001)))</f>
        <v>0.800212412678943</v>
      </c>
      <c r="I930" s="4" t="n">
        <f aca="false">IF(ISBLANK(D930), "", (D930-MIN($D$2:$D$3001))/(MAX($D$2:$D$3001)-MIN($D$2:$D$3001)))</f>
        <v>0.918946301925025</v>
      </c>
      <c r="J930" s="4" t="n">
        <f aca="false">IF(ISBLANK(E930), "", (E930-MIN($E$2:$E$3001))/(MAX($E$2:$E$3001)-MIN($E$2:$E$3001)))</f>
        <v>0.646168180245885</v>
      </c>
      <c r="K930" s="5" t="n">
        <f aca="false">IF(ISBLANK(A930), "",SQRT((A930-$M$2)^2+(B930-$N$2)^2+(C930-$O$2)^2+(D930-$P$2)^2+(E930-$Q$2)^2))</f>
        <v>907.687683127279</v>
      </c>
      <c r="L930" s="6" t="str">
        <f aca="false">IF(AND(H930 = "", H929 &lt;&gt; ""),"&lt;- New exp", "")</f>
        <v/>
      </c>
      <c r="AB930" s="0" t="n">
        <v>929</v>
      </c>
    </row>
    <row r="931" customFormat="false" ht="13.8" hidden="false" customHeight="false" outlineLevel="0" collapsed="false">
      <c r="A931" s="12" t="n">
        <v>19</v>
      </c>
      <c r="B931" s="12" t="n">
        <v>8</v>
      </c>
      <c r="C931" s="12" t="n">
        <v>82.1964285714286</v>
      </c>
      <c r="D931" s="12" t="n">
        <v>1022</v>
      </c>
      <c r="E931" s="12" t="n">
        <v>0.382361357163061</v>
      </c>
      <c r="F931" s="4" t="n">
        <f aca="false">IF(ISBLANK(A931), "", (A931-MIN($A$2:$A$3001))/(MAX($A$2:$A$3001)-MIN($A$2:$A$3001)))</f>
        <v>0.227272727272727</v>
      </c>
      <c r="G931" s="4" t="n">
        <f aca="false">IF(ISBLANK(B931), "", (B931-MIN($B$2:$B$3001))/(MAX($B$2:$B$3001)-MIN($B$2:B$3001)))</f>
        <v>0.777777777777778</v>
      </c>
      <c r="H931" s="4" t="n">
        <f aca="false">IF(ISBLANK(C931), "", (C931-MIN($C$2:$C$3001))/(MAX($C$2:$C$3001)-MIN($C$2:$C$3001)))</f>
        <v>0.621157499513844</v>
      </c>
      <c r="I931" s="4" t="n">
        <f aca="false">IF(ISBLANK(D931), "", (D931-MIN($D$2:$D$3001))/(MAX($D$2:$D$3001)-MIN($D$2:$D$3001)))</f>
        <v>0.934143870314083</v>
      </c>
      <c r="J931" s="4" t="n">
        <f aca="false">IF(ISBLANK(E931), "", (E931-MIN($E$2:$E$3001))/(MAX($E$2:$E$3001)-MIN($E$2:$E$3001)))</f>
        <v>0.646168180245885</v>
      </c>
      <c r="K931" s="5" t="n">
        <f aca="false">IF(ISBLANK(A931), "",SQRT((A931-$M$2)^2+(B931-$N$2)^2+(C931-$O$2)^2+(D931-$P$2)^2+(E931-$Q$2)^2))</f>
        <v>922.37136961954</v>
      </c>
      <c r="L931" s="6" t="str">
        <f aca="false">IF(AND(H931 = "", H930 &lt;&gt; ""),"&lt;- New exp", "")</f>
        <v/>
      </c>
      <c r="AB931" s="0" t="n">
        <v>930</v>
      </c>
    </row>
    <row r="932" customFormat="false" ht="13.8" hidden="false" customHeight="false" outlineLevel="0" collapsed="false">
      <c r="A932" s="12" t="n">
        <v>25</v>
      </c>
      <c r="B932" s="12" t="n">
        <v>8</v>
      </c>
      <c r="C932" s="12" t="n">
        <v>71.7916666666667</v>
      </c>
      <c r="D932" s="12" t="n">
        <v>1037</v>
      </c>
      <c r="E932" s="12" t="n">
        <v>0.374562081242515</v>
      </c>
      <c r="F932" s="4" t="n">
        <f aca="false">IF(ISBLANK(A932), "", (A932-MIN($A$2:$A$3001))/(MAX($A$2:$A$3001)-MIN($A$2:$A$3001)))</f>
        <v>0.5</v>
      </c>
      <c r="G932" s="4" t="n">
        <f aca="false">IF(ISBLANK(B932), "", (B932-MIN($B$2:$B$3001))/(MAX($B$2:$B$3001)-MIN($B$2:B$3001)))</f>
        <v>0.777777777777778</v>
      </c>
      <c r="H932" s="4" t="n">
        <f aca="false">IF(ISBLANK(C932), "", (C932-MIN($C$2:$C$3001))/(MAX($C$2:$C$3001)-MIN($C$2:$C$3001)))</f>
        <v>0.359680483463224</v>
      </c>
      <c r="I932" s="4" t="n">
        <f aca="false">IF(ISBLANK(D932), "", (D932-MIN($D$2:$D$3001))/(MAX($D$2:$D$3001)-MIN($D$2:$D$3001)))</f>
        <v>0.949341438703141</v>
      </c>
      <c r="J932" s="4" t="n">
        <f aca="false">IF(ISBLANK(E932), "", (E932-MIN($E$2:$E$3001))/(MAX($E$2:$E$3001)-MIN($E$2:$E$3001)))</f>
        <v>0.410618532033698</v>
      </c>
      <c r="K932" s="5" t="n">
        <f aca="false">IF(ISBLANK(A932), "",SQRT((A932-$M$2)^2+(B932-$N$2)^2+(C932-$O$2)^2+(D932-$P$2)^2+(E932-$Q$2)^2))</f>
        <v>937.200004183259</v>
      </c>
      <c r="L932" s="6" t="str">
        <f aca="false">IF(AND(H932 = "", H931 &lt;&gt; ""),"&lt;- New exp", "")</f>
        <v/>
      </c>
      <c r="AB932" s="0" t="n">
        <v>931</v>
      </c>
    </row>
    <row r="933" customFormat="false" ht="13.8" hidden="false" customHeight="false" outlineLevel="0" collapsed="false">
      <c r="A933" s="12" t="n">
        <v>29</v>
      </c>
      <c r="B933" s="12" t="n">
        <v>6</v>
      </c>
      <c r="C933" s="12" t="n">
        <v>78.6960784313726</v>
      </c>
      <c r="D933" s="12" t="n">
        <v>1037</v>
      </c>
      <c r="E933" s="12" t="n">
        <v>0.370894757329822</v>
      </c>
      <c r="F933" s="4" t="n">
        <f aca="false">IF(ISBLANK(A933), "", (A933-MIN($A$2:$A$3001))/(MAX($A$2:$A$3001)-MIN($A$2:$A$3001)))</f>
        <v>0.681818181818182</v>
      </c>
      <c r="G933" s="4" t="n">
        <f aca="false">IF(ISBLANK(B933), "", (B933-MIN($B$2:$B$3001))/(MAX($B$2:$B$3001)-MIN($B$2:B$3001)))</f>
        <v>0.555555555555556</v>
      </c>
      <c r="H933" s="4" t="n">
        <f aca="false">IF(ISBLANK(C933), "", (C933-MIN($C$2:$C$3001))/(MAX($C$2:$C$3001)-MIN($C$2:$C$3001)))</f>
        <v>0.533191900864698</v>
      </c>
      <c r="I933" s="4" t="n">
        <f aca="false">IF(ISBLANK(D933), "", (D933-MIN($D$2:$D$3001))/(MAX($D$2:$D$3001)-MIN($D$2:$D$3001)))</f>
        <v>0.949341438703141</v>
      </c>
      <c r="J933" s="4" t="n">
        <f aca="false">IF(ISBLANK(E933), "", (E933-MIN($E$2:$E$3001))/(MAX($E$2:$E$3001)-MIN($E$2:$E$3001)))</f>
        <v>0.299859935169684</v>
      </c>
      <c r="K933" s="5" t="n">
        <f aca="false">IF(ISBLANK(A933), "",SQRT((A933-$M$2)^2+(B933-$N$2)^2+(C933-$O$2)^2+(D933-$P$2)^2+(E933-$Q$2)^2))</f>
        <v>937.373542107633</v>
      </c>
      <c r="L933" s="6" t="str">
        <f aca="false">IF(AND(H933 = "", H932 &lt;&gt; ""),"&lt;- New exp", "")</f>
        <v/>
      </c>
      <c r="AB933" s="0" t="n">
        <v>932</v>
      </c>
    </row>
    <row r="934" customFormat="false" ht="13.8" hidden="false" customHeight="false" outlineLevel="0" collapsed="false">
      <c r="A934" s="12" t="n">
        <v>32</v>
      </c>
      <c r="B934" s="12" t="n">
        <v>5</v>
      </c>
      <c r="C934" s="12" t="n">
        <v>83.8666666666667</v>
      </c>
      <c r="D934" s="12" t="n">
        <v>1021</v>
      </c>
      <c r="E934" s="12" t="n">
        <v>0.371244230951682</v>
      </c>
      <c r="F934" s="4" t="n">
        <f aca="false">IF(ISBLANK(A934), "", (A934-MIN($A$2:$A$3001))/(MAX($A$2:$A$3001)-MIN($A$2:$A$3001)))</f>
        <v>0.818181818181818</v>
      </c>
      <c r="G934" s="4" t="n">
        <f aca="false">IF(ISBLANK(B934), "", (B934-MIN($B$2:$B$3001))/(MAX($B$2:$B$3001)-MIN($B$2:B$3001)))</f>
        <v>0.444444444444444</v>
      </c>
      <c r="H934" s="4" t="n">
        <f aca="false">IF(ISBLANK(C934), "", (C934-MIN($C$2:$C$3001))/(MAX($C$2:$C$3001)-MIN($C$2:$C$3001)))</f>
        <v>0.663131441564075</v>
      </c>
      <c r="I934" s="4" t="n">
        <f aca="false">IF(ISBLANK(D934), "", (D934-MIN($D$2:$D$3001))/(MAX($D$2:$D$3001)-MIN($D$2:$D$3001)))</f>
        <v>0.933130699088146</v>
      </c>
      <c r="J934" s="4" t="n">
        <f aca="false">IF(ISBLANK(E934), "", (E934-MIN($E$2:$E$3001))/(MAX($E$2:$E$3001)-MIN($E$2:$E$3001)))</f>
        <v>0.310414554537837</v>
      </c>
      <c r="K934" s="5" t="n">
        <f aca="false">IF(ISBLANK(A934), "",SQRT((A934-$M$2)^2+(B934-$N$2)^2+(C934-$O$2)^2+(D934-$P$2)^2+(E934-$Q$2)^2))</f>
        <v>921.562423421165</v>
      </c>
      <c r="L934" s="6" t="str">
        <f aca="false">IF(AND(H934 = "", H933 &lt;&gt; ""),"&lt;- New exp", "")</f>
        <v/>
      </c>
      <c r="AB934" s="0" t="n">
        <v>933</v>
      </c>
    </row>
    <row r="935" customFormat="false" ht="13.8" hidden="false" customHeight="false" outlineLevel="0" collapsed="false">
      <c r="A935" s="12" t="n">
        <v>22</v>
      </c>
      <c r="B935" s="12" t="n">
        <v>9</v>
      </c>
      <c r="C935" s="12" t="n">
        <v>69.7777777777778</v>
      </c>
      <c r="D935" s="12" t="n">
        <v>1011</v>
      </c>
      <c r="E935" s="12" t="n">
        <v>0.371393069164507</v>
      </c>
      <c r="F935" s="4" t="n">
        <f aca="false">IF(ISBLANK(A935), "", (A935-MIN($A$2:$A$3001))/(MAX($A$2:$A$3001)-MIN($A$2:$A$3001)))</f>
        <v>0.363636363636364</v>
      </c>
      <c r="G935" s="4" t="n">
        <f aca="false">IF(ISBLANK(B935), "", (B935-MIN($B$2:$B$3001))/(MAX($B$2:$B$3001)-MIN($B$2:B$3001)))</f>
        <v>0.888888888888889</v>
      </c>
      <c r="H935" s="4" t="n">
        <f aca="false">IF(ISBLANK(C935), "", (C935-MIN($C$2:$C$3001))/(MAX($C$2:$C$3001)-MIN($C$2:$C$3001)))</f>
        <v>0.309070420287904</v>
      </c>
      <c r="I935" s="4" t="n">
        <f aca="false">IF(ISBLANK(D935), "", (D935-MIN($D$2:$D$3001))/(MAX($D$2:$D$3001)-MIN($D$2:$D$3001)))</f>
        <v>0.922998986828774</v>
      </c>
      <c r="J935" s="4" t="n">
        <f aca="false">IF(ISBLANK(E935), "", (E935-MIN($E$2:$E$3001))/(MAX($E$2:$E$3001)-MIN($E$2:$E$3001)))</f>
        <v>0.314909688320589</v>
      </c>
      <c r="K935" s="5" t="n">
        <f aca="false">IF(ISBLANK(A935), "",SQRT((A935-$M$2)^2+(B935-$N$2)^2+(C935-$O$2)^2+(D935-$P$2)^2+(E935-$Q$2)^2))</f>
        <v>911.15325601349</v>
      </c>
      <c r="L935" s="6" t="str">
        <f aca="false">IF(AND(H935 = "", H934 &lt;&gt; ""),"&lt;- New exp", "")</f>
        <v/>
      </c>
      <c r="AB935" s="0" t="n">
        <v>934</v>
      </c>
    </row>
    <row r="936" customFormat="false" ht="13.8" hidden="false" customHeight="false" outlineLevel="0" collapsed="false">
      <c r="A936" s="12" t="n">
        <v>22</v>
      </c>
      <c r="B936" s="12" t="n">
        <v>7</v>
      </c>
      <c r="C936" s="12" t="n">
        <v>71.8095238095238</v>
      </c>
      <c r="D936" s="12" t="n">
        <v>999</v>
      </c>
      <c r="E936" s="12" t="n">
        <v>0.372674490793082</v>
      </c>
      <c r="F936" s="4" t="n">
        <f aca="false">IF(ISBLANK(A936), "", (A936-MIN($A$2:$A$3001))/(MAX($A$2:$A$3001)-MIN($A$2:$A$3001)))</f>
        <v>0.363636363636364</v>
      </c>
      <c r="G936" s="4" t="n">
        <f aca="false">IF(ISBLANK(B936), "", (B936-MIN($B$2:$B$3001))/(MAX($B$2:$B$3001)-MIN($B$2:B$3001)))</f>
        <v>0.666666666666667</v>
      </c>
      <c r="H936" s="4" t="n">
        <f aca="false">IF(ISBLANK(C936), "", (C936-MIN($C$2:$C$3001))/(MAX($C$2:$C$3001)-MIN($C$2:$C$3001)))</f>
        <v>0.360129242644089</v>
      </c>
      <c r="I936" s="4" t="n">
        <f aca="false">IF(ISBLANK(D936), "", (D936-MIN($D$2:$D$3001))/(MAX($D$2:$D$3001)-MIN($D$2:$D$3001)))</f>
        <v>0.910840932117528</v>
      </c>
      <c r="J936" s="4" t="n">
        <f aca="false">IF(ISBLANK(E936), "", (E936-MIN($E$2:$E$3001))/(MAX($E$2:$E$3001)-MIN($E$2:$E$3001)))</f>
        <v>0.353610513486575</v>
      </c>
      <c r="K936" s="5" t="n">
        <f aca="false">IF(ISBLANK(A936), "",SQRT((A936-$M$2)^2+(B936-$N$2)^2+(C936-$O$2)^2+(D936-$P$2)^2+(E936-$Q$2)^2))</f>
        <v>899.169816704791</v>
      </c>
      <c r="L936" s="6" t="str">
        <f aca="false">IF(AND(H936 = "", H935 &lt;&gt; ""),"&lt;- New exp", "")</f>
        <v/>
      </c>
      <c r="AB936" s="0" t="n">
        <v>935</v>
      </c>
    </row>
    <row r="937" customFormat="false" ht="13.8" hidden="false" customHeight="false" outlineLevel="0" collapsed="false">
      <c r="A937" s="12" t="n">
        <v>33</v>
      </c>
      <c r="B937" s="12" t="n">
        <v>3</v>
      </c>
      <c r="C937" s="12" t="n">
        <v>80</v>
      </c>
      <c r="D937" s="12" t="n">
        <v>1023</v>
      </c>
      <c r="E937" s="12" t="n">
        <v>0.378562199405455</v>
      </c>
      <c r="F937" s="4" t="n">
        <f aca="false">IF(ISBLANK(A937), "", (A937-MIN($A$2:$A$3001))/(MAX($A$2:$A$3001)-MIN($A$2:$A$3001)))</f>
        <v>0.863636363636364</v>
      </c>
      <c r="G937" s="4" t="n">
        <f aca="false">IF(ISBLANK(B937), "", (B937-MIN($B$2:$B$3001))/(MAX($B$2:$B$3001)-MIN($B$2:B$3001)))</f>
        <v>0.222222222222222</v>
      </c>
      <c r="H937" s="4" t="n">
        <f aca="false">IF(ISBLANK(C937), "", (C937-MIN($C$2:$C$3001))/(MAX($C$2:$C$3001)-MIN($C$2:$C$3001)))</f>
        <v>0.56596012026746</v>
      </c>
      <c r="I937" s="4" t="n">
        <f aca="false">IF(ISBLANK(D937), "", (D937-MIN($D$2:$D$3001))/(MAX($D$2:$D$3001)-MIN($D$2:$D$3001)))</f>
        <v>0.93515704154002</v>
      </c>
      <c r="J937" s="4" t="n">
        <f aca="false">IF(ISBLANK(E937), "", (E937-MIN($E$2:$E$3001))/(MAX($E$2:$E$3001)-MIN($E$2:$E$3001)))</f>
        <v>0.53142800661653</v>
      </c>
      <c r="K937" s="5" t="n">
        <f aca="false">IF(ISBLANK(A937), "",SQRT((A937-$M$2)^2+(B937-$N$2)^2+(C937-$O$2)^2+(D937-$P$2)^2+(E937-$Q$2)^2))</f>
        <v>923.472353805814</v>
      </c>
      <c r="L937" s="6" t="str">
        <f aca="false">IF(AND(H937 = "", H936 &lt;&gt; ""),"&lt;- New exp", "")</f>
        <v/>
      </c>
      <c r="AB937" s="0" t="n">
        <v>936</v>
      </c>
    </row>
    <row r="938" customFormat="false" ht="13.8" hidden="false" customHeight="false" outlineLevel="0" collapsed="false">
      <c r="A938" s="12" t="n">
        <v>33</v>
      </c>
      <c r="B938" s="12" t="n">
        <v>4</v>
      </c>
      <c r="C938" s="12" t="n">
        <v>81.9166666666667</v>
      </c>
      <c r="D938" s="12" t="n">
        <v>1022</v>
      </c>
      <c r="E938" s="12" t="n">
        <v>0.372674490793082</v>
      </c>
      <c r="F938" s="4" t="n">
        <f aca="false">IF(ISBLANK(A938), "", (A938-MIN($A$2:$A$3001))/(MAX($A$2:$A$3001)-MIN($A$2:$A$3001)))</f>
        <v>0.863636363636364</v>
      </c>
      <c r="G938" s="4" t="n">
        <f aca="false">IF(ISBLANK(B938), "", (B938-MIN($B$2:$B$3001))/(MAX($B$2:$B$3001)-MIN($B$2:B$3001)))</f>
        <v>0.333333333333333</v>
      </c>
      <c r="H938" s="4" t="n">
        <f aca="false">IF(ISBLANK(C938), "", (C938-MIN($C$2:$C$3001))/(MAX($C$2:$C$3001)-MIN($C$2:$C$3001)))</f>
        <v>0.614126939013627</v>
      </c>
      <c r="I938" s="4" t="n">
        <f aca="false">IF(ISBLANK(D938), "", (D938-MIN($D$2:$D$3001))/(MAX($D$2:$D$3001)-MIN($D$2:$D$3001)))</f>
        <v>0.934143870314083</v>
      </c>
      <c r="J938" s="4" t="n">
        <f aca="false">IF(ISBLANK(E938), "", (E938-MIN($E$2:$E$3001))/(MAX($E$2:$E$3001)-MIN($E$2:$E$3001)))</f>
        <v>0.353610513486575</v>
      </c>
      <c r="K938" s="5" t="n">
        <f aca="false">IF(ISBLANK(A938), "",SQRT((A938-$M$2)^2+(B938-$N$2)^2+(C938-$O$2)^2+(D938-$P$2)^2+(E938-$Q$2)^2))</f>
        <v>922.524358238489</v>
      </c>
      <c r="L938" s="6" t="str">
        <f aca="false">IF(AND(H938 = "", H937 &lt;&gt; ""),"&lt;- New exp", "")</f>
        <v/>
      </c>
      <c r="AB938" s="0" t="n">
        <v>937</v>
      </c>
    </row>
    <row r="939" customFormat="false" ht="13.8" hidden="false" customHeight="false" outlineLevel="0" collapsed="false">
      <c r="A939" s="12" t="n">
        <v>28</v>
      </c>
      <c r="B939" s="12" t="n">
        <v>7</v>
      </c>
      <c r="C939" s="12" t="n">
        <v>76.1428571428571</v>
      </c>
      <c r="D939" s="12" t="n">
        <v>991</v>
      </c>
      <c r="E939" s="12" t="n">
        <v>0.376578857467822</v>
      </c>
      <c r="F939" s="4" t="n">
        <f aca="false">IF(ISBLANK(A939), "", (A939-MIN($A$2:$A$3001))/(MAX($A$2:$A$3001)-MIN($A$2:$A$3001)))</f>
        <v>0.636363636363636</v>
      </c>
      <c r="G939" s="4" t="n">
        <f aca="false">IF(ISBLANK(B939), "", (B939-MIN($B$2:$B$3001))/(MAX($B$2:$B$3001)-MIN($B$2:B$3001)))</f>
        <v>0.666666666666667</v>
      </c>
      <c r="H939" s="4" t="n">
        <f aca="false">IF(ISBLANK(C939), "", (C939-MIN($C$2:$C$3001))/(MAX($C$2:$C$3001)-MIN($C$2:$C$3001)))</f>
        <v>0.46902813720064</v>
      </c>
      <c r="I939" s="4" t="n">
        <f aca="false">IF(ISBLANK(D939), "", (D939-MIN($D$2:$D$3001))/(MAX($D$2:$D$3001)-MIN($D$2:$D$3001)))</f>
        <v>0.90273556231003</v>
      </c>
      <c r="J939" s="4" t="n">
        <f aca="false">IF(ISBLANK(E939), "", (E939-MIN($E$2:$E$3001))/(MAX($E$2:$E$3001)-MIN($E$2:$E$3001)))</f>
        <v>0.471528151751385</v>
      </c>
      <c r="K939" s="5" t="n">
        <f aca="false">IF(ISBLANK(A939), "",SQRT((A939-$M$2)^2+(B939-$N$2)^2+(C939-$O$2)^2+(D939-$P$2)^2+(E939-$Q$2)^2))</f>
        <v>891.325604695584</v>
      </c>
      <c r="L939" s="6" t="str">
        <f aca="false">IF(AND(H939 = "", H938 &lt;&gt; ""),"&lt;- New exp", "")</f>
        <v/>
      </c>
      <c r="AB939" s="0" t="n">
        <v>938</v>
      </c>
    </row>
    <row r="940" customFormat="false" ht="13.8" hidden="false" customHeight="false" outlineLevel="0" collapsed="false">
      <c r="A940" s="12" t="n">
        <v>27</v>
      </c>
      <c r="B940" s="12" t="n">
        <v>3</v>
      </c>
      <c r="C940" s="12" t="n">
        <v>79</v>
      </c>
      <c r="D940" s="12" t="n">
        <v>1011</v>
      </c>
      <c r="E940" s="12" t="n">
        <v>0.379846913370879</v>
      </c>
      <c r="F940" s="4" t="n">
        <f aca="false">IF(ISBLANK(A940), "", (A940-MIN($A$2:$A$3001))/(MAX($A$2:$A$3001)-MIN($A$2:$A$3001)))</f>
        <v>0.590909090909091</v>
      </c>
      <c r="G940" s="4" t="n">
        <f aca="false">IF(ISBLANK(B940), "", (B940-MIN($B$2:$B$3001))/(MAX($B$2:$B$3001)-MIN($B$2:B$3001)))</f>
        <v>0.222222222222222</v>
      </c>
      <c r="H940" s="4" t="n">
        <f aca="false">IF(ISBLANK(C940), "", (C940-MIN($C$2:$C$3001))/(MAX($C$2:$C$3001)-MIN($C$2:$C$3001)))</f>
        <v>0.540829606139025</v>
      </c>
      <c r="I940" s="4" t="n">
        <f aca="false">IF(ISBLANK(D940), "", (D940-MIN($D$2:$D$3001))/(MAX($D$2:$D$3001)-MIN($D$2:$D$3001)))</f>
        <v>0.922998986828774</v>
      </c>
      <c r="J940" s="4" t="n">
        <f aca="false">IF(ISBLANK(E940), "", (E940-MIN($E$2:$E$3001))/(MAX($E$2:$E$3001)-MIN($E$2:$E$3001)))</f>
        <v>0.570228265216398</v>
      </c>
      <c r="K940" s="5" t="n">
        <f aca="false">IF(ISBLANK(A940), "",SQRT((A940-$M$2)^2+(B940-$N$2)^2+(C940-$O$2)^2+(D940-$P$2)^2+(E940-$Q$2)^2))</f>
        <v>911.349080552477</v>
      </c>
      <c r="L940" s="6" t="str">
        <f aca="false">IF(AND(H940 = "", H939 &lt;&gt; ""),"&lt;- New exp", "")</f>
        <v/>
      </c>
      <c r="AB940" s="0" t="n">
        <v>939</v>
      </c>
    </row>
    <row r="941" customFormat="false" ht="13.8" hidden="false" customHeight="false" outlineLevel="0" collapsed="false">
      <c r="A941" s="12" t="n">
        <v>28</v>
      </c>
      <c r="B941" s="12" t="n">
        <v>8</v>
      </c>
      <c r="C941" s="12" t="n">
        <v>75.7916666666667</v>
      </c>
      <c r="D941" s="12" t="n">
        <v>1030</v>
      </c>
      <c r="E941" s="12" t="n">
        <v>0.370103642768995</v>
      </c>
      <c r="F941" s="4" t="n">
        <f aca="false">IF(ISBLANK(A941), "", (A941-MIN($A$2:$A$3001))/(MAX($A$2:$A$3001)-MIN($A$2:$A$3001)))</f>
        <v>0.636363636363636</v>
      </c>
      <c r="G941" s="4" t="n">
        <f aca="false">IF(ISBLANK(B941), "", (B941-MIN($B$2:$B$3001))/(MAX($B$2:$B$3001)-MIN($B$2:B$3001)))</f>
        <v>0.777777777777778</v>
      </c>
      <c r="H941" s="4" t="n">
        <f aca="false">IF(ISBLANK(C941), "", (C941-MIN($C$2:$C$3001))/(MAX($C$2:$C$3001)-MIN($C$2:$C$3001)))</f>
        <v>0.460202539976963</v>
      </c>
      <c r="I941" s="4" t="n">
        <f aca="false">IF(ISBLANK(D941), "", (D941-MIN($D$2:$D$3001))/(MAX($D$2:$D$3001)-MIN($D$2:$D$3001)))</f>
        <v>0.94224924012158</v>
      </c>
      <c r="J941" s="4" t="n">
        <f aca="false">IF(ISBLANK(E941), "", (E941-MIN($E$2:$E$3001))/(MAX($E$2:$E$3001)-MIN($E$2:$E$3001)))</f>
        <v>0.275967107374293</v>
      </c>
      <c r="K941" s="5" t="n">
        <f aca="false">IF(ISBLANK(A941), "",SQRT((A941-$M$2)^2+(B941-$N$2)^2+(C941-$O$2)^2+(D941-$P$2)^2+(E941-$Q$2)^2))</f>
        <v>930.311962590907</v>
      </c>
      <c r="L941" s="6" t="str">
        <f aca="false">IF(AND(H941 = "", H940 &lt;&gt; ""),"&lt;- New exp", "")</f>
        <v/>
      </c>
      <c r="AB941" s="0" t="n">
        <v>940</v>
      </c>
    </row>
    <row r="942" customFormat="false" ht="13.8" hidden="false" customHeight="false" outlineLevel="0" collapsed="false">
      <c r="A942" s="12" t="n">
        <v>33</v>
      </c>
      <c r="B942" s="12" t="n">
        <v>4</v>
      </c>
      <c r="C942" s="12" t="n">
        <v>82.9166666666667</v>
      </c>
      <c r="D942" s="12" t="n">
        <v>1021</v>
      </c>
      <c r="E942" s="12" t="n">
        <v>0.372674490793082</v>
      </c>
      <c r="F942" s="4" t="n">
        <f aca="false">IF(ISBLANK(A942), "", (A942-MIN($A$2:$A$3001))/(MAX($A$2:$A$3001)-MIN($A$2:$A$3001)))</f>
        <v>0.863636363636364</v>
      </c>
      <c r="G942" s="4" t="n">
        <f aca="false">IF(ISBLANK(B942), "", (B942-MIN($B$2:$B$3001))/(MAX($B$2:$B$3001)-MIN($B$2:B$3001)))</f>
        <v>0.333333333333333</v>
      </c>
      <c r="H942" s="4" t="n">
        <f aca="false">IF(ISBLANK(C942), "", (C942-MIN($C$2:$C$3001))/(MAX($C$2:$C$3001)-MIN($C$2:$C$3001)))</f>
        <v>0.639257453142062</v>
      </c>
      <c r="I942" s="4" t="n">
        <f aca="false">IF(ISBLANK(D942), "", (D942-MIN($D$2:$D$3001))/(MAX($D$2:$D$3001)-MIN($D$2:$D$3001)))</f>
        <v>0.933130699088146</v>
      </c>
      <c r="J942" s="4" t="n">
        <f aca="false">IF(ISBLANK(E942), "", (E942-MIN($E$2:$E$3001))/(MAX($E$2:$E$3001)-MIN($E$2:$E$3001)))</f>
        <v>0.353610513486575</v>
      </c>
      <c r="K942" s="5" t="n">
        <f aca="false">IF(ISBLANK(A942), "",SQRT((A942-$M$2)^2+(B942-$N$2)^2+(C942-$O$2)^2+(D942-$P$2)^2+(E942-$Q$2)^2))</f>
        <v>921.551987976444</v>
      </c>
      <c r="L942" s="6" t="str">
        <f aca="false">IF(AND(H942 = "", H941 &lt;&gt; ""),"&lt;- New exp", "")</f>
        <v/>
      </c>
      <c r="AB942" s="0" t="n">
        <v>941</v>
      </c>
    </row>
    <row r="943" customFormat="false" ht="13.8" hidden="false" customHeight="false" outlineLevel="0" collapsed="false">
      <c r="A943" s="12" t="n">
        <v>27</v>
      </c>
      <c r="B943" s="12" t="n">
        <v>4</v>
      </c>
      <c r="C943" s="12" t="n">
        <v>75.6875</v>
      </c>
      <c r="D943" s="12" t="n">
        <v>1019</v>
      </c>
      <c r="E943" s="12" t="n">
        <v>0.374562081242515</v>
      </c>
      <c r="F943" s="4" t="n">
        <f aca="false">IF(ISBLANK(A943), "", (A943-MIN($A$2:$A$3001))/(MAX($A$2:$A$3001)-MIN($A$2:$A$3001)))</f>
        <v>0.590909090909091</v>
      </c>
      <c r="G943" s="4" t="n">
        <f aca="false">IF(ISBLANK(B943), "", (B943-MIN($B$2:$B$3001))/(MAX($B$2:$B$3001)-MIN($B$2:B$3001)))</f>
        <v>0.333333333333333</v>
      </c>
      <c r="H943" s="4" t="n">
        <f aca="false">IF(ISBLANK(C943), "", (C943-MIN($C$2:$C$3001))/(MAX($C$2:$C$3001)-MIN($C$2:$C$3001)))</f>
        <v>0.457584778088585</v>
      </c>
      <c r="I943" s="4" t="n">
        <f aca="false">IF(ISBLANK(D943), "", (D943-MIN($D$2:$D$3001))/(MAX($D$2:$D$3001)-MIN($D$2:$D$3001)))</f>
        <v>0.931104356636272</v>
      </c>
      <c r="J943" s="4" t="n">
        <f aca="false">IF(ISBLANK(E943), "", (E943-MIN($E$2:$E$3001))/(MAX($E$2:$E$3001)-MIN($E$2:$E$3001)))</f>
        <v>0.410618532033698</v>
      </c>
      <c r="K943" s="5" t="n">
        <f aca="false">IF(ISBLANK(A943), "",SQRT((A943-$M$2)^2+(B943-$N$2)^2+(C943-$O$2)^2+(D943-$P$2)^2+(E943-$Q$2)^2))</f>
        <v>919.277185394932</v>
      </c>
      <c r="L943" s="6" t="str">
        <f aca="false">IF(AND(H943 = "", H942 &lt;&gt; ""),"&lt;- New exp", "")</f>
        <v/>
      </c>
      <c r="AB943" s="0" t="n">
        <v>942</v>
      </c>
    </row>
    <row r="944" customFormat="false" ht="13.8" hidden="false" customHeight="false" outlineLevel="0" collapsed="false">
      <c r="A944" s="12" t="n">
        <v>29</v>
      </c>
      <c r="B944" s="12" t="n">
        <v>7</v>
      </c>
      <c r="C944" s="12" t="n">
        <v>72.5803571428571</v>
      </c>
      <c r="D944" s="12" t="n">
        <v>1041</v>
      </c>
      <c r="E944" s="12" t="n">
        <v>0.369441470911858</v>
      </c>
      <c r="F944" s="4" t="n">
        <f aca="false">IF(ISBLANK(A944), "", (A944-MIN($A$2:$A$3001))/(MAX($A$2:$A$3001)-MIN($A$2:$A$3001)))</f>
        <v>0.681818181818182</v>
      </c>
      <c r="G944" s="4" t="n">
        <f aca="false">IF(ISBLANK(B944), "", (B944-MIN($B$2:$B$3001))/(MAX($B$2:$B$3001)-MIN($B$2:B$3001)))</f>
        <v>0.666666666666667</v>
      </c>
      <c r="H944" s="4" t="n">
        <f aca="false">IF(ISBLANK(C944), "", (C944-MIN($C$2:$C$3001))/(MAX($C$2:$C$3001)-MIN($C$2:$C$3001)))</f>
        <v>0.379500680618091</v>
      </c>
      <c r="I944" s="4" t="n">
        <f aca="false">IF(ISBLANK(D944), "", (D944-MIN($D$2:$D$3001))/(MAX($D$2:$D$3001)-MIN($D$2:$D$3001)))</f>
        <v>0.953394123606889</v>
      </c>
      <c r="J944" s="4" t="n">
        <f aca="false">IF(ISBLANK(E944), "", (E944-MIN($E$2:$E$3001))/(MAX($E$2:$E$3001)-MIN($E$2:$E$3001)))</f>
        <v>0.25596853961062</v>
      </c>
      <c r="K944" s="5" t="n">
        <f aca="false">IF(ISBLANK(A944), "",SQRT((A944-$M$2)^2+(B944-$N$2)^2+(C944-$O$2)^2+(D944-$P$2)^2+(E944-$Q$2)^2))</f>
        <v>941.259818554702</v>
      </c>
      <c r="L944" s="6" t="str">
        <f aca="false">IF(AND(H944 = "", H943 &lt;&gt; ""),"&lt;- New exp", "")</f>
        <v/>
      </c>
      <c r="AB944" s="0" t="n">
        <v>943</v>
      </c>
    </row>
    <row r="945" customFormat="false" ht="13.8" hidden="false" customHeight="false" outlineLevel="0" collapsed="false">
      <c r="A945" s="12" t="n">
        <v>23</v>
      </c>
      <c r="B945" s="12" t="n">
        <v>6</v>
      </c>
      <c r="C945" s="12" t="n">
        <v>72.8333333333333</v>
      </c>
      <c r="D945" s="12" t="n">
        <v>1019</v>
      </c>
      <c r="E945" s="12" t="n">
        <v>0.376578857467822</v>
      </c>
      <c r="F945" s="4" t="n">
        <f aca="false">IF(ISBLANK(A945), "", (A945-MIN($A$2:$A$3001))/(MAX($A$2:$A$3001)-MIN($A$2:$A$3001)))</f>
        <v>0.409090909090909</v>
      </c>
      <c r="G945" s="4" t="n">
        <f aca="false">IF(ISBLANK(B945), "", (B945-MIN($B$2:$B$3001))/(MAX($B$2:$B$3001)-MIN($B$2:B$3001)))</f>
        <v>0.555555555555556</v>
      </c>
      <c r="H945" s="4" t="n">
        <f aca="false">IF(ISBLANK(C945), "", (C945-MIN($C$2:$C$3001))/(MAX($C$2:$C$3001)-MIN($C$2:$C$3001)))</f>
        <v>0.38585810234701</v>
      </c>
      <c r="I945" s="4" t="n">
        <f aca="false">IF(ISBLANK(D945), "", (D945-MIN($D$2:$D$3001))/(MAX($D$2:$D$3001)-MIN($D$2:$D$3001)))</f>
        <v>0.931104356636272</v>
      </c>
      <c r="J945" s="4" t="n">
        <f aca="false">IF(ISBLANK(E945), "", (E945-MIN($E$2:$E$3001))/(MAX($E$2:$E$3001)-MIN($E$2:$E$3001)))</f>
        <v>0.471528151751385</v>
      </c>
      <c r="K945" s="5" t="n">
        <f aca="false">IF(ISBLANK(A945), "",SQRT((A945-$M$2)^2+(B945-$N$2)^2+(C945-$O$2)^2+(D945-$P$2)^2+(E945-$Q$2)^2))</f>
        <v>919.185917362633</v>
      </c>
      <c r="L945" s="6" t="str">
        <f aca="false">IF(AND(H945 = "", H944 &lt;&gt; ""),"&lt;- New exp", "")</f>
        <v/>
      </c>
      <c r="AB945" s="0" t="n">
        <v>944</v>
      </c>
    </row>
    <row r="946" customFormat="false" ht="13.8" hidden="false" customHeight="false" outlineLevel="0" collapsed="false">
      <c r="A946" s="12" t="n">
        <v>25</v>
      </c>
      <c r="B946" s="12" t="n">
        <v>6</v>
      </c>
      <c r="C946" s="12" t="n">
        <v>73.9791666666667</v>
      </c>
      <c r="D946" s="12" t="n">
        <v>1055</v>
      </c>
      <c r="E946" s="12" t="n">
        <v>0.375290733913647</v>
      </c>
      <c r="F946" s="4" t="n">
        <f aca="false">IF(ISBLANK(A946), "", (A946-MIN($A$2:$A$3001))/(MAX($A$2:$A$3001)-MIN($A$2:$A$3001)))</f>
        <v>0.5</v>
      </c>
      <c r="G946" s="4" t="n">
        <f aca="false">IF(ISBLANK(B946), "", (B946-MIN($B$2:$B$3001))/(MAX($B$2:$B$3001)-MIN($B$2:B$3001)))</f>
        <v>0.555555555555556</v>
      </c>
      <c r="H946" s="4" t="n">
        <f aca="false">IF(ISBLANK(C946), "", (C946-MIN($C$2:$C$3001))/(MAX($C$2:$C$3001)-MIN($C$2:$C$3001)))</f>
        <v>0.414653483119176</v>
      </c>
      <c r="I946" s="4" t="n">
        <f aca="false">IF(ISBLANK(D946), "", (D946-MIN($D$2:$D$3001))/(MAX($D$2:$D$3001)-MIN($D$2:$D$3001)))</f>
        <v>0.96757852077001</v>
      </c>
      <c r="J946" s="4" t="n">
        <f aca="false">IF(ISBLANK(E946), "", (E946-MIN($E$2:$E$3001))/(MAX($E$2:$E$3001)-MIN($E$2:$E$3001)))</f>
        <v>0.432624918537074</v>
      </c>
      <c r="K946" s="5" t="n">
        <f aca="false">IF(ISBLANK(A946), "",SQRT((A946-$M$2)^2+(B946-$N$2)^2+(C946-$O$2)^2+(D946-$P$2)^2+(E946-$Q$2)^2))</f>
        <v>955.218954065085</v>
      </c>
      <c r="L946" s="6" t="str">
        <f aca="false">IF(AND(H946 = "", H945 &lt;&gt; ""),"&lt;- New exp", "")</f>
        <v/>
      </c>
      <c r="AB946" s="0" t="n">
        <v>945</v>
      </c>
    </row>
    <row r="947" customFormat="false" ht="13.8" hidden="false" customHeight="false" outlineLevel="0" collapsed="false">
      <c r="A947" s="12" t="n">
        <v>27</v>
      </c>
      <c r="B947" s="12" t="n">
        <v>10</v>
      </c>
      <c r="C947" s="12" t="n">
        <v>75.7666666666667</v>
      </c>
      <c r="D947" s="12" t="n">
        <v>1023</v>
      </c>
      <c r="E947" s="12" t="n">
        <v>0.367161240964299</v>
      </c>
      <c r="F947" s="4" t="n">
        <f aca="false">IF(ISBLANK(A947), "", (A947-MIN($A$2:$A$3001))/(MAX($A$2:$A$3001)-MIN($A$2:$A$3001)))</f>
        <v>0.590909090909091</v>
      </c>
      <c r="G947" s="4" t="n">
        <f aca="false">IF(ISBLANK(B947), "", (B947-MIN($B$2:$B$3001))/(MAX($B$2:$B$3001)-MIN($B$2:B$3001)))</f>
        <v>1</v>
      </c>
      <c r="H947" s="4" t="n">
        <f aca="false">IF(ISBLANK(C947), "", (C947-MIN($C$2:$C$3001))/(MAX($C$2:$C$3001)-MIN($C$2:$C$3001)))</f>
        <v>0.459574277123753</v>
      </c>
      <c r="I947" s="4" t="n">
        <f aca="false">IF(ISBLANK(D947), "", (D947-MIN($D$2:$D$3001))/(MAX($D$2:$D$3001)-MIN($D$2:$D$3001)))</f>
        <v>0.93515704154002</v>
      </c>
      <c r="J947" s="4" t="n">
        <f aca="false">IF(ISBLANK(E947), "", (E947-MIN($E$2:$E$3001))/(MAX($E$2:$E$3001)-MIN($E$2:$E$3001)))</f>
        <v>0.187102228498906</v>
      </c>
      <c r="K947" s="5" t="n">
        <f aca="false">IF(ISBLANK(A947), "",SQRT((A947-$M$2)^2+(B947-$N$2)^2+(C947-$O$2)^2+(D947-$P$2)^2+(E947-$Q$2)^2))</f>
        <v>923.316539814288</v>
      </c>
      <c r="L947" s="6" t="str">
        <f aca="false">IF(AND(H947 = "", H946 &lt;&gt; ""),"&lt;- New exp", "")</f>
        <v/>
      </c>
      <c r="AB947" s="0" t="n">
        <v>946</v>
      </c>
    </row>
    <row r="948" customFormat="false" ht="13.8" hidden="false" customHeight="false" outlineLevel="0" collapsed="false">
      <c r="A948" s="12" t="n">
        <v>19</v>
      </c>
      <c r="B948" s="12" t="n">
        <v>7</v>
      </c>
      <c r="C948" s="12" t="n">
        <v>71.8761904761905</v>
      </c>
      <c r="D948" s="12" t="n">
        <v>1033</v>
      </c>
      <c r="E948" s="12" t="n">
        <v>0.379846913370879</v>
      </c>
      <c r="F948" s="4" t="n">
        <f aca="false">IF(ISBLANK(A948), "", (A948-MIN($A$2:$A$3001))/(MAX($A$2:$A$3001)-MIN($A$2:$A$3001)))</f>
        <v>0.227272727272727</v>
      </c>
      <c r="G948" s="4" t="n">
        <f aca="false">IF(ISBLANK(B948), "", (B948-MIN($B$2:$B$3001))/(MAX($B$2:$B$3001)-MIN($B$2:B$3001)))</f>
        <v>0.666666666666667</v>
      </c>
      <c r="H948" s="4" t="n">
        <f aca="false">IF(ISBLANK(C948), "", (C948-MIN($C$2:$C$3001))/(MAX($C$2:$C$3001)-MIN($C$2:$C$3001)))</f>
        <v>0.361804610252651</v>
      </c>
      <c r="I948" s="4" t="n">
        <f aca="false">IF(ISBLANK(D948), "", (D948-MIN($D$2:$D$3001))/(MAX($D$2:$D$3001)-MIN($D$2:$D$3001)))</f>
        <v>0.945288753799392</v>
      </c>
      <c r="J948" s="4" t="n">
        <f aca="false">IF(ISBLANK(E948), "", (E948-MIN($E$2:$E$3001))/(MAX($E$2:$E$3001)-MIN($E$2:$E$3001)))</f>
        <v>0.570228265216398</v>
      </c>
      <c r="K948" s="5" t="n">
        <f aca="false">IF(ISBLANK(A948), "",SQRT((A948-$M$2)^2+(B948-$N$2)^2+(C948-$O$2)^2+(D948-$P$2)^2+(E948-$Q$2)^2))</f>
        <v>933.143758834113</v>
      </c>
      <c r="L948" s="6" t="str">
        <f aca="false">IF(AND(H948 = "", H947 &lt;&gt; ""),"&lt;- New exp", "")</f>
        <v/>
      </c>
      <c r="AB948" s="0" t="n">
        <v>947</v>
      </c>
    </row>
    <row r="949" customFormat="false" ht="13.8" hidden="false" customHeight="false" outlineLevel="0" collapsed="false">
      <c r="A949" s="12" t="n">
        <v>33</v>
      </c>
      <c r="B949" s="12" t="n">
        <v>4</v>
      </c>
      <c r="C949" s="12" t="n">
        <v>83.1785714285714</v>
      </c>
      <c r="D949" s="12" t="n">
        <v>996</v>
      </c>
      <c r="E949" s="12" t="n">
        <v>0.375786542707573</v>
      </c>
      <c r="F949" s="4" t="n">
        <f aca="false">IF(ISBLANK(A949), "", (A949-MIN($A$2:$A$3001))/(MAX($A$2:$A$3001)-MIN($A$2:$A$3001)))</f>
        <v>0.863636363636364</v>
      </c>
      <c r="G949" s="4" t="n">
        <f aca="false">IF(ISBLANK(B949), "", (B949-MIN($B$2:$B$3001))/(MAX($B$2:$B$3001)-MIN($B$2:B$3001)))</f>
        <v>0.333333333333333</v>
      </c>
      <c r="H949" s="4" t="n">
        <f aca="false">IF(ISBLANK(C949), "", (C949-MIN($C$2:$C$3001))/(MAX($C$2:$C$3001)-MIN($C$2:$C$3001)))</f>
        <v>0.645839254461414</v>
      </c>
      <c r="I949" s="4" t="n">
        <f aca="false">IF(ISBLANK(D949), "", (D949-MIN($D$2:$D$3001))/(MAX($D$2:$D$3001)-MIN($D$2:$D$3001)))</f>
        <v>0.907801418439716</v>
      </c>
      <c r="J949" s="4" t="n">
        <f aca="false">IF(ISBLANK(E949), "", (E949-MIN($E$2:$E$3001))/(MAX($E$2:$E$3001)-MIN($E$2:$E$3001)))</f>
        <v>0.44759907616139</v>
      </c>
      <c r="K949" s="5" t="n">
        <f aca="false">IF(ISBLANK(A949), "",SQRT((A949-$M$2)^2+(B949-$N$2)^2+(C949-$O$2)^2+(D949-$P$2)^2+(E949-$Q$2)^2))</f>
        <v>896.574848869162</v>
      </c>
      <c r="L949" s="6" t="str">
        <f aca="false">IF(AND(H949 = "", H948 &lt;&gt; ""),"&lt;- New exp", "")</f>
        <v/>
      </c>
      <c r="AB949" s="0" t="n">
        <v>948</v>
      </c>
    </row>
    <row r="950" customFormat="false" ht="13.8" hidden="false" customHeight="false" outlineLevel="0" collapsed="false">
      <c r="A950" s="12" t="n">
        <v>27</v>
      </c>
      <c r="B950" s="12" t="n">
        <v>5</v>
      </c>
      <c r="C950" s="12" t="n">
        <v>78.8666666666667</v>
      </c>
      <c r="D950" s="12" t="n">
        <v>1009</v>
      </c>
      <c r="E950" s="12" t="n">
        <v>0.379048505033569</v>
      </c>
      <c r="F950" s="4" t="n">
        <f aca="false">IF(ISBLANK(A950), "", (A950-MIN($A$2:$A$3001))/(MAX($A$2:$A$3001)-MIN($A$2:$A$3001)))</f>
        <v>0.590909090909091</v>
      </c>
      <c r="G950" s="4" t="n">
        <f aca="false">IF(ISBLANK(B950), "", (B950-MIN($B$2:$B$3001))/(MAX($B$2:$B$3001)-MIN($B$2:B$3001)))</f>
        <v>0.444444444444444</v>
      </c>
      <c r="H950" s="4" t="n">
        <f aca="false">IF(ISBLANK(C950), "", (C950-MIN($C$2:$C$3001))/(MAX($C$2:$C$3001)-MIN($C$2:$C$3001)))</f>
        <v>0.537478870921901</v>
      </c>
      <c r="I950" s="4" t="n">
        <f aca="false">IF(ISBLANK(D950), "", (D950-MIN($D$2:$D$3001))/(MAX($D$2:$D$3001)-MIN($D$2:$D$3001)))</f>
        <v>0.9209726443769</v>
      </c>
      <c r="J950" s="4" t="n">
        <f aca="false">IF(ISBLANK(E950), "", (E950-MIN($E$2:$E$3001))/(MAX($E$2:$E$3001)-MIN($E$2:$E$3001)))</f>
        <v>0.546115154602166</v>
      </c>
      <c r="K950" s="5" t="n">
        <f aca="false">IF(ISBLANK(A950), "",SQRT((A950-$M$2)^2+(B950-$N$2)^2+(C950-$O$2)^2+(D950-$P$2)^2+(E950-$Q$2)^2))</f>
        <v>909.353300694083</v>
      </c>
      <c r="L950" s="6" t="str">
        <f aca="false">IF(AND(H950 = "", H949 &lt;&gt; ""),"&lt;- New exp", "")</f>
        <v/>
      </c>
      <c r="AB950" s="0" t="n">
        <v>949</v>
      </c>
    </row>
    <row r="951" customFormat="false" ht="13.8" hidden="false" customHeight="false" outlineLevel="0" collapsed="false">
      <c r="A951" s="3"/>
      <c r="B951" s="3"/>
      <c r="C951" s="3"/>
      <c r="D951" s="3"/>
      <c r="E951" s="3"/>
      <c r="F951" s="4" t="str">
        <f aca="false">IF(ISBLANK(A951), "", (A951-MIN($A$2:$A$3001))/(MAX($A$2:$A$3001)-MIN($A$2:$A$3001)))</f>
        <v/>
      </c>
      <c r="G951" s="4" t="str">
        <f aca="false">IF(ISBLANK(B951), "", (B951-MIN($B$2:$B$3001))/(MAX($B$2:$B$3001)-MIN($B$2:B$3001)))</f>
        <v/>
      </c>
      <c r="H951" s="4" t="str">
        <f aca="false">IF(ISBLANK(C951), "", (C951-MIN($C$2:$C$3001))/(MAX($C$2:$C$3001)-MIN($C$2:$C$3001)))</f>
        <v/>
      </c>
      <c r="I951" s="4" t="str">
        <f aca="false">IF(ISBLANK(D951), "", (D951-MIN($D$2:$D$3001))/(MAX($D$2:$D$3001)-MIN($D$2:$D$3001)))</f>
        <v/>
      </c>
      <c r="J951" s="4" t="str">
        <f aca="false">IF(ISBLANK(E951), "", (E951-MIN($E$2:$E$3001))/(MAX($E$2:$E$3001)-MIN($E$2:$E$3001)))</f>
        <v/>
      </c>
      <c r="K951" s="5" t="str">
        <f aca="false">IF(ISBLANK(A951), "",SQRT((A951-$M$2)^2+(B951-$N$2)^2+(C951-$O$2)^2+(D951-$P$2)^2+(E951-$Q$2)^2))</f>
        <v/>
      </c>
      <c r="L951" s="6" t="str">
        <f aca="false">IF(AND(H951 = "", H950 &lt;&gt; ""),"&lt;- New exp", "")</f>
        <v>&lt;- New exp</v>
      </c>
      <c r="AB951" s="0" t="n">
        <v>950</v>
      </c>
    </row>
    <row r="952" customFormat="false" ht="13.8" hidden="false" customHeight="false" outlineLevel="0" collapsed="false">
      <c r="A952" s="3" t="n">
        <v>29</v>
      </c>
      <c r="B952" s="3" t="n">
        <v>6</v>
      </c>
      <c r="C952" s="3" t="n">
        <v>80.8333333333333</v>
      </c>
      <c r="D952" s="3" t="n">
        <v>1028</v>
      </c>
      <c r="E952" s="3" t="n">
        <v>0.37391442425094</v>
      </c>
      <c r="F952" s="4" t="n">
        <f aca="false">IF(ISBLANK(A952), "", (A952-MIN($A$2:$A$3001))/(MAX($A$2:$A$3001)-MIN($A$2:$A$3001)))</f>
        <v>0.681818181818182</v>
      </c>
      <c r="G952" s="4" t="n">
        <f aca="false">IF(ISBLANK(B952), "", (B952-MIN($B$2:$B$3001))/(MAX($B$2:$B$3001)-MIN($B$2:B$3001)))</f>
        <v>0.555555555555556</v>
      </c>
      <c r="H952" s="4" t="n">
        <f aca="false">IF(ISBLANK(C952), "", (C952-MIN($C$2:$C$3001))/(MAX($C$2:$C$3001)-MIN($C$2:$C$3001)))</f>
        <v>0.586902215374489</v>
      </c>
      <c r="I952" s="4" t="n">
        <f aca="false">IF(ISBLANK(D952), "", (D952-MIN($D$2:$D$3001))/(MAX($D$2:$D$3001)-MIN($D$2:$D$3001)))</f>
        <v>0.940222897669706</v>
      </c>
      <c r="J952" s="4" t="n">
        <f aca="false">IF(ISBLANK(E952), "", (E952-MIN($E$2:$E$3001))/(MAX($E$2:$E$3001)-MIN($E$2:$E$3001)))</f>
        <v>0.391058334640788</v>
      </c>
      <c r="K952" s="5" t="n">
        <f aca="false">IF(ISBLANK(A952), "",SQRT((A952-$M$2)^2+(B952-$N$2)^2+(C952-$O$2)^2+(D952-$P$2)^2+(E952-$Q$2)^2))</f>
        <v>928.428466425041</v>
      </c>
      <c r="L952" s="6" t="str">
        <f aca="false">IF(AND(H952 = "", H951 &lt;&gt; ""),"&lt;- New exp", "")</f>
        <v/>
      </c>
      <c r="AB952" s="0" t="n">
        <v>951</v>
      </c>
    </row>
    <row r="953" customFormat="false" ht="13.8" hidden="false" customHeight="false" outlineLevel="0" collapsed="false">
      <c r="A953" s="3" t="n">
        <v>23</v>
      </c>
      <c r="B953" s="3" t="n">
        <v>6</v>
      </c>
      <c r="C953" s="3" t="n">
        <v>74.8333333333333</v>
      </c>
      <c r="D953" s="3" t="n">
        <v>1017</v>
      </c>
      <c r="E953" s="3" t="n">
        <v>0.379846913370879</v>
      </c>
      <c r="F953" s="4" t="n">
        <f aca="false">IF(ISBLANK(A953), "", (A953-MIN($A$2:$A$3001))/(MAX($A$2:$A$3001)-MIN($A$2:$A$3001)))</f>
        <v>0.409090909090909</v>
      </c>
      <c r="G953" s="4" t="n">
        <f aca="false">IF(ISBLANK(B953), "", (B953-MIN($B$2:$B$3001))/(MAX($B$2:$B$3001)-MIN($B$2:B$3001)))</f>
        <v>0.555555555555556</v>
      </c>
      <c r="H953" s="4" t="n">
        <f aca="false">IF(ISBLANK(C953), "", (C953-MIN($C$2:$C$3001))/(MAX($C$2:$C$3001)-MIN($C$2:$C$3001)))</f>
        <v>0.43611913060388</v>
      </c>
      <c r="I953" s="4" t="n">
        <f aca="false">IF(ISBLANK(D953), "", (D953-MIN($D$2:$D$3001))/(MAX($D$2:$D$3001)-MIN($D$2:$D$3001)))</f>
        <v>0.929078014184397</v>
      </c>
      <c r="J953" s="4" t="n">
        <f aca="false">IF(ISBLANK(E953), "", (E953-MIN($E$2:$E$3001))/(MAX($E$2:$E$3001)-MIN($E$2:$E$3001)))</f>
        <v>0.570228265216398</v>
      </c>
      <c r="K953" s="5" t="n">
        <f aca="false">IF(ISBLANK(A953), "",SQRT((A953-$M$2)^2+(B953-$N$2)^2+(C953-$O$2)^2+(D953-$P$2)^2+(E953-$Q$2)^2))</f>
        <v>917.221983740675</v>
      </c>
      <c r="L953" s="6" t="str">
        <f aca="false">IF(AND(H953 = "", H952 &lt;&gt; ""),"&lt;- New exp", "")</f>
        <v/>
      </c>
      <c r="AB953" s="0" t="n">
        <v>952</v>
      </c>
    </row>
    <row r="954" customFormat="false" ht="13.8" hidden="false" customHeight="false" outlineLevel="0" collapsed="false">
      <c r="A954" s="3" t="n">
        <v>33</v>
      </c>
      <c r="B954" s="3" t="n">
        <v>3</v>
      </c>
      <c r="C954" s="3" t="n">
        <v>85</v>
      </c>
      <c r="D954" s="3" t="n">
        <v>1022</v>
      </c>
      <c r="E954" s="3" t="n">
        <v>0.37391442425094</v>
      </c>
      <c r="F954" s="4" t="n">
        <f aca="false">IF(ISBLANK(A954), "", (A954-MIN($A$2:$A$3001))/(MAX($A$2:$A$3001)-MIN($A$2:$A$3001)))</f>
        <v>0.863636363636364</v>
      </c>
      <c r="G954" s="4" t="n">
        <f aca="false">IF(ISBLANK(B954), "", (B954-MIN($B$2:$B$3001))/(MAX($B$2:$B$3001)-MIN($B$2:B$3001)))</f>
        <v>0.222222222222222</v>
      </c>
      <c r="H954" s="4" t="n">
        <f aca="false">IF(ISBLANK(C954), "", (C954-MIN($C$2:$C$3001))/(MAX($C$2:$C$3001)-MIN($C$2:$C$3001)))</f>
        <v>0.691612690909635</v>
      </c>
      <c r="I954" s="4" t="n">
        <f aca="false">IF(ISBLANK(D954), "", (D954-MIN($D$2:$D$3001))/(MAX($D$2:$D$3001)-MIN($D$2:$D$3001)))</f>
        <v>0.934143870314083</v>
      </c>
      <c r="J954" s="4" t="n">
        <f aca="false">IF(ISBLANK(E954), "", (E954-MIN($E$2:$E$3001))/(MAX($E$2:$E$3001)-MIN($E$2:$E$3001)))</f>
        <v>0.391058334640788</v>
      </c>
      <c r="K954" s="5" t="n">
        <f aca="false">IF(ISBLANK(A954), "",SQRT((A954-$M$2)^2+(B954-$N$2)^2+(C954-$O$2)^2+(D954-$P$2)^2+(E954-$Q$2)^2))</f>
        <v>922.608474075011</v>
      </c>
      <c r="L954" s="6" t="str">
        <f aca="false">IF(AND(H954 = "", H953 &lt;&gt; ""),"&lt;- New exp", "")</f>
        <v/>
      </c>
      <c r="AB954" s="0" t="n">
        <v>953</v>
      </c>
    </row>
    <row r="955" customFormat="false" ht="13.8" hidden="false" customHeight="false" outlineLevel="0" collapsed="false">
      <c r="A955" s="3" t="n">
        <v>23</v>
      </c>
      <c r="B955" s="3" t="n">
        <v>7</v>
      </c>
      <c r="C955" s="3" t="n">
        <v>74.8095238095238</v>
      </c>
      <c r="D955" s="3" t="n">
        <v>1016</v>
      </c>
      <c r="E955" s="3" t="n">
        <v>0.375786542707573</v>
      </c>
      <c r="F955" s="4" t="n">
        <f aca="false">IF(ISBLANK(A955), "", (A955-MIN($A$2:$A$3001))/(MAX($A$2:$A$3001)-MIN($A$2:$A$3001)))</f>
        <v>0.409090909090909</v>
      </c>
      <c r="G955" s="4" t="n">
        <f aca="false">IF(ISBLANK(B955), "", (B955-MIN($B$2:$B$3001))/(MAX($B$2:$B$3001)-MIN($B$2:B$3001)))</f>
        <v>0.666666666666667</v>
      </c>
      <c r="H955" s="4" t="n">
        <f aca="false">IF(ISBLANK(C955), "", (C955-MIN($C$2:$C$3001))/(MAX($C$2:$C$3001)-MIN($C$2:$C$3001)))</f>
        <v>0.435520785029393</v>
      </c>
      <c r="I955" s="4" t="n">
        <f aca="false">IF(ISBLANK(D955), "", (D955-MIN($D$2:$D$3001))/(MAX($D$2:$D$3001)-MIN($D$2:$D$3001)))</f>
        <v>0.92806484295846</v>
      </c>
      <c r="J955" s="4" t="n">
        <f aca="false">IF(ISBLANK(E955), "", (E955-MIN($E$2:$E$3001))/(MAX($E$2:$E$3001)-MIN($E$2:$E$3001)))</f>
        <v>0.44759907616139</v>
      </c>
      <c r="K955" s="5" t="n">
        <f aca="false">IF(ISBLANK(A955), "",SQRT((A955-$M$2)^2+(B955-$N$2)^2+(C955-$O$2)^2+(D955-$P$2)^2+(E955-$Q$2)^2))</f>
        <v>916.227778174371</v>
      </c>
      <c r="L955" s="6" t="str">
        <f aca="false">IF(AND(H955 = "", H954 &lt;&gt; ""),"&lt;- New exp", "")</f>
        <v/>
      </c>
      <c r="AB955" s="0" t="n">
        <v>954</v>
      </c>
    </row>
    <row r="956" customFormat="false" ht="13.8" hidden="false" customHeight="false" outlineLevel="0" collapsed="false">
      <c r="A956" s="3" t="n">
        <v>29</v>
      </c>
      <c r="B956" s="3" t="n">
        <v>7</v>
      </c>
      <c r="C956" s="3" t="n">
        <v>80.6095238095238</v>
      </c>
      <c r="D956" s="3" t="n">
        <v>967</v>
      </c>
      <c r="E956" s="3" t="n">
        <v>0.375786542707573</v>
      </c>
      <c r="F956" s="4" t="n">
        <f aca="false">IF(ISBLANK(A956), "", (A956-MIN($A$2:$A$3001))/(MAX($A$2:$A$3001)-MIN($A$2:$A$3001)))</f>
        <v>0.681818181818182</v>
      </c>
      <c r="G956" s="4" t="n">
        <f aca="false">IF(ISBLANK(B956), "", (B956-MIN($B$2:$B$3001))/(MAX($B$2:$B$3001)-MIN($B$2:B$3001)))</f>
        <v>0.666666666666667</v>
      </c>
      <c r="H956" s="4" t="n">
        <f aca="false">IF(ISBLANK(C956), "", (C956-MIN($C$2:$C$3001))/(MAX($C$2:$C$3001)-MIN($C$2:$C$3001)))</f>
        <v>0.581277766974316</v>
      </c>
      <c r="I956" s="4" t="n">
        <f aca="false">IF(ISBLANK(D956), "", (D956-MIN($D$2:$D$3001))/(MAX($D$2:$D$3001)-MIN($D$2:$D$3001)))</f>
        <v>0.878419452887538</v>
      </c>
      <c r="J956" s="4" t="n">
        <f aca="false">IF(ISBLANK(E956), "", (E956-MIN($E$2:$E$3001))/(MAX($E$2:$E$3001)-MIN($E$2:$E$3001)))</f>
        <v>0.44759907616139</v>
      </c>
      <c r="K956" s="5" t="n">
        <f aca="false">IF(ISBLANK(A956), "",SQRT((A956-$M$2)^2+(B956-$N$2)^2+(C956-$O$2)^2+(D956-$P$2)^2+(E956-$Q$2)^2))</f>
        <v>867.458940608258</v>
      </c>
      <c r="L956" s="6" t="str">
        <f aca="false">IF(AND(H956 = "", H955 &lt;&gt; ""),"&lt;- New exp", "")</f>
        <v/>
      </c>
      <c r="AB956" s="0" t="n">
        <v>955</v>
      </c>
    </row>
    <row r="957" customFormat="false" ht="13.8" hidden="false" customHeight="false" outlineLevel="0" collapsed="false">
      <c r="A957" s="3" t="n">
        <v>29</v>
      </c>
      <c r="B957" s="3" t="n">
        <v>6</v>
      </c>
      <c r="C957" s="3" t="n">
        <v>76.7916666666667</v>
      </c>
      <c r="D957" s="3" t="n">
        <v>1030</v>
      </c>
      <c r="E957" s="3" t="n">
        <v>0.377180566940099</v>
      </c>
      <c r="F957" s="4" t="n">
        <f aca="false">IF(ISBLANK(A957), "", (A957-MIN($A$2:$A$3001))/(MAX($A$2:$A$3001)-MIN($A$2:$A$3001)))</f>
        <v>0.681818181818182</v>
      </c>
      <c r="G957" s="4" t="n">
        <f aca="false">IF(ISBLANK(B957), "", (B957-MIN($B$2:$B$3001))/(MAX($B$2:$B$3001)-MIN($B$2:B$3001)))</f>
        <v>0.555555555555556</v>
      </c>
      <c r="H957" s="4" t="n">
        <f aca="false">IF(ISBLANK(C957), "", (C957-MIN($C$2:$C$3001))/(MAX($C$2:$C$3001)-MIN($C$2:$C$3001)))</f>
        <v>0.485333054105399</v>
      </c>
      <c r="I957" s="4" t="n">
        <f aca="false">IF(ISBLANK(D957), "", (D957-MIN($D$2:$D$3001))/(MAX($D$2:$D$3001)-MIN($D$2:$D$3001)))</f>
        <v>0.94224924012158</v>
      </c>
      <c r="J957" s="4" t="n">
        <f aca="false">IF(ISBLANK(E957), "", (E957-MIN($E$2:$E$3001))/(MAX($E$2:$E$3001)-MIN($E$2:$E$3001)))</f>
        <v>0.489700666221275</v>
      </c>
      <c r="K957" s="5" t="n">
        <f aca="false">IF(ISBLANK(A957), "",SQRT((A957-$M$2)^2+(B957-$N$2)^2+(C957-$O$2)^2+(D957-$P$2)^2+(E957-$Q$2)^2))</f>
        <v>930.334871387265</v>
      </c>
      <c r="L957" s="6" t="str">
        <f aca="false">IF(AND(H957 = "", H956 &lt;&gt; ""),"&lt;- New exp", "")</f>
        <v/>
      </c>
      <c r="AB957" s="0" t="n">
        <v>956</v>
      </c>
    </row>
    <row r="958" customFormat="false" ht="13.8" hidden="false" customHeight="false" outlineLevel="0" collapsed="false">
      <c r="A958" s="3" t="n">
        <v>25</v>
      </c>
      <c r="B958" s="3" t="n">
        <v>9</v>
      </c>
      <c r="C958" s="3" t="n">
        <v>70.0522875816993</v>
      </c>
      <c r="D958" s="3" t="n">
        <v>1055</v>
      </c>
      <c r="E958" s="3" t="n">
        <v>0.374724174328091</v>
      </c>
      <c r="F958" s="4" t="n">
        <f aca="false">IF(ISBLANK(A958), "", (A958-MIN($A$2:$A$3001))/(MAX($A$2:$A$3001)-MIN($A$2:$A$3001)))</f>
        <v>0.5</v>
      </c>
      <c r="G958" s="4" t="n">
        <f aca="false">IF(ISBLANK(B958), "", (B958-MIN($B$2:$B$3001))/(MAX($B$2:$B$3001)-MIN($B$2:B$3001)))</f>
        <v>0.888888888888889</v>
      </c>
      <c r="H958" s="4" t="n">
        <f aca="false">IF(ISBLANK(C958), "", (C958-MIN($C$2:$C$3001))/(MAX($C$2:$C$3001)-MIN($C$2:$C$3001)))</f>
        <v>0.315968992793749</v>
      </c>
      <c r="I958" s="4" t="n">
        <f aca="false">IF(ISBLANK(D958), "", (D958-MIN($D$2:$D$3001))/(MAX($D$2:$D$3001)-MIN($D$2:$D$3001)))</f>
        <v>0.96757852077001</v>
      </c>
      <c r="J958" s="4" t="n">
        <f aca="false">IF(ISBLANK(E958), "", (E958-MIN($E$2:$E$3001))/(MAX($E$2:$E$3001)-MIN($E$2:$E$3001)))</f>
        <v>0.41551398254398</v>
      </c>
      <c r="K958" s="5" t="n">
        <f aca="false">IF(ISBLANK(A958), "",SQRT((A958-$M$2)^2+(B958-$N$2)^2+(C958-$O$2)^2+(D958-$P$2)^2+(E958-$Q$2)^2))</f>
        <v>955.179608010362</v>
      </c>
      <c r="L958" s="6" t="str">
        <f aca="false">IF(AND(H958 = "", H957 &lt;&gt; ""),"&lt;- New exp", "")</f>
        <v/>
      </c>
      <c r="AB958" s="0" t="n">
        <v>957</v>
      </c>
    </row>
    <row r="959" customFormat="false" ht="13.8" hidden="false" customHeight="false" outlineLevel="0" collapsed="false">
      <c r="A959" s="3" t="n">
        <v>27</v>
      </c>
      <c r="B959" s="3" t="n">
        <v>8</v>
      </c>
      <c r="C959" s="3" t="n">
        <v>69.5625</v>
      </c>
      <c r="D959" s="3" t="n">
        <v>993</v>
      </c>
      <c r="E959" s="3" t="n">
        <v>0.366277319410982</v>
      </c>
      <c r="F959" s="4" t="n">
        <f aca="false">IF(ISBLANK(A959), "", (A959-MIN($A$2:$A$3001))/(MAX($A$2:$A$3001)-MIN($A$2:$A$3001)))</f>
        <v>0.590909090909091</v>
      </c>
      <c r="G959" s="4" t="n">
        <f aca="false">IF(ISBLANK(B959), "", (B959-MIN($B$2:$B$3001))/(MAX($B$2:$B$3001)-MIN($B$2:B$3001)))</f>
        <v>0.777777777777778</v>
      </c>
      <c r="H959" s="4" t="n">
        <f aca="false">IF(ISBLANK(C959), "", (C959-MIN($C$2:$C$3001))/(MAX($C$2:$C$3001)-MIN($C$2:$C$3001)))</f>
        <v>0.303660379051921</v>
      </c>
      <c r="I959" s="4" t="n">
        <f aca="false">IF(ISBLANK(D959), "", (D959-MIN($D$2:$D$3001))/(MAX($D$2:$D$3001)-MIN($D$2:$D$3001)))</f>
        <v>0.904761904761905</v>
      </c>
      <c r="J959" s="4" t="n">
        <f aca="false">IF(ISBLANK(E959), "", (E959-MIN($E$2:$E$3001))/(MAX($E$2:$E$3001)-MIN($E$2:$E$3001)))</f>
        <v>0.160406492503403</v>
      </c>
      <c r="K959" s="5" t="n">
        <f aca="false">IF(ISBLANK(A959), "",SQRT((A959-$M$2)^2+(B959-$N$2)^2+(C959-$O$2)^2+(D959-$P$2)^2+(E959-$Q$2)^2))</f>
        <v>893.203788042042</v>
      </c>
      <c r="L959" s="6" t="str">
        <f aca="false">IF(AND(H959 = "", H958 &lt;&gt; ""),"&lt;- New exp", "")</f>
        <v/>
      </c>
      <c r="AB959" s="0" t="n">
        <v>958</v>
      </c>
    </row>
    <row r="960" customFormat="false" ht="13.8" hidden="false" customHeight="false" outlineLevel="0" collapsed="false">
      <c r="A960" s="3" t="n">
        <v>29</v>
      </c>
      <c r="B960" s="3" t="n">
        <v>6</v>
      </c>
      <c r="C960" s="3" t="n">
        <v>75.8333333333333</v>
      </c>
      <c r="D960" s="3" t="n">
        <v>1029</v>
      </c>
      <c r="E960" s="3" t="n">
        <v>0.378562199405455</v>
      </c>
      <c r="F960" s="4" t="n">
        <f aca="false">IF(ISBLANK(A960), "", (A960-MIN($A$2:$A$3001))/(MAX($A$2:$A$3001)-MIN($A$2:$A$3001)))</f>
        <v>0.681818181818182</v>
      </c>
      <c r="G960" s="4" t="n">
        <f aca="false">IF(ISBLANK(B960), "", (B960-MIN($B$2:$B$3001))/(MAX($B$2:$B$3001)-MIN($B$2:B$3001)))</f>
        <v>0.555555555555556</v>
      </c>
      <c r="H960" s="4" t="n">
        <f aca="false">IF(ISBLANK(C960), "", (C960-MIN($C$2:$C$3001))/(MAX($C$2:$C$3001)-MIN($C$2:$C$3001)))</f>
        <v>0.461249644732315</v>
      </c>
      <c r="I960" s="4" t="n">
        <f aca="false">IF(ISBLANK(D960), "", (D960-MIN($D$2:$D$3001))/(MAX($D$2:$D$3001)-MIN($D$2:$D$3001)))</f>
        <v>0.941236068895643</v>
      </c>
      <c r="J960" s="4" t="n">
        <f aca="false">IF(ISBLANK(E960), "", (E960-MIN($E$2:$E$3001))/(MAX($E$2:$E$3001)-MIN($E$2:$E$3001)))</f>
        <v>0.53142800661653</v>
      </c>
      <c r="K960" s="5" t="n">
        <f aca="false">IF(ISBLANK(A960), "",SQRT((A960-$M$2)^2+(B960-$N$2)^2+(C960-$O$2)^2+(D960-$P$2)^2+(E960-$Q$2)^2))</f>
        <v>929.315810552931</v>
      </c>
      <c r="L960" s="6" t="str">
        <f aca="false">IF(AND(H960 = "", H959 &lt;&gt; ""),"&lt;- New exp", "")</f>
        <v/>
      </c>
      <c r="AB960" s="0" t="n">
        <v>959</v>
      </c>
    </row>
    <row r="961" customFormat="false" ht="13.8" hidden="false" customHeight="false" outlineLevel="0" collapsed="false">
      <c r="A961" s="3" t="n">
        <v>27</v>
      </c>
      <c r="B961" s="3" t="n">
        <v>9</v>
      </c>
      <c r="C961" s="3" t="n">
        <v>72.5486111111111</v>
      </c>
      <c r="D961" s="3" t="n">
        <v>984</v>
      </c>
      <c r="E961" s="3" t="n">
        <v>0.363292934268177</v>
      </c>
      <c r="F961" s="4" t="n">
        <f aca="false">IF(ISBLANK(A961), "", (A961-MIN($A$2:$A$3001))/(MAX($A$2:$A$3001)-MIN($A$2:$A$3001)))</f>
        <v>0.590909090909091</v>
      </c>
      <c r="G961" s="4" t="n">
        <f aca="false">IF(ISBLANK(B961), "", (B961-MIN($B$2:$B$3001))/(MAX($B$2:$B$3001)-MIN($B$2:B$3001)))</f>
        <v>0.888888888888889</v>
      </c>
      <c r="H961" s="4" t="n">
        <f aca="false">IF(ISBLANK(C961), "", (C961-MIN($C$2:$C$3001))/(MAX($C$2:$C$3001)-MIN($C$2:$C$3001)))</f>
        <v>0.378702886518776</v>
      </c>
      <c r="I961" s="4" t="n">
        <f aca="false">IF(ISBLANK(D961), "", (D961-MIN($D$2:$D$3001))/(MAX($D$2:$D$3001)-MIN($D$2:$D$3001)))</f>
        <v>0.89564336372847</v>
      </c>
      <c r="J961" s="4" t="n">
        <f aca="false">IF(ISBLANK(E961), "", (E961-MIN($E$2:$E$3001))/(MAX($E$2:$E$3001)-MIN($E$2:$E$3001)))</f>
        <v>0.0702736548299043</v>
      </c>
      <c r="K961" s="5" t="n">
        <f aca="false">IF(ISBLANK(A961), "",SQRT((A961-$M$2)^2+(B961-$N$2)^2+(C961-$O$2)^2+(D961-$P$2)^2+(E961-$Q$2)^2))</f>
        <v>884.260192568499</v>
      </c>
      <c r="L961" s="6" t="str">
        <f aca="false">IF(AND(H961 = "", H960 &lt;&gt; ""),"&lt;- New exp", "")</f>
        <v/>
      </c>
      <c r="AB961" s="0" t="n">
        <v>960</v>
      </c>
    </row>
    <row r="962" customFormat="false" ht="13.8" hidden="false" customHeight="false" outlineLevel="0" collapsed="false">
      <c r="A962" s="3" t="n">
        <v>33</v>
      </c>
      <c r="B962" s="3" t="n">
        <v>3</v>
      </c>
      <c r="C962" s="3" t="n">
        <v>80</v>
      </c>
      <c r="D962" s="3" t="n">
        <v>1023</v>
      </c>
      <c r="E962" s="3" t="n">
        <v>0.378562199405455</v>
      </c>
      <c r="F962" s="4" t="n">
        <f aca="false">IF(ISBLANK(A962), "", (A962-MIN($A$2:$A$3001))/(MAX($A$2:$A$3001)-MIN($A$2:$A$3001)))</f>
        <v>0.863636363636364</v>
      </c>
      <c r="G962" s="4" t="n">
        <f aca="false">IF(ISBLANK(B962), "", (B962-MIN($B$2:$B$3001))/(MAX($B$2:$B$3001)-MIN($B$2:B$3001)))</f>
        <v>0.222222222222222</v>
      </c>
      <c r="H962" s="4" t="n">
        <f aca="false">IF(ISBLANK(C962), "", (C962-MIN($C$2:$C$3001))/(MAX($C$2:$C$3001)-MIN($C$2:$C$3001)))</f>
        <v>0.56596012026746</v>
      </c>
      <c r="I962" s="4" t="n">
        <f aca="false">IF(ISBLANK(D962), "", (D962-MIN($D$2:$D$3001))/(MAX($D$2:$D$3001)-MIN($D$2:$D$3001)))</f>
        <v>0.93515704154002</v>
      </c>
      <c r="J962" s="4" t="n">
        <f aca="false">IF(ISBLANK(E962), "", (E962-MIN($E$2:$E$3001))/(MAX($E$2:$E$3001)-MIN($E$2:$E$3001)))</f>
        <v>0.53142800661653</v>
      </c>
      <c r="K962" s="5" t="n">
        <f aca="false">IF(ISBLANK(A962), "",SQRT((A962-$M$2)^2+(B962-$N$2)^2+(C962-$O$2)^2+(D962-$P$2)^2+(E962-$Q$2)^2))</f>
        <v>923.472353805814</v>
      </c>
      <c r="L962" s="6" t="str">
        <f aca="false">IF(AND(H962 = "", H961 &lt;&gt; ""),"&lt;- New exp", "")</f>
        <v/>
      </c>
      <c r="AB962" s="0" t="n">
        <v>961</v>
      </c>
    </row>
    <row r="963" customFormat="false" ht="13.8" hidden="false" customHeight="false" outlineLevel="0" collapsed="false">
      <c r="A963" s="3" t="n">
        <v>24</v>
      </c>
      <c r="B963" s="3" t="n">
        <v>10</v>
      </c>
      <c r="C963" s="3" t="n">
        <v>72.7666666666667</v>
      </c>
      <c r="D963" s="3" t="n">
        <v>1030</v>
      </c>
      <c r="E963" s="3" t="n">
        <v>0.371393069164507</v>
      </c>
      <c r="F963" s="4" t="n">
        <f aca="false">IF(ISBLANK(A963), "", (A963-MIN($A$2:$A$3001))/(MAX($A$2:$A$3001)-MIN($A$2:$A$3001)))</f>
        <v>0.454545454545455</v>
      </c>
      <c r="G963" s="4" t="n">
        <f aca="false">IF(ISBLANK(B963), "", (B963-MIN($B$2:$B$3001))/(MAX($B$2:$B$3001)-MIN($B$2:B$3001)))</f>
        <v>1</v>
      </c>
      <c r="H963" s="4" t="n">
        <f aca="false">IF(ISBLANK(C963), "", (C963-MIN($C$2:$C$3001))/(MAX($C$2:$C$3001)-MIN($C$2:$C$3001)))</f>
        <v>0.384182734738448</v>
      </c>
      <c r="I963" s="4" t="n">
        <f aca="false">IF(ISBLANK(D963), "", (D963-MIN($D$2:$D$3001))/(MAX($D$2:$D$3001)-MIN($D$2:$D$3001)))</f>
        <v>0.94224924012158</v>
      </c>
      <c r="J963" s="4" t="n">
        <f aca="false">IF(ISBLANK(E963), "", (E963-MIN($E$2:$E$3001))/(MAX($E$2:$E$3001)-MIN($E$2:$E$3001)))</f>
        <v>0.314909688320589</v>
      </c>
      <c r="K963" s="5" t="n">
        <f aca="false">IF(ISBLANK(A963), "",SQRT((A963-$M$2)^2+(B963-$N$2)^2+(C963-$O$2)^2+(D963-$P$2)^2+(E963-$Q$2)^2))</f>
        <v>930.222934443659</v>
      </c>
      <c r="L963" s="6" t="str">
        <f aca="false">IF(AND(H963 = "", H962 &lt;&gt; ""),"&lt;- New exp", "")</f>
        <v/>
      </c>
      <c r="AB963" s="0" t="n">
        <v>962</v>
      </c>
    </row>
    <row r="964" customFormat="false" ht="13.8" hidden="false" customHeight="false" outlineLevel="0" collapsed="false">
      <c r="A964" s="3" t="n">
        <v>29</v>
      </c>
      <c r="B964" s="3" t="n">
        <v>6</v>
      </c>
      <c r="C964" s="3" t="n">
        <v>82.4166666666667</v>
      </c>
      <c r="D964" s="3" t="n">
        <v>1010</v>
      </c>
      <c r="E964" s="3" t="n">
        <v>0.37391442425094</v>
      </c>
      <c r="F964" s="4" t="n">
        <f aca="false">IF(ISBLANK(A964), "", (A964-MIN($A$2:$A$3001))/(MAX($A$2:$A$3001)-MIN($A$2:$A$3001)))</f>
        <v>0.681818181818182</v>
      </c>
      <c r="G964" s="4" t="n">
        <f aca="false">IF(ISBLANK(B964), "", (B964-MIN($B$2:$B$3001))/(MAX($B$2:$B$3001)-MIN($B$2:B$3001)))</f>
        <v>0.555555555555556</v>
      </c>
      <c r="H964" s="4" t="n">
        <f aca="false">IF(ISBLANK(C964), "", (C964-MIN($C$2:$C$3001))/(MAX($C$2:$C$3001)-MIN($C$2:$C$3001)))</f>
        <v>0.626692196077845</v>
      </c>
      <c r="I964" s="4" t="n">
        <f aca="false">IF(ISBLANK(D964), "", (D964-MIN($D$2:$D$3001))/(MAX($D$2:$D$3001)-MIN($D$2:$D$3001)))</f>
        <v>0.921985815602837</v>
      </c>
      <c r="J964" s="4" t="n">
        <f aca="false">IF(ISBLANK(E964), "", (E964-MIN($E$2:$E$3001))/(MAX($E$2:$E$3001)-MIN($E$2:$E$3001)))</f>
        <v>0.391058334640788</v>
      </c>
      <c r="K964" s="5" t="n">
        <f aca="false">IF(ISBLANK(A964), "",SQRT((A964-$M$2)^2+(B964-$N$2)^2+(C964-$O$2)^2+(D964-$P$2)^2+(E964-$Q$2)^2))</f>
        <v>910.478928407412</v>
      </c>
      <c r="L964" s="6" t="str">
        <f aca="false">IF(AND(H964 = "", H963 &lt;&gt; ""),"&lt;- New exp", "")</f>
        <v/>
      </c>
      <c r="AB964" s="0" t="n">
        <v>963</v>
      </c>
    </row>
    <row r="965" customFormat="false" ht="13.8" hidden="false" customHeight="false" outlineLevel="0" collapsed="false">
      <c r="A965" s="3" t="n">
        <v>20</v>
      </c>
      <c r="B965" s="3" t="n">
        <v>9</v>
      </c>
      <c r="C965" s="3" t="n">
        <v>81.1825396825397</v>
      </c>
      <c r="D965" s="3" t="n">
        <v>1041</v>
      </c>
      <c r="E965" s="3" t="n">
        <v>0.377073167973939</v>
      </c>
      <c r="F965" s="4" t="n">
        <f aca="false">IF(ISBLANK(A965), "", (A965-MIN($A$2:$A$3001))/(MAX($A$2:$A$3001)-MIN($A$2:$A$3001)))</f>
        <v>0.272727272727273</v>
      </c>
      <c r="G965" s="4" t="n">
        <f aca="false">IF(ISBLANK(B965), "", (B965-MIN($B$2:$B$3001))/(MAX($B$2:$B$3001)-MIN($B$2:B$3001)))</f>
        <v>0.888888888888889</v>
      </c>
      <c r="H965" s="4" t="n">
        <f aca="false">IF(ISBLANK(C965), "", (C965-MIN($C$2:$C$3001))/(MAX($C$2:$C$3001)-MIN($C$2:$C$3001)))</f>
        <v>0.595677950466959</v>
      </c>
      <c r="I965" s="4" t="n">
        <f aca="false">IF(ISBLANK(D965), "", (D965-MIN($D$2:$D$3001))/(MAX($D$2:$D$3001)-MIN($D$2:$D$3001)))</f>
        <v>0.953394123606889</v>
      </c>
      <c r="J965" s="4" t="n">
        <f aca="false">IF(ISBLANK(E965), "", (E965-MIN($E$2:$E$3001))/(MAX($E$2:$E$3001)-MIN($E$2:$E$3001)))</f>
        <v>0.486457058871689</v>
      </c>
      <c r="K965" s="5" t="n">
        <f aca="false">IF(ISBLANK(A965), "",SQRT((A965-$M$2)^2+(B965-$N$2)^2+(C965-$O$2)^2+(D965-$P$2)^2+(E965-$Q$2)^2))</f>
        <v>941.351608142126</v>
      </c>
      <c r="L965" s="6" t="str">
        <f aca="false">IF(AND(H965 = "", H964 &lt;&gt; ""),"&lt;- New exp", "")</f>
        <v/>
      </c>
      <c r="AB965" s="0" t="n">
        <v>964</v>
      </c>
    </row>
    <row r="966" customFormat="false" ht="13.8" hidden="false" customHeight="false" outlineLevel="0" collapsed="false">
      <c r="A966" s="3" t="n">
        <v>29</v>
      </c>
      <c r="B966" s="3" t="n">
        <v>6</v>
      </c>
      <c r="C966" s="3" t="n">
        <v>78.8333333333333</v>
      </c>
      <c r="D966" s="3" t="n">
        <v>1030</v>
      </c>
      <c r="E966" s="3" t="n">
        <v>0.370894757329822</v>
      </c>
      <c r="F966" s="4" t="n">
        <f aca="false">IF(ISBLANK(A966), "", (A966-MIN($A$2:$A$3001))/(MAX($A$2:$A$3001)-MIN($A$2:$A$3001)))</f>
        <v>0.681818181818182</v>
      </c>
      <c r="G966" s="4" t="n">
        <f aca="false">IF(ISBLANK(B966), "", (B966-MIN($B$2:$B$3001))/(MAX($B$2:$B$3001)-MIN($B$2:B$3001)))</f>
        <v>0.555555555555556</v>
      </c>
      <c r="H966" s="4" t="n">
        <f aca="false">IF(ISBLANK(C966), "", (C966-MIN($C$2:$C$3001))/(MAX($C$2:$C$3001)-MIN($C$2:$C$3001)))</f>
        <v>0.53664118711762</v>
      </c>
      <c r="I966" s="4" t="n">
        <f aca="false">IF(ISBLANK(D966), "", (D966-MIN($D$2:$D$3001))/(MAX($D$2:$D$3001)-MIN($D$2:$D$3001)))</f>
        <v>0.94224924012158</v>
      </c>
      <c r="J966" s="4" t="n">
        <f aca="false">IF(ISBLANK(E966), "", (E966-MIN($E$2:$E$3001))/(MAX($E$2:$E$3001)-MIN($E$2:$E$3001)))</f>
        <v>0.299859935169684</v>
      </c>
      <c r="K966" s="5" t="n">
        <f aca="false">IF(ISBLANK(A966), "",SQRT((A966-$M$2)^2+(B966-$N$2)^2+(C966-$O$2)^2+(D966-$P$2)^2+(E966-$Q$2)^2))</f>
        <v>930.379492751536</v>
      </c>
      <c r="L966" s="6" t="str">
        <f aca="false">IF(AND(H966 = "", H965 &lt;&gt; ""),"&lt;- New exp", "")</f>
        <v/>
      </c>
      <c r="AB966" s="0" t="n">
        <v>965</v>
      </c>
    </row>
    <row r="967" customFormat="false" ht="13.8" hidden="false" customHeight="false" outlineLevel="0" collapsed="false">
      <c r="A967" s="3" t="n">
        <v>29</v>
      </c>
      <c r="B967" s="3" t="n">
        <v>6</v>
      </c>
      <c r="C967" s="3" t="n">
        <v>77.0952380952381</v>
      </c>
      <c r="D967" s="3" t="n">
        <v>1015</v>
      </c>
      <c r="E967" s="3" t="n">
        <v>0.376578857467822</v>
      </c>
      <c r="F967" s="4" t="n">
        <f aca="false">IF(ISBLANK(A967), "", (A967-MIN($A$2:$A$3001))/(MAX($A$2:$A$3001)-MIN($A$2:$A$3001)))</f>
        <v>0.681818181818182</v>
      </c>
      <c r="G967" s="4" t="n">
        <f aca="false">IF(ISBLANK(B967), "", (B967-MIN($B$2:$B$3001))/(MAX($B$2:$B$3001)-MIN($B$2:B$3001)))</f>
        <v>0.555555555555556</v>
      </c>
      <c r="H967" s="4" t="n">
        <f aca="false">IF(ISBLANK(C967), "", (C967-MIN($C$2:$C$3001))/(MAX($C$2:$C$3001)-MIN($C$2:$C$3001)))</f>
        <v>0.492961960180102</v>
      </c>
      <c r="I967" s="4" t="n">
        <f aca="false">IF(ISBLANK(D967), "", (D967-MIN($D$2:$D$3001))/(MAX($D$2:$D$3001)-MIN($D$2:$D$3001)))</f>
        <v>0.927051671732523</v>
      </c>
      <c r="J967" s="4" t="n">
        <f aca="false">IF(ISBLANK(E967), "", (E967-MIN($E$2:$E$3001))/(MAX($E$2:$E$3001)-MIN($E$2:$E$3001)))</f>
        <v>0.471528151751385</v>
      </c>
      <c r="K967" s="5" t="n">
        <f aca="false">IF(ISBLANK(A967), "",SQRT((A967-$M$2)^2+(B967-$N$2)^2+(C967-$O$2)^2+(D967-$P$2)^2+(E967-$Q$2)^2))</f>
        <v>915.346814328891</v>
      </c>
      <c r="L967" s="6" t="str">
        <f aca="false">IF(AND(H967 = "", H966 &lt;&gt; ""),"&lt;- New exp", "")</f>
        <v/>
      </c>
      <c r="AB967" s="0" t="n">
        <v>966</v>
      </c>
    </row>
    <row r="968" customFormat="false" ht="13.8" hidden="false" customHeight="false" outlineLevel="0" collapsed="false">
      <c r="A968" s="3" t="n">
        <v>23</v>
      </c>
      <c r="B968" s="3" t="n">
        <v>7</v>
      </c>
      <c r="C968" s="3" t="n">
        <v>72.5803571428571</v>
      </c>
      <c r="D968" s="3" t="n">
        <v>1013</v>
      </c>
      <c r="E968" s="3" t="n">
        <v>0.380167065885445</v>
      </c>
      <c r="F968" s="4" t="n">
        <f aca="false">IF(ISBLANK(A968), "", (A968-MIN($A$2:$A$3001))/(MAX($A$2:$A$3001)-MIN($A$2:$A$3001)))</f>
        <v>0.409090909090909</v>
      </c>
      <c r="G968" s="4" t="n">
        <f aca="false">IF(ISBLANK(B968), "", (B968-MIN($B$2:$B$3001))/(MAX($B$2:$B$3001)-MIN($B$2:B$3001)))</f>
        <v>0.666666666666667</v>
      </c>
      <c r="H968" s="4" t="n">
        <f aca="false">IF(ISBLANK(C968), "", (C968-MIN($C$2:$C$3001))/(MAX($C$2:$C$3001)-MIN($C$2:$C$3001)))</f>
        <v>0.379500680618091</v>
      </c>
      <c r="I968" s="4" t="n">
        <f aca="false">IF(ISBLANK(D968), "", (D968-MIN($D$2:$D$3001))/(MAX($D$2:$D$3001)-MIN($D$2:$D$3001)))</f>
        <v>0.925025329280648</v>
      </c>
      <c r="J968" s="4" t="n">
        <f aca="false">IF(ISBLANK(E968), "", (E968-MIN($E$2:$E$3001))/(MAX($E$2:$E$3001)-MIN($E$2:$E$3001)))</f>
        <v>0.579897343852482</v>
      </c>
      <c r="K968" s="5" t="n">
        <f aca="false">IF(ISBLANK(A968), "",SQRT((A968-$M$2)^2+(B968-$N$2)^2+(C968-$O$2)^2+(D968-$P$2)^2+(E968-$Q$2)^2))</f>
        <v>913.18894338602</v>
      </c>
      <c r="L968" s="6" t="str">
        <f aca="false">IF(AND(H968 = "", H967 &lt;&gt; ""),"&lt;- New exp", "")</f>
        <v/>
      </c>
      <c r="AB968" s="0" t="n">
        <v>967</v>
      </c>
    </row>
    <row r="969" customFormat="false" ht="13.8" hidden="false" customHeight="false" outlineLevel="0" collapsed="false">
      <c r="A969" s="3" t="n">
        <v>25</v>
      </c>
      <c r="B969" s="3" t="n">
        <v>8</v>
      </c>
      <c r="C969" s="3" t="n">
        <v>71.7916666666667</v>
      </c>
      <c r="D969" s="3" t="n">
        <v>1037</v>
      </c>
      <c r="E969" s="3" t="n">
        <v>0.374562081242515</v>
      </c>
      <c r="F969" s="4" t="n">
        <f aca="false">IF(ISBLANK(A969), "", (A969-MIN($A$2:$A$3001))/(MAX($A$2:$A$3001)-MIN($A$2:$A$3001)))</f>
        <v>0.5</v>
      </c>
      <c r="G969" s="4" t="n">
        <f aca="false">IF(ISBLANK(B969), "", (B969-MIN($B$2:$B$3001))/(MAX($B$2:$B$3001)-MIN($B$2:B$3001)))</f>
        <v>0.777777777777778</v>
      </c>
      <c r="H969" s="4" t="n">
        <f aca="false">IF(ISBLANK(C969), "", (C969-MIN($C$2:$C$3001))/(MAX($C$2:$C$3001)-MIN($C$2:$C$3001)))</f>
        <v>0.359680483463224</v>
      </c>
      <c r="I969" s="4" t="n">
        <f aca="false">IF(ISBLANK(D969), "", (D969-MIN($D$2:$D$3001))/(MAX($D$2:$D$3001)-MIN($D$2:$D$3001)))</f>
        <v>0.949341438703141</v>
      </c>
      <c r="J969" s="4" t="n">
        <f aca="false">IF(ISBLANK(E969), "", (E969-MIN($E$2:$E$3001))/(MAX($E$2:$E$3001)-MIN($E$2:$E$3001)))</f>
        <v>0.410618532033698</v>
      </c>
      <c r="K969" s="5" t="n">
        <f aca="false">IF(ISBLANK(A969), "",SQRT((A969-$M$2)^2+(B969-$N$2)^2+(C969-$O$2)^2+(D969-$P$2)^2+(E969-$Q$2)^2))</f>
        <v>937.200004183259</v>
      </c>
      <c r="L969" s="6" t="str">
        <f aca="false">IF(AND(H969 = "", H968 &lt;&gt; ""),"&lt;- New exp", "")</f>
        <v/>
      </c>
      <c r="AB969" s="0" t="n">
        <v>968</v>
      </c>
    </row>
    <row r="970" customFormat="false" ht="13.8" hidden="false" customHeight="false" outlineLevel="0" collapsed="false">
      <c r="A970" s="3" t="n">
        <v>28</v>
      </c>
      <c r="B970" s="3" t="n">
        <v>7</v>
      </c>
      <c r="C970" s="3" t="n">
        <v>77.5803571428571</v>
      </c>
      <c r="D970" s="3" t="n">
        <v>995</v>
      </c>
      <c r="E970" s="3" t="n">
        <v>0.365629251444649</v>
      </c>
      <c r="F970" s="4" t="n">
        <f aca="false">IF(ISBLANK(A970), "", (A970-MIN($A$2:$A$3001))/(MAX($A$2:$A$3001)-MIN($A$2:$A$3001)))</f>
        <v>0.636363636363636</v>
      </c>
      <c r="G970" s="4" t="n">
        <f aca="false">IF(ISBLANK(B970), "", (B970-MIN($B$2:$B$3001))/(MAX($B$2:$B$3001)-MIN($B$2:B$3001)))</f>
        <v>0.666666666666667</v>
      </c>
      <c r="H970" s="4" t="n">
        <f aca="false">IF(ISBLANK(C970), "", (C970-MIN($C$2:$C$3001))/(MAX($C$2:$C$3001)-MIN($C$2:$C$3001)))</f>
        <v>0.505153251260265</v>
      </c>
      <c r="I970" s="4" t="n">
        <f aca="false">IF(ISBLANK(D970), "", (D970-MIN($D$2:$D$3001))/(MAX($D$2:$D$3001)-MIN($D$2:$D$3001)))</f>
        <v>0.906788247213779</v>
      </c>
      <c r="J970" s="4" t="n">
        <f aca="false">IF(ISBLANK(E970), "", (E970-MIN($E$2:$E$3001))/(MAX($E$2:$E$3001)-MIN($E$2:$E$3001)))</f>
        <v>0.140833883066007</v>
      </c>
      <c r="K970" s="5" t="n">
        <f aca="false">IF(ISBLANK(A970), "",SQRT((A970-$M$2)^2+(B970-$N$2)^2+(C970-$O$2)^2+(D970-$P$2)^2+(E970-$Q$2)^2))</f>
        <v>895.355269086135</v>
      </c>
      <c r="L970" s="6" t="str">
        <f aca="false">IF(AND(H970 = "", H969 &lt;&gt; ""),"&lt;- New exp", "")</f>
        <v/>
      </c>
      <c r="AB970" s="0" t="n">
        <v>969</v>
      </c>
    </row>
    <row r="971" customFormat="false" ht="13.8" hidden="false" customHeight="false" outlineLevel="0" collapsed="false">
      <c r="A971" s="3" t="n">
        <v>33</v>
      </c>
      <c r="B971" s="3" t="n">
        <v>4</v>
      </c>
      <c r="C971" s="3" t="n">
        <v>79.9166666666667</v>
      </c>
      <c r="D971" s="3" t="n">
        <v>1022</v>
      </c>
      <c r="E971" s="3" t="n">
        <v>0.374562081242515</v>
      </c>
      <c r="F971" s="4" t="n">
        <f aca="false">IF(ISBLANK(A971), "", (A971-MIN($A$2:$A$3001))/(MAX($A$2:$A$3001)-MIN($A$2:$A$3001)))</f>
        <v>0.863636363636364</v>
      </c>
      <c r="G971" s="4" t="n">
        <f aca="false">IF(ISBLANK(B971), "", (B971-MIN($B$2:$B$3001))/(MAX($B$2:$B$3001)-MIN($B$2:B$3001)))</f>
        <v>0.333333333333333</v>
      </c>
      <c r="H971" s="4" t="n">
        <f aca="false">IF(ISBLANK(C971), "", (C971-MIN($C$2:$C$3001))/(MAX($C$2:$C$3001)-MIN($C$2:$C$3001)))</f>
        <v>0.563865910756757</v>
      </c>
      <c r="I971" s="4" t="n">
        <f aca="false">IF(ISBLANK(D971), "", (D971-MIN($D$2:$D$3001))/(MAX($D$2:$D$3001)-MIN($D$2:$D$3001)))</f>
        <v>0.934143870314083</v>
      </c>
      <c r="J971" s="4" t="n">
        <f aca="false">IF(ISBLANK(E971), "", (E971-MIN($E$2:$E$3001))/(MAX($E$2:$E$3001)-MIN($E$2:$E$3001)))</f>
        <v>0.410618532033698</v>
      </c>
      <c r="K971" s="5" t="n">
        <f aca="false">IF(ISBLANK(A971), "",SQRT((A971-$M$2)^2+(B971-$N$2)^2+(C971-$O$2)^2+(D971-$P$2)^2+(E971-$Q$2)^2))</f>
        <v>922.473545198506</v>
      </c>
      <c r="L971" s="6" t="str">
        <f aca="false">IF(AND(H971 = "", H970 &lt;&gt; ""),"&lt;- New exp", "")</f>
        <v/>
      </c>
      <c r="AB971" s="0" t="n">
        <v>970</v>
      </c>
    </row>
    <row r="972" customFormat="false" ht="13.8" hidden="false" customHeight="false" outlineLevel="0" collapsed="false">
      <c r="A972" s="3" t="n">
        <v>27</v>
      </c>
      <c r="B972" s="3" t="n">
        <v>8</v>
      </c>
      <c r="C972" s="3" t="n">
        <v>68.3602941176471</v>
      </c>
      <c r="D972" s="3" t="n">
        <v>1002</v>
      </c>
      <c r="E972" s="3" t="n">
        <v>0.364062263521297</v>
      </c>
      <c r="F972" s="4" t="n">
        <f aca="false">IF(ISBLANK(A972), "", (A972-MIN($A$2:$A$3001))/(MAX($A$2:$A$3001)-MIN($A$2:$A$3001)))</f>
        <v>0.590909090909091</v>
      </c>
      <c r="G972" s="4" t="n">
        <f aca="false">IF(ISBLANK(B972), "", (B972-MIN($B$2:$B$3001))/(MAX($B$2:$B$3001)-MIN($B$2:B$3001)))</f>
        <v>0.777777777777778</v>
      </c>
      <c r="H972" s="4" t="n">
        <f aca="false">IF(ISBLANK(C972), "", (C972-MIN($C$2:$C$3001))/(MAX($C$2:$C$3001)-MIN($C$2:$C$3001)))</f>
        <v>0.273448327140163</v>
      </c>
      <c r="I972" s="4" t="n">
        <f aca="false">IF(ISBLANK(D972), "", (D972-MIN($D$2:$D$3001))/(MAX($D$2:$D$3001)-MIN($D$2:$D$3001)))</f>
        <v>0.91388044579534</v>
      </c>
      <c r="J972" s="4" t="n">
        <f aca="false">IF(ISBLANK(E972), "", (E972-MIN($E$2:$E$3001))/(MAX($E$2:$E$3001)-MIN($E$2:$E$3001)))</f>
        <v>0.0935085341671487</v>
      </c>
      <c r="K972" s="5" t="n">
        <f aca="false">IF(ISBLANK(A972), "",SQRT((A972-$M$2)^2+(B972-$N$2)^2+(C972-$O$2)^2+(D972-$P$2)^2+(E972-$Q$2)^2))</f>
        <v>902.186454644599</v>
      </c>
      <c r="L972" s="6" t="str">
        <f aca="false">IF(AND(H972 = "", H971 &lt;&gt; ""),"&lt;- New exp", "")</f>
        <v/>
      </c>
      <c r="AB972" s="0" t="n">
        <v>971</v>
      </c>
    </row>
    <row r="973" customFormat="false" ht="13.8" hidden="false" customHeight="false" outlineLevel="0" collapsed="false">
      <c r="A973" s="3" t="n">
        <v>29</v>
      </c>
      <c r="B973" s="3" t="n">
        <v>5</v>
      </c>
      <c r="C973" s="3" t="n">
        <v>74.3333333333333</v>
      </c>
      <c r="D973" s="3" t="n">
        <v>1046</v>
      </c>
      <c r="E973" s="3" t="n">
        <v>0.379335075439807</v>
      </c>
      <c r="F973" s="4" t="n">
        <f aca="false">IF(ISBLANK(A973), "", (A973-MIN($A$2:$A$3001))/(MAX($A$2:$A$3001)-MIN($A$2:$A$3001)))</f>
        <v>0.681818181818182</v>
      </c>
      <c r="G973" s="4" t="n">
        <f aca="false">IF(ISBLANK(B973), "", (B973-MIN($B$2:$B$3001))/(MAX($B$2:$B$3001)-MIN($B$2:B$3001)))</f>
        <v>0.444444444444444</v>
      </c>
      <c r="H973" s="4" t="n">
        <f aca="false">IF(ISBLANK(C973), "", (C973-MIN($C$2:$C$3001))/(MAX($C$2:$C$3001)-MIN($C$2:$C$3001)))</f>
        <v>0.423553873539663</v>
      </c>
      <c r="I973" s="4" t="n">
        <f aca="false">IF(ISBLANK(D973), "", (D973-MIN($D$2:$D$3001))/(MAX($D$2:$D$3001)-MIN($D$2:$D$3001)))</f>
        <v>0.958459979736575</v>
      </c>
      <c r="J973" s="4" t="n">
        <f aca="false">IF(ISBLANK(E973), "", (E973-MIN($E$2:$E$3001))/(MAX($E$2:$E$3001)-MIN($E$2:$E$3001)))</f>
        <v>0.554770003983703</v>
      </c>
      <c r="K973" s="5" t="n">
        <f aca="false">IF(ISBLANK(A973), "",SQRT((A973-$M$2)^2+(B973-$N$2)^2+(C973-$O$2)^2+(D973-$P$2)^2+(E973-$Q$2)^2))</f>
        <v>946.277476891132</v>
      </c>
      <c r="L973" s="6" t="str">
        <f aca="false">IF(AND(H973 = "", H972 &lt;&gt; ""),"&lt;- New exp", "")</f>
        <v/>
      </c>
      <c r="AB973" s="0" t="n">
        <v>972</v>
      </c>
    </row>
    <row r="974" customFormat="false" ht="13.8" hidden="false" customHeight="false" outlineLevel="0" collapsed="false">
      <c r="A974" s="3" t="n">
        <v>23</v>
      </c>
      <c r="B974" s="3" t="n">
        <v>6</v>
      </c>
      <c r="C974" s="3" t="n">
        <v>74.9</v>
      </c>
      <c r="D974" s="3" t="n">
        <v>1025</v>
      </c>
      <c r="E974" s="3" t="n">
        <v>0.379769252477653</v>
      </c>
      <c r="F974" s="4" t="n">
        <f aca="false">IF(ISBLANK(A974), "", (A974-MIN($A$2:$A$3001))/(MAX($A$2:$A$3001)-MIN($A$2:$A$3001)))</f>
        <v>0.409090909090909</v>
      </c>
      <c r="G974" s="4" t="n">
        <f aca="false">IF(ISBLANK(B974), "", (B974-MIN($B$2:$B$3001))/(MAX($B$2:$B$3001)-MIN($B$2:B$3001)))</f>
        <v>0.555555555555556</v>
      </c>
      <c r="H974" s="4" t="n">
        <f aca="false">IF(ISBLANK(C974), "", (C974-MIN($C$2:$C$3001))/(MAX($C$2:$C$3001)-MIN($C$2:$C$3001)))</f>
        <v>0.437794498212443</v>
      </c>
      <c r="I974" s="4" t="n">
        <f aca="false">IF(ISBLANK(D974), "", (D974-MIN($D$2:$D$3001))/(MAX($D$2:$D$3001)-MIN($D$2:$D$3001)))</f>
        <v>0.937183383991895</v>
      </c>
      <c r="J974" s="4" t="n">
        <f aca="false">IF(ISBLANK(E974), "", (E974-MIN($E$2:$E$3001))/(MAX($E$2:$E$3001)-MIN($E$2:$E$3001)))</f>
        <v>0.567882791576846</v>
      </c>
      <c r="K974" s="5" t="n">
        <f aca="false">IF(ISBLANK(A974), "",SQRT((A974-$M$2)^2+(B974-$N$2)^2+(C974-$O$2)^2+(D974-$P$2)^2+(E974-$Q$2)^2))</f>
        <v>925.221317192587</v>
      </c>
      <c r="L974" s="6" t="str">
        <f aca="false">IF(AND(H974 = "", H973 &lt;&gt; ""),"&lt;- New exp", "")</f>
        <v/>
      </c>
      <c r="AB974" s="0" t="n">
        <v>973</v>
      </c>
    </row>
    <row r="975" customFormat="false" ht="13.8" hidden="false" customHeight="false" outlineLevel="0" collapsed="false">
      <c r="A975" s="3" t="n">
        <v>19</v>
      </c>
      <c r="B975" s="3" t="n">
        <v>8</v>
      </c>
      <c r="C975" s="3" t="n">
        <v>82.1964285714286</v>
      </c>
      <c r="D975" s="3" t="n">
        <v>1022</v>
      </c>
      <c r="E975" s="3" t="n">
        <v>0.382361357163061</v>
      </c>
      <c r="F975" s="4" t="n">
        <f aca="false">IF(ISBLANK(A975), "", (A975-MIN($A$2:$A$3001))/(MAX($A$2:$A$3001)-MIN($A$2:$A$3001)))</f>
        <v>0.227272727272727</v>
      </c>
      <c r="G975" s="4" t="n">
        <f aca="false">IF(ISBLANK(B975), "", (B975-MIN($B$2:$B$3001))/(MAX($B$2:$B$3001)-MIN($B$2:B$3001)))</f>
        <v>0.777777777777778</v>
      </c>
      <c r="H975" s="4" t="n">
        <f aca="false">IF(ISBLANK(C975), "", (C975-MIN($C$2:$C$3001))/(MAX($C$2:$C$3001)-MIN($C$2:$C$3001)))</f>
        <v>0.621157499513844</v>
      </c>
      <c r="I975" s="4" t="n">
        <f aca="false">IF(ISBLANK(D975), "", (D975-MIN($D$2:$D$3001))/(MAX($D$2:$D$3001)-MIN($D$2:$D$3001)))</f>
        <v>0.934143870314083</v>
      </c>
      <c r="J975" s="4" t="n">
        <f aca="false">IF(ISBLANK(E975), "", (E975-MIN($E$2:$E$3001))/(MAX($E$2:$E$3001)-MIN($E$2:$E$3001)))</f>
        <v>0.646168180245885</v>
      </c>
      <c r="K975" s="5" t="n">
        <f aca="false">IF(ISBLANK(A975), "",SQRT((A975-$M$2)^2+(B975-$N$2)^2+(C975-$O$2)^2+(D975-$P$2)^2+(E975-$Q$2)^2))</f>
        <v>922.37136961954</v>
      </c>
      <c r="L975" s="6" t="str">
        <f aca="false">IF(AND(H975 = "", H974 &lt;&gt; ""),"&lt;- New exp", "")</f>
        <v/>
      </c>
      <c r="AB975" s="0" t="n">
        <v>974</v>
      </c>
    </row>
    <row r="976" customFormat="false" ht="13.8" hidden="false" customHeight="false" outlineLevel="0" collapsed="false">
      <c r="A976" s="3" t="n">
        <v>29</v>
      </c>
      <c r="B976" s="3" t="n">
        <v>6</v>
      </c>
      <c r="C976" s="3" t="n">
        <v>76.8333333333333</v>
      </c>
      <c r="D976" s="3" t="n">
        <v>1030</v>
      </c>
      <c r="E976" s="3" t="n">
        <v>0.372725885221371</v>
      </c>
      <c r="F976" s="4" t="n">
        <f aca="false">IF(ISBLANK(A976), "", (A976-MIN($A$2:$A$3001))/(MAX($A$2:$A$3001)-MIN($A$2:$A$3001)))</f>
        <v>0.681818181818182</v>
      </c>
      <c r="G976" s="4" t="n">
        <f aca="false">IF(ISBLANK(B976), "", (B976-MIN($B$2:$B$3001))/(MAX($B$2:$B$3001)-MIN($B$2:B$3001)))</f>
        <v>0.555555555555556</v>
      </c>
      <c r="H976" s="4" t="n">
        <f aca="false">IF(ISBLANK(C976), "", (C976-MIN($C$2:$C$3001))/(MAX($C$2:$C$3001)-MIN($C$2:$C$3001)))</f>
        <v>0.48638015886075</v>
      </c>
      <c r="I976" s="4" t="n">
        <f aca="false">IF(ISBLANK(D976), "", (D976-MIN($D$2:$D$3001))/(MAX($D$2:$D$3001)-MIN($D$2:$D$3001)))</f>
        <v>0.94224924012158</v>
      </c>
      <c r="J976" s="4" t="n">
        <f aca="false">IF(ISBLANK(E976), "", (E976-MIN($E$2:$E$3001))/(MAX($E$2:$E$3001)-MIN($E$2:$E$3001)))</f>
        <v>0.355162701103331</v>
      </c>
      <c r="K976" s="5" t="n">
        <f aca="false">IF(ISBLANK(A976), "",SQRT((A976-$M$2)^2+(B976-$N$2)^2+(C976-$O$2)^2+(D976-$P$2)^2+(E976-$Q$2)^2))</f>
        <v>930.335737196875</v>
      </c>
      <c r="L976" s="6" t="str">
        <f aca="false">IF(AND(H976 = "", H975 &lt;&gt; ""),"&lt;- New exp", "")</f>
        <v/>
      </c>
      <c r="AB976" s="0" t="n">
        <v>975</v>
      </c>
    </row>
    <row r="977" customFormat="false" ht="13.8" hidden="false" customHeight="false" outlineLevel="0" collapsed="false">
      <c r="A977" s="3" t="n">
        <v>28</v>
      </c>
      <c r="B977" s="3" t="n">
        <v>9</v>
      </c>
      <c r="C977" s="3" t="n">
        <v>93.1825396825397</v>
      </c>
      <c r="D977" s="3" t="n">
        <v>978</v>
      </c>
      <c r="E977" s="3" t="n">
        <v>0.385403337069818</v>
      </c>
      <c r="F977" s="4" t="n">
        <f aca="false">IF(ISBLANK(A977), "", (A977-MIN($A$2:$A$3001))/(MAX($A$2:$A$3001)-MIN($A$2:$A$3001)))</f>
        <v>0.636363636363636</v>
      </c>
      <c r="G977" s="4" t="n">
        <f aca="false">IF(ISBLANK(B977), "", (B977-MIN($B$2:$B$3001))/(MAX($B$2:$B$3001)-MIN($B$2:B$3001)))</f>
        <v>0.888888888888889</v>
      </c>
      <c r="H977" s="4" t="n">
        <f aca="false">IF(ISBLANK(C977), "", (C977-MIN($C$2:$C$3001))/(MAX($C$2:$C$3001)-MIN($C$2:$C$3001)))</f>
        <v>0.897244120008177</v>
      </c>
      <c r="I977" s="4" t="n">
        <f aca="false">IF(ISBLANK(D977), "", (D977-MIN($D$2:$D$3001))/(MAX($D$2:$D$3001)-MIN($D$2:$D$3001)))</f>
        <v>0.889564336372847</v>
      </c>
      <c r="J977" s="4" t="n">
        <f aca="false">IF(ISBLANK(E977), "", (E977-MIN($E$2:$E$3001))/(MAX($E$2:$E$3001)-MIN($E$2:$E$3001)))</f>
        <v>0.738040464827783</v>
      </c>
      <c r="K977" s="5" t="n">
        <f aca="false">IF(ISBLANK(A977), "",SQRT((A977-$M$2)^2+(B977-$N$2)^2+(C977-$O$2)^2+(D977-$P$2)^2+(E977-$Q$2)^2))</f>
        <v>878.873558278942</v>
      </c>
      <c r="L977" s="6" t="str">
        <f aca="false">IF(AND(H977 = "", H976 &lt;&gt; ""),"&lt;- New exp", "")</f>
        <v/>
      </c>
      <c r="AB977" s="0" t="n">
        <v>976</v>
      </c>
    </row>
    <row r="978" customFormat="false" ht="13.8" hidden="false" customHeight="false" outlineLevel="0" collapsed="false">
      <c r="A978" s="3" t="n">
        <v>25</v>
      </c>
      <c r="B978" s="3" t="n">
        <v>7</v>
      </c>
      <c r="C978" s="3" t="n">
        <v>76.8095238095238</v>
      </c>
      <c r="D978" s="3" t="n">
        <v>1037</v>
      </c>
      <c r="E978" s="3" t="n">
        <v>0.37391442425094</v>
      </c>
      <c r="F978" s="4" t="n">
        <f aca="false">IF(ISBLANK(A978), "", (A978-MIN($A$2:$A$3001))/(MAX($A$2:$A$3001)-MIN($A$2:$A$3001)))</f>
        <v>0.5</v>
      </c>
      <c r="G978" s="4" t="n">
        <f aca="false">IF(ISBLANK(B978), "", (B978-MIN($B$2:$B$3001))/(MAX($B$2:$B$3001)-MIN($B$2:B$3001)))</f>
        <v>0.666666666666667</v>
      </c>
      <c r="H978" s="4" t="n">
        <f aca="false">IF(ISBLANK(C978), "", (C978-MIN($C$2:$C$3001))/(MAX($C$2:$C$3001)-MIN($C$2:$C$3001)))</f>
        <v>0.485781813286263</v>
      </c>
      <c r="I978" s="4" t="n">
        <f aca="false">IF(ISBLANK(D978), "", (D978-MIN($D$2:$D$3001))/(MAX($D$2:$D$3001)-MIN($D$2:$D$3001)))</f>
        <v>0.949341438703141</v>
      </c>
      <c r="J978" s="4" t="n">
        <f aca="false">IF(ISBLANK(E978), "", (E978-MIN($E$2:$E$3001))/(MAX($E$2:$E$3001)-MIN($E$2:$E$3001)))</f>
        <v>0.391058334640788</v>
      </c>
      <c r="K978" s="5" t="n">
        <f aca="false">IF(ISBLANK(A978), "",SQRT((A978-$M$2)^2+(B978-$N$2)^2+(C978-$O$2)^2+(D978-$P$2)^2+(E978-$Q$2)^2))</f>
        <v>937.283128448885</v>
      </c>
      <c r="L978" s="6" t="str">
        <f aca="false">IF(AND(H978 = "", H977 &lt;&gt; ""),"&lt;- New exp", "")</f>
        <v/>
      </c>
      <c r="AB978" s="0" t="n">
        <v>977</v>
      </c>
    </row>
    <row r="979" customFormat="false" ht="13.8" hidden="false" customHeight="false" outlineLevel="0" collapsed="false">
      <c r="A979" s="3" t="n">
        <v>29</v>
      </c>
      <c r="B979" s="3" t="n">
        <v>7</v>
      </c>
      <c r="C979" s="3" t="n">
        <v>77.0714285714286</v>
      </c>
      <c r="D979" s="3" t="n">
        <v>1014</v>
      </c>
      <c r="E979" s="3" t="n">
        <v>0.372674490793082</v>
      </c>
      <c r="F979" s="4" t="n">
        <f aca="false">IF(ISBLANK(A979), "", (A979-MIN($A$2:$A$3001))/(MAX($A$2:$A$3001)-MIN($A$2:$A$3001)))</f>
        <v>0.681818181818182</v>
      </c>
      <c r="G979" s="4" t="n">
        <f aca="false">IF(ISBLANK(B979), "", (B979-MIN($B$2:$B$3001))/(MAX($B$2:$B$3001)-MIN($B$2:B$3001)))</f>
        <v>0.666666666666667</v>
      </c>
      <c r="H979" s="4" t="n">
        <f aca="false">IF(ISBLANK(C979), "", (C979-MIN($C$2:$C$3001))/(MAX($C$2:$C$3001)-MIN($C$2:$C$3001)))</f>
        <v>0.492363614605615</v>
      </c>
      <c r="I979" s="4" t="n">
        <f aca="false">IF(ISBLANK(D979), "", (D979-MIN($D$2:$D$3001))/(MAX($D$2:$D$3001)-MIN($D$2:$D$3001)))</f>
        <v>0.926038500506586</v>
      </c>
      <c r="J979" s="4" t="n">
        <f aca="false">IF(ISBLANK(E979), "", (E979-MIN($E$2:$E$3001))/(MAX($E$2:$E$3001)-MIN($E$2:$E$3001)))</f>
        <v>0.353610513486575</v>
      </c>
      <c r="K979" s="5" t="n">
        <f aca="false">IF(ISBLANK(A979), "",SQRT((A979-$M$2)^2+(B979-$N$2)^2+(C979-$O$2)^2+(D979-$P$2)^2+(E979-$Q$2)^2))</f>
        <v>914.352698286406</v>
      </c>
      <c r="L979" s="6" t="str">
        <f aca="false">IF(AND(H979 = "", H978 &lt;&gt; ""),"&lt;- New exp", "")</f>
        <v/>
      </c>
      <c r="AB979" s="0" t="n">
        <v>978</v>
      </c>
    </row>
    <row r="980" customFormat="false" ht="13.8" hidden="false" customHeight="false" outlineLevel="0" collapsed="false">
      <c r="A980" s="3" t="n">
        <v>29</v>
      </c>
      <c r="B980" s="3" t="n">
        <v>6</v>
      </c>
      <c r="C980" s="3" t="n">
        <v>75.6041666666667</v>
      </c>
      <c r="D980" s="3" t="n">
        <v>1035</v>
      </c>
      <c r="E980" s="3" t="n">
        <v>0.379688594458634</v>
      </c>
      <c r="F980" s="4" t="n">
        <f aca="false">IF(ISBLANK(A980), "", (A980-MIN($A$2:$A$3001))/(MAX($A$2:$A$3001)-MIN($A$2:$A$3001)))</f>
        <v>0.681818181818182</v>
      </c>
      <c r="G980" s="4" t="n">
        <f aca="false">IF(ISBLANK(B980), "", (B980-MIN($B$2:$B$3001))/(MAX($B$2:$B$3001)-MIN($B$2:B$3001)))</f>
        <v>0.555555555555556</v>
      </c>
      <c r="H980" s="4" t="n">
        <f aca="false">IF(ISBLANK(C980), "", (C980-MIN($C$2:$C$3001))/(MAX($C$2:$C$3001)-MIN($C$2:$C$3001)))</f>
        <v>0.455490568577882</v>
      </c>
      <c r="I980" s="4" t="n">
        <f aca="false">IF(ISBLANK(D980), "", (D980-MIN($D$2:$D$3001))/(MAX($D$2:$D$3001)-MIN($D$2:$D$3001)))</f>
        <v>0.947315096251266</v>
      </c>
      <c r="J980" s="4" t="n">
        <f aca="false">IF(ISBLANK(E980), "", (E980-MIN($E$2:$E$3001))/(MAX($E$2:$E$3001)-MIN($E$2:$E$3001)))</f>
        <v>0.565446800313175</v>
      </c>
      <c r="K980" s="5" t="n">
        <f aca="false">IF(ISBLANK(A980), "",SQRT((A980-$M$2)^2+(B980-$N$2)^2+(C980-$O$2)^2+(D980-$P$2)^2+(E980-$Q$2)^2))</f>
        <v>935.309315668101</v>
      </c>
      <c r="L980" s="6" t="str">
        <f aca="false">IF(AND(H980 = "", H979 &lt;&gt; ""),"&lt;- New exp", "")</f>
        <v/>
      </c>
      <c r="AB980" s="0" t="n">
        <v>979</v>
      </c>
    </row>
    <row r="981" customFormat="false" ht="13.8" hidden="false" customHeight="false" outlineLevel="0" collapsed="false">
      <c r="A981" s="3" t="n">
        <v>33</v>
      </c>
      <c r="B981" s="3" t="n">
        <v>4</v>
      </c>
      <c r="C981" s="3" t="n">
        <v>77.6875</v>
      </c>
      <c r="D981" s="3" t="n">
        <v>1030</v>
      </c>
      <c r="E981" s="3" t="n">
        <v>0.371400562566451</v>
      </c>
      <c r="F981" s="4" t="n">
        <f aca="false">IF(ISBLANK(A981), "", (A981-MIN($A$2:$A$3001))/(MAX($A$2:$A$3001)-MIN($A$2:$A$3001)))</f>
        <v>0.863636363636364</v>
      </c>
      <c r="G981" s="4" t="n">
        <f aca="false">IF(ISBLANK(B981), "", (B981-MIN($B$2:$B$3001))/(MAX($B$2:$B$3001)-MIN($B$2:B$3001)))</f>
        <v>0.333333333333333</v>
      </c>
      <c r="H981" s="4" t="n">
        <f aca="false">IF(ISBLANK(C981), "", (C981-MIN($C$2:$C$3001))/(MAX($C$2:$C$3001)-MIN($C$2:$C$3001)))</f>
        <v>0.507845806345455</v>
      </c>
      <c r="I981" s="4" t="n">
        <f aca="false">IF(ISBLANK(D981), "", (D981-MIN($D$2:$D$3001))/(MAX($D$2:$D$3001)-MIN($D$2:$D$3001)))</f>
        <v>0.94224924012158</v>
      </c>
      <c r="J981" s="4" t="n">
        <f aca="false">IF(ISBLANK(E981), "", (E981-MIN($E$2:$E$3001))/(MAX($E$2:$E$3001)-MIN($E$2:$E$3001)))</f>
        <v>0.315136000123095</v>
      </c>
      <c r="K981" s="5" t="n">
        <f aca="false">IF(ISBLANK(A981), "",SQRT((A981-$M$2)^2+(B981-$N$2)^2+(C981-$O$2)^2+(D981-$P$2)^2+(E981-$Q$2)^2))</f>
        <v>930.41838806259</v>
      </c>
      <c r="L981" s="6" t="str">
        <f aca="false">IF(AND(H981 = "", H980 &lt;&gt; ""),"&lt;- New exp", "")</f>
        <v/>
      </c>
      <c r="AB981" s="0" t="n">
        <v>980</v>
      </c>
    </row>
    <row r="982" customFormat="false" ht="13.8" hidden="false" customHeight="false" outlineLevel="0" collapsed="false">
      <c r="A982" s="3" t="n">
        <v>22</v>
      </c>
      <c r="B982" s="3" t="n">
        <v>7</v>
      </c>
      <c r="C982" s="3" t="n">
        <v>74.8761904761905</v>
      </c>
      <c r="D982" s="3" t="n">
        <v>997</v>
      </c>
      <c r="E982" s="3" t="n">
        <v>0.379769252477653</v>
      </c>
      <c r="F982" s="4" t="n">
        <f aca="false">IF(ISBLANK(A982), "", (A982-MIN($A$2:$A$3001))/(MAX($A$2:$A$3001)-MIN($A$2:$A$3001)))</f>
        <v>0.363636363636364</v>
      </c>
      <c r="G982" s="4" t="n">
        <f aca="false">IF(ISBLANK(B982), "", (B982-MIN($B$2:$B$3001))/(MAX($B$2:$B$3001)-MIN($B$2:B$3001)))</f>
        <v>0.666666666666667</v>
      </c>
      <c r="H982" s="4" t="n">
        <f aca="false">IF(ISBLANK(C982), "", (C982-MIN($C$2:$C$3001))/(MAX($C$2:$C$3001)-MIN($C$2:$C$3001)))</f>
        <v>0.437196152637956</v>
      </c>
      <c r="I982" s="4" t="n">
        <f aca="false">IF(ISBLANK(D982), "", (D982-MIN($D$2:$D$3001))/(MAX($D$2:$D$3001)-MIN($D$2:$D$3001)))</f>
        <v>0.908814589665654</v>
      </c>
      <c r="J982" s="4" t="n">
        <f aca="false">IF(ISBLANK(E982), "", (E982-MIN($E$2:$E$3001))/(MAX($E$2:$E$3001)-MIN($E$2:$E$3001)))</f>
        <v>0.567882791576846</v>
      </c>
      <c r="K982" s="5" t="n">
        <f aca="false">IF(ISBLANK(A982), "",SQRT((A982-$M$2)^2+(B982-$N$2)^2+(C982-$O$2)^2+(D982-$P$2)^2+(E982-$Q$2)^2))</f>
        <v>897.224418298448</v>
      </c>
      <c r="L982" s="6" t="str">
        <f aca="false">IF(AND(H982 = "", H981 &lt;&gt; ""),"&lt;- New exp", "")</f>
        <v/>
      </c>
      <c r="AB982" s="0" t="n">
        <v>981</v>
      </c>
    </row>
    <row r="983" customFormat="false" ht="13.8" hidden="false" customHeight="false" outlineLevel="0" collapsed="false">
      <c r="A983" s="3" t="n">
        <v>29</v>
      </c>
      <c r="B983" s="3" t="n">
        <v>5</v>
      </c>
      <c r="C983" s="3" t="n">
        <v>77.0125</v>
      </c>
      <c r="D983" s="3" t="n">
        <v>1052</v>
      </c>
      <c r="E983" s="3" t="n">
        <v>0.375290733913647</v>
      </c>
      <c r="F983" s="4" t="n">
        <f aca="false">IF(ISBLANK(A983), "", (A983-MIN($A$2:$A$3001))/(MAX($A$2:$A$3001)-MIN($A$2:$A$3001)))</f>
        <v>0.681818181818182</v>
      </c>
      <c r="G983" s="4" t="n">
        <f aca="false">IF(ISBLANK(B983), "", (B983-MIN($B$2:$B$3001))/(MAX($B$2:$B$3001)-MIN($B$2:B$3001)))</f>
        <v>0.444444444444444</v>
      </c>
      <c r="H983" s="4" t="n">
        <f aca="false">IF(ISBLANK(C983), "", (C983-MIN($C$2:$C$3001))/(MAX($C$2:$C$3001)-MIN($C$2:$C$3001)))</f>
        <v>0.490882709308761</v>
      </c>
      <c r="I983" s="4" t="n">
        <f aca="false">IF(ISBLANK(D983), "", (D983-MIN($D$2:$D$3001))/(MAX($D$2:$D$3001)-MIN($D$2:$D$3001)))</f>
        <v>0.964539007092199</v>
      </c>
      <c r="J983" s="4" t="n">
        <f aca="false">IF(ISBLANK(E983), "", (E983-MIN($E$2:$E$3001))/(MAX($E$2:$E$3001)-MIN($E$2:$E$3001)))</f>
        <v>0.432624918537074</v>
      </c>
      <c r="K983" s="5" t="n">
        <f aca="false">IF(ISBLANK(A983), "",SQRT((A983-$M$2)^2+(B983-$N$2)^2+(C983-$O$2)^2+(D983-$P$2)^2+(E983-$Q$2)^2))</f>
        <v>952.326914098465</v>
      </c>
      <c r="L983" s="6" t="str">
        <f aca="false">IF(AND(H983 = "", H982 &lt;&gt; ""),"&lt;- New exp", "")</f>
        <v/>
      </c>
      <c r="AB983" s="0" t="n">
        <v>982</v>
      </c>
    </row>
    <row r="984" customFormat="false" ht="13.8" hidden="false" customHeight="false" outlineLevel="0" collapsed="false">
      <c r="A984" s="3" t="n">
        <v>23</v>
      </c>
      <c r="B984" s="3" t="n">
        <v>9</v>
      </c>
      <c r="C984" s="3" t="n">
        <v>89.1825396825397</v>
      </c>
      <c r="D984" s="3" t="n">
        <v>1002</v>
      </c>
      <c r="E984" s="3" t="n">
        <v>0.378206134761253</v>
      </c>
      <c r="F984" s="4" t="n">
        <f aca="false">IF(ISBLANK(A984), "", (A984-MIN($A$2:$A$3001))/(MAX($A$2:$A$3001)-MIN($A$2:$A$3001)))</f>
        <v>0.409090909090909</v>
      </c>
      <c r="G984" s="4" t="n">
        <f aca="false">IF(ISBLANK(B984), "", (B984-MIN($B$2:$B$3001))/(MAX($B$2:$B$3001)-MIN($B$2:B$3001)))</f>
        <v>0.888888888888889</v>
      </c>
      <c r="H984" s="4" t="n">
        <f aca="false">IF(ISBLANK(C984), "", (C984-MIN($C$2:$C$3001))/(MAX($C$2:$C$3001)-MIN($C$2:$C$3001)))</f>
        <v>0.796722063494438</v>
      </c>
      <c r="I984" s="4" t="n">
        <f aca="false">IF(ISBLANK(D984), "", (D984-MIN($D$2:$D$3001))/(MAX($D$2:$D$3001)-MIN($D$2:$D$3001)))</f>
        <v>0.91388044579534</v>
      </c>
      <c r="J984" s="4" t="n">
        <f aca="false">IF(ISBLANK(E984), "", (E984-MIN($E$2:$E$3001))/(MAX($E$2:$E$3001)-MIN($E$2:$E$3001)))</f>
        <v>0.520674328642189</v>
      </c>
      <c r="K984" s="5" t="n">
        <f aca="false">IF(ISBLANK(A984), "",SQRT((A984-$M$2)^2+(B984-$N$2)^2+(C984-$O$2)^2+(D984-$P$2)^2+(E984-$Q$2)^2))</f>
        <v>902.637304878212</v>
      </c>
      <c r="L984" s="6" t="str">
        <f aca="false">IF(AND(H984 = "", H983 &lt;&gt; ""),"&lt;- New exp", "")</f>
        <v/>
      </c>
      <c r="AB984" s="0" t="n">
        <v>983</v>
      </c>
    </row>
    <row r="985" customFormat="false" ht="13.8" hidden="false" customHeight="false" outlineLevel="0" collapsed="false">
      <c r="A985" s="3" t="n">
        <v>27</v>
      </c>
      <c r="B985" s="3" t="n">
        <v>4</v>
      </c>
      <c r="C985" s="3" t="n">
        <v>79.9166666666667</v>
      </c>
      <c r="D985" s="3" t="n">
        <v>1010</v>
      </c>
      <c r="E985" s="3" t="n">
        <v>0.375786542707573</v>
      </c>
      <c r="F985" s="4" t="n">
        <f aca="false">IF(ISBLANK(A985), "", (A985-MIN($A$2:$A$3001))/(MAX($A$2:$A$3001)-MIN($A$2:$A$3001)))</f>
        <v>0.590909090909091</v>
      </c>
      <c r="G985" s="4" t="n">
        <f aca="false">IF(ISBLANK(B985), "", (B985-MIN($B$2:$B$3001))/(MAX($B$2:$B$3001)-MIN($B$2:B$3001)))</f>
        <v>0.333333333333333</v>
      </c>
      <c r="H985" s="4" t="n">
        <f aca="false">IF(ISBLANK(C985), "", (C985-MIN($C$2:$C$3001))/(MAX($C$2:$C$3001)-MIN($C$2:$C$3001)))</f>
        <v>0.563865910756757</v>
      </c>
      <c r="I985" s="4" t="n">
        <f aca="false">IF(ISBLANK(D985), "", (D985-MIN($D$2:$D$3001))/(MAX($D$2:$D$3001)-MIN($D$2:$D$3001)))</f>
        <v>0.921985815602837</v>
      </c>
      <c r="J985" s="4" t="n">
        <f aca="false">IF(ISBLANK(E985), "", (E985-MIN($E$2:$E$3001))/(MAX($E$2:$E$3001)-MIN($E$2:$E$3001)))</f>
        <v>0.44759907616139</v>
      </c>
      <c r="K985" s="5" t="n">
        <f aca="false">IF(ISBLANK(A985), "",SQRT((A985-$M$2)^2+(B985-$N$2)^2+(C985-$O$2)^2+(D985-$P$2)^2+(E985-$Q$2)^2))</f>
        <v>910.374341480413</v>
      </c>
      <c r="L985" s="6" t="str">
        <f aca="false">IF(AND(H985 = "", H984 &lt;&gt; ""),"&lt;- New exp", "")</f>
        <v/>
      </c>
      <c r="AB985" s="0" t="n">
        <v>984</v>
      </c>
    </row>
    <row r="986" customFormat="false" ht="13.8" hidden="false" customHeight="false" outlineLevel="0" collapsed="false">
      <c r="A986" s="3" t="n">
        <v>33</v>
      </c>
      <c r="B986" s="3" t="n">
        <v>4</v>
      </c>
      <c r="C986" s="3" t="n">
        <v>81.1785714285714</v>
      </c>
      <c r="D986" s="3" t="n">
        <v>1008</v>
      </c>
      <c r="E986" s="3" t="n">
        <v>0.372674490793082</v>
      </c>
      <c r="F986" s="4" t="n">
        <f aca="false">IF(ISBLANK(A986), "", (A986-MIN($A$2:$A$3001))/(MAX($A$2:$A$3001)-MIN($A$2:$A$3001)))</f>
        <v>0.863636363636364</v>
      </c>
      <c r="G986" s="4" t="n">
        <f aca="false">IF(ISBLANK(B986), "", (B986-MIN($B$2:$B$3001))/(MAX($B$2:$B$3001)-MIN($B$2:B$3001)))</f>
        <v>0.333333333333333</v>
      </c>
      <c r="H986" s="4" t="n">
        <f aca="false">IF(ISBLANK(C986), "", (C986-MIN($C$2:$C$3001))/(MAX($C$2:$C$3001)-MIN($C$2:$C$3001)))</f>
        <v>0.595578226204544</v>
      </c>
      <c r="I986" s="4" t="n">
        <f aca="false">IF(ISBLANK(D986), "", (D986-MIN($D$2:$D$3001))/(MAX($D$2:$D$3001)-MIN($D$2:$D$3001)))</f>
        <v>0.919959473150962</v>
      </c>
      <c r="J986" s="4" t="n">
        <f aca="false">IF(ISBLANK(E986), "", (E986-MIN($E$2:$E$3001))/(MAX($E$2:$E$3001)-MIN($E$2:$E$3001)))</f>
        <v>0.353610513486575</v>
      </c>
      <c r="K986" s="5" t="n">
        <f aca="false">IF(ISBLANK(A986), "",SQRT((A986-$M$2)^2+(B986-$N$2)^2+(C986-$O$2)^2+(D986-$P$2)^2+(E986-$Q$2)^2))</f>
        <v>908.512884841572</v>
      </c>
      <c r="L986" s="6" t="str">
        <f aca="false">IF(AND(H986 = "", H985 &lt;&gt; ""),"&lt;- New exp", "")</f>
        <v/>
      </c>
      <c r="AB986" s="0" t="n">
        <v>985</v>
      </c>
    </row>
    <row r="987" customFormat="false" ht="13.8" hidden="false" customHeight="false" outlineLevel="0" collapsed="false">
      <c r="A987" s="3" t="n">
        <v>27</v>
      </c>
      <c r="B987" s="3" t="n">
        <v>7</v>
      </c>
      <c r="C987" s="3" t="n">
        <v>66.7310924369748</v>
      </c>
      <c r="D987" s="3" t="n">
        <v>1017</v>
      </c>
      <c r="E987" s="3" t="n">
        <v>0.36921725125943</v>
      </c>
      <c r="F987" s="4" t="n">
        <f aca="false">IF(ISBLANK(A987), "", (A987-MIN($A$2:$A$3001))/(MAX($A$2:$A$3001)-MIN($A$2:$A$3001)))</f>
        <v>0.590909090909091</v>
      </c>
      <c r="G987" s="4" t="n">
        <f aca="false">IF(ISBLANK(B987), "", (B987-MIN($B$2:$B$3001))/(MAX($B$2:$B$3001)-MIN($B$2:B$3001)))</f>
        <v>0.666666666666667</v>
      </c>
      <c r="H987" s="4" t="n">
        <f aca="false">IF(ISBLANK(C987), "", (C987-MIN($C$2:$C$3001))/(MAX($C$2:$C$3001)-MIN($C$2:$C$3001)))</f>
        <v>0.232505651285959</v>
      </c>
      <c r="I987" s="4" t="n">
        <f aca="false">IF(ISBLANK(D987), "", (D987-MIN($D$2:$D$3001))/(MAX($D$2:$D$3001)-MIN($D$2:$D$3001)))</f>
        <v>0.929078014184397</v>
      </c>
      <c r="J987" s="4" t="n">
        <f aca="false">IF(ISBLANK(E987), "", (E987-MIN($E$2:$E$3001))/(MAX($E$2:$E$3001)-MIN($E$2:$E$3001)))</f>
        <v>0.249196775053279</v>
      </c>
      <c r="K987" s="5" t="n">
        <f aca="false">IF(ISBLANK(A987), "",SQRT((A987-$M$2)^2+(B987-$N$2)^2+(C987-$O$2)^2+(D987-$P$2)^2+(E987-$Q$2)^2))</f>
        <v>917.158436802792</v>
      </c>
      <c r="L987" s="6" t="str">
        <f aca="false">IF(AND(H987 = "", H986 &lt;&gt; ""),"&lt;- New exp", "")</f>
        <v/>
      </c>
      <c r="AB987" s="0" t="n">
        <v>986</v>
      </c>
    </row>
    <row r="988" customFormat="false" ht="13.8" hidden="false" customHeight="false" outlineLevel="0" collapsed="false">
      <c r="A988" s="3" t="n">
        <v>17</v>
      </c>
      <c r="B988" s="3" t="n">
        <v>6</v>
      </c>
      <c r="C988" s="3" t="n">
        <v>69.9</v>
      </c>
      <c r="D988" s="3" t="n">
        <v>1043</v>
      </c>
      <c r="E988" s="3" t="n">
        <v>0.383276693340766</v>
      </c>
      <c r="F988" s="4" t="n">
        <f aca="false">IF(ISBLANK(A988), "", (A988-MIN($A$2:$A$3001))/(MAX($A$2:$A$3001)-MIN($A$2:$A$3001)))</f>
        <v>0.136363636363636</v>
      </c>
      <c r="G988" s="4" t="n">
        <f aca="false">IF(ISBLANK(B988), "", (B988-MIN($B$2:$B$3001))/(MAX($B$2:$B$3001)-MIN($B$2:B$3001)))</f>
        <v>0.555555555555556</v>
      </c>
      <c r="H988" s="4" t="n">
        <f aca="false">IF(ISBLANK(C988), "", (C988-MIN($C$2:$C$3001))/(MAX($C$2:$C$3001)-MIN($C$2:$C$3001)))</f>
        <v>0.312141927570268</v>
      </c>
      <c r="I988" s="4" t="n">
        <f aca="false">IF(ISBLANK(D988), "", (D988-MIN($D$2:$D$3001))/(MAX($D$2:$D$3001)-MIN($D$2:$D$3001)))</f>
        <v>0.955420466058764</v>
      </c>
      <c r="J988" s="4" t="n">
        <f aca="false">IF(ISBLANK(E988), "", (E988-MIN($E$2:$E$3001))/(MAX($E$2:$E$3001)-MIN($E$2:$E$3001)))</f>
        <v>0.673812684280715</v>
      </c>
      <c r="K988" s="5" t="n">
        <f aca="false">IF(ISBLANK(A988), "",SQRT((A988-$M$2)^2+(B988-$N$2)^2+(C988-$O$2)^2+(D988-$P$2)^2+(E988-$Q$2)^2))</f>
        <v>943.09982377183</v>
      </c>
      <c r="L988" s="6" t="str">
        <f aca="false">IF(AND(H988 = "", H987 &lt;&gt; ""),"&lt;- New exp", "")</f>
        <v/>
      </c>
      <c r="AB988" s="0" t="n">
        <v>987</v>
      </c>
    </row>
    <row r="989" customFormat="false" ht="13.8" hidden="false" customHeight="false" outlineLevel="0" collapsed="false">
      <c r="A989" s="3" t="n">
        <v>25</v>
      </c>
      <c r="B989" s="3" t="n">
        <v>7</v>
      </c>
      <c r="C989" s="3" t="n">
        <v>74.672268907563</v>
      </c>
      <c r="D989" s="3" t="n">
        <v>1045</v>
      </c>
      <c r="E989" s="3" t="n">
        <v>0.376578857467822</v>
      </c>
      <c r="F989" s="4" t="n">
        <f aca="false">IF(ISBLANK(A989), "", (A989-MIN($A$2:$A$3001))/(MAX($A$2:$A$3001)-MIN($A$2:$A$3001)))</f>
        <v>0.5</v>
      </c>
      <c r="G989" s="4" t="n">
        <f aca="false">IF(ISBLANK(B989), "", (B989-MIN($B$2:$B$3001))/(MAX($B$2:$B$3001)-MIN($B$2:B$3001)))</f>
        <v>0.666666666666667</v>
      </c>
      <c r="H989" s="4" t="n">
        <f aca="false">IF(ISBLANK(C989), "", (C989-MIN($C$2:$C$3001))/(MAX($C$2:$C$3001)-MIN($C$2:$C$3001)))</f>
        <v>0.432071498776471</v>
      </c>
      <c r="I989" s="4" t="n">
        <f aca="false">IF(ISBLANK(D989), "", (D989-MIN($D$2:$D$3001))/(MAX($D$2:$D$3001)-MIN($D$2:$D$3001)))</f>
        <v>0.957446808510638</v>
      </c>
      <c r="J989" s="4" t="n">
        <f aca="false">IF(ISBLANK(E989), "", (E989-MIN($E$2:$E$3001))/(MAX($E$2:$E$3001)-MIN($E$2:$E$3001)))</f>
        <v>0.471528151751385</v>
      </c>
      <c r="K989" s="5" t="n">
        <f aca="false">IF(ISBLANK(A989), "",SQRT((A989-$M$2)^2+(B989-$N$2)^2+(C989-$O$2)^2+(D989-$P$2)^2+(E989-$Q$2)^2))</f>
        <v>945.239442156549</v>
      </c>
      <c r="L989" s="6" t="str">
        <f aca="false">IF(AND(H989 = "", H988 &lt;&gt; ""),"&lt;- New exp", "")</f>
        <v/>
      </c>
      <c r="AB989" s="0" t="n">
        <v>988</v>
      </c>
    </row>
    <row r="990" customFormat="false" ht="13.8" hidden="false" customHeight="false" outlineLevel="0" collapsed="false">
      <c r="A990" s="3" t="n">
        <v>29</v>
      </c>
      <c r="B990" s="3" t="n">
        <v>5</v>
      </c>
      <c r="C990" s="3" t="n">
        <v>91.2714285714286</v>
      </c>
      <c r="D990" s="3" t="n">
        <v>996</v>
      </c>
      <c r="E990" s="3" t="n">
        <v>0.385403337069818</v>
      </c>
      <c r="F990" s="4" t="n">
        <f aca="false">IF(ISBLANK(A990), "", (A990-MIN($A$2:$A$3001))/(MAX($A$2:$A$3001)-MIN($A$2:$A$3001)))</f>
        <v>0.681818181818182</v>
      </c>
      <c r="G990" s="4" t="n">
        <f aca="false">IF(ISBLANK(B990), "", (B990-MIN($B$2:$B$3001))/(MAX($B$2:$B$3001)-MIN($B$2:B$3001)))</f>
        <v>0.444444444444444</v>
      </c>
      <c r="H990" s="4" t="n">
        <f aca="false">IF(ISBLANK(C990), "", (C990-MIN($C$2:$C$3001))/(MAX($C$2:$C$3001)-MIN($C$2:$C$3001)))</f>
        <v>0.849216915229391</v>
      </c>
      <c r="I990" s="4" t="n">
        <f aca="false">IF(ISBLANK(D990), "", (D990-MIN($D$2:$D$3001))/(MAX($D$2:$D$3001)-MIN($D$2:$D$3001)))</f>
        <v>0.907801418439716</v>
      </c>
      <c r="J990" s="4" t="n">
        <f aca="false">IF(ISBLANK(E990), "", (E990-MIN($E$2:$E$3001))/(MAX($E$2:$E$3001)-MIN($E$2:$E$3001)))</f>
        <v>0.738040464827783</v>
      </c>
      <c r="K990" s="5" t="n">
        <f aca="false">IF(ISBLANK(A990), "",SQRT((A990-$M$2)^2+(B990-$N$2)^2+(C990-$O$2)^2+(D990-$P$2)^2+(E990-$Q$2)^2))</f>
        <v>896.771385338436</v>
      </c>
      <c r="L990" s="6" t="str">
        <f aca="false">IF(AND(H990 = "", H989 &lt;&gt; ""),"&lt;- New exp", "")</f>
        <v/>
      </c>
      <c r="AB990" s="0" t="n">
        <v>989</v>
      </c>
    </row>
    <row r="991" customFormat="false" ht="13.8" hidden="false" customHeight="false" outlineLevel="0" collapsed="false">
      <c r="A991" s="3" t="n">
        <v>19</v>
      </c>
      <c r="B991" s="3" t="n">
        <v>7</v>
      </c>
      <c r="C991" s="3" t="n">
        <v>70.8095238095238</v>
      </c>
      <c r="D991" s="3" t="n">
        <v>1026</v>
      </c>
      <c r="E991" s="3" t="n">
        <v>0.379846913370879</v>
      </c>
      <c r="F991" s="4" t="n">
        <f aca="false">IF(ISBLANK(A991), "", (A991-MIN($A$2:$A$3001))/(MAX($A$2:$A$3001)-MIN($A$2:$A$3001)))</f>
        <v>0.227272727272727</v>
      </c>
      <c r="G991" s="4" t="n">
        <f aca="false">IF(ISBLANK(B991), "", (B991-MIN($B$2:$B$3001))/(MAX($B$2:$B$3001)-MIN($B$2:B$3001)))</f>
        <v>0.666666666666667</v>
      </c>
      <c r="H991" s="4" t="n">
        <f aca="false">IF(ISBLANK(C991), "", (C991-MIN($C$2:$C$3001))/(MAX($C$2:$C$3001)-MIN($C$2:$C$3001)))</f>
        <v>0.334998728515654</v>
      </c>
      <c r="I991" s="4" t="n">
        <f aca="false">IF(ISBLANK(D991), "", (D991-MIN($D$2:$D$3001))/(MAX($D$2:$D$3001)-MIN($D$2:$D$3001)))</f>
        <v>0.938196555217832</v>
      </c>
      <c r="J991" s="4" t="n">
        <f aca="false">IF(ISBLANK(E991), "", (E991-MIN($E$2:$E$3001))/(MAX($E$2:$E$3001)-MIN($E$2:$E$3001)))</f>
        <v>0.570228265216398</v>
      </c>
      <c r="K991" s="5" t="n">
        <f aca="false">IF(ISBLANK(A991), "",SQRT((A991-$M$2)^2+(B991-$N$2)^2+(C991-$O$2)^2+(D991-$P$2)^2+(E991-$Q$2)^2))</f>
        <v>926.128878060738</v>
      </c>
      <c r="L991" s="6" t="str">
        <f aca="false">IF(AND(H991 = "", H990 &lt;&gt; ""),"&lt;- New exp", "")</f>
        <v/>
      </c>
      <c r="AB991" s="0" t="n">
        <v>990</v>
      </c>
    </row>
    <row r="992" customFormat="false" ht="13.8" hidden="false" customHeight="false" outlineLevel="0" collapsed="false">
      <c r="A992" s="3" t="n">
        <v>25</v>
      </c>
      <c r="B992" s="3" t="n">
        <v>7</v>
      </c>
      <c r="C992" s="3" t="n">
        <v>71.8095238095238</v>
      </c>
      <c r="D992" s="3" t="n">
        <v>1038</v>
      </c>
      <c r="E992" s="3" t="n">
        <v>0.378562199405455</v>
      </c>
      <c r="F992" s="4" t="n">
        <f aca="false">IF(ISBLANK(A992), "", (A992-MIN($A$2:$A$3001))/(MAX($A$2:$A$3001)-MIN($A$2:$A$3001)))</f>
        <v>0.5</v>
      </c>
      <c r="G992" s="4" t="n">
        <f aca="false">IF(ISBLANK(B992), "", (B992-MIN($B$2:$B$3001))/(MAX($B$2:$B$3001)-MIN($B$2:B$3001)))</f>
        <v>0.666666666666667</v>
      </c>
      <c r="H992" s="4" t="n">
        <f aca="false">IF(ISBLANK(C992), "", (C992-MIN($C$2:$C$3001))/(MAX($C$2:$C$3001)-MIN($C$2:$C$3001)))</f>
        <v>0.360129242644089</v>
      </c>
      <c r="I992" s="4" t="n">
        <f aca="false">IF(ISBLANK(D992), "", (D992-MIN($D$2:$D$3001))/(MAX($D$2:$D$3001)-MIN($D$2:$D$3001)))</f>
        <v>0.950354609929078</v>
      </c>
      <c r="J992" s="4" t="n">
        <f aca="false">IF(ISBLANK(E992), "", (E992-MIN($E$2:$E$3001))/(MAX($E$2:$E$3001)-MIN($E$2:$E$3001)))</f>
        <v>0.53142800661653</v>
      </c>
      <c r="K992" s="5" t="n">
        <f aca="false">IF(ISBLANK(A992), "",SQRT((A992-$M$2)^2+(B992-$N$2)^2+(C992-$O$2)^2+(D992-$P$2)^2+(E992-$Q$2)^2))</f>
        <v>938.193135471298</v>
      </c>
      <c r="L992" s="6" t="str">
        <f aca="false">IF(AND(H992 = "", H991 &lt;&gt; ""),"&lt;- New exp", "")</f>
        <v/>
      </c>
      <c r="AB992" s="0" t="n">
        <v>991</v>
      </c>
    </row>
    <row r="993" customFormat="false" ht="13.8" hidden="false" customHeight="false" outlineLevel="0" collapsed="false">
      <c r="A993" s="3" t="n">
        <v>32</v>
      </c>
      <c r="B993" s="3" t="n">
        <v>5</v>
      </c>
      <c r="C993" s="3" t="n">
        <v>79.8666666666667</v>
      </c>
      <c r="D993" s="3" t="n">
        <v>1016</v>
      </c>
      <c r="E993" s="3" t="n">
        <v>0.37522937227086</v>
      </c>
      <c r="F993" s="4" t="n">
        <f aca="false">IF(ISBLANK(A993), "", (A993-MIN($A$2:$A$3001))/(MAX($A$2:$A$3001)-MIN($A$2:$A$3001)))</f>
        <v>0.818181818181818</v>
      </c>
      <c r="G993" s="4" t="n">
        <f aca="false">IF(ISBLANK(B993), "", (B993-MIN($B$2:$B$3001))/(MAX($B$2:$B$3001)-MIN($B$2:B$3001)))</f>
        <v>0.444444444444444</v>
      </c>
      <c r="H993" s="4" t="n">
        <f aca="false">IF(ISBLANK(C993), "", (C993-MIN($C$2:$C$3001))/(MAX($C$2:$C$3001)-MIN($C$2:$C$3001)))</f>
        <v>0.562609385050336</v>
      </c>
      <c r="I993" s="4" t="n">
        <f aca="false">IF(ISBLANK(D993), "", (D993-MIN($D$2:$D$3001))/(MAX($D$2:$D$3001)-MIN($D$2:$D$3001)))</f>
        <v>0.92806484295846</v>
      </c>
      <c r="J993" s="4" t="n">
        <f aca="false">IF(ISBLANK(E993), "", (E993-MIN($E$2:$E$3001))/(MAX($E$2:$E$3001)-MIN($E$2:$E$3001)))</f>
        <v>0.430771706326167</v>
      </c>
      <c r="K993" s="5" t="n">
        <f aca="false">IF(ISBLANK(A993), "",SQRT((A993-$M$2)^2+(B993-$N$2)^2+(C993-$O$2)^2+(D993-$P$2)^2+(E993-$Q$2)^2))</f>
        <v>916.45905547367</v>
      </c>
      <c r="L993" s="6" t="str">
        <f aca="false">IF(AND(H993 = "", H992 &lt;&gt; ""),"&lt;- New exp", "")</f>
        <v/>
      </c>
      <c r="AB993" s="0" t="n">
        <v>992</v>
      </c>
    </row>
    <row r="994" customFormat="false" ht="13.8" hidden="false" customHeight="false" outlineLevel="0" collapsed="false">
      <c r="A994" s="3" t="n">
        <v>33</v>
      </c>
      <c r="B994" s="3" t="n">
        <v>2</v>
      </c>
      <c r="C994" s="3" t="n">
        <v>81.0882352941177</v>
      </c>
      <c r="D994" s="3" t="n">
        <v>1035</v>
      </c>
      <c r="E994" s="3" t="n">
        <v>0.377180566940099</v>
      </c>
      <c r="F994" s="4" t="n">
        <f aca="false">IF(ISBLANK(A994), "", (A994-MIN($A$2:$A$3001))/(MAX($A$2:$A$3001)-MIN($A$2:$A$3001)))</f>
        <v>0.863636363636364</v>
      </c>
      <c r="G994" s="4" t="n">
        <f aca="false">IF(ISBLANK(B994), "", (B994-MIN($B$2:$B$3001))/(MAX($B$2:$B$3001)-MIN($B$2:B$3001)))</f>
        <v>0.111111111111111</v>
      </c>
      <c r="H994" s="4" t="n">
        <f aca="false">IF(ISBLANK(C994), "", (C994-MIN($C$2:$C$3001))/(MAX($C$2:$C$3001)-MIN($C$2:$C$3001)))</f>
        <v>0.593308032701346</v>
      </c>
      <c r="I994" s="4" t="n">
        <f aca="false">IF(ISBLANK(D994), "", (D994-MIN($D$2:$D$3001))/(MAX($D$2:$D$3001)-MIN($D$2:$D$3001)))</f>
        <v>0.947315096251266</v>
      </c>
      <c r="J994" s="4" t="n">
        <f aca="false">IF(ISBLANK(E994), "", (E994-MIN($E$2:$E$3001))/(MAX($E$2:$E$3001)-MIN($E$2:$E$3001)))</f>
        <v>0.489700666221275</v>
      </c>
      <c r="K994" s="5" t="n">
        <f aca="false">IF(ISBLANK(A994), "",SQRT((A994-$M$2)^2+(B994-$N$2)^2+(C994-$O$2)^2+(D994-$P$2)^2+(E994-$Q$2)^2))</f>
        <v>935.491522347672</v>
      </c>
      <c r="L994" s="6" t="str">
        <f aca="false">IF(AND(H994 = "", H993 &lt;&gt; ""),"&lt;- New exp", "")</f>
        <v/>
      </c>
      <c r="AB994" s="0" t="n">
        <v>993</v>
      </c>
    </row>
    <row r="995" customFormat="false" ht="13.8" hidden="false" customHeight="false" outlineLevel="0" collapsed="false">
      <c r="A995" s="0" t="n">
        <v>29</v>
      </c>
      <c r="B995" s="0" t="n">
        <v>6</v>
      </c>
      <c r="C995" s="0" t="n">
        <v>73.6960784313726</v>
      </c>
      <c r="D995" s="0" t="n">
        <v>1038</v>
      </c>
      <c r="E995" s="0" t="n">
        <v>0.37523672607986</v>
      </c>
      <c r="F995" s="4" t="n">
        <f aca="false">IF(ISBLANK(A995), "", (A995-MIN($A$2:$A$3001))/(MAX($A$2:$A$3001)-MIN($A$2:$A$3001)))</f>
        <v>0.681818181818182</v>
      </c>
      <c r="G995" s="4" t="n">
        <f aca="false">IF(ISBLANK(B995), "", (B995-MIN($B$2:$B$3001))/(MAX($B$2:$B$3001)-MIN($B$2:B$3001)))</f>
        <v>0.555555555555556</v>
      </c>
      <c r="H995" s="4" t="n">
        <f aca="false">IF(ISBLANK(C995), "", (C995-MIN($C$2:$C$3001))/(MAX($C$2:$C$3001)-MIN($C$2:$C$3001)))</f>
        <v>0.407539330222523</v>
      </c>
      <c r="I995" s="4" t="n">
        <f aca="false">IF(ISBLANK(D995), "", (D995-MIN($D$2:$D$3001))/(MAX($D$2:$D$3001)-MIN($D$2:$D$3001)))</f>
        <v>0.950354609929078</v>
      </c>
      <c r="J995" s="4" t="n">
        <f aca="false">IF(ISBLANK(E995), "", (E995-MIN($E$2:$E$3001))/(MAX($E$2:$E$3001)-MIN($E$2:$E$3001)))</f>
        <v>0.430993802215658</v>
      </c>
      <c r="K995" s="5" t="n">
        <f aca="false">IF(ISBLANK(A995), "",SQRT((A995-$M$2)^2+(B995-$N$2)^2+(C995-$O$2)^2+(D995-$P$2)^2+(E995-$Q$2)^2))</f>
        <v>938.273408144361</v>
      </c>
      <c r="L995" s="6" t="str">
        <f aca="false">IF(AND(H995 = "", H994 &lt;&gt; ""),"&lt;- New exp", "")</f>
        <v/>
      </c>
      <c r="AB995" s="0" t="n">
        <v>994</v>
      </c>
    </row>
    <row r="996" customFormat="false" ht="13.8" hidden="false" customHeight="false" outlineLevel="0" collapsed="false">
      <c r="A996" s="0" t="n">
        <v>24</v>
      </c>
      <c r="B996" s="0" t="n">
        <v>9</v>
      </c>
      <c r="C996" s="0" t="n">
        <v>71.7777777777778</v>
      </c>
      <c r="D996" s="0" t="n">
        <v>1031</v>
      </c>
      <c r="E996" s="0" t="n">
        <v>0.37522937227086</v>
      </c>
      <c r="F996" s="4" t="n">
        <f aca="false">IF(ISBLANK(A996), "", (A996-MIN($A$2:$A$3001))/(MAX($A$2:$A$3001)-MIN($A$2:$A$3001)))</f>
        <v>0.454545454545455</v>
      </c>
      <c r="G996" s="4" t="n">
        <f aca="false">IF(ISBLANK(B996), "", (B996-MIN($B$2:$B$3001))/(MAX($B$2:$B$3001)-MIN($B$2:B$3001)))</f>
        <v>0.888888888888889</v>
      </c>
      <c r="H996" s="4" t="n">
        <f aca="false">IF(ISBLANK(C996), "", (C996-MIN($C$2:$C$3001))/(MAX($C$2:$C$3001)-MIN($C$2:$C$3001)))</f>
        <v>0.359331448544774</v>
      </c>
      <c r="I996" s="4" t="n">
        <f aca="false">IF(ISBLANK(D996), "", (D996-MIN($D$2:$D$3001))/(MAX($D$2:$D$3001)-MIN($D$2:$D$3001)))</f>
        <v>0.943262411347518</v>
      </c>
      <c r="J996" s="4" t="n">
        <f aca="false">IF(ISBLANK(E996), "", (E996-MIN($E$2:$E$3001))/(MAX($E$2:$E$3001)-MIN($E$2:$E$3001)))</f>
        <v>0.430771706326167</v>
      </c>
      <c r="K996" s="5" t="n">
        <f aca="false">IF(ISBLANK(A996), "",SQRT((A996-$M$2)^2+(B996-$N$2)^2+(C996-$O$2)^2+(D996-$P$2)^2+(E996-$Q$2)^2))</f>
        <v>931.197857860051</v>
      </c>
      <c r="L996" s="6" t="str">
        <f aca="false">IF(AND(H996 = "", H995 &lt;&gt; ""),"&lt;- New exp", "")</f>
        <v/>
      </c>
      <c r="AB996" s="0" t="n">
        <v>995</v>
      </c>
    </row>
    <row r="997" customFormat="false" ht="13.8" hidden="false" customHeight="false" outlineLevel="0" collapsed="false">
      <c r="A997" s="0" t="n">
        <v>18</v>
      </c>
      <c r="B997" s="0" t="n">
        <v>6</v>
      </c>
      <c r="C997" s="0" t="n">
        <v>80.3666666666667</v>
      </c>
      <c r="D997" s="0" t="n">
        <v>989</v>
      </c>
      <c r="E997" s="0" t="n">
        <v>0.38677560662924</v>
      </c>
      <c r="F997" s="4" t="n">
        <f aca="false">IF(ISBLANK(A997), "", (A997-MIN($A$2:$A$3001))/(MAX($A$2:$A$3001)-MIN($A$2:$A$3001)))</f>
        <v>0.181818181818182</v>
      </c>
      <c r="G997" s="4" t="n">
        <f aca="false">IF(ISBLANK(B997), "", (B997-MIN($B$2:$B$3001))/(MAX($B$2:$B$3001)-MIN($B$2:B$3001)))</f>
        <v>0.555555555555556</v>
      </c>
      <c r="H997" s="4" t="n">
        <f aca="false">IF(ISBLANK(C997), "", (C997-MIN($C$2:$C$3001))/(MAX($C$2:$C$3001)-MIN($C$2:$C$3001)))</f>
        <v>0.575174642114553</v>
      </c>
      <c r="I997" s="4" t="n">
        <f aca="false">IF(ISBLANK(D997), "", (D997-MIN($D$2:$D$3001))/(MAX($D$2:$D$3001)-MIN($D$2:$D$3001)))</f>
        <v>0.900709219858156</v>
      </c>
      <c r="J997" s="4" t="n">
        <f aca="false">IF(ISBLANK(E997), "", (E997-MIN($E$2:$E$3001))/(MAX($E$2:$E$3001)-MIN($E$2:$E$3001)))</f>
        <v>0.779485031639763</v>
      </c>
      <c r="K997" s="5" t="n">
        <f aca="false">IF(ISBLANK(A997), "",SQRT((A997-$M$2)^2+(B997-$N$2)^2+(C997-$O$2)^2+(D997-$P$2)^2+(E997-$Q$2)^2))</f>
        <v>889.317625104991</v>
      </c>
      <c r="L997" s="6" t="str">
        <f aca="false">IF(AND(H997 = "", H996 &lt;&gt; ""),"&lt;- New exp", "")</f>
        <v/>
      </c>
      <c r="AB997" s="0" t="n">
        <v>996</v>
      </c>
    </row>
    <row r="998" customFormat="false" ht="13.8" hidden="false" customHeight="false" outlineLevel="0" collapsed="false">
      <c r="A998" s="0" t="n">
        <v>23</v>
      </c>
      <c r="B998" s="0" t="n">
        <v>6</v>
      </c>
      <c r="C998" s="0" t="n">
        <v>71.9791666666667</v>
      </c>
      <c r="D998" s="0" t="n">
        <v>1040</v>
      </c>
      <c r="E998" s="0" t="n">
        <v>0.377180566940099</v>
      </c>
      <c r="F998" s="4" t="n">
        <f aca="false">IF(ISBLANK(A998), "", (A998-MIN($A$2:$A$3001))/(MAX($A$2:$A$3001)-MIN($A$2:$A$3001)))</f>
        <v>0.409090909090909</v>
      </c>
      <c r="G998" s="4" t="n">
        <f aca="false">IF(ISBLANK(B998), "", (B998-MIN($B$2:$B$3001))/(MAX($B$2:$B$3001)-MIN($B$2:B$3001)))</f>
        <v>0.555555555555556</v>
      </c>
      <c r="H998" s="4" t="n">
        <f aca="false">IF(ISBLANK(C998), "", (C998-MIN($C$2:$C$3001))/(MAX($C$2:$C$3001)-MIN($C$2:$C$3001)))</f>
        <v>0.364392454862306</v>
      </c>
      <c r="I998" s="4" t="n">
        <f aca="false">IF(ISBLANK(D998), "", (D998-MIN($D$2:$D$3001))/(MAX($D$2:$D$3001)-MIN($D$2:$D$3001)))</f>
        <v>0.952380952380952</v>
      </c>
      <c r="J998" s="4" t="n">
        <f aca="false">IF(ISBLANK(E998), "", (E998-MIN($E$2:$E$3001))/(MAX($E$2:$E$3001)-MIN($E$2:$E$3001)))</f>
        <v>0.489700666221275</v>
      </c>
      <c r="K998" s="5" t="n">
        <f aca="false">IF(ISBLANK(A998), "",SQRT((A998-$M$2)^2+(B998-$N$2)^2+(C998-$O$2)^2+(D998-$P$2)^2+(E998-$Q$2)^2))</f>
        <v>940.168203175851</v>
      </c>
      <c r="L998" s="6" t="str">
        <f aca="false">IF(AND(H998 = "", H997 &lt;&gt; ""),"&lt;- New exp", "")</f>
        <v/>
      </c>
      <c r="AB998" s="0" t="n">
        <v>997</v>
      </c>
    </row>
    <row r="999" customFormat="false" ht="13.8" hidden="false" customHeight="false" outlineLevel="0" collapsed="false">
      <c r="A999" s="0" t="n">
        <v>33</v>
      </c>
      <c r="B999" s="0" t="n">
        <v>3</v>
      </c>
      <c r="C999" s="0" t="n">
        <v>84</v>
      </c>
      <c r="D999" s="0" t="n">
        <v>1023</v>
      </c>
      <c r="E999" s="0" t="n">
        <v>0.376578857467822</v>
      </c>
      <c r="F999" s="4" t="n">
        <f aca="false">IF(ISBLANK(A999), "", (A999-MIN($A$2:$A$3001))/(MAX($A$2:$A$3001)-MIN($A$2:$A$3001)))</f>
        <v>0.863636363636364</v>
      </c>
      <c r="G999" s="4" t="n">
        <f aca="false">IF(ISBLANK(B999), "", (B999-MIN($B$2:$B$3001))/(MAX($B$2:$B$3001)-MIN($B$2:B$3001)))</f>
        <v>0.222222222222222</v>
      </c>
      <c r="H999" s="4" t="n">
        <f aca="false">IF(ISBLANK(C999), "", (C999-MIN($C$2:$C$3001))/(MAX($C$2:$C$3001)-MIN($C$2:$C$3001)))</f>
        <v>0.6664821767812</v>
      </c>
      <c r="I999" s="4" t="n">
        <f aca="false">IF(ISBLANK(D999), "", (D999-MIN($D$2:$D$3001))/(MAX($D$2:$D$3001)-MIN($D$2:$D$3001)))</f>
        <v>0.93515704154002</v>
      </c>
      <c r="J999" s="4" t="n">
        <f aca="false">IF(ISBLANK(E999), "", (E999-MIN($E$2:$E$3001))/(MAX($E$2:$E$3001)-MIN($E$2:$E$3001)))</f>
        <v>0.471528151751385</v>
      </c>
      <c r="K999" s="5" t="n">
        <f aca="false">IF(ISBLANK(A999), "",SQRT((A999-$M$2)^2+(B999-$N$2)^2+(C999-$O$2)^2+(D999-$P$2)^2+(E999-$Q$2)^2))</f>
        <v>923.57855910824</v>
      </c>
      <c r="L999" s="6" t="str">
        <f aca="false">IF(AND(H999 = "", H998 &lt;&gt; ""),"&lt;- New exp", "")</f>
        <v/>
      </c>
      <c r="AB999" s="0" t="n">
        <v>998</v>
      </c>
    </row>
    <row r="1000" customFormat="false" ht="13.8" hidden="false" customHeight="false" outlineLevel="0" collapsed="false">
      <c r="A1000" s="0" t="n">
        <v>29</v>
      </c>
      <c r="B1000" s="0" t="n">
        <v>4</v>
      </c>
      <c r="C1000" s="0" t="n">
        <v>90.3214285714286</v>
      </c>
      <c r="D1000" s="0" t="n">
        <v>1007</v>
      </c>
      <c r="E1000" s="0" t="n">
        <v>0.382361357163061</v>
      </c>
      <c r="F1000" s="4" t="n">
        <f aca="false">IF(ISBLANK(A1000), "", (A1000-MIN($A$2:$A$3001))/(MAX($A$2:$A$3001)-MIN($A$2:$A$3001)))</f>
        <v>0.681818181818182</v>
      </c>
      <c r="G1000" s="4" t="n">
        <f aca="false">IF(ISBLANK(B1000), "", (B1000-MIN($B$2:$B$3001))/(MAX($B$2:$B$3001)-MIN($B$2:B$3001)))</f>
        <v>0.333333333333333</v>
      </c>
      <c r="H1000" s="4" t="n">
        <f aca="false">IF(ISBLANK(C1000), "", (C1000-MIN($C$2:$C$3001))/(MAX($C$2:$C$3001)-MIN($C$2:$C$3001)))</f>
        <v>0.825342926807378</v>
      </c>
      <c r="I1000" s="4" t="n">
        <f aca="false">IF(ISBLANK(D1000), "", (D1000-MIN($D$2:$D$3001))/(MAX($D$2:$D$3001)-MIN($D$2:$D$3001)))</f>
        <v>0.918946301925025</v>
      </c>
      <c r="J1000" s="4" t="n">
        <f aca="false">IF(ISBLANK(E1000), "", (E1000-MIN($E$2:$E$3001))/(MAX($E$2:$E$3001)-MIN($E$2:$E$3001)))</f>
        <v>0.646168180245885</v>
      </c>
      <c r="K1000" s="5" t="n">
        <f aca="false">IF(ISBLANK(A1000), "",SQRT((A1000-$M$2)^2+(B1000-$N$2)^2+(C1000-$O$2)^2+(D1000-$P$2)^2+(E1000-$Q$2)^2))</f>
        <v>907.723313914971</v>
      </c>
      <c r="L1000" s="6" t="str">
        <f aca="false">IF(AND(H1000 = "", H999 &lt;&gt; ""),"&lt;- New exp", "")</f>
        <v/>
      </c>
      <c r="AB1000" s="0" t="n">
        <v>999</v>
      </c>
    </row>
    <row r="1001" customFormat="false" ht="13.8" hidden="false" customHeight="false" outlineLevel="0" collapsed="false">
      <c r="A1001" s="0" t="n">
        <v>23</v>
      </c>
      <c r="B1001" s="0" t="n">
        <v>5</v>
      </c>
      <c r="C1001" s="0" t="n">
        <v>72.0125</v>
      </c>
      <c r="D1001" s="0" t="n">
        <v>1041</v>
      </c>
      <c r="E1001" s="0" t="n">
        <v>0.381261386166515</v>
      </c>
      <c r="F1001" s="4" t="n">
        <f aca="false">IF(ISBLANK(A1001), "", (A1001-MIN($A$2:$A$3001))/(MAX($A$2:$A$3001)-MIN($A$2:$A$3001)))</f>
        <v>0.409090909090909</v>
      </c>
      <c r="G1001" s="4" t="n">
        <f aca="false">IF(ISBLANK(B1001), "", (B1001-MIN($B$2:$B$3001))/(MAX($B$2:$B$3001)-MIN($B$2:B$3001)))</f>
        <v>0.444444444444444</v>
      </c>
      <c r="H1001" s="4" t="n">
        <f aca="false">IF(ISBLANK(C1001), "", (C1001-MIN($C$2:$C$3001))/(MAX($C$2:$C$3001)-MIN($C$2:$C$3001)))</f>
        <v>0.365230138666587</v>
      </c>
      <c r="I1001" s="4" t="n">
        <f aca="false">IF(ISBLANK(D1001), "", (D1001-MIN($D$2:$D$3001))/(MAX($D$2:$D$3001)-MIN($D$2:$D$3001)))</f>
        <v>0.953394123606889</v>
      </c>
      <c r="J1001" s="4" t="n">
        <f aca="false">IF(ISBLANK(E1001), "", (E1001-MIN($E$2:$E$3001))/(MAX($E$2:$E$3001)-MIN($E$2:$E$3001)))</f>
        <v>0.612947432073934</v>
      </c>
      <c r="K1001" s="5" t="n">
        <f aca="false">IF(ISBLANK(A1001), "",SQRT((A1001-$M$2)^2+(B1001-$N$2)^2+(C1001-$O$2)^2+(D1001-$P$2)^2+(E1001-$Q$2)^2))</f>
        <v>941.163757371519</v>
      </c>
      <c r="L1001" s="6" t="str">
        <f aca="false">IF(AND(H1001 = "", H1000 &lt;&gt; ""),"&lt;- New exp", "")</f>
        <v/>
      </c>
      <c r="AB1001" s="0" t="n">
        <v>1000</v>
      </c>
    </row>
    <row r="1002" customFormat="false" ht="13.8" hidden="false" customHeight="false" outlineLevel="0" collapsed="false">
      <c r="A1002" s="0" t="n">
        <v>32</v>
      </c>
      <c r="B1002" s="0" t="n">
        <v>4</v>
      </c>
      <c r="C1002" s="0" t="n">
        <v>83.9833333333333</v>
      </c>
      <c r="D1002" s="0" t="n">
        <v>996</v>
      </c>
      <c r="E1002" s="0" t="n">
        <v>0.379846913370879</v>
      </c>
      <c r="F1002" s="4" t="n">
        <f aca="false">IF(ISBLANK(A1002), "", (A1002-MIN($A$2:$A$3001))/(MAX($A$2:$A$3001)-MIN($A$2:$A$3001)))</f>
        <v>0.818181818181818</v>
      </c>
      <c r="G1002" s="4" t="n">
        <f aca="false">IF(ISBLANK(B1002), "", (B1002-MIN($B$2:$B$3001))/(MAX($B$2:$B$3001)-MIN($B$2:B$3001)))</f>
        <v>0.333333333333333</v>
      </c>
      <c r="H1002" s="4" t="n">
        <f aca="false">IF(ISBLANK(C1002), "", (C1002-MIN($C$2:$C$3001))/(MAX($C$2:$C$3001)-MIN($C$2:$C$3001)))</f>
        <v>0.666063334879059</v>
      </c>
      <c r="I1002" s="4" t="n">
        <f aca="false">IF(ISBLANK(D1002), "", (D1002-MIN($D$2:$D$3001))/(MAX($D$2:$D$3001)-MIN($D$2:$D$3001)))</f>
        <v>0.907801418439716</v>
      </c>
      <c r="J1002" s="4" t="n">
        <f aca="false">IF(ISBLANK(E1002), "", (E1002-MIN($E$2:$E$3001))/(MAX($E$2:$E$3001)-MIN($E$2:$E$3001)))</f>
        <v>0.570228265216398</v>
      </c>
      <c r="K1002" s="5" t="n">
        <f aca="false">IF(ISBLANK(A1002), "",SQRT((A1002-$M$2)^2+(B1002-$N$2)^2+(C1002-$O$2)^2+(D1002-$P$2)^2+(E1002-$Q$2)^2))</f>
        <v>896.577643713683</v>
      </c>
      <c r="L1002" s="6" t="str">
        <f aca="false">IF(AND(H1002 = "", H1001 &lt;&gt; ""),"&lt;- New exp", "")</f>
        <v/>
      </c>
    </row>
    <row r="1003" customFormat="false" ht="13.8" hidden="false" customHeight="false" outlineLevel="0" collapsed="false">
      <c r="A1003" s="0" t="n">
        <v>26</v>
      </c>
      <c r="B1003" s="0" t="n">
        <v>5</v>
      </c>
      <c r="C1003" s="0" t="n">
        <v>88.2714285714286</v>
      </c>
      <c r="D1003" s="0" t="n">
        <v>1033</v>
      </c>
      <c r="E1003" s="0" t="n">
        <v>0.385403337069818</v>
      </c>
      <c r="F1003" s="4" t="n">
        <f aca="false">IF(ISBLANK(A1003), "", (A1003-MIN($A$2:$A$3001))/(MAX($A$2:$A$3001)-MIN($A$2:$A$3001)))</f>
        <v>0.545454545454545</v>
      </c>
      <c r="G1003" s="4" t="n">
        <f aca="false">IF(ISBLANK(B1003), "", (B1003-MIN($B$2:$B$3001))/(MAX($B$2:$B$3001)-MIN($B$2:B$3001)))</f>
        <v>0.444444444444444</v>
      </c>
      <c r="H1003" s="4" t="n">
        <f aca="false">IF(ISBLANK(C1003), "", (C1003-MIN($C$2:$C$3001))/(MAX($C$2:$C$3001)-MIN($C$2:$C$3001)))</f>
        <v>0.773825372844086</v>
      </c>
      <c r="I1003" s="4" t="n">
        <f aca="false">IF(ISBLANK(D1003), "", (D1003-MIN($D$2:$D$3001))/(MAX($D$2:$D$3001)-MIN($D$2:$D$3001)))</f>
        <v>0.945288753799392</v>
      </c>
      <c r="J1003" s="4" t="n">
        <f aca="false">IF(ISBLANK(E1003), "", (E1003-MIN($E$2:$E$3001))/(MAX($E$2:$E$3001)-MIN($E$2:$E$3001)))</f>
        <v>0.738040464827783</v>
      </c>
      <c r="K1003" s="5" t="n">
        <f aca="false">IF(ISBLANK(A1003), "",SQRT((A1003-$M$2)^2+(B1003-$N$2)^2+(C1003-$O$2)^2+(D1003-$P$2)^2+(E1003-$Q$2)^2))</f>
        <v>933.593682492759</v>
      </c>
      <c r="L1003" s="6" t="str">
        <f aca="false">IF(AND(H1003 = "", H1002 &lt;&gt; ""),"&lt;- New exp", "")</f>
        <v/>
      </c>
    </row>
    <row r="1004" customFormat="false" ht="13.8" hidden="false" customHeight="false" outlineLevel="0" collapsed="false">
      <c r="A1004" s="0" t="n">
        <v>33</v>
      </c>
      <c r="B1004" s="0" t="n">
        <v>3</v>
      </c>
      <c r="C1004" s="0" t="n">
        <v>82.8627450980392</v>
      </c>
      <c r="D1004" s="0" t="n">
        <v>1030</v>
      </c>
      <c r="E1004" s="0" t="n">
        <v>0.376578857467822</v>
      </c>
      <c r="F1004" s="4" t="n">
        <f aca="false">IF(ISBLANK(A1004), "", (A1004-MIN($A$2:$A$3001))/(MAX($A$2:$A$3001)-MIN($A$2:$A$3001)))</f>
        <v>0.863636363636364</v>
      </c>
      <c r="G1004" s="4" t="n">
        <f aca="false">IF(ISBLANK(B1004), "", (B1004-MIN($B$2:$B$3001))/(MAX($B$2:$B$3001)-MIN($B$2:B$3001)))</f>
        <v>0.222222222222222</v>
      </c>
      <c r="H1004" s="4" t="n">
        <f aca="false">IF(ISBLANK(C1004), "", (C1004-MIN($C$2:$C$3001))/(MAX($C$2:$C$3001)-MIN($C$2:$C$3001)))</f>
        <v>0.637902376399843</v>
      </c>
      <c r="I1004" s="4" t="n">
        <f aca="false">IF(ISBLANK(D1004), "", (D1004-MIN($D$2:$D$3001))/(MAX($D$2:$D$3001)-MIN($D$2:$D$3001)))</f>
        <v>0.94224924012158</v>
      </c>
      <c r="J1004" s="4" t="n">
        <f aca="false">IF(ISBLANK(E1004), "", (E1004-MIN($E$2:$E$3001))/(MAX($E$2:$E$3001)-MIN($E$2:$E$3001)))</f>
        <v>0.471528151751385</v>
      </c>
      <c r="K1004" s="5" t="n">
        <f aca="false">IF(ISBLANK(A1004), "",SQRT((A1004-$M$2)^2+(B1004-$N$2)^2+(C1004-$O$2)^2+(D1004-$P$2)^2+(E1004-$Q$2)^2))</f>
        <v>930.54249032365</v>
      </c>
      <c r="L1004" s="6" t="str">
        <f aca="false">IF(AND(H1004 = "", H1003 &lt;&gt; ""),"&lt;- New exp", "")</f>
        <v/>
      </c>
    </row>
    <row r="1005" customFormat="false" ht="13.8" hidden="false" customHeight="false" outlineLevel="0" collapsed="false">
      <c r="A1005" s="0" t="n">
        <v>29</v>
      </c>
      <c r="B1005" s="0" t="n">
        <v>7</v>
      </c>
      <c r="C1005" s="0" t="n">
        <v>75.6761904761905</v>
      </c>
      <c r="D1005" s="0" t="n">
        <v>1010</v>
      </c>
      <c r="E1005" s="0" t="n">
        <v>0.374562081242515</v>
      </c>
      <c r="F1005" s="4" t="n">
        <f aca="false">IF(ISBLANK(A1005), "", (A1005-MIN($A$2:$A$3001))/(MAX($A$2:$A$3001)-MIN($A$2:$A$3001)))</f>
        <v>0.681818181818182</v>
      </c>
      <c r="G1005" s="4" t="n">
        <f aca="false">IF(ISBLANK(B1005), "", (B1005-MIN($B$2:$B$3001))/(MAX($B$2:$B$3001)-MIN($B$2:B$3001)))</f>
        <v>0.666666666666667</v>
      </c>
      <c r="H1005" s="4" t="n">
        <f aca="false">IF(ISBLANK(C1005), "", (C1005-MIN($C$2:$C$3001))/(MAX($C$2:$C$3001)-MIN($C$2:$C$3001)))</f>
        <v>0.457300563940704</v>
      </c>
      <c r="I1005" s="4" t="n">
        <f aca="false">IF(ISBLANK(D1005), "", (D1005-MIN($D$2:$D$3001))/(MAX($D$2:$D$3001)-MIN($D$2:$D$3001)))</f>
        <v>0.921985815602837</v>
      </c>
      <c r="J1005" s="4" t="n">
        <f aca="false">IF(ISBLANK(E1005), "", (E1005-MIN($E$2:$E$3001))/(MAX($E$2:$E$3001)-MIN($E$2:$E$3001)))</f>
        <v>0.410618532033698</v>
      </c>
      <c r="K1005" s="5" t="n">
        <f aca="false">IF(ISBLANK(A1005), "",SQRT((A1005-$M$2)^2+(B1005-$N$2)^2+(C1005-$O$2)^2+(D1005-$P$2)^2+(E1005-$Q$2)^2))</f>
        <v>910.325289037042</v>
      </c>
      <c r="L1005" s="6" t="str">
        <f aca="false">IF(AND(H1005 = "", H1004 &lt;&gt; ""),"&lt;- New exp", "")</f>
        <v/>
      </c>
    </row>
    <row r="1006" customFormat="false" ht="13.8" hidden="false" customHeight="false" outlineLevel="0" collapsed="false">
      <c r="A1006" s="0" t="n">
        <v>23</v>
      </c>
      <c r="B1006" s="0" t="n">
        <v>6</v>
      </c>
      <c r="C1006" s="0" t="n">
        <v>64.4791666666667</v>
      </c>
      <c r="D1006" s="0" t="n">
        <v>1056</v>
      </c>
      <c r="E1006" s="0" t="n">
        <v>0.375521488106322</v>
      </c>
      <c r="F1006" s="4" t="n">
        <f aca="false">IF(ISBLANK(A1006), "", (A1006-MIN($A$2:$A$3001))/(MAX($A$2:$A$3001)-MIN($A$2:$A$3001)))</f>
        <v>0.409090909090909</v>
      </c>
      <c r="G1006" s="4" t="n">
        <f aca="false">IF(ISBLANK(B1006), "", (B1006-MIN($B$2:$B$3001))/(MAX($B$2:$B$3001)-MIN($B$2:B$3001)))</f>
        <v>0.555555555555556</v>
      </c>
      <c r="H1006" s="4" t="n">
        <f aca="false">IF(ISBLANK(C1006), "", (C1006-MIN($C$2:$C$3001))/(MAX($C$2:$C$3001)-MIN($C$2:$C$3001)))</f>
        <v>0.175913598899044</v>
      </c>
      <c r="I1006" s="4" t="n">
        <f aca="false">IF(ISBLANK(D1006), "", (D1006-MIN($D$2:$D$3001))/(MAX($D$2:$D$3001)-MIN($D$2:$D$3001)))</f>
        <v>0.968591691995947</v>
      </c>
      <c r="J1006" s="4" t="n">
        <f aca="false">IF(ISBLANK(E1006), "", (E1006-MIN($E$2:$E$3001))/(MAX($E$2:$E$3001)-MIN($E$2:$E$3001)))</f>
        <v>0.439594035857941</v>
      </c>
      <c r="K1006" s="5" t="n">
        <f aca="false">IF(ISBLANK(A1006), "",SQRT((A1006-$M$2)^2+(B1006-$N$2)^2+(C1006-$O$2)^2+(D1006-$P$2)^2+(E1006-$Q$2)^2))</f>
        <v>956.081063619534</v>
      </c>
      <c r="L1006" s="6" t="str">
        <f aca="false">IF(AND(H1006 = "", H1005 &lt;&gt; ""),"&lt;- New exp", "")</f>
        <v/>
      </c>
    </row>
    <row r="1007" customFormat="false" ht="13.8" hidden="false" customHeight="false" outlineLevel="0" collapsed="false">
      <c r="A1007" s="0" t="n">
        <v>23</v>
      </c>
      <c r="B1007" s="0" t="n">
        <v>8</v>
      </c>
      <c r="C1007" s="0" t="n">
        <v>75.7916666666667</v>
      </c>
      <c r="D1007" s="0" t="n">
        <v>1016</v>
      </c>
      <c r="E1007" s="0" t="n">
        <v>0.368212911972548</v>
      </c>
      <c r="F1007" s="4" t="n">
        <f aca="false">IF(ISBLANK(A1007), "", (A1007-MIN($A$2:$A$3001))/(MAX($A$2:$A$3001)-MIN($A$2:$A$3001)))</f>
        <v>0.409090909090909</v>
      </c>
      <c r="G1007" s="4" t="n">
        <f aca="false">IF(ISBLANK(B1007), "", (B1007-MIN($B$2:$B$3001))/(MAX($B$2:$B$3001)-MIN($B$2:B$3001)))</f>
        <v>0.777777777777778</v>
      </c>
      <c r="H1007" s="4" t="n">
        <f aca="false">IF(ISBLANK(C1007), "", (C1007-MIN($C$2:$C$3001))/(MAX($C$2:$C$3001)-MIN($C$2:$C$3001)))</f>
        <v>0.460202539976963</v>
      </c>
      <c r="I1007" s="4" t="n">
        <f aca="false">IF(ISBLANK(D1007), "", (D1007-MIN($D$2:$D$3001))/(MAX($D$2:$D$3001)-MIN($D$2:$D$3001)))</f>
        <v>0.92806484295846</v>
      </c>
      <c r="J1007" s="4" t="n">
        <f aca="false">IF(ISBLANK(E1007), "", (E1007-MIN($E$2:$E$3001))/(MAX($E$2:$E$3001)-MIN($E$2:$E$3001)))</f>
        <v>0.218864245710713</v>
      </c>
      <c r="K1007" s="5" t="n">
        <f aca="false">IF(ISBLANK(A1007), "",SQRT((A1007-$M$2)^2+(B1007-$N$2)^2+(C1007-$O$2)^2+(D1007-$P$2)^2+(E1007-$Q$2)^2))</f>
        <v>916.253975548683</v>
      </c>
      <c r="L1007" s="6" t="str">
        <f aca="false">IF(AND(H1007 = "", H1006 &lt;&gt; ""),"&lt;- New exp", "")</f>
        <v/>
      </c>
    </row>
    <row r="1008" customFormat="false" ht="13.8" hidden="false" customHeight="false" outlineLevel="0" collapsed="false">
      <c r="A1008" s="0" t="n">
        <v>27</v>
      </c>
      <c r="B1008" s="0" t="n">
        <v>3</v>
      </c>
      <c r="C1008" s="0" t="n">
        <v>78</v>
      </c>
      <c r="D1008" s="0" t="n">
        <v>1011</v>
      </c>
      <c r="E1008" s="0" t="n">
        <v>0.379846913370879</v>
      </c>
      <c r="F1008" s="4" t="n">
        <f aca="false">IF(ISBLANK(A1008), "", (A1008-MIN($A$2:$A$3001))/(MAX($A$2:$A$3001)-MIN($A$2:$A$3001)))</f>
        <v>0.590909090909091</v>
      </c>
      <c r="G1008" s="4" t="n">
        <f aca="false">IF(ISBLANK(B1008), "", (B1008-MIN($B$2:$B$3001))/(MAX($B$2:$B$3001)-MIN($B$2:B$3001)))</f>
        <v>0.222222222222222</v>
      </c>
      <c r="H1008" s="4" t="n">
        <f aca="false">IF(ISBLANK(C1008), "", (C1008-MIN($C$2:$C$3001))/(MAX($C$2:$C$3001)-MIN($C$2:$C$3001)))</f>
        <v>0.51569909201059</v>
      </c>
      <c r="I1008" s="4" t="n">
        <f aca="false">IF(ISBLANK(D1008), "", (D1008-MIN($D$2:$D$3001))/(MAX($D$2:$D$3001)-MIN($D$2:$D$3001)))</f>
        <v>0.922998986828774</v>
      </c>
      <c r="J1008" s="4" t="n">
        <f aca="false">IF(ISBLANK(E1008), "", (E1008-MIN($E$2:$E$3001))/(MAX($E$2:$E$3001)-MIN($E$2:$E$3001)))</f>
        <v>0.570228265216398</v>
      </c>
      <c r="K1008" s="5" t="n">
        <f aca="false">IF(ISBLANK(A1008), "",SQRT((A1008-$M$2)^2+(B1008-$N$2)^2+(C1008-$O$2)^2+(D1008-$P$2)^2+(E1008-$Q$2)^2))</f>
        <v>911.326014638658</v>
      </c>
      <c r="L1008" s="6" t="str">
        <f aca="false">IF(AND(H1008 = "", H1007 &lt;&gt; ""),"&lt;- New exp", "")</f>
        <v/>
      </c>
    </row>
    <row r="1009" customFormat="false" ht="13.8" hidden="false" customHeight="false" outlineLevel="0" collapsed="false">
      <c r="F1009" s="4" t="str">
        <f aca="false">IF(ISBLANK(A1009), "", (A1009-MIN($A$2:$A$3001))/(MAX($A$2:$A$3001)-MIN($A$2:$A$3001)))</f>
        <v/>
      </c>
      <c r="G1009" s="4" t="str">
        <f aca="false">IF(ISBLANK(B1009), "", (B1009-MIN($B$2:$B$3001))/(MAX($B$2:$B$3001)-MIN($B$2:B$3001)))</f>
        <v/>
      </c>
      <c r="H1009" s="4" t="str">
        <f aca="false">IF(ISBLANK(C1009), "", (C1009-MIN($C$2:$C$3001))/(MAX($C$2:$C$3001)-MIN($C$2:$C$3001)))</f>
        <v/>
      </c>
      <c r="I1009" s="4" t="str">
        <f aca="false">IF(ISBLANK(D1009), "", (D1009-MIN($D$2:$D$3001))/(MAX($D$2:$D$3001)-MIN($D$2:$D$3001)))</f>
        <v/>
      </c>
      <c r="J1009" s="4" t="str">
        <f aca="false">IF(ISBLANK(E1009), "", (E1009-MIN($E$2:$E$3001))/(MAX($E$2:$E$3001)-MIN($E$2:$E$3001)))</f>
        <v/>
      </c>
      <c r="K1009" s="5" t="str">
        <f aca="false">IF(ISBLANK(A1009), "",SQRT((A1009-$M$2)^2+(B1009-$N$2)^2+(C1009-$O$2)^2+(D1009-$P$2)^2+(E1009-$Q$2)^2))</f>
        <v/>
      </c>
      <c r="L1009" s="6" t="str">
        <f aca="false">IF(AND(H1009 = "", H1008 &lt;&gt; ""),"&lt;- New exp", "")</f>
        <v>&lt;- New exp</v>
      </c>
    </row>
    <row r="1010" customFormat="false" ht="13.8" hidden="false" customHeight="false" outlineLevel="0" collapsed="false">
      <c r="A1010" s="0" t="n">
        <v>28</v>
      </c>
      <c r="B1010" s="0" t="n">
        <v>9</v>
      </c>
      <c r="C1010" s="0" t="n">
        <v>75.7777777777778</v>
      </c>
      <c r="D1010" s="0" t="n">
        <v>1021</v>
      </c>
      <c r="E1010" s="0" t="n">
        <v>0.371393069164507</v>
      </c>
      <c r="F1010" s="4" t="n">
        <f aca="false">IF(ISBLANK(A1010), "", (A1010-MIN($A$2:$A$3001))/(MAX($A$2:$A$3001)-MIN($A$2:$A$3001)))</f>
        <v>0.636363636363636</v>
      </c>
      <c r="G1010" s="4" t="n">
        <f aca="false">IF(ISBLANK(B1010), "", (B1010-MIN($B$2:$B$3001))/(MAX($B$2:$B$3001)-MIN($B$2:B$3001)))</f>
        <v>0.888888888888889</v>
      </c>
      <c r="H1010" s="4" t="n">
        <f aca="false">IF(ISBLANK(C1010), "", (C1010-MIN($C$2:$C$3001))/(MAX($C$2:$C$3001)-MIN($C$2:$C$3001)))</f>
        <v>0.459853505058513</v>
      </c>
      <c r="I1010" s="4" t="n">
        <f aca="false">IF(ISBLANK(D1010), "", (D1010-MIN($D$2:$D$3001))/(MAX($D$2:$D$3001)-MIN($D$2:$D$3001)))</f>
        <v>0.933130699088146</v>
      </c>
      <c r="J1010" s="4" t="n">
        <f aca="false">IF(ISBLANK(E1010), "", (E1010-MIN($E$2:$E$3001))/(MAX($E$2:$E$3001)-MIN($E$2:$E$3001)))</f>
        <v>0.314909688320589</v>
      </c>
      <c r="K1010" s="5" t="n">
        <f aca="false">IF(ISBLANK(A1010), "",SQRT((A1010-$M$2)^2+(B1010-$N$2)^2+(C1010-$O$2)^2+(D1010-$P$2)^2+(E1010-$Q$2)^2))</f>
        <v>921.322874608743</v>
      </c>
      <c r="L1010" s="6" t="str">
        <f aca="false">IF(AND(H1010 = "", H1009 &lt;&gt; ""),"&lt;- New exp", "")</f>
        <v/>
      </c>
    </row>
    <row r="1011" customFormat="false" ht="13.8" hidden="false" customHeight="false" outlineLevel="0" collapsed="false">
      <c r="A1011" s="0" t="n">
        <v>29</v>
      </c>
      <c r="B1011" s="0" t="n">
        <v>4</v>
      </c>
      <c r="C1011" s="0" t="n">
        <v>76.8970588235294</v>
      </c>
      <c r="D1011" s="0" t="n">
        <v>1049</v>
      </c>
      <c r="E1011" s="0" t="n">
        <v>0.381261386166515</v>
      </c>
      <c r="F1011" s="4" t="n">
        <f aca="false">IF(ISBLANK(A1011), "", (A1011-MIN($A$2:$A$3001))/(MAX($A$2:$A$3001)-MIN($A$2:$A$3001)))</f>
        <v>0.681818181818182</v>
      </c>
      <c r="G1011" s="4" t="n">
        <f aca="false">IF(ISBLANK(B1011), "", (B1011-MIN($B$2:$B$3001))/(MAX($B$2:$B$3001)-MIN($B$2:B$3001)))</f>
        <v>0.333333333333333</v>
      </c>
      <c r="H1011" s="4" t="n">
        <f aca="false">IF(ISBLANK(C1011), "", (C1011-MIN($C$2:$C$3001))/(MAX($C$2:$C$3001)-MIN($C$2:$C$3001)))</f>
        <v>0.487981613192464</v>
      </c>
      <c r="I1011" s="4" t="n">
        <f aca="false">IF(ISBLANK(D1011), "", (D1011-MIN($D$2:$D$3001))/(MAX($D$2:$D$3001)-MIN($D$2:$D$3001)))</f>
        <v>0.961499493414387</v>
      </c>
      <c r="J1011" s="4" t="n">
        <f aca="false">IF(ISBLANK(E1011), "", (E1011-MIN($E$2:$E$3001))/(MAX($E$2:$E$3001)-MIN($E$2:$E$3001)))</f>
        <v>0.612947432073934</v>
      </c>
      <c r="K1011" s="5" t="n">
        <f aca="false">IF(ISBLANK(A1011), "",SQRT((A1011-$M$2)^2+(B1011-$N$2)^2+(C1011-$O$2)^2+(D1011-$P$2)^2+(E1011-$Q$2)^2))</f>
        <v>949.321892167095</v>
      </c>
      <c r="L1011" s="6" t="str">
        <f aca="false">IF(AND(H1011 = "", H1010 &lt;&gt; ""),"&lt;- New exp", "")</f>
        <v/>
      </c>
    </row>
    <row r="1012" customFormat="false" ht="13.8" hidden="false" customHeight="false" outlineLevel="0" collapsed="false">
      <c r="A1012" s="0" t="n">
        <v>23</v>
      </c>
      <c r="B1012" s="0" t="n">
        <v>6</v>
      </c>
      <c r="C1012" s="0" t="n">
        <v>74.8333333333333</v>
      </c>
      <c r="D1012" s="0" t="n">
        <v>1017</v>
      </c>
      <c r="E1012" s="0" t="n">
        <v>0.379846913370879</v>
      </c>
      <c r="F1012" s="4" t="n">
        <f aca="false">IF(ISBLANK(A1012), "", (A1012-MIN($A$2:$A$3001))/(MAX($A$2:$A$3001)-MIN($A$2:$A$3001)))</f>
        <v>0.409090909090909</v>
      </c>
      <c r="G1012" s="4" t="n">
        <f aca="false">IF(ISBLANK(B1012), "", (B1012-MIN($B$2:$B$3001))/(MAX($B$2:$B$3001)-MIN($B$2:B$3001)))</f>
        <v>0.555555555555556</v>
      </c>
      <c r="H1012" s="4" t="n">
        <f aca="false">IF(ISBLANK(C1012), "", (C1012-MIN($C$2:$C$3001))/(MAX($C$2:$C$3001)-MIN($C$2:$C$3001)))</f>
        <v>0.43611913060388</v>
      </c>
      <c r="I1012" s="4" t="n">
        <f aca="false">IF(ISBLANK(D1012), "", (D1012-MIN($D$2:$D$3001))/(MAX($D$2:$D$3001)-MIN($D$2:$D$3001)))</f>
        <v>0.929078014184397</v>
      </c>
      <c r="J1012" s="4" t="n">
        <f aca="false">IF(ISBLANK(E1012), "", (E1012-MIN($E$2:$E$3001))/(MAX($E$2:$E$3001)-MIN($E$2:$E$3001)))</f>
        <v>0.570228265216398</v>
      </c>
      <c r="K1012" s="5" t="n">
        <f aca="false">IF(ISBLANK(A1012), "",SQRT((A1012-$M$2)^2+(B1012-$N$2)^2+(C1012-$O$2)^2+(D1012-$P$2)^2+(E1012-$Q$2)^2))</f>
        <v>917.221983740675</v>
      </c>
      <c r="L1012" s="6" t="str">
        <f aca="false">IF(AND(H1012 = "", H1011 &lt;&gt; ""),"&lt;- New exp", "")</f>
        <v/>
      </c>
    </row>
    <row r="1013" customFormat="false" ht="13.8" hidden="false" customHeight="false" outlineLevel="0" collapsed="false">
      <c r="A1013" s="0" t="n">
        <v>33</v>
      </c>
      <c r="B1013" s="0" t="n">
        <v>3</v>
      </c>
      <c r="C1013" s="0" t="n">
        <v>85</v>
      </c>
      <c r="D1013" s="0" t="n">
        <v>1021</v>
      </c>
      <c r="E1013" s="0" t="n">
        <v>0.379846913370879</v>
      </c>
      <c r="F1013" s="4" t="n">
        <f aca="false">IF(ISBLANK(A1013), "", (A1013-MIN($A$2:$A$3001))/(MAX($A$2:$A$3001)-MIN($A$2:$A$3001)))</f>
        <v>0.863636363636364</v>
      </c>
      <c r="G1013" s="4" t="n">
        <f aca="false">IF(ISBLANK(B1013), "", (B1013-MIN($B$2:$B$3001))/(MAX($B$2:$B$3001)-MIN($B$2:B$3001)))</f>
        <v>0.222222222222222</v>
      </c>
      <c r="H1013" s="4" t="n">
        <f aca="false">IF(ISBLANK(C1013), "", (C1013-MIN($C$2:$C$3001))/(MAX($C$2:$C$3001)-MIN($C$2:$C$3001)))</f>
        <v>0.691612690909635</v>
      </c>
      <c r="I1013" s="4" t="n">
        <f aca="false">IF(ISBLANK(D1013), "", (D1013-MIN($D$2:$D$3001))/(MAX($D$2:$D$3001)-MIN($D$2:$D$3001)))</f>
        <v>0.933130699088146</v>
      </c>
      <c r="J1013" s="4" t="n">
        <f aca="false">IF(ISBLANK(E1013), "", (E1013-MIN($E$2:$E$3001))/(MAX($E$2:$E$3001)-MIN($E$2:$E$3001)))</f>
        <v>0.570228265216398</v>
      </c>
      <c r="K1013" s="5" t="n">
        <f aca="false">IF(ISBLANK(A1013), "",SQRT((A1013-$M$2)^2+(B1013-$N$2)^2+(C1013-$O$2)^2+(D1013-$P$2)^2+(E1013-$Q$2)^2))</f>
        <v>921.609134407774</v>
      </c>
      <c r="L1013" s="6" t="str">
        <f aca="false">IF(AND(H1013 = "", H1012 &lt;&gt; ""),"&lt;- New exp", "")</f>
        <v/>
      </c>
    </row>
    <row r="1014" customFormat="false" ht="13.8" hidden="false" customHeight="false" outlineLevel="0" collapsed="false">
      <c r="A1014" s="0" t="n">
        <v>29</v>
      </c>
      <c r="B1014" s="0" t="n">
        <v>7</v>
      </c>
      <c r="C1014" s="0" t="n">
        <v>78.5803571428571</v>
      </c>
      <c r="D1014" s="0" t="n">
        <v>1034</v>
      </c>
      <c r="E1014" s="0" t="n">
        <v>0.372674490793082</v>
      </c>
      <c r="F1014" s="4" t="n">
        <f aca="false">IF(ISBLANK(A1014), "", (A1014-MIN($A$2:$A$3001))/(MAX($A$2:$A$3001)-MIN($A$2:$A$3001)))</f>
        <v>0.681818181818182</v>
      </c>
      <c r="G1014" s="4" t="n">
        <f aca="false">IF(ISBLANK(B1014), "", (B1014-MIN($B$2:$B$3001))/(MAX($B$2:$B$3001)-MIN($B$2:B$3001)))</f>
        <v>0.666666666666667</v>
      </c>
      <c r="H1014" s="4" t="n">
        <f aca="false">IF(ISBLANK(C1014), "", (C1014-MIN($C$2:$C$3001))/(MAX($C$2:$C$3001)-MIN($C$2:$C$3001)))</f>
        <v>0.5302837653887</v>
      </c>
      <c r="I1014" s="4" t="n">
        <f aca="false">IF(ISBLANK(D1014), "", (D1014-MIN($D$2:$D$3001))/(MAX($D$2:$D$3001)-MIN($D$2:$D$3001)))</f>
        <v>0.946301925025329</v>
      </c>
      <c r="J1014" s="4" t="n">
        <f aca="false">IF(ISBLANK(E1014), "", (E1014-MIN($E$2:$E$3001))/(MAX($E$2:$E$3001)-MIN($E$2:$E$3001)))</f>
        <v>0.353610513486575</v>
      </c>
      <c r="K1014" s="5" t="n">
        <f aca="false">IF(ISBLANK(A1014), "",SQRT((A1014-$M$2)^2+(B1014-$N$2)^2+(C1014-$O$2)^2+(D1014-$P$2)^2+(E1014-$Q$2)^2))</f>
        <v>934.378007220096</v>
      </c>
      <c r="L1014" s="6" t="str">
        <f aca="false">IF(AND(H1014 = "", H1013 &lt;&gt; ""),"&lt;- New exp", "")</f>
        <v/>
      </c>
    </row>
    <row r="1015" customFormat="false" ht="13.8" hidden="false" customHeight="false" outlineLevel="0" collapsed="false">
      <c r="A1015" s="0" t="n">
        <v>23</v>
      </c>
      <c r="B1015" s="0" t="n">
        <v>7</v>
      </c>
      <c r="C1015" s="0" t="n">
        <v>74.8095238095238</v>
      </c>
      <c r="D1015" s="0" t="n">
        <v>1016</v>
      </c>
      <c r="E1015" s="0" t="n">
        <v>0.375786542707573</v>
      </c>
      <c r="F1015" s="4" t="n">
        <f aca="false">IF(ISBLANK(A1015), "", (A1015-MIN($A$2:$A$3001))/(MAX($A$2:$A$3001)-MIN($A$2:$A$3001)))</f>
        <v>0.409090909090909</v>
      </c>
      <c r="G1015" s="4" t="n">
        <f aca="false">IF(ISBLANK(B1015), "", (B1015-MIN($B$2:$B$3001))/(MAX($B$2:$B$3001)-MIN($B$2:B$3001)))</f>
        <v>0.666666666666667</v>
      </c>
      <c r="H1015" s="4" t="n">
        <f aca="false">IF(ISBLANK(C1015), "", (C1015-MIN($C$2:$C$3001))/(MAX($C$2:$C$3001)-MIN($C$2:$C$3001)))</f>
        <v>0.435520785029393</v>
      </c>
      <c r="I1015" s="4" t="n">
        <f aca="false">IF(ISBLANK(D1015), "", (D1015-MIN($D$2:$D$3001))/(MAX($D$2:$D$3001)-MIN($D$2:$D$3001)))</f>
        <v>0.92806484295846</v>
      </c>
      <c r="J1015" s="4" t="n">
        <f aca="false">IF(ISBLANK(E1015), "", (E1015-MIN($E$2:$E$3001))/(MAX($E$2:$E$3001)-MIN($E$2:$E$3001)))</f>
        <v>0.44759907616139</v>
      </c>
      <c r="K1015" s="5" t="n">
        <f aca="false">IF(ISBLANK(A1015), "",SQRT((A1015-$M$2)^2+(B1015-$N$2)^2+(C1015-$O$2)^2+(D1015-$P$2)^2+(E1015-$Q$2)^2))</f>
        <v>916.227778174371</v>
      </c>
      <c r="L1015" s="6" t="str">
        <f aca="false">IF(AND(H1015 = "", H1014 &lt;&gt; ""),"&lt;- New exp", "")</f>
        <v/>
      </c>
    </row>
    <row r="1016" customFormat="false" ht="13.8" hidden="false" customHeight="false" outlineLevel="0" collapsed="false">
      <c r="A1016" s="0" t="n">
        <v>29</v>
      </c>
      <c r="B1016" s="0" t="n">
        <v>7</v>
      </c>
      <c r="C1016" s="0" t="n">
        <v>77.3428571428571</v>
      </c>
      <c r="D1016" s="0" t="n">
        <v>978</v>
      </c>
      <c r="E1016" s="0" t="n">
        <v>0.374562081242515</v>
      </c>
      <c r="F1016" s="4" t="n">
        <f aca="false">IF(ISBLANK(A1016), "", (A1016-MIN($A$2:$A$3001))/(MAX($A$2:$A$3001)-MIN($A$2:$A$3001)))</f>
        <v>0.681818181818182</v>
      </c>
      <c r="G1016" s="4" t="n">
        <f aca="false">IF(ISBLANK(B1016), "", (B1016-MIN($B$2:$B$3001))/(MAX($B$2:$B$3001)-MIN($B$2:B$3001)))</f>
        <v>0.666666666666667</v>
      </c>
      <c r="H1016" s="4" t="n">
        <f aca="false">IF(ISBLANK(C1016), "", (C1016-MIN($C$2:$C$3001))/(MAX($C$2:$C$3001)-MIN($C$2:$C$3001)))</f>
        <v>0.499184754154762</v>
      </c>
      <c r="I1016" s="4" t="n">
        <f aca="false">IF(ISBLANK(D1016), "", (D1016-MIN($D$2:$D$3001))/(MAX($D$2:$D$3001)-MIN($D$2:$D$3001)))</f>
        <v>0.889564336372847</v>
      </c>
      <c r="J1016" s="4" t="n">
        <f aca="false">IF(ISBLANK(E1016), "", (E1016-MIN($E$2:$E$3001))/(MAX($E$2:$E$3001)-MIN($E$2:$E$3001)))</f>
        <v>0.410618532033698</v>
      </c>
      <c r="K1016" s="5" t="n">
        <f aca="false">IF(ISBLANK(A1016), "",SQRT((A1016-$M$2)^2+(B1016-$N$2)^2+(C1016-$O$2)^2+(D1016-$P$2)^2+(E1016-$Q$2)^2))</f>
        <v>878.373250039062</v>
      </c>
      <c r="L1016" s="6" t="str">
        <f aca="false">IF(AND(H1016 = "", H1015 &lt;&gt; ""),"&lt;- New exp", "")</f>
        <v/>
      </c>
    </row>
    <row r="1017" customFormat="false" ht="13.8" hidden="false" customHeight="false" outlineLevel="0" collapsed="false">
      <c r="A1017" s="0" t="n">
        <v>29</v>
      </c>
      <c r="B1017" s="0" t="n">
        <v>7</v>
      </c>
      <c r="C1017" s="0" t="n">
        <v>78.8095238095238</v>
      </c>
      <c r="D1017" s="0" t="n">
        <v>1028</v>
      </c>
      <c r="E1017" s="0" t="n">
        <v>0.372674490793082</v>
      </c>
      <c r="F1017" s="4" t="n">
        <f aca="false">IF(ISBLANK(A1017), "", (A1017-MIN($A$2:$A$3001))/(MAX($A$2:$A$3001)-MIN($A$2:$A$3001)))</f>
        <v>0.681818181818182</v>
      </c>
      <c r="G1017" s="4" t="n">
        <f aca="false">IF(ISBLANK(B1017), "", (B1017-MIN($B$2:$B$3001))/(MAX($B$2:$B$3001)-MIN($B$2:B$3001)))</f>
        <v>0.666666666666667</v>
      </c>
      <c r="H1017" s="4" t="n">
        <f aca="false">IF(ISBLANK(C1017), "", (C1017-MIN($C$2:$C$3001))/(MAX($C$2:$C$3001)-MIN($C$2:$C$3001)))</f>
        <v>0.536042841543133</v>
      </c>
      <c r="I1017" s="4" t="n">
        <f aca="false">IF(ISBLANK(D1017), "", (D1017-MIN($D$2:$D$3001))/(MAX($D$2:$D$3001)-MIN($D$2:$D$3001)))</f>
        <v>0.940222897669706</v>
      </c>
      <c r="J1017" s="4" t="n">
        <f aca="false">IF(ISBLANK(E1017), "", (E1017-MIN($E$2:$E$3001))/(MAX($E$2:$E$3001)-MIN($E$2:$E$3001)))</f>
        <v>0.353610513486575</v>
      </c>
      <c r="K1017" s="5" t="n">
        <f aca="false">IF(ISBLANK(A1017), "",SQRT((A1017-$M$2)^2+(B1017-$N$2)^2+(C1017-$O$2)^2+(D1017-$P$2)^2+(E1017-$Q$2)^2))</f>
        <v>928.385687240453</v>
      </c>
      <c r="L1017" s="6" t="str">
        <f aca="false">IF(AND(H1017 = "", H1016 &lt;&gt; ""),"&lt;- New exp", "")</f>
        <v/>
      </c>
    </row>
    <row r="1018" customFormat="false" ht="13.8" hidden="false" customHeight="false" outlineLevel="0" collapsed="false">
      <c r="A1018" s="0" t="n">
        <v>29</v>
      </c>
      <c r="B1018" s="0" t="n">
        <v>6</v>
      </c>
      <c r="C1018" s="0" t="n">
        <v>74.2222222222222</v>
      </c>
      <c r="D1018" s="0" t="n">
        <v>1047</v>
      </c>
      <c r="E1018" s="0" t="n">
        <v>0.37523672607986</v>
      </c>
      <c r="F1018" s="4" t="n">
        <f aca="false">IF(ISBLANK(A1018), "", (A1018-MIN($A$2:$A$3001))/(MAX($A$2:$A$3001)-MIN($A$2:$A$3001)))</f>
        <v>0.681818181818182</v>
      </c>
      <c r="G1018" s="4" t="n">
        <f aca="false">IF(ISBLANK(B1018), "", (B1018-MIN($B$2:$B$3001))/(MAX($B$2:$B$3001)-MIN($B$2:B$3001)))</f>
        <v>0.555555555555556</v>
      </c>
      <c r="H1018" s="4" t="n">
        <f aca="false">IF(ISBLANK(C1018), "", (C1018-MIN($C$2:$C$3001))/(MAX($C$2:$C$3001)-MIN($C$2:$C$3001)))</f>
        <v>0.420761594192059</v>
      </c>
      <c r="I1018" s="4" t="n">
        <f aca="false">IF(ISBLANK(D1018), "", (D1018-MIN($D$2:$D$3001))/(MAX($D$2:$D$3001)-MIN($D$2:$D$3001)))</f>
        <v>0.959473150962513</v>
      </c>
      <c r="J1018" s="4" t="n">
        <f aca="false">IF(ISBLANK(E1018), "", (E1018-MIN($E$2:$E$3001))/(MAX($E$2:$E$3001)-MIN($E$2:$E$3001)))</f>
        <v>0.430993802215658</v>
      </c>
      <c r="K1018" s="5" t="n">
        <f aca="false">IF(ISBLANK(A1018), "",SQRT((A1018-$M$2)^2+(B1018-$N$2)^2+(C1018-$O$2)^2+(D1018-$P$2)^2+(E1018-$Q$2)^2))</f>
        <v>947.279963956267</v>
      </c>
      <c r="L1018" s="6" t="str">
        <f aca="false">IF(AND(H1018 = "", H1017 &lt;&gt; ""),"&lt;- New exp", "")</f>
        <v/>
      </c>
    </row>
    <row r="1019" customFormat="false" ht="13.8" hidden="false" customHeight="false" outlineLevel="0" collapsed="false">
      <c r="A1019" s="0" t="n">
        <v>29</v>
      </c>
      <c r="B1019" s="0" t="n">
        <v>8</v>
      </c>
      <c r="C1019" s="0" t="n">
        <v>80.7916666666667</v>
      </c>
      <c r="D1019" s="0" t="n">
        <v>1026</v>
      </c>
      <c r="E1019" s="0" t="n">
        <v>0.368212911972548</v>
      </c>
      <c r="F1019" s="4" t="n">
        <f aca="false">IF(ISBLANK(A1019), "", (A1019-MIN($A$2:$A$3001))/(MAX($A$2:$A$3001)-MIN($A$2:$A$3001)))</f>
        <v>0.681818181818182</v>
      </c>
      <c r="G1019" s="4" t="n">
        <f aca="false">IF(ISBLANK(B1019), "", (B1019-MIN($B$2:$B$3001))/(MAX($B$2:$B$3001)-MIN($B$2:B$3001)))</f>
        <v>0.777777777777778</v>
      </c>
      <c r="H1019" s="4" t="n">
        <f aca="false">IF(ISBLANK(C1019), "", (C1019-MIN($C$2:$C$3001))/(MAX($C$2:$C$3001)-MIN($C$2:$C$3001)))</f>
        <v>0.585855110619138</v>
      </c>
      <c r="I1019" s="4" t="n">
        <f aca="false">IF(ISBLANK(D1019), "", (D1019-MIN($D$2:$D$3001))/(MAX($D$2:$D$3001)-MIN($D$2:$D$3001)))</f>
        <v>0.938196555217832</v>
      </c>
      <c r="J1019" s="4" t="n">
        <f aca="false">IF(ISBLANK(E1019), "", (E1019-MIN($E$2:$E$3001))/(MAX($E$2:$E$3001)-MIN($E$2:$E$3001)))</f>
        <v>0.218864245710713</v>
      </c>
      <c r="K1019" s="5" t="n">
        <f aca="false">IF(ISBLANK(A1019), "",SQRT((A1019-$M$2)^2+(B1019-$N$2)^2+(C1019-$O$2)^2+(D1019-$P$2)^2+(E1019-$Q$2)^2))</f>
        <v>926.441294798956</v>
      </c>
      <c r="L1019" s="6" t="str">
        <f aca="false">IF(AND(H1019 = "", H1018 &lt;&gt; ""),"&lt;- New exp", "")</f>
        <v/>
      </c>
    </row>
    <row r="1020" customFormat="false" ht="13.8" hidden="false" customHeight="false" outlineLevel="0" collapsed="false">
      <c r="A1020" s="0" t="n">
        <v>28</v>
      </c>
      <c r="B1020" s="0" t="n">
        <v>8</v>
      </c>
      <c r="C1020" s="0" t="n">
        <v>77.5625</v>
      </c>
      <c r="D1020" s="0" t="n">
        <v>993</v>
      </c>
      <c r="E1020" s="0" t="n">
        <v>0.368429340517278</v>
      </c>
      <c r="F1020" s="4" t="n">
        <f aca="false">IF(ISBLANK(A1020), "", (A1020-MIN($A$2:$A$3001))/(MAX($A$2:$A$3001)-MIN($A$2:$A$3001)))</f>
        <v>0.636363636363636</v>
      </c>
      <c r="G1020" s="4" t="n">
        <f aca="false">IF(ISBLANK(B1020), "", (B1020-MIN($B$2:$B$3001))/(MAX($B$2:$B$3001)-MIN($B$2:B$3001)))</f>
        <v>0.777777777777778</v>
      </c>
      <c r="H1020" s="4" t="n">
        <f aca="false">IF(ISBLANK(C1020), "", (C1020-MIN($C$2:$C$3001))/(MAX($C$2:$C$3001)-MIN($C$2:$C$3001)))</f>
        <v>0.5047044920794</v>
      </c>
      <c r="I1020" s="4" t="n">
        <f aca="false">IF(ISBLANK(D1020), "", (D1020-MIN($D$2:$D$3001))/(MAX($D$2:$D$3001)-MIN($D$2:$D$3001)))</f>
        <v>0.904761904761905</v>
      </c>
      <c r="J1020" s="4" t="n">
        <f aca="false">IF(ISBLANK(E1020), "", (E1020-MIN($E$2:$E$3001))/(MAX($E$2:$E$3001)-MIN($E$2:$E$3001)))</f>
        <v>0.225400707312222</v>
      </c>
      <c r="K1020" s="5" t="n">
        <f aca="false">IF(ISBLANK(A1020), "",SQRT((A1020-$M$2)^2+(B1020-$N$2)^2+(C1020-$O$2)^2+(D1020-$P$2)^2+(E1020-$Q$2)^2))</f>
        <v>893.362938750807</v>
      </c>
      <c r="L1020" s="6" t="str">
        <f aca="false">IF(AND(H1020 = "", H1019 &lt;&gt; ""),"&lt;- New exp", "")</f>
        <v/>
      </c>
    </row>
    <row r="1021" customFormat="false" ht="13.8" hidden="false" customHeight="false" outlineLevel="0" collapsed="false">
      <c r="A1021" s="0" t="n">
        <v>29</v>
      </c>
      <c r="B1021" s="0" t="n">
        <v>3</v>
      </c>
      <c r="C1021" s="0" t="n">
        <v>87.5333333333333</v>
      </c>
      <c r="D1021" s="0" t="n">
        <v>1031</v>
      </c>
      <c r="E1021" s="0" t="n">
        <v>0.38677560662924</v>
      </c>
      <c r="F1021" s="4" t="n">
        <f aca="false">IF(ISBLANK(A1021), "", (A1021-MIN($A$2:$A$3001))/(MAX($A$2:$A$3001)-MIN($A$2:$A$3001)))</f>
        <v>0.681818181818182</v>
      </c>
      <c r="G1021" s="4" t="n">
        <f aca="false">IF(ISBLANK(B1021), "", (B1021-MIN($B$2:$B$3001))/(MAX($B$2:$B$3001)-MIN($B$2:B$3001)))</f>
        <v>0.222222222222222</v>
      </c>
      <c r="H1021" s="4" t="n">
        <f aca="false">IF(ISBLANK(C1021), "", (C1021-MIN($C$2:$C$3001))/(MAX($C$2:$C$3001)-MIN($C$2:$C$3001)))</f>
        <v>0.755276660035003</v>
      </c>
      <c r="I1021" s="4" t="n">
        <f aca="false">IF(ISBLANK(D1021), "", (D1021-MIN($D$2:$D$3001))/(MAX($D$2:$D$3001)-MIN($D$2:$D$3001)))</f>
        <v>0.943262411347518</v>
      </c>
      <c r="J1021" s="4" t="n">
        <f aca="false">IF(ISBLANK(E1021), "", (E1021-MIN($E$2:$E$3001))/(MAX($E$2:$E$3001)-MIN($E$2:$E$3001)))</f>
        <v>0.779485031639763</v>
      </c>
      <c r="K1021" s="5" t="n">
        <f aca="false">IF(ISBLANK(A1021), "",SQRT((A1021-$M$2)^2+(B1021-$N$2)^2+(C1021-$O$2)^2+(D1021-$P$2)^2+(E1021-$Q$2)^2))</f>
        <v>931.607886183966</v>
      </c>
      <c r="L1021" s="6" t="str">
        <f aca="false">IF(AND(H1021 = "", H1020 &lt;&gt; ""),"&lt;- New exp", "")</f>
        <v/>
      </c>
    </row>
    <row r="1022" customFormat="false" ht="13.8" hidden="false" customHeight="false" outlineLevel="0" collapsed="false">
      <c r="A1022" s="0" t="n">
        <v>33</v>
      </c>
      <c r="B1022" s="0" t="n">
        <v>3</v>
      </c>
      <c r="C1022" s="0" t="n">
        <v>82.8627450980392</v>
      </c>
      <c r="D1022" s="0" t="n">
        <v>1030</v>
      </c>
      <c r="E1022" s="0" t="n">
        <v>0.376578857467822</v>
      </c>
      <c r="F1022" s="4" t="n">
        <f aca="false">IF(ISBLANK(A1022), "", (A1022-MIN($A$2:$A$3001))/(MAX($A$2:$A$3001)-MIN($A$2:$A$3001)))</f>
        <v>0.863636363636364</v>
      </c>
      <c r="G1022" s="4" t="n">
        <f aca="false">IF(ISBLANK(B1022), "", (B1022-MIN($B$2:$B$3001))/(MAX($B$2:$B$3001)-MIN($B$2:B$3001)))</f>
        <v>0.222222222222222</v>
      </c>
      <c r="H1022" s="4" t="n">
        <f aca="false">IF(ISBLANK(C1022), "", (C1022-MIN($C$2:$C$3001))/(MAX($C$2:$C$3001)-MIN($C$2:$C$3001)))</f>
        <v>0.637902376399843</v>
      </c>
      <c r="I1022" s="4" t="n">
        <f aca="false">IF(ISBLANK(D1022), "", (D1022-MIN($D$2:$D$3001))/(MAX($D$2:$D$3001)-MIN($D$2:$D$3001)))</f>
        <v>0.94224924012158</v>
      </c>
      <c r="J1022" s="4" t="n">
        <f aca="false">IF(ISBLANK(E1022), "", (E1022-MIN($E$2:$E$3001))/(MAX($E$2:$E$3001)-MIN($E$2:$E$3001)))</f>
        <v>0.471528151751385</v>
      </c>
      <c r="K1022" s="5" t="n">
        <f aca="false">IF(ISBLANK(A1022), "",SQRT((A1022-$M$2)^2+(B1022-$N$2)^2+(C1022-$O$2)^2+(D1022-$P$2)^2+(E1022-$Q$2)^2))</f>
        <v>930.54249032365</v>
      </c>
      <c r="L1022" s="6" t="str">
        <f aca="false">IF(AND(H1022 = "", H1021 &lt;&gt; ""),"&lt;- New exp", "")</f>
        <v/>
      </c>
    </row>
    <row r="1023" customFormat="false" ht="13.8" hidden="false" customHeight="false" outlineLevel="0" collapsed="false">
      <c r="A1023" s="0" t="n">
        <v>32</v>
      </c>
      <c r="B1023" s="0" t="n">
        <v>5</v>
      </c>
      <c r="C1023" s="0" t="n">
        <v>83.8666666666667</v>
      </c>
      <c r="D1023" s="0" t="n">
        <v>988</v>
      </c>
      <c r="E1023" s="0" t="n">
        <v>0.375786542707573</v>
      </c>
      <c r="F1023" s="4" t="n">
        <f aca="false">IF(ISBLANK(A1023), "", (A1023-MIN($A$2:$A$3001))/(MAX($A$2:$A$3001)-MIN($A$2:$A$3001)))</f>
        <v>0.818181818181818</v>
      </c>
      <c r="G1023" s="4" t="n">
        <f aca="false">IF(ISBLANK(B1023), "", (B1023-MIN($B$2:$B$3001))/(MAX($B$2:$B$3001)-MIN($B$2:B$3001)))</f>
        <v>0.444444444444444</v>
      </c>
      <c r="H1023" s="4" t="n">
        <f aca="false">IF(ISBLANK(C1023), "", (C1023-MIN($C$2:$C$3001))/(MAX($C$2:$C$3001)-MIN($C$2:$C$3001)))</f>
        <v>0.663131441564075</v>
      </c>
      <c r="I1023" s="4" t="n">
        <f aca="false">IF(ISBLANK(D1023), "", (D1023-MIN($D$2:$D$3001))/(MAX($D$2:$D$3001)-MIN($D$2:$D$3001)))</f>
        <v>0.899696048632219</v>
      </c>
      <c r="J1023" s="4" t="n">
        <f aca="false">IF(ISBLANK(E1023), "", (E1023-MIN($E$2:$E$3001))/(MAX($E$2:$E$3001)-MIN($E$2:$E$3001)))</f>
        <v>0.44759907616139</v>
      </c>
      <c r="K1023" s="5" t="n">
        <f aca="false">IF(ISBLANK(A1023), "",SQRT((A1023-$M$2)^2+(B1023-$N$2)^2+(C1023-$O$2)^2+(D1023-$P$2)^2+(E1023-$Q$2)^2))</f>
        <v>888.583310880806</v>
      </c>
      <c r="L1023" s="6" t="str">
        <f aca="false">IF(AND(H1023 = "", H1022 &lt;&gt; ""),"&lt;- New exp", "")</f>
        <v/>
      </c>
    </row>
    <row r="1024" customFormat="false" ht="13.8" hidden="false" customHeight="false" outlineLevel="0" collapsed="false">
      <c r="A1024" s="0" t="n">
        <v>26</v>
      </c>
      <c r="B1024" s="0" t="n">
        <v>5</v>
      </c>
      <c r="C1024" s="0" t="n">
        <v>88.2714285714286</v>
      </c>
      <c r="D1024" s="0" t="n">
        <v>1033</v>
      </c>
      <c r="E1024" s="0" t="n">
        <v>0.385403337069818</v>
      </c>
      <c r="F1024" s="4" t="n">
        <f aca="false">IF(ISBLANK(A1024), "", (A1024-MIN($A$2:$A$3001))/(MAX($A$2:$A$3001)-MIN($A$2:$A$3001)))</f>
        <v>0.545454545454545</v>
      </c>
      <c r="G1024" s="4" t="n">
        <f aca="false">IF(ISBLANK(B1024), "", (B1024-MIN($B$2:$B$3001))/(MAX($B$2:$B$3001)-MIN($B$2:B$3001)))</f>
        <v>0.444444444444444</v>
      </c>
      <c r="H1024" s="4" t="n">
        <f aca="false">IF(ISBLANK(C1024), "", (C1024-MIN($C$2:$C$3001))/(MAX($C$2:$C$3001)-MIN($C$2:$C$3001)))</f>
        <v>0.773825372844086</v>
      </c>
      <c r="I1024" s="4" t="n">
        <f aca="false">IF(ISBLANK(D1024), "", (D1024-MIN($D$2:$D$3001))/(MAX($D$2:$D$3001)-MIN($D$2:$D$3001)))</f>
        <v>0.945288753799392</v>
      </c>
      <c r="J1024" s="4" t="n">
        <f aca="false">IF(ISBLANK(E1024), "", (E1024-MIN($E$2:$E$3001))/(MAX($E$2:$E$3001)-MIN($E$2:$E$3001)))</f>
        <v>0.738040464827783</v>
      </c>
      <c r="K1024" s="5" t="n">
        <f aca="false">IF(ISBLANK(A1024), "",SQRT((A1024-$M$2)^2+(B1024-$N$2)^2+(C1024-$O$2)^2+(D1024-$P$2)^2+(E1024-$Q$2)^2))</f>
        <v>933.593682492759</v>
      </c>
      <c r="L1024" s="6" t="str">
        <f aca="false">IF(AND(H1024 = "", H1023 &lt;&gt; ""),"&lt;- New exp", "")</f>
        <v/>
      </c>
    </row>
    <row r="1025" customFormat="false" ht="13.8" hidden="false" customHeight="false" outlineLevel="0" collapsed="false">
      <c r="A1025" s="0" t="n">
        <v>29</v>
      </c>
      <c r="B1025" s="0" t="n">
        <v>6</v>
      </c>
      <c r="C1025" s="0" t="n">
        <v>75.8333333333333</v>
      </c>
      <c r="D1025" s="0" t="n">
        <v>1030</v>
      </c>
      <c r="E1025" s="0" t="n">
        <v>0.372725885221371</v>
      </c>
      <c r="F1025" s="4" t="n">
        <f aca="false">IF(ISBLANK(A1025), "", (A1025-MIN($A$2:$A$3001))/(MAX($A$2:$A$3001)-MIN($A$2:$A$3001)))</f>
        <v>0.681818181818182</v>
      </c>
      <c r="G1025" s="4" t="n">
        <f aca="false">IF(ISBLANK(B1025), "", (B1025-MIN($B$2:$B$3001))/(MAX($B$2:$B$3001)-MIN($B$2:B$3001)))</f>
        <v>0.555555555555556</v>
      </c>
      <c r="H1025" s="4" t="n">
        <f aca="false">IF(ISBLANK(C1025), "", (C1025-MIN($C$2:$C$3001))/(MAX($C$2:$C$3001)-MIN($C$2:$C$3001)))</f>
        <v>0.461249644732315</v>
      </c>
      <c r="I1025" s="4" t="n">
        <f aca="false">IF(ISBLANK(D1025), "", (D1025-MIN($D$2:$D$3001))/(MAX($D$2:$D$3001)-MIN($D$2:$D$3001)))</f>
        <v>0.94224924012158</v>
      </c>
      <c r="J1025" s="4" t="n">
        <f aca="false">IF(ISBLANK(E1025), "", (E1025-MIN($E$2:$E$3001))/(MAX($E$2:$E$3001)-MIN($E$2:$E$3001)))</f>
        <v>0.355162701103331</v>
      </c>
      <c r="K1025" s="5" t="n">
        <f aca="false">IF(ISBLANK(A1025), "",SQRT((A1025-$M$2)^2+(B1025-$N$2)^2+(C1025-$O$2)^2+(D1025-$P$2)^2+(E1025-$Q$2)^2))</f>
        <v>930.315470994823</v>
      </c>
      <c r="L1025" s="6" t="str">
        <f aca="false">IF(AND(H1025 = "", H1024 &lt;&gt; ""),"&lt;- New exp", "")</f>
        <v/>
      </c>
    </row>
    <row r="1026" customFormat="false" ht="13.8" hidden="false" customHeight="false" outlineLevel="0" collapsed="false">
      <c r="A1026" s="0" t="n">
        <v>19</v>
      </c>
      <c r="B1026" s="0" t="n">
        <v>8</v>
      </c>
      <c r="C1026" s="0" t="n">
        <v>82.1964285714286</v>
      </c>
      <c r="D1026" s="0" t="n">
        <v>1022</v>
      </c>
      <c r="E1026" s="0" t="n">
        <v>0.382361357163061</v>
      </c>
      <c r="F1026" s="4" t="n">
        <f aca="false">IF(ISBLANK(A1026), "", (A1026-MIN($A$2:$A$3001))/(MAX($A$2:$A$3001)-MIN($A$2:$A$3001)))</f>
        <v>0.227272727272727</v>
      </c>
      <c r="G1026" s="4" t="n">
        <f aca="false">IF(ISBLANK(B1026), "", (B1026-MIN($B$2:$B$3001))/(MAX($B$2:$B$3001)-MIN($B$2:B$3001)))</f>
        <v>0.777777777777778</v>
      </c>
      <c r="H1026" s="4" t="n">
        <f aca="false">IF(ISBLANK(C1026), "", (C1026-MIN($C$2:$C$3001))/(MAX($C$2:$C$3001)-MIN($C$2:$C$3001)))</f>
        <v>0.621157499513844</v>
      </c>
      <c r="I1026" s="4" t="n">
        <f aca="false">IF(ISBLANK(D1026), "", (D1026-MIN($D$2:$D$3001))/(MAX($D$2:$D$3001)-MIN($D$2:$D$3001)))</f>
        <v>0.934143870314083</v>
      </c>
      <c r="J1026" s="4" t="n">
        <f aca="false">IF(ISBLANK(E1026), "", (E1026-MIN($E$2:$E$3001))/(MAX($E$2:$E$3001)-MIN($E$2:$E$3001)))</f>
        <v>0.646168180245885</v>
      </c>
      <c r="K1026" s="5" t="n">
        <f aca="false">IF(ISBLANK(A1026), "",SQRT((A1026-$M$2)^2+(B1026-$N$2)^2+(C1026-$O$2)^2+(D1026-$P$2)^2+(E1026-$Q$2)^2))</f>
        <v>922.37136961954</v>
      </c>
      <c r="L1026" s="6" t="str">
        <f aca="false">IF(AND(H1026 = "", H1025 &lt;&gt; ""),"&lt;- New exp", "")</f>
        <v/>
      </c>
    </row>
    <row r="1027" customFormat="false" ht="13.8" hidden="false" customHeight="false" outlineLevel="0" collapsed="false">
      <c r="A1027" s="0" t="n">
        <v>33</v>
      </c>
      <c r="B1027" s="0" t="n">
        <v>4</v>
      </c>
      <c r="C1027" s="0" t="n">
        <v>79.9166666666667</v>
      </c>
      <c r="D1027" s="0" t="n">
        <v>1022</v>
      </c>
      <c r="E1027" s="0" t="n">
        <v>0.374562081242515</v>
      </c>
      <c r="F1027" s="4" t="n">
        <f aca="false">IF(ISBLANK(A1027), "", (A1027-MIN($A$2:$A$3001))/(MAX($A$2:$A$3001)-MIN($A$2:$A$3001)))</f>
        <v>0.863636363636364</v>
      </c>
      <c r="G1027" s="4" t="n">
        <f aca="false">IF(ISBLANK(B1027), "", (B1027-MIN($B$2:$B$3001))/(MAX($B$2:$B$3001)-MIN($B$2:B$3001)))</f>
        <v>0.333333333333333</v>
      </c>
      <c r="H1027" s="4" t="n">
        <f aca="false">IF(ISBLANK(C1027), "", (C1027-MIN($C$2:$C$3001))/(MAX($C$2:$C$3001)-MIN($C$2:$C$3001)))</f>
        <v>0.563865910756757</v>
      </c>
      <c r="I1027" s="4" t="n">
        <f aca="false">IF(ISBLANK(D1027), "", (D1027-MIN($D$2:$D$3001))/(MAX($D$2:$D$3001)-MIN($D$2:$D$3001)))</f>
        <v>0.934143870314083</v>
      </c>
      <c r="J1027" s="4" t="n">
        <f aca="false">IF(ISBLANK(E1027), "", (E1027-MIN($E$2:$E$3001))/(MAX($E$2:$E$3001)-MIN($E$2:$E$3001)))</f>
        <v>0.410618532033698</v>
      </c>
      <c r="K1027" s="5" t="n">
        <f aca="false">IF(ISBLANK(A1027), "",SQRT((A1027-$M$2)^2+(B1027-$N$2)^2+(C1027-$O$2)^2+(D1027-$P$2)^2+(E1027-$Q$2)^2))</f>
        <v>922.473545198506</v>
      </c>
      <c r="L1027" s="6" t="str">
        <f aca="false">IF(AND(H1027 = "", H1026 &lt;&gt; ""),"&lt;- New exp", "")</f>
        <v/>
      </c>
    </row>
    <row r="1028" customFormat="false" ht="13.8" hidden="false" customHeight="false" outlineLevel="0" collapsed="false">
      <c r="A1028" s="0" t="n">
        <v>23</v>
      </c>
      <c r="B1028" s="0" t="n">
        <v>5</v>
      </c>
      <c r="C1028" s="0" t="n">
        <v>72.0125</v>
      </c>
      <c r="D1028" s="0" t="n">
        <v>1041</v>
      </c>
      <c r="E1028" s="0" t="n">
        <v>0.381261386166515</v>
      </c>
      <c r="F1028" s="4" t="n">
        <f aca="false">IF(ISBLANK(A1028), "", (A1028-MIN($A$2:$A$3001))/(MAX($A$2:$A$3001)-MIN($A$2:$A$3001)))</f>
        <v>0.409090909090909</v>
      </c>
      <c r="G1028" s="4" t="n">
        <f aca="false">IF(ISBLANK(B1028), "", (B1028-MIN($B$2:$B$3001))/(MAX($B$2:$B$3001)-MIN($B$2:B$3001)))</f>
        <v>0.444444444444444</v>
      </c>
      <c r="H1028" s="4" t="n">
        <f aca="false">IF(ISBLANK(C1028), "", (C1028-MIN($C$2:$C$3001))/(MAX($C$2:$C$3001)-MIN($C$2:$C$3001)))</f>
        <v>0.365230138666587</v>
      </c>
      <c r="I1028" s="4" t="n">
        <f aca="false">IF(ISBLANK(D1028), "", (D1028-MIN($D$2:$D$3001))/(MAX($D$2:$D$3001)-MIN($D$2:$D$3001)))</f>
        <v>0.953394123606889</v>
      </c>
      <c r="J1028" s="4" t="n">
        <f aca="false">IF(ISBLANK(E1028), "", (E1028-MIN($E$2:$E$3001))/(MAX($E$2:$E$3001)-MIN($E$2:$E$3001)))</f>
        <v>0.612947432073934</v>
      </c>
      <c r="K1028" s="5" t="n">
        <f aca="false">IF(ISBLANK(A1028), "",SQRT((A1028-$M$2)^2+(B1028-$N$2)^2+(C1028-$O$2)^2+(D1028-$P$2)^2+(E1028-$Q$2)^2))</f>
        <v>941.163757371519</v>
      </c>
      <c r="L1028" s="6" t="str">
        <f aca="false">IF(AND(H1028 = "", H1027 &lt;&gt; ""),"&lt;- New exp", "")</f>
        <v/>
      </c>
    </row>
    <row r="1029" customFormat="false" ht="13.8" hidden="false" customHeight="false" outlineLevel="0" collapsed="false">
      <c r="A1029" s="0" t="n">
        <v>25</v>
      </c>
      <c r="B1029" s="0" t="n">
        <v>8</v>
      </c>
      <c r="C1029" s="0" t="n">
        <v>75.7916666666667</v>
      </c>
      <c r="D1029" s="0" t="n">
        <v>1037</v>
      </c>
      <c r="E1029" s="0" t="n">
        <v>0.372674490793082</v>
      </c>
      <c r="F1029" s="4" t="n">
        <f aca="false">IF(ISBLANK(A1029), "", (A1029-MIN($A$2:$A$3001))/(MAX($A$2:$A$3001)-MIN($A$2:$A$3001)))</f>
        <v>0.5</v>
      </c>
      <c r="G1029" s="4" t="n">
        <f aca="false">IF(ISBLANK(B1029), "", (B1029-MIN($B$2:$B$3001))/(MAX($B$2:$B$3001)-MIN($B$2:B$3001)))</f>
        <v>0.777777777777778</v>
      </c>
      <c r="H1029" s="4" t="n">
        <f aca="false">IF(ISBLANK(C1029), "", (C1029-MIN($C$2:$C$3001))/(MAX($C$2:$C$3001)-MIN($C$2:$C$3001)))</f>
        <v>0.460202539976963</v>
      </c>
      <c r="I1029" s="4" t="n">
        <f aca="false">IF(ISBLANK(D1029), "", (D1029-MIN($D$2:$D$3001))/(MAX($D$2:$D$3001)-MIN($D$2:$D$3001)))</f>
        <v>0.949341438703141</v>
      </c>
      <c r="J1029" s="4" t="n">
        <f aca="false">IF(ISBLANK(E1029), "", (E1029-MIN($E$2:$E$3001))/(MAX($E$2:$E$3001)-MIN($E$2:$E$3001)))</f>
        <v>0.353610513486575</v>
      </c>
      <c r="K1029" s="5" t="n">
        <f aca="false">IF(ISBLANK(A1029), "",SQRT((A1029-$M$2)^2+(B1029-$N$2)^2+(C1029-$O$2)^2+(D1029-$P$2)^2+(E1029-$Q$2)^2))</f>
        <v>937.269623850755</v>
      </c>
      <c r="L1029" s="6" t="str">
        <f aca="false">IF(AND(H1029 = "", H1028 &lt;&gt; ""),"&lt;- New exp", "")</f>
        <v/>
      </c>
    </row>
    <row r="1030" customFormat="false" ht="13.8" hidden="false" customHeight="false" outlineLevel="0" collapsed="false">
      <c r="A1030" s="0" t="n">
        <v>28</v>
      </c>
      <c r="B1030" s="0" t="n">
        <v>7</v>
      </c>
      <c r="C1030" s="0" t="n">
        <v>74.8095238095238</v>
      </c>
      <c r="D1030" s="0" t="n">
        <v>997</v>
      </c>
      <c r="E1030" s="0" t="n">
        <v>0.378562199405455</v>
      </c>
      <c r="F1030" s="4" t="n">
        <f aca="false">IF(ISBLANK(A1030), "", (A1030-MIN($A$2:$A$3001))/(MAX($A$2:$A$3001)-MIN($A$2:$A$3001)))</f>
        <v>0.636363636363636</v>
      </c>
      <c r="G1030" s="4" t="n">
        <f aca="false">IF(ISBLANK(B1030), "", (B1030-MIN($B$2:$B$3001))/(MAX($B$2:$B$3001)-MIN($B$2:B$3001)))</f>
        <v>0.666666666666667</v>
      </c>
      <c r="H1030" s="4" t="n">
        <f aca="false">IF(ISBLANK(C1030), "", (C1030-MIN($C$2:$C$3001))/(MAX($C$2:$C$3001)-MIN($C$2:$C$3001)))</f>
        <v>0.435520785029393</v>
      </c>
      <c r="I1030" s="4" t="n">
        <f aca="false">IF(ISBLANK(D1030), "", (D1030-MIN($D$2:$D$3001))/(MAX($D$2:$D$3001)-MIN($D$2:$D$3001)))</f>
        <v>0.908814589665654</v>
      </c>
      <c r="J1030" s="4" t="n">
        <f aca="false">IF(ISBLANK(E1030), "", (E1030-MIN($E$2:$E$3001))/(MAX($E$2:$E$3001)-MIN($E$2:$E$3001)))</f>
        <v>0.53142800661653</v>
      </c>
      <c r="K1030" s="5" t="n">
        <f aca="false">IF(ISBLANK(A1030), "",SQRT((A1030-$M$2)^2+(B1030-$N$2)^2+(C1030-$O$2)^2+(D1030-$P$2)^2+(E1030-$Q$2)^2))</f>
        <v>897.296685376872</v>
      </c>
      <c r="L1030" s="6" t="str">
        <f aca="false">IF(AND(H1030 = "", H1029 &lt;&gt; ""),"&lt;- New exp", "")</f>
        <v/>
      </c>
    </row>
    <row r="1031" customFormat="false" ht="13.8" hidden="false" customHeight="false" outlineLevel="0" collapsed="false">
      <c r="A1031" s="0" t="n">
        <v>20</v>
      </c>
      <c r="B1031" s="0" t="n">
        <v>9</v>
      </c>
      <c r="C1031" s="0" t="n">
        <v>86.1825396825397</v>
      </c>
      <c r="D1031" s="0" t="n">
        <v>1039</v>
      </c>
      <c r="E1031" s="0" t="n">
        <v>0.378206134761253</v>
      </c>
      <c r="F1031" s="4" t="n">
        <f aca="false">IF(ISBLANK(A1031), "", (A1031-MIN($A$2:$A$3001))/(MAX($A$2:$A$3001)-MIN($A$2:$A$3001)))</f>
        <v>0.272727272727273</v>
      </c>
      <c r="G1031" s="4" t="n">
        <f aca="false">IF(ISBLANK(B1031), "", (B1031-MIN($B$2:$B$3001))/(MAX($B$2:$B$3001)-MIN($B$2:B$3001)))</f>
        <v>0.888888888888889</v>
      </c>
      <c r="H1031" s="4" t="n">
        <f aca="false">IF(ISBLANK(C1031), "", (C1031-MIN($C$2:$C$3001))/(MAX($C$2:$C$3001)-MIN($C$2:$C$3001)))</f>
        <v>0.721330521109133</v>
      </c>
      <c r="I1031" s="4" t="n">
        <f aca="false">IF(ISBLANK(D1031), "", (D1031-MIN($D$2:$D$3001))/(MAX($D$2:$D$3001)-MIN($D$2:$D$3001)))</f>
        <v>0.951367781155015</v>
      </c>
      <c r="J1031" s="4" t="n">
        <f aca="false">IF(ISBLANK(E1031), "", (E1031-MIN($E$2:$E$3001))/(MAX($E$2:$E$3001)-MIN($E$2:$E$3001)))</f>
        <v>0.520674328642189</v>
      </c>
      <c r="K1031" s="5" t="n">
        <f aca="false">IF(ISBLANK(A1031), "",SQRT((A1031-$M$2)^2+(B1031-$N$2)^2+(C1031-$O$2)^2+(D1031-$P$2)^2+(E1031-$Q$2)^2))</f>
        <v>939.491822167552</v>
      </c>
      <c r="L1031" s="6" t="str">
        <f aca="false">IF(AND(H1031 = "", H1030 &lt;&gt; ""),"&lt;- New exp", "")</f>
        <v/>
      </c>
    </row>
    <row r="1032" customFormat="false" ht="13.8" hidden="false" customHeight="false" outlineLevel="0" collapsed="false">
      <c r="A1032" s="0" t="n">
        <v>22</v>
      </c>
      <c r="B1032" s="0" t="n">
        <v>8</v>
      </c>
      <c r="C1032" s="0" t="n">
        <v>69.7916666666667</v>
      </c>
      <c r="D1032" s="0" t="n">
        <v>1012</v>
      </c>
      <c r="E1032" s="0" t="n">
        <v>0.37522937227086</v>
      </c>
      <c r="F1032" s="4" t="n">
        <f aca="false">IF(ISBLANK(A1032), "", (A1032-MIN($A$2:$A$3001))/(MAX($A$2:$A$3001)-MIN($A$2:$A$3001)))</f>
        <v>0.363636363636364</v>
      </c>
      <c r="G1032" s="4" t="n">
        <f aca="false">IF(ISBLANK(B1032), "", (B1032-MIN($B$2:$B$3001))/(MAX($B$2:$B$3001)-MIN($B$2:B$3001)))</f>
        <v>0.777777777777778</v>
      </c>
      <c r="H1032" s="4" t="n">
        <f aca="false">IF(ISBLANK(C1032), "", (C1032-MIN($C$2:$C$3001))/(MAX($C$2:$C$3001)-MIN($C$2:$C$3001)))</f>
        <v>0.309419455206354</v>
      </c>
      <c r="I1032" s="4" t="n">
        <f aca="false">IF(ISBLANK(D1032), "", (D1032-MIN($D$2:$D$3001))/(MAX($D$2:$D$3001)-MIN($D$2:$D$3001)))</f>
        <v>0.924012158054711</v>
      </c>
      <c r="J1032" s="4" t="n">
        <f aca="false">IF(ISBLANK(E1032), "", (E1032-MIN($E$2:$E$3001))/(MAX($E$2:$E$3001)-MIN($E$2:$E$3001)))</f>
        <v>0.430771706326167</v>
      </c>
      <c r="K1032" s="5" t="n">
        <f aca="false">IF(ISBLANK(A1032), "",SQRT((A1032-$M$2)^2+(B1032-$N$2)^2+(C1032-$O$2)^2+(D1032-$P$2)^2+(E1032-$Q$2)^2))</f>
        <v>912.145053080754</v>
      </c>
      <c r="L1032" s="6" t="str">
        <f aca="false">IF(AND(H1032 = "", H1031 &lt;&gt; ""),"&lt;- New exp", "")</f>
        <v/>
      </c>
    </row>
    <row r="1033" customFormat="false" ht="13.8" hidden="false" customHeight="false" outlineLevel="0" collapsed="false">
      <c r="A1033" s="0" t="n">
        <v>29</v>
      </c>
      <c r="B1033" s="0" t="n">
        <v>5</v>
      </c>
      <c r="C1033" s="0" t="n">
        <v>77.0125</v>
      </c>
      <c r="D1033" s="0" t="n">
        <v>1052</v>
      </c>
      <c r="E1033" s="0" t="n">
        <v>0.375290733913647</v>
      </c>
      <c r="F1033" s="4" t="n">
        <f aca="false">IF(ISBLANK(A1033), "", (A1033-MIN($A$2:$A$3001))/(MAX($A$2:$A$3001)-MIN($A$2:$A$3001)))</f>
        <v>0.681818181818182</v>
      </c>
      <c r="G1033" s="4" t="n">
        <f aca="false">IF(ISBLANK(B1033), "", (B1033-MIN($B$2:$B$3001))/(MAX($B$2:$B$3001)-MIN($B$2:B$3001)))</f>
        <v>0.444444444444444</v>
      </c>
      <c r="H1033" s="4" t="n">
        <f aca="false">IF(ISBLANK(C1033), "", (C1033-MIN($C$2:$C$3001))/(MAX($C$2:$C$3001)-MIN($C$2:$C$3001)))</f>
        <v>0.490882709308761</v>
      </c>
      <c r="I1033" s="4" t="n">
        <f aca="false">IF(ISBLANK(D1033), "", (D1033-MIN($D$2:$D$3001))/(MAX($D$2:$D$3001)-MIN($D$2:$D$3001)))</f>
        <v>0.964539007092199</v>
      </c>
      <c r="J1033" s="4" t="n">
        <f aca="false">IF(ISBLANK(E1033), "", (E1033-MIN($E$2:$E$3001))/(MAX($E$2:$E$3001)-MIN($E$2:$E$3001)))</f>
        <v>0.432624918537074</v>
      </c>
      <c r="K1033" s="5" t="n">
        <f aca="false">IF(ISBLANK(A1033), "",SQRT((A1033-$M$2)^2+(B1033-$N$2)^2+(C1033-$O$2)^2+(D1033-$P$2)^2+(E1033-$Q$2)^2))</f>
        <v>952.326914098465</v>
      </c>
      <c r="L1033" s="6" t="str">
        <f aca="false">IF(AND(H1033 = "", H1032 &lt;&gt; ""),"&lt;- New exp", "")</f>
        <v/>
      </c>
    </row>
    <row r="1034" customFormat="false" ht="13.8" hidden="false" customHeight="false" outlineLevel="0" collapsed="false">
      <c r="A1034" s="0" t="n">
        <v>18</v>
      </c>
      <c r="B1034" s="0" t="n">
        <v>6</v>
      </c>
      <c r="C1034" s="0" t="n">
        <v>72.9</v>
      </c>
      <c r="D1034" s="0" t="n">
        <v>1059</v>
      </c>
      <c r="E1034" s="0" t="n">
        <v>0.384373438081006</v>
      </c>
      <c r="F1034" s="4" t="n">
        <f aca="false">IF(ISBLANK(A1034), "", (A1034-MIN($A$2:$A$3001))/(MAX($A$2:$A$3001)-MIN($A$2:$A$3001)))</f>
        <v>0.181818181818182</v>
      </c>
      <c r="G1034" s="4" t="n">
        <f aca="false">IF(ISBLANK(B1034), "", (B1034-MIN($B$2:$B$3001))/(MAX($B$2:$B$3001)-MIN($B$2:B$3001)))</f>
        <v>0.555555555555556</v>
      </c>
      <c r="H1034" s="4" t="n">
        <f aca="false">IF(ISBLANK(C1034), "", (C1034-MIN($C$2:$C$3001))/(MAX($C$2:$C$3001)-MIN($C$2:$C$3001)))</f>
        <v>0.387533469955573</v>
      </c>
      <c r="I1034" s="4" t="n">
        <f aca="false">IF(ISBLANK(D1034), "", (D1034-MIN($D$2:$D$3001))/(MAX($D$2:$D$3001)-MIN($D$2:$D$3001)))</f>
        <v>0.971631205673759</v>
      </c>
      <c r="J1034" s="4" t="n">
        <f aca="false">IF(ISBLANK(E1034), "", (E1034-MIN($E$2:$E$3001))/(MAX($E$2:$E$3001)-MIN($E$2:$E$3001)))</f>
        <v>0.706935994748749</v>
      </c>
      <c r="K1034" s="5" t="n">
        <f aca="false">IF(ISBLANK(A1034), "",SQRT((A1034-$M$2)^2+(B1034-$N$2)^2+(C1034-$O$2)^2+(D1034-$P$2)^2+(E1034-$Q$2)^2))</f>
        <v>959.145350115715</v>
      </c>
      <c r="L1034" s="6" t="str">
        <f aca="false">IF(AND(H1034 = "", H1033 &lt;&gt; ""),"&lt;- New exp", "")</f>
        <v/>
      </c>
    </row>
    <row r="1035" customFormat="false" ht="13.8" hidden="false" customHeight="false" outlineLevel="0" collapsed="false">
      <c r="A1035" s="0" t="n">
        <v>28</v>
      </c>
      <c r="B1035" s="0" t="n">
        <v>7</v>
      </c>
      <c r="C1035" s="0" t="n">
        <v>79.8095238095238</v>
      </c>
      <c r="D1035" s="0" t="n">
        <v>1030</v>
      </c>
      <c r="E1035" s="0" t="n">
        <v>0.372911728779382</v>
      </c>
      <c r="F1035" s="4" t="n">
        <f aca="false">IF(ISBLANK(A1035), "", (A1035-MIN($A$2:$A$3001))/(MAX($A$2:$A$3001)-MIN($A$2:$A$3001)))</f>
        <v>0.636363636363636</v>
      </c>
      <c r="G1035" s="4" t="n">
        <f aca="false">IF(ISBLANK(B1035), "", (B1035-MIN($B$2:$B$3001))/(MAX($B$2:$B$3001)-MIN($B$2:B$3001)))</f>
        <v>0.666666666666667</v>
      </c>
      <c r="H1035" s="4" t="n">
        <f aca="false">IF(ISBLANK(C1035), "", (C1035-MIN($C$2:$C$3001))/(MAX($C$2:$C$3001)-MIN($C$2:$C$3001)))</f>
        <v>0.561173355671568</v>
      </c>
      <c r="I1035" s="4" t="n">
        <f aca="false">IF(ISBLANK(D1035), "", (D1035-MIN($D$2:$D$3001))/(MAX($D$2:$D$3001)-MIN($D$2:$D$3001)))</f>
        <v>0.94224924012158</v>
      </c>
      <c r="J1035" s="4" t="n">
        <f aca="false">IF(ISBLANK(E1035), "", (E1035-MIN($E$2:$E$3001))/(MAX($E$2:$E$3001)-MIN($E$2:$E$3001)))</f>
        <v>0.360775450948054</v>
      </c>
      <c r="K1035" s="5" t="n">
        <f aca="false">IF(ISBLANK(A1035), "",SQRT((A1035-$M$2)^2+(B1035-$N$2)^2+(C1035-$O$2)^2+(D1035-$P$2)^2+(E1035-$Q$2)^2))</f>
        <v>930.392736962636</v>
      </c>
      <c r="L1035" s="6" t="str">
        <f aca="false">IF(AND(H1035 = "", H1034 &lt;&gt; ""),"&lt;- New exp", "")</f>
        <v/>
      </c>
    </row>
    <row r="1036" customFormat="false" ht="13.8" hidden="false" customHeight="false" outlineLevel="0" collapsed="false">
      <c r="A1036" s="0" t="n">
        <v>23</v>
      </c>
      <c r="B1036" s="0" t="n">
        <v>7</v>
      </c>
      <c r="C1036" s="0" t="n">
        <v>75.6095238095238</v>
      </c>
      <c r="D1036" s="0" t="n">
        <v>953</v>
      </c>
      <c r="E1036" s="0" t="n">
        <v>0.375786542707573</v>
      </c>
      <c r="F1036" s="4" t="n">
        <f aca="false">IF(ISBLANK(A1036), "", (A1036-MIN($A$2:$A$3001))/(MAX($A$2:$A$3001)-MIN($A$2:$A$3001)))</f>
        <v>0.409090909090909</v>
      </c>
      <c r="G1036" s="4" t="n">
        <f aca="false">IF(ISBLANK(B1036), "", (B1036-MIN($B$2:$B$3001))/(MAX($B$2:$B$3001)-MIN($B$2:B$3001)))</f>
        <v>0.666666666666667</v>
      </c>
      <c r="H1036" s="4" t="n">
        <f aca="false">IF(ISBLANK(C1036), "", (C1036-MIN($C$2:$C$3001))/(MAX($C$2:$C$3001)-MIN($C$2:$C$3001)))</f>
        <v>0.455625196332142</v>
      </c>
      <c r="I1036" s="4" t="n">
        <f aca="false">IF(ISBLANK(D1036), "", (D1036-MIN($D$2:$D$3001))/(MAX($D$2:$D$3001)-MIN($D$2:$D$3001)))</f>
        <v>0.864235055724417</v>
      </c>
      <c r="J1036" s="4" t="n">
        <f aca="false">IF(ISBLANK(E1036), "", (E1036-MIN($E$2:$E$3001))/(MAX($E$2:$E$3001)-MIN($E$2:$E$3001)))</f>
        <v>0.44759907616139</v>
      </c>
      <c r="K1036" s="5" t="n">
        <f aca="false">IF(ISBLANK(A1036), "",SQRT((A1036-$M$2)^2+(B1036-$N$2)^2+(C1036-$O$2)^2+(D1036-$P$2)^2+(E1036-$Q$2)^2))</f>
        <v>853.26122030113</v>
      </c>
      <c r="L1036" s="6" t="str">
        <f aca="false">IF(AND(H1036 = "", H1035 &lt;&gt; ""),"&lt;- New exp", "")</f>
        <v/>
      </c>
    </row>
    <row r="1037" customFormat="false" ht="13.8" hidden="false" customHeight="false" outlineLevel="0" collapsed="false">
      <c r="A1037" s="0" t="n">
        <v>23</v>
      </c>
      <c r="B1037" s="0" t="n">
        <v>6</v>
      </c>
      <c r="C1037" s="0" t="n">
        <v>70.8333333333333</v>
      </c>
      <c r="D1037" s="0" t="n">
        <v>1019</v>
      </c>
      <c r="E1037" s="0" t="n">
        <v>0.378562199405455</v>
      </c>
      <c r="F1037" s="4" t="n">
        <f aca="false">IF(ISBLANK(A1037), "", (A1037-MIN($A$2:$A$3001))/(MAX($A$2:$A$3001)-MIN($A$2:$A$3001)))</f>
        <v>0.409090909090909</v>
      </c>
      <c r="G1037" s="4" t="n">
        <f aca="false">IF(ISBLANK(B1037), "", (B1037-MIN($B$2:$B$3001))/(MAX($B$2:$B$3001)-MIN($B$2:B$3001)))</f>
        <v>0.555555555555556</v>
      </c>
      <c r="H1037" s="4" t="n">
        <f aca="false">IF(ISBLANK(C1037), "", (C1037-MIN($C$2:$C$3001))/(MAX($C$2:$C$3001)-MIN($C$2:$C$3001)))</f>
        <v>0.335597074090141</v>
      </c>
      <c r="I1037" s="4" t="n">
        <f aca="false">IF(ISBLANK(D1037), "", (D1037-MIN($D$2:$D$3001))/(MAX($D$2:$D$3001)-MIN($D$2:$D$3001)))</f>
        <v>0.931104356636272</v>
      </c>
      <c r="J1037" s="4" t="n">
        <f aca="false">IF(ISBLANK(E1037), "", (E1037-MIN($E$2:$E$3001))/(MAX($E$2:$E$3001)-MIN($E$2:$E$3001)))</f>
        <v>0.53142800661653</v>
      </c>
      <c r="K1037" s="5" t="n">
        <f aca="false">IF(ISBLANK(A1037), "",SQRT((A1037-$M$2)^2+(B1037-$N$2)^2+(C1037-$O$2)^2+(D1037-$P$2)^2+(E1037-$Q$2)^2))</f>
        <v>919.154684521046</v>
      </c>
      <c r="L1037" s="6" t="str">
        <f aca="false">IF(AND(H1037 = "", H1036 &lt;&gt; ""),"&lt;- New exp", "")</f>
        <v/>
      </c>
    </row>
    <row r="1038" customFormat="false" ht="13.8" hidden="false" customHeight="false" outlineLevel="0" collapsed="false">
      <c r="A1038" s="0" t="n">
        <v>29</v>
      </c>
      <c r="B1038" s="0" t="n">
        <v>5</v>
      </c>
      <c r="C1038" s="0" t="n">
        <v>76.6375</v>
      </c>
      <c r="D1038" s="0" t="n">
        <v>1044</v>
      </c>
      <c r="E1038" s="0" t="n">
        <v>0.377180566940099</v>
      </c>
      <c r="F1038" s="4" t="n">
        <f aca="false">IF(ISBLANK(A1038), "", (A1038-MIN($A$2:$A$3001))/(MAX($A$2:$A$3001)-MIN($A$2:$A$3001)))</f>
        <v>0.681818181818182</v>
      </c>
      <c r="G1038" s="4" t="n">
        <f aca="false">IF(ISBLANK(B1038), "", (B1038-MIN($B$2:$B$3001))/(MAX($B$2:$B$3001)-MIN($B$2:B$3001)))</f>
        <v>0.444444444444444</v>
      </c>
      <c r="H1038" s="4" t="n">
        <f aca="false">IF(ISBLANK(C1038), "", (C1038-MIN($C$2:$C$3001))/(MAX($C$2:$C$3001)-MIN($C$2:$C$3001)))</f>
        <v>0.481458766510598</v>
      </c>
      <c r="I1038" s="4" t="n">
        <f aca="false">IF(ISBLANK(D1038), "", (D1038-MIN($D$2:$D$3001))/(MAX($D$2:$D$3001)-MIN($D$2:$D$3001)))</f>
        <v>0.956433637284701</v>
      </c>
      <c r="J1038" s="4" t="n">
        <f aca="false">IF(ISBLANK(E1038), "", (E1038-MIN($E$2:$E$3001))/(MAX($E$2:$E$3001)-MIN($E$2:$E$3001)))</f>
        <v>0.489700666221275</v>
      </c>
      <c r="K1038" s="5" t="n">
        <f aca="false">IF(ISBLANK(A1038), "",SQRT((A1038-$M$2)^2+(B1038-$N$2)^2+(C1038-$O$2)^2+(D1038-$P$2)^2+(E1038-$Q$2)^2))</f>
        <v>944.322001225758</v>
      </c>
      <c r="L1038" s="6" t="str">
        <f aca="false">IF(AND(H1038 = "", H1037 &lt;&gt; ""),"&lt;- New exp", "")</f>
        <v/>
      </c>
    </row>
    <row r="1039" customFormat="false" ht="13.8" hidden="false" customHeight="false" outlineLevel="0" collapsed="false">
      <c r="A1039" s="0" t="n">
        <v>29</v>
      </c>
      <c r="B1039" s="0" t="n">
        <v>5</v>
      </c>
      <c r="C1039" s="0" t="n">
        <v>76.7882352941177</v>
      </c>
      <c r="D1039" s="0" t="n">
        <v>1041</v>
      </c>
      <c r="E1039" s="0" t="n">
        <v>0.377180566940099</v>
      </c>
      <c r="F1039" s="4" t="n">
        <f aca="false">IF(ISBLANK(A1039), "", (A1039-MIN($A$2:$A$3001))/(MAX($A$2:$A$3001)-MIN($A$2:$A$3001)))</f>
        <v>0.681818181818182</v>
      </c>
      <c r="G1039" s="4" t="n">
        <f aca="false">IF(ISBLANK(B1039), "", (B1039-MIN($B$2:$B$3001))/(MAX($B$2:$B$3001)-MIN($B$2:B$3001)))</f>
        <v>0.444444444444444</v>
      </c>
      <c r="H1039" s="4" t="n">
        <f aca="false">IF(ISBLANK(C1039), "", (C1039-MIN($C$2:$C$3001))/(MAX($C$2:$C$3001)-MIN($C$2:$C$3001)))</f>
        <v>0.485246821949076</v>
      </c>
      <c r="I1039" s="4" t="n">
        <f aca="false">IF(ISBLANK(D1039), "", (D1039-MIN($D$2:$D$3001))/(MAX($D$2:$D$3001)-MIN($D$2:$D$3001)))</f>
        <v>0.953394123606889</v>
      </c>
      <c r="J1039" s="4" t="n">
        <f aca="false">IF(ISBLANK(E1039), "", (E1039-MIN($E$2:$E$3001))/(MAX($E$2:$E$3001)-MIN($E$2:$E$3001)))</f>
        <v>0.489700666221275</v>
      </c>
      <c r="K1039" s="5" t="n">
        <f aca="false">IF(ISBLANK(A1039), "",SQRT((A1039-$M$2)^2+(B1039-$N$2)^2+(C1039-$O$2)^2+(D1039-$P$2)^2+(E1039-$Q$2)^2))</f>
        <v>941.326107358214</v>
      </c>
      <c r="L1039" s="6" t="str">
        <f aca="false">IF(AND(H1039 = "", H1038 &lt;&gt; ""),"&lt;- New exp", "")</f>
        <v/>
      </c>
    </row>
    <row r="1040" customFormat="false" ht="13.8" hidden="false" customHeight="false" outlineLevel="0" collapsed="false">
      <c r="A1040" s="0" t="n">
        <v>28</v>
      </c>
      <c r="B1040" s="0" t="n">
        <v>8</v>
      </c>
      <c r="C1040" s="0" t="n">
        <v>71.9375</v>
      </c>
      <c r="D1040" s="0" t="n">
        <v>1045</v>
      </c>
      <c r="E1040" s="0" t="n">
        <v>0.372821299759963</v>
      </c>
      <c r="F1040" s="4" t="n">
        <f aca="false">IF(ISBLANK(A1040), "", (A1040-MIN($A$2:$A$3001))/(MAX($A$2:$A$3001)-MIN($A$2:$A$3001)))</f>
        <v>0.636363636363636</v>
      </c>
      <c r="G1040" s="4" t="n">
        <f aca="false">IF(ISBLANK(B1040), "", (B1040-MIN($B$2:$B$3001))/(MAX($B$2:$B$3001)-MIN($B$2:B$3001)))</f>
        <v>0.777777777777778</v>
      </c>
      <c r="H1040" s="4" t="n">
        <f aca="false">IF(ISBLANK(C1040), "", (C1040-MIN($C$2:$C$3001))/(MAX($C$2:$C$3001)-MIN($C$2:$C$3001)))</f>
        <v>0.363345350106954</v>
      </c>
      <c r="I1040" s="4" t="n">
        <f aca="false">IF(ISBLANK(D1040), "", (D1040-MIN($D$2:$D$3001))/(MAX($D$2:$D$3001)-MIN($D$2:$D$3001)))</f>
        <v>0.957446808510638</v>
      </c>
      <c r="J1040" s="4" t="n">
        <f aca="false">IF(ISBLANK(E1040), "", (E1040-MIN($E$2:$E$3001))/(MAX($E$2:$E$3001)-MIN($E$2:$E$3001)))</f>
        <v>0.358044361045693</v>
      </c>
      <c r="K1040" s="5" t="n">
        <f aca="false">IF(ISBLANK(A1040), "",SQRT((A1040-$M$2)^2+(B1040-$N$2)^2+(C1040-$O$2)^2+(D1040-$P$2)^2+(E1040-$Q$2)^2))</f>
        <v>945.240204150947</v>
      </c>
      <c r="L1040" s="6" t="str">
        <f aca="false">IF(AND(H1040 = "", H1039 &lt;&gt; ""),"&lt;- New exp", "")</f>
        <v/>
      </c>
    </row>
    <row r="1041" customFormat="false" ht="13.8" hidden="false" customHeight="false" outlineLevel="0" collapsed="false">
      <c r="A1041" s="0" t="n">
        <v>22</v>
      </c>
      <c r="B1041" s="0" t="n">
        <v>8</v>
      </c>
      <c r="C1041" s="0" t="n">
        <v>85.1964285714286</v>
      </c>
      <c r="D1041" s="0" t="n">
        <v>983</v>
      </c>
      <c r="E1041" s="0" t="n">
        <v>0.382361357163061</v>
      </c>
      <c r="F1041" s="4" t="n">
        <f aca="false">IF(ISBLANK(A1041), "", (A1041-MIN($A$2:$A$3001))/(MAX($A$2:$A$3001)-MIN($A$2:$A$3001)))</f>
        <v>0.363636363636364</v>
      </c>
      <c r="G1041" s="4" t="n">
        <f aca="false">IF(ISBLANK(B1041), "", (B1041-MIN($B$2:$B$3001))/(MAX($B$2:$B$3001)-MIN($B$2:B$3001)))</f>
        <v>0.777777777777778</v>
      </c>
      <c r="H1041" s="4" t="n">
        <f aca="false">IF(ISBLANK(C1041), "", (C1041-MIN($C$2:$C$3001))/(MAX($C$2:$C$3001)-MIN($C$2:$C$3001)))</f>
        <v>0.696549041899149</v>
      </c>
      <c r="I1041" s="4" t="n">
        <f aca="false">IF(ISBLANK(D1041), "", (D1041-MIN($D$2:$D$3001))/(MAX($D$2:$D$3001)-MIN($D$2:$D$3001)))</f>
        <v>0.894630192502533</v>
      </c>
      <c r="J1041" s="4" t="n">
        <f aca="false">IF(ISBLANK(E1041), "", (E1041-MIN($E$2:$E$3001))/(MAX($E$2:$E$3001)-MIN($E$2:$E$3001)))</f>
        <v>0.646168180245885</v>
      </c>
      <c r="K1041" s="5" t="n">
        <f aca="false">IF(ISBLANK(A1041), "",SQRT((A1041-$M$2)^2+(B1041-$N$2)^2+(C1041-$O$2)^2+(D1041-$P$2)^2+(E1041-$Q$2)^2))</f>
        <v>883.498866476496</v>
      </c>
      <c r="L1041" s="6" t="str">
        <f aca="false">IF(AND(H1041 = "", H1040 &lt;&gt; ""),"&lt;- New exp", "")</f>
        <v/>
      </c>
    </row>
    <row r="1042" customFormat="false" ht="13.8" hidden="false" customHeight="false" outlineLevel="0" collapsed="false">
      <c r="A1042" s="0" t="n">
        <v>27</v>
      </c>
      <c r="B1042" s="0" t="n">
        <v>4</v>
      </c>
      <c r="C1042" s="0" t="n">
        <v>78.9166666666667</v>
      </c>
      <c r="D1042" s="0" t="n">
        <v>1010</v>
      </c>
      <c r="E1042" s="0" t="n">
        <v>0.375786542707573</v>
      </c>
      <c r="F1042" s="4" t="n">
        <f aca="false">IF(ISBLANK(A1042), "", (A1042-MIN($A$2:$A$3001))/(MAX($A$2:$A$3001)-MIN($A$2:$A$3001)))</f>
        <v>0.590909090909091</v>
      </c>
      <c r="G1042" s="4" t="n">
        <f aca="false">IF(ISBLANK(B1042), "", (B1042-MIN($B$2:$B$3001))/(MAX($B$2:$B$3001)-MIN($B$2:B$3001)))</f>
        <v>0.333333333333333</v>
      </c>
      <c r="H1042" s="4" t="n">
        <f aca="false">IF(ISBLANK(C1042), "", (C1042-MIN($C$2:$C$3001))/(MAX($C$2:$C$3001)-MIN($C$2:$C$3001)))</f>
        <v>0.538735396628322</v>
      </c>
      <c r="I1042" s="4" t="n">
        <f aca="false">IF(ISBLANK(D1042), "", (D1042-MIN($D$2:$D$3001))/(MAX($D$2:$D$3001)-MIN($D$2:$D$3001)))</f>
        <v>0.921985815602837</v>
      </c>
      <c r="J1042" s="4" t="n">
        <f aca="false">IF(ISBLANK(E1042), "", (E1042-MIN($E$2:$E$3001))/(MAX($E$2:$E$3001)-MIN($E$2:$E$3001)))</f>
        <v>0.44759907616139</v>
      </c>
      <c r="K1042" s="5" t="n">
        <f aca="false">IF(ISBLANK(A1042), "",SQRT((A1042-$M$2)^2+(B1042-$N$2)^2+(C1042-$O$2)^2+(D1042-$P$2)^2+(E1042-$Q$2)^2))</f>
        <v>910.350243931365</v>
      </c>
      <c r="L1042" s="6" t="str">
        <f aca="false">IF(AND(H1042 = "", H1041 &lt;&gt; ""),"&lt;- New exp", "")</f>
        <v/>
      </c>
    </row>
    <row r="1043" customFormat="false" ht="13.8" hidden="false" customHeight="false" outlineLevel="0" collapsed="false">
      <c r="A1043" s="0" t="n">
        <v>33</v>
      </c>
      <c r="B1043" s="0" t="n">
        <v>4</v>
      </c>
      <c r="C1043" s="0" t="n">
        <v>85.7166666666667</v>
      </c>
      <c r="D1043" s="0" t="n">
        <v>995</v>
      </c>
      <c r="E1043" s="0" t="n">
        <v>0.375786542707573</v>
      </c>
      <c r="F1043" s="4" t="n">
        <f aca="false">IF(ISBLANK(A1043), "", (A1043-MIN($A$2:$A$3001))/(MAX($A$2:$A$3001)-MIN($A$2:$A$3001)))</f>
        <v>0.863636363636364</v>
      </c>
      <c r="G1043" s="4" t="n">
        <f aca="false">IF(ISBLANK(B1043), "", (B1043-MIN($B$2:$B$3001))/(MAX($B$2:$B$3001)-MIN($B$2:B$3001)))</f>
        <v>0.333333333333333</v>
      </c>
      <c r="H1043" s="4" t="n">
        <f aca="false">IF(ISBLANK(C1043), "", (C1043-MIN($C$2:$C$3001))/(MAX($C$2:$C$3001)-MIN($C$2:$C$3001)))</f>
        <v>0.70962289270168</v>
      </c>
      <c r="I1043" s="4" t="n">
        <f aca="false">IF(ISBLANK(D1043), "", (D1043-MIN($D$2:$D$3001))/(MAX($D$2:$D$3001)-MIN($D$2:$D$3001)))</f>
        <v>0.906788247213779</v>
      </c>
      <c r="J1043" s="4" t="n">
        <f aca="false">IF(ISBLANK(E1043), "", (E1043-MIN($E$2:$E$3001))/(MAX($E$2:$E$3001)-MIN($E$2:$E$3001)))</f>
        <v>0.44759907616139</v>
      </c>
      <c r="K1043" s="5" t="n">
        <f aca="false">IF(ISBLANK(A1043), "",SQRT((A1043-$M$2)^2+(B1043-$N$2)^2+(C1043-$O$2)^2+(D1043-$P$2)^2+(E1043-$Q$2)^2))</f>
        <v>895.651917111718</v>
      </c>
      <c r="L1043" s="6" t="str">
        <f aca="false">IF(AND(H1043 = "", H1042 &lt;&gt; ""),"&lt;- New exp", "")</f>
        <v/>
      </c>
    </row>
    <row r="1044" customFormat="false" ht="13.8" hidden="false" customHeight="false" outlineLevel="0" collapsed="false">
      <c r="A1044" s="0" t="n">
        <v>28</v>
      </c>
      <c r="B1044" s="0" t="n">
        <v>8</v>
      </c>
      <c r="C1044" s="0" t="n">
        <v>80.5916666666667</v>
      </c>
      <c r="D1044" s="0" t="n">
        <v>969</v>
      </c>
      <c r="E1044" s="0" t="n">
        <v>0.371244230951682</v>
      </c>
      <c r="F1044" s="4" t="n">
        <f aca="false">IF(ISBLANK(A1044), "", (A1044-MIN($A$2:$A$3001))/(MAX($A$2:$A$3001)-MIN($A$2:$A$3001)))</f>
        <v>0.636363636363636</v>
      </c>
      <c r="G1044" s="4" t="n">
        <f aca="false">IF(ISBLANK(B1044), "", (B1044-MIN($B$2:$B$3001))/(MAX($B$2:$B$3001)-MIN($B$2:B$3001)))</f>
        <v>0.777777777777778</v>
      </c>
      <c r="H1044" s="4" t="n">
        <f aca="false">IF(ISBLANK(C1044), "", (C1044-MIN($C$2:$C$3001))/(MAX($C$2:$C$3001)-MIN($C$2:$C$3001)))</f>
        <v>0.580829007793451</v>
      </c>
      <c r="I1044" s="4" t="n">
        <f aca="false">IF(ISBLANK(D1044), "", (D1044-MIN($D$2:$D$3001))/(MAX($D$2:$D$3001)-MIN($D$2:$D$3001)))</f>
        <v>0.880445795339412</v>
      </c>
      <c r="J1044" s="4" t="n">
        <f aca="false">IF(ISBLANK(E1044), "", (E1044-MIN($E$2:$E$3001))/(MAX($E$2:$E$3001)-MIN($E$2:$E$3001)))</f>
        <v>0.310414554537837</v>
      </c>
      <c r="K1044" s="5" t="n">
        <f aca="false">IF(ISBLANK(A1044), "",SQRT((A1044-$M$2)^2+(B1044-$N$2)^2+(C1044-$O$2)^2+(D1044-$P$2)^2+(E1044-$Q$2)^2))</f>
        <v>869.448208786406</v>
      </c>
      <c r="L1044" s="6" t="str">
        <f aca="false">IF(AND(H1044 = "", H1043 &lt;&gt; ""),"&lt;- New exp", "")</f>
        <v/>
      </c>
    </row>
    <row r="1045" customFormat="false" ht="13.8" hidden="false" customHeight="false" outlineLevel="0" collapsed="false">
      <c r="A1045" s="0" t="n">
        <v>25</v>
      </c>
      <c r="B1045" s="0" t="n">
        <v>7</v>
      </c>
      <c r="C1045" s="0" t="n">
        <v>74.5803571428571</v>
      </c>
      <c r="D1045" s="0" t="n">
        <v>1043</v>
      </c>
      <c r="E1045" s="0" t="n">
        <v>0.372674490793082</v>
      </c>
      <c r="F1045" s="4" t="n">
        <f aca="false">IF(ISBLANK(A1045), "", (A1045-MIN($A$2:$A$3001))/(MAX($A$2:$A$3001)-MIN($A$2:$A$3001)))</f>
        <v>0.5</v>
      </c>
      <c r="G1045" s="4" t="n">
        <f aca="false">IF(ISBLANK(B1045), "", (B1045-MIN($B$2:$B$3001))/(MAX($B$2:$B$3001)-MIN($B$2:B$3001)))</f>
        <v>0.666666666666667</v>
      </c>
      <c r="H1045" s="4" t="n">
        <f aca="false">IF(ISBLANK(C1045), "", (C1045-MIN($C$2:$C$3001))/(MAX($C$2:$C$3001)-MIN($C$2:$C$3001)))</f>
        <v>0.429761708874961</v>
      </c>
      <c r="I1045" s="4" t="n">
        <f aca="false">IF(ISBLANK(D1045), "", (D1045-MIN($D$2:$D$3001))/(MAX($D$2:$D$3001)-MIN($D$2:$D$3001)))</f>
        <v>0.955420466058764</v>
      </c>
      <c r="J1045" s="4" t="n">
        <f aca="false">IF(ISBLANK(E1045), "", (E1045-MIN($E$2:$E$3001))/(MAX($E$2:$E$3001)-MIN($E$2:$E$3001)))</f>
        <v>0.353610513486575</v>
      </c>
      <c r="K1045" s="5" t="n">
        <f aca="false">IF(ISBLANK(A1045), "",SQRT((A1045-$M$2)^2+(B1045-$N$2)^2+(C1045-$O$2)^2+(D1045-$P$2)^2+(E1045-$Q$2)^2))</f>
        <v>943.238278937401</v>
      </c>
      <c r="L1045" s="6" t="str">
        <f aca="false">IF(AND(H1045 = "", H1044 &lt;&gt; ""),"&lt;- New exp", "")</f>
        <v/>
      </c>
    </row>
    <row r="1046" customFormat="false" ht="13.8" hidden="false" customHeight="false" outlineLevel="0" collapsed="false">
      <c r="A1046" s="0" t="n">
        <v>19</v>
      </c>
      <c r="B1046" s="0" t="n">
        <v>7</v>
      </c>
      <c r="C1046" s="0" t="n">
        <v>70.8095238095238</v>
      </c>
      <c r="D1046" s="0" t="n">
        <v>1026</v>
      </c>
      <c r="E1046" s="0" t="n">
        <v>0.379846913370879</v>
      </c>
      <c r="F1046" s="4" t="n">
        <f aca="false">IF(ISBLANK(A1046), "", (A1046-MIN($A$2:$A$3001))/(MAX($A$2:$A$3001)-MIN($A$2:$A$3001)))</f>
        <v>0.227272727272727</v>
      </c>
      <c r="G1046" s="4" t="n">
        <f aca="false">IF(ISBLANK(B1046), "", (B1046-MIN($B$2:$B$3001))/(MAX($B$2:$B$3001)-MIN($B$2:B$3001)))</f>
        <v>0.666666666666667</v>
      </c>
      <c r="H1046" s="4" t="n">
        <f aca="false">IF(ISBLANK(C1046), "", (C1046-MIN($C$2:$C$3001))/(MAX($C$2:$C$3001)-MIN($C$2:$C$3001)))</f>
        <v>0.334998728515654</v>
      </c>
      <c r="I1046" s="4" t="n">
        <f aca="false">IF(ISBLANK(D1046), "", (D1046-MIN($D$2:$D$3001))/(MAX($D$2:$D$3001)-MIN($D$2:$D$3001)))</f>
        <v>0.938196555217832</v>
      </c>
      <c r="J1046" s="4" t="n">
        <f aca="false">IF(ISBLANK(E1046), "", (E1046-MIN($E$2:$E$3001))/(MAX($E$2:$E$3001)-MIN($E$2:$E$3001)))</f>
        <v>0.570228265216398</v>
      </c>
      <c r="K1046" s="5" t="n">
        <f aca="false">IF(ISBLANK(A1046), "",SQRT((A1046-$M$2)^2+(B1046-$N$2)^2+(C1046-$O$2)^2+(D1046-$P$2)^2+(E1046-$Q$2)^2))</f>
        <v>926.128878060738</v>
      </c>
      <c r="L1046" s="6" t="str">
        <f aca="false">IF(AND(H1046 = "", H1045 &lt;&gt; ""),"&lt;- New exp", "")</f>
        <v/>
      </c>
    </row>
    <row r="1047" customFormat="false" ht="13.8" hidden="false" customHeight="false" outlineLevel="0" collapsed="false">
      <c r="A1047" s="0" t="n">
        <v>32</v>
      </c>
      <c r="B1047" s="0" t="n">
        <v>5</v>
      </c>
      <c r="C1047" s="0" t="n">
        <v>83.8666666666667</v>
      </c>
      <c r="D1047" s="0" t="n">
        <v>1022</v>
      </c>
      <c r="E1047" s="0" t="n">
        <v>0.371244230951682</v>
      </c>
      <c r="F1047" s="4" t="n">
        <f aca="false">IF(ISBLANK(A1047), "", (A1047-MIN($A$2:$A$3001))/(MAX($A$2:$A$3001)-MIN($A$2:$A$3001)))</f>
        <v>0.818181818181818</v>
      </c>
      <c r="G1047" s="4" t="n">
        <f aca="false">IF(ISBLANK(B1047), "", (B1047-MIN($B$2:$B$3001))/(MAX($B$2:$B$3001)-MIN($B$2:B$3001)))</f>
        <v>0.444444444444444</v>
      </c>
      <c r="H1047" s="4" t="n">
        <f aca="false">IF(ISBLANK(C1047), "", (C1047-MIN($C$2:$C$3001))/(MAX($C$2:$C$3001)-MIN($C$2:$C$3001)))</f>
        <v>0.663131441564075</v>
      </c>
      <c r="I1047" s="4" t="n">
        <f aca="false">IF(ISBLANK(D1047), "", (D1047-MIN($D$2:$D$3001))/(MAX($D$2:$D$3001)-MIN($D$2:$D$3001)))</f>
        <v>0.934143870314083</v>
      </c>
      <c r="J1047" s="4" t="n">
        <f aca="false">IF(ISBLANK(E1047), "", (E1047-MIN($E$2:$E$3001))/(MAX($E$2:$E$3001)-MIN($E$2:$E$3001)))</f>
        <v>0.310414554537837</v>
      </c>
      <c r="K1047" s="5" t="n">
        <f aca="false">IF(ISBLANK(A1047), "",SQRT((A1047-$M$2)^2+(B1047-$N$2)^2+(C1047-$O$2)^2+(D1047-$P$2)^2+(E1047-$Q$2)^2))</f>
        <v>922.56181378913</v>
      </c>
      <c r="L1047" s="6" t="str">
        <f aca="false">IF(AND(H1047 = "", H1046 &lt;&gt; ""),"&lt;- New exp", "")</f>
        <v/>
      </c>
    </row>
    <row r="1048" customFormat="false" ht="13.8" hidden="false" customHeight="false" outlineLevel="0" collapsed="false">
      <c r="A1048" s="0" t="n">
        <v>33</v>
      </c>
      <c r="B1048" s="0" t="n">
        <v>3</v>
      </c>
      <c r="C1048" s="0" t="n">
        <v>81.0833333333333</v>
      </c>
      <c r="D1048" s="0" t="n">
        <v>1044</v>
      </c>
      <c r="E1048" s="0" t="n">
        <v>0.377180566940099</v>
      </c>
      <c r="F1048" s="4" t="n">
        <f aca="false">IF(ISBLANK(A1048), "", (A1048-MIN($A$2:$A$3001))/(MAX($A$2:$A$3001)-MIN($A$2:$A$3001)))</f>
        <v>0.863636363636364</v>
      </c>
      <c r="G1048" s="4" t="n">
        <f aca="false">IF(ISBLANK(B1048), "", (B1048-MIN($B$2:$B$3001))/(MAX($B$2:$B$3001)-MIN($B$2:B$3001)))</f>
        <v>0.222222222222222</v>
      </c>
      <c r="H1048" s="4" t="n">
        <f aca="false">IF(ISBLANK(C1048), "", (C1048-MIN($C$2:$C$3001))/(MAX($C$2:$C$3001)-MIN($C$2:$C$3001)))</f>
        <v>0.593184843906598</v>
      </c>
      <c r="I1048" s="4" t="n">
        <f aca="false">IF(ISBLANK(D1048), "", (D1048-MIN($D$2:$D$3001))/(MAX($D$2:$D$3001)-MIN($D$2:$D$3001)))</f>
        <v>0.956433637284701</v>
      </c>
      <c r="J1048" s="4" t="n">
        <f aca="false">IF(ISBLANK(E1048), "", (E1048-MIN($E$2:$E$3001))/(MAX($E$2:$E$3001)-MIN($E$2:$E$3001)))</f>
        <v>0.489700666221275</v>
      </c>
      <c r="K1048" s="5" t="n">
        <f aca="false">IF(ISBLANK(A1048), "",SQRT((A1048-$M$2)^2+(B1048-$N$2)^2+(C1048-$O$2)^2+(D1048-$P$2)^2+(E1048-$Q$2)^2))</f>
        <v>944.488304293355</v>
      </c>
      <c r="L1048" s="6" t="str">
        <f aca="false">IF(AND(H1048 = "", H1047 &lt;&gt; ""),"&lt;- New exp", "")</f>
        <v/>
      </c>
    </row>
    <row r="1049" customFormat="false" ht="13.8" hidden="false" customHeight="false" outlineLevel="0" collapsed="false">
      <c r="A1049" s="0" t="n">
        <v>24</v>
      </c>
      <c r="B1049" s="0" t="n">
        <v>10</v>
      </c>
      <c r="C1049" s="0" t="n">
        <v>71.7666666666667</v>
      </c>
      <c r="D1049" s="0" t="n">
        <v>1029</v>
      </c>
      <c r="E1049" s="0" t="n">
        <v>0.371393069164507</v>
      </c>
      <c r="F1049" s="4" t="n">
        <f aca="false">IF(ISBLANK(A1049), "", (A1049-MIN($A$2:$A$3001))/(MAX($A$2:$A$3001)-MIN($A$2:$A$3001)))</f>
        <v>0.454545454545455</v>
      </c>
      <c r="G1049" s="4" t="n">
        <f aca="false">IF(ISBLANK(B1049), "", (B1049-MIN($B$2:$B$3001))/(MAX($B$2:$B$3001)-MIN($B$2:B$3001)))</f>
        <v>1</v>
      </c>
      <c r="H1049" s="4" t="n">
        <f aca="false">IF(ISBLANK(C1049), "", (C1049-MIN($C$2:$C$3001))/(MAX($C$2:$C$3001)-MIN($C$2:$C$3001)))</f>
        <v>0.359052220610013</v>
      </c>
      <c r="I1049" s="4" t="n">
        <f aca="false">IF(ISBLANK(D1049), "", (D1049-MIN($D$2:$D$3001))/(MAX($D$2:$D$3001)-MIN($D$2:$D$3001)))</f>
        <v>0.941236068895643</v>
      </c>
      <c r="J1049" s="4" t="n">
        <f aca="false">IF(ISBLANK(E1049), "", (E1049-MIN($E$2:$E$3001))/(MAX($E$2:$E$3001)-MIN($E$2:$E$3001)))</f>
        <v>0.314909688320589</v>
      </c>
      <c r="K1049" s="5" t="n">
        <f aca="false">IF(ISBLANK(A1049), "",SQRT((A1049-$M$2)^2+(B1049-$N$2)^2+(C1049-$O$2)^2+(D1049-$P$2)^2+(E1049-$Q$2)^2))</f>
        <v>929.207260391874</v>
      </c>
      <c r="L1049" s="6" t="str">
        <f aca="false">IF(AND(H1049 = "", H1048 &lt;&gt; ""),"&lt;- New exp", "")</f>
        <v/>
      </c>
    </row>
    <row r="1050" customFormat="false" ht="13.8" hidden="false" customHeight="false" outlineLevel="0" collapsed="false">
      <c r="A1050" s="0" t="n">
        <v>23</v>
      </c>
      <c r="B1050" s="0" t="n">
        <v>6</v>
      </c>
      <c r="C1050" s="0" t="n">
        <v>68.1666666666667</v>
      </c>
      <c r="D1050" s="0" t="n">
        <v>1048</v>
      </c>
      <c r="E1050" s="0" t="n">
        <v>0.378684590926736</v>
      </c>
      <c r="F1050" s="4" t="n">
        <f aca="false">IF(ISBLANK(A1050), "", (A1050-MIN($A$2:$A$3001))/(MAX($A$2:$A$3001)-MIN($A$2:$A$3001)))</f>
        <v>0.409090909090909</v>
      </c>
      <c r="G1050" s="4" t="n">
        <f aca="false">IF(ISBLANK(B1050), "", (B1050-MIN($B$2:$B$3001))/(MAX($B$2:$B$3001)-MIN($B$2:B$3001)))</f>
        <v>0.555555555555556</v>
      </c>
      <c r="H1050" s="4" t="n">
        <f aca="false">IF(ISBLANK(C1050), "", (C1050-MIN($C$2:$C$3001))/(MAX($C$2:$C$3001)-MIN($C$2:$C$3001)))</f>
        <v>0.268582369747648</v>
      </c>
      <c r="I1050" s="4" t="n">
        <f aca="false">IF(ISBLANK(D1050), "", (D1050-MIN($D$2:$D$3001))/(MAX($D$2:$D$3001)-MIN($D$2:$D$3001)))</f>
        <v>0.96048632218845</v>
      </c>
      <c r="J1050" s="4" t="n">
        <f aca="false">IF(ISBLANK(E1050), "", (E1050-MIN($E$2:$E$3001))/(MAX($E$2:$E$3001)-MIN($E$2:$E$3001)))</f>
        <v>0.535124411266858</v>
      </c>
      <c r="K1050" s="5" t="n">
        <f aca="false">IF(ISBLANK(A1050), "",SQRT((A1050-$M$2)^2+(B1050-$N$2)^2+(C1050-$O$2)^2+(D1050-$P$2)^2+(E1050-$Q$2)^2))</f>
        <v>948.116144240881</v>
      </c>
      <c r="L1050" s="6" t="str">
        <f aca="false">IF(AND(H1050 = "", H1049 &lt;&gt; ""),"&lt;- New exp", "")</f>
        <v/>
      </c>
    </row>
    <row r="1051" customFormat="false" ht="13.8" hidden="false" customHeight="false" outlineLevel="0" collapsed="false">
      <c r="A1051" s="0" t="n">
        <v>22</v>
      </c>
      <c r="B1051" s="0" t="n">
        <v>8</v>
      </c>
      <c r="C1051" s="0" t="n">
        <v>81.1964285714286</v>
      </c>
      <c r="D1051" s="0" t="n">
        <v>1001</v>
      </c>
      <c r="E1051" s="0" t="n">
        <v>0.377896797405391</v>
      </c>
      <c r="F1051" s="4" t="n">
        <f aca="false">IF(ISBLANK(A1051), "", (A1051-MIN($A$2:$A$3001))/(MAX($A$2:$A$3001)-MIN($A$2:$A$3001)))</f>
        <v>0.363636363636364</v>
      </c>
      <c r="G1051" s="4" t="n">
        <f aca="false">IF(ISBLANK(B1051), "", (B1051-MIN($B$2:$B$3001))/(MAX($B$2:$B$3001)-MIN($B$2:B$3001)))</f>
        <v>0.777777777777778</v>
      </c>
      <c r="H1051" s="4" t="n">
        <f aca="false">IF(ISBLANK(C1051), "", (C1051-MIN($C$2:$C$3001))/(MAX($C$2:$C$3001)-MIN($C$2:$C$3001)))</f>
        <v>0.596026985385409</v>
      </c>
      <c r="I1051" s="4" t="n">
        <f aca="false">IF(ISBLANK(D1051), "", (D1051-MIN($D$2:$D$3001))/(MAX($D$2:$D$3001)-MIN($D$2:$D$3001)))</f>
        <v>0.912867274569402</v>
      </c>
      <c r="J1051" s="4" t="n">
        <f aca="false">IF(ISBLANK(E1051), "", (E1051-MIN($E$2:$E$3001))/(MAX($E$2:$E$3001)-MIN($E$2:$E$3001)))</f>
        <v>0.511331883767246</v>
      </c>
      <c r="K1051" s="5" t="n">
        <f aca="false">IF(ISBLANK(A1051), "",SQRT((A1051-$M$2)^2+(B1051-$N$2)^2+(C1051-$O$2)^2+(D1051-$P$2)^2+(E1051-$Q$2)^2))</f>
        <v>901.374788197955</v>
      </c>
      <c r="L1051" s="6" t="str">
        <f aca="false">IF(AND(H1051 = "", H1050 &lt;&gt; ""),"&lt;- New exp", "")</f>
        <v/>
      </c>
    </row>
    <row r="1052" customFormat="false" ht="13.8" hidden="false" customHeight="false" outlineLevel="0" collapsed="false">
      <c r="A1052" s="0" t="n">
        <v>25</v>
      </c>
      <c r="B1052" s="0" t="n">
        <v>8</v>
      </c>
      <c r="C1052" s="0" t="n">
        <v>71.7916666666667</v>
      </c>
      <c r="D1052" s="0" t="n">
        <v>1037</v>
      </c>
      <c r="E1052" s="0" t="n">
        <v>0.374562081242515</v>
      </c>
      <c r="F1052" s="4" t="n">
        <f aca="false">IF(ISBLANK(A1052), "", (A1052-MIN($A$2:$A$3001))/(MAX($A$2:$A$3001)-MIN($A$2:$A$3001)))</f>
        <v>0.5</v>
      </c>
      <c r="G1052" s="4" t="n">
        <f aca="false">IF(ISBLANK(B1052), "", (B1052-MIN($B$2:$B$3001))/(MAX($B$2:$B$3001)-MIN($B$2:B$3001)))</f>
        <v>0.777777777777778</v>
      </c>
      <c r="H1052" s="4" t="n">
        <f aca="false">IF(ISBLANK(C1052), "", (C1052-MIN($C$2:$C$3001))/(MAX($C$2:$C$3001)-MIN($C$2:$C$3001)))</f>
        <v>0.359680483463224</v>
      </c>
      <c r="I1052" s="4" t="n">
        <f aca="false">IF(ISBLANK(D1052), "", (D1052-MIN($D$2:$D$3001))/(MAX($D$2:$D$3001)-MIN($D$2:$D$3001)))</f>
        <v>0.949341438703141</v>
      </c>
      <c r="J1052" s="4" t="n">
        <f aca="false">IF(ISBLANK(E1052), "", (E1052-MIN($E$2:$E$3001))/(MAX($E$2:$E$3001)-MIN($E$2:$E$3001)))</f>
        <v>0.410618532033698</v>
      </c>
      <c r="K1052" s="5" t="n">
        <f aca="false">IF(ISBLANK(A1052), "",SQRT((A1052-$M$2)^2+(B1052-$N$2)^2+(C1052-$O$2)^2+(D1052-$P$2)^2+(E1052-$Q$2)^2))</f>
        <v>937.200004183259</v>
      </c>
      <c r="L1052" s="6" t="str">
        <f aca="false">IF(AND(H1052 = "", H1051 &lt;&gt; ""),"&lt;- New exp", "")</f>
        <v/>
      </c>
    </row>
    <row r="1053" customFormat="false" ht="13.8" hidden="false" customHeight="false" outlineLevel="0" collapsed="false">
      <c r="A1053" s="0" t="n">
        <v>24</v>
      </c>
      <c r="B1053" s="0" t="n">
        <v>7</v>
      </c>
      <c r="C1053" s="0" t="n">
        <v>68.8928571428571</v>
      </c>
      <c r="D1053" s="0" t="n">
        <v>999</v>
      </c>
      <c r="E1053" s="0" t="n">
        <v>0.374724174328091</v>
      </c>
      <c r="F1053" s="4" t="n">
        <f aca="false">IF(ISBLANK(A1053), "", (A1053-MIN($A$2:$A$3001))/(MAX($A$2:$A$3001)-MIN($A$2:$A$3001)))</f>
        <v>0.454545454545455</v>
      </c>
      <c r="G1053" s="4" t="n">
        <f aca="false">IF(ISBLANK(B1053), "", (B1053-MIN($B$2:$B$3001))/(MAX($B$2:$B$3001)-MIN($B$2:B$3001)))</f>
        <v>0.666666666666667</v>
      </c>
      <c r="H1053" s="4" t="n">
        <f aca="false">IF(ISBLANK(C1053), "", (C1053-MIN($C$2:$C$3001))/(MAX($C$2:$C$3001)-MIN($C$2:$C$3001)))</f>
        <v>0.286831909769487</v>
      </c>
      <c r="I1053" s="4" t="n">
        <f aca="false">IF(ISBLANK(D1053), "", (D1053-MIN($D$2:$D$3001))/(MAX($D$2:$D$3001)-MIN($D$2:$D$3001)))</f>
        <v>0.910840932117528</v>
      </c>
      <c r="J1053" s="4" t="n">
        <f aca="false">IF(ISBLANK(E1053), "", (E1053-MIN($E$2:$E$3001))/(MAX($E$2:$E$3001)-MIN($E$2:$E$3001)))</f>
        <v>0.41551398254398</v>
      </c>
      <c r="K1053" s="5" t="n">
        <f aca="false">IF(ISBLANK(A1053), "",SQRT((A1053-$M$2)^2+(B1053-$N$2)^2+(C1053-$O$2)^2+(D1053-$P$2)^2+(E1053-$Q$2)^2))</f>
        <v>899.148081530273</v>
      </c>
      <c r="L1053" s="6" t="str">
        <f aca="false">IF(AND(H1053 = "", H1052 &lt;&gt; ""),"&lt;- New exp", "")</f>
        <v/>
      </c>
    </row>
    <row r="1054" customFormat="false" ht="13.8" hidden="false" customHeight="false" outlineLevel="0" collapsed="false">
      <c r="A1054" s="0" t="n">
        <v>33</v>
      </c>
      <c r="B1054" s="0" t="n">
        <v>2</v>
      </c>
      <c r="C1054" s="0" t="n">
        <v>81.25</v>
      </c>
      <c r="D1054" s="0" t="n">
        <v>1045</v>
      </c>
      <c r="E1054" s="0" t="n">
        <v>0.381261386166515</v>
      </c>
      <c r="F1054" s="4" t="n">
        <f aca="false">IF(ISBLANK(A1054), "", (A1054-MIN($A$2:$A$3001))/(MAX($A$2:$A$3001)-MIN($A$2:$A$3001)))</f>
        <v>0.863636363636364</v>
      </c>
      <c r="G1054" s="4" t="n">
        <f aca="false">IF(ISBLANK(B1054), "", (B1054-MIN($B$2:$B$3001))/(MAX($B$2:$B$3001)-MIN($B$2:B$3001)))</f>
        <v>0.111111111111111</v>
      </c>
      <c r="H1054" s="4" t="n">
        <f aca="false">IF(ISBLANK(C1054), "", (C1054-MIN($C$2:$C$3001))/(MAX($C$2:$C$3001)-MIN($C$2:$C$3001)))</f>
        <v>0.597373262928004</v>
      </c>
      <c r="I1054" s="4" t="n">
        <f aca="false">IF(ISBLANK(D1054), "", (D1054-MIN($D$2:$D$3001))/(MAX($D$2:$D$3001)-MIN($D$2:$D$3001)))</f>
        <v>0.957446808510638</v>
      </c>
      <c r="J1054" s="4" t="n">
        <f aca="false">IF(ISBLANK(E1054), "", (E1054-MIN($E$2:$E$3001))/(MAX($E$2:$E$3001)-MIN($E$2:$E$3001)))</f>
        <v>0.612947432073934</v>
      </c>
      <c r="K1054" s="5" t="n">
        <f aca="false">IF(ISBLANK(A1054), "",SQRT((A1054-$M$2)^2+(B1054-$N$2)^2+(C1054-$O$2)^2+(D1054-$P$2)^2+(E1054-$Q$2)^2))</f>
        <v>945.490376962801</v>
      </c>
      <c r="L1054" s="6" t="str">
        <f aca="false">IF(AND(H1054 = "", H1053 &lt;&gt; ""),"&lt;- New exp", "")</f>
        <v/>
      </c>
    </row>
    <row r="1055" customFormat="false" ht="13.8" hidden="false" customHeight="false" outlineLevel="0" collapsed="false">
      <c r="A1055" s="0" t="n">
        <v>29</v>
      </c>
      <c r="B1055" s="0" t="n">
        <v>5</v>
      </c>
      <c r="C1055" s="0" t="n">
        <v>88</v>
      </c>
      <c r="D1055" s="0" t="n">
        <v>1004</v>
      </c>
      <c r="E1055" s="0" t="n">
        <v>0.382361357163061</v>
      </c>
      <c r="F1055" s="4" t="n">
        <f aca="false">IF(ISBLANK(A1055), "", (A1055-MIN($A$2:$A$3001))/(MAX($A$2:$A$3001)-MIN($A$2:$A$3001)))</f>
        <v>0.681818181818182</v>
      </c>
      <c r="G1055" s="4" t="n">
        <f aca="false">IF(ISBLANK(B1055), "", (B1055-MIN($B$2:$B$3001))/(MAX($B$2:$B$3001)-MIN($B$2:B$3001)))</f>
        <v>0.444444444444444</v>
      </c>
      <c r="H1055" s="4" t="n">
        <f aca="false">IF(ISBLANK(C1055), "", (C1055-MIN($C$2:$C$3001))/(MAX($C$2:$C$3001)-MIN($C$2:$C$3001)))</f>
        <v>0.76700423329494</v>
      </c>
      <c r="I1055" s="4" t="n">
        <f aca="false">IF(ISBLANK(D1055), "", (D1055-MIN($D$2:$D$3001))/(MAX($D$2:$D$3001)-MIN($D$2:$D$3001)))</f>
        <v>0.915906788247214</v>
      </c>
      <c r="J1055" s="4" t="n">
        <f aca="false">IF(ISBLANK(E1055), "", (E1055-MIN($E$2:$E$3001))/(MAX($E$2:$E$3001)-MIN($E$2:$E$3001)))</f>
        <v>0.646168180245885</v>
      </c>
      <c r="K1055" s="5" t="n">
        <f aca="false">IF(ISBLANK(A1055), "",SQRT((A1055-$M$2)^2+(B1055-$N$2)^2+(C1055-$O$2)^2+(D1055-$P$2)^2+(E1055-$Q$2)^2))</f>
        <v>904.648286200288</v>
      </c>
      <c r="L1055" s="6" t="str">
        <f aca="false">IF(AND(H1055 = "", H1054 &lt;&gt; ""),"&lt;- New exp", "")</f>
        <v/>
      </c>
    </row>
    <row r="1056" customFormat="false" ht="13.8" hidden="false" customHeight="false" outlineLevel="0" collapsed="false">
      <c r="A1056" s="0" t="n">
        <v>29</v>
      </c>
      <c r="B1056" s="0" t="n">
        <v>6</v>
      </c>
      <c r="C1056" s="0" t="n">
        <v>78.6041666666667</v>
      </c>
      <c r="D1056" s="0" t="n">
        <v>1036</v>
      </c>
      <c r="E1056" s="0" t="n">
        <v>0.370894757329822</v>
      </c>
      <c r="F1056" s="4" t="n">
        <f aca="false">IF(ISBLANK(A1056), "", (A1056-MIN($A$2:$A$3001))/(MAX($A$2:$A$3001)-MIN($A$2:$A$3001)))</f>
        <v>0.681818181818182</v>
      </c>
      <c r="G1056" s="4" t="n">
        <f aca="false">IF(ISBLANK(B1056), "", (B1056-MIN($B$2:$B$3001))/(MAX($B$2:$B$3001)-MIN($B$2:B$3001)))</f>
        <v>0.555555555555556</v>
      </c>
      <c r="H1056" s="4" t="n">
        <f aca="false">IF(ISBLANK(C1056), "", (C1056-MIN($C$2:$C$3001))/(MAX($C$2:$C$3001)-MIN($C$2:$C$3001)))</f>
        <v>0.530882110963187</v>
      </c>
      <c r="I1056" s="4" t="n">
        <f aca="false">IF(ISBLANK(D1056), "", (D1056-MIN($D$2:$D$3001))/(MAX($D$2:$D$3001)-MIN($D$2:$D$3001)))</f>
        <v>0.948328267477204</v>
      </c>
      <c r="J1056" s="4" t="n">
        <f aca="false">IF(ISBLANK(E1056), "", (E1056-MIN($E$2:$E$3001))/(MAX($E$2:$E$3001)-MIN($E$2:$E$3001)))</f>
        <v>0.299859935169684</v>
      </c>
      <c r="K1056" s="5" t="n">
        <f aca="false">IF(ISBLANK(A1056), "",SQRT((A1056-$M$2)^2+(B1056-$N$2)^2+(C1056-$O$2)^2+(D1056-$P$2)^2+(E1056-$Q$2)^2))</f>
        <v>936.371862949533</v>
      </c>
      <c r="L1056" s="6" t="str">
        <f aca="false">IF(AND(H1056 = "", H1055 &lt;&gt; ""),"&lt;- New exp", "")</f>
        <v/>
      </c>
    </row>
    <row r="1057" customFormat="false" ht="13.8" hidden="false" customHeight="false" outlineLevel="0" collapsed="false">
      <c r="A1057" s="0" t="n">
        <v>29</v>
      </c>
      <c r="B1057" s="0" t="n">
        <v>7</v>
      </c>
      <c r="C1057" s="0" t="n">
        <v>75.6761904761905</v>
      </c>
      <c r="D1057" s="0" t="n">
        <v>1010</v>
      </c>
      <c r="E1057" s="0" t="n">
        <v>0.374562081242515</v>
      </c>
      <c r="F1057" s="4" t="n">
        <f aca="false">IF(ISBLANK(A1057), "", (A1057-MIN($A$2:$A$3001))/(MAX($A$2:$A$3001)-MIN($A$2:$A$3001)))</f>
        <v>0.681818181818182</v>
      </c>
      <c r="G1057" s="4" t="n">
        <f aca="false">IF(ISBLANK(B1057), "", (B1057-MIN($B$2:$B$3001))/(MAX($B$2:$B$3001)-MIN($B$2:B$3001)))</f>
        <v>0.666666666666667</v>
      </c>
      <c r="H1057" s="4" t="n">
        <f aca="false">IF(ISBLANK(C1057), "", (C1057-MIN($C$2:$C$3001))/(MAX($C$2:$C$3001)-MIN($C$2:$C$3001)))</f>
        <v>0.457300563940704</v>
      </c>
      <c r="I1057" s="4" t="n">
        <f aca="false">IF(ISBLANK(D1057), "", (D1057-MIN($D$2:$D$3001))/(MAX($D$2:$D$3001)-MIN($D$2:$D$3001)))</f>
        <v>0.921985815602837</v>
      </c>
      <c r="J1057" s="4" t="n">
        <f aca="false">IF(ISBLANK(E1057), "", (E1057-MIN($E$2:$E$3001))/(MAX($E$2:$E$3001)-MIN($E$2:$E$3001)))</f>
        <v>0.410618532033698</v>
      </c>
      <c r="K1057" s="5" t="n">
        <f aca="false">IF(ISBLANK(A1057), "",SQRT((A1057-$M$2)^2+(B1057-$N$2)^2+(C1057-$O$2)^2+(D1057-$P$2)^2+(E1057-$Q$2)^2))</f>
        <v>910.325289037042</v>
      </c>
      <c r="L1057" s="6" t="str">
        <f aca="false">IF(AND(H1057 = "", H1056 &lt;&gt; ""),"&lt;- New exp", "")</f>
        <v/>
      </c>
    </row>
    <row r="1058" customFormat="false" ht="13.8" hidden="false" customHeight="false" outlineLevel="0" collapsed="false">
      <c r="A1058" s="0" t="n">
        <v>29</v>
      </c>
      <c r="B1058" s="0" t="n">
        <v>7</v>
      </c>
      <c r="C1058" s="0" t="n">
        <v>73.5803571428571</v>
      </c>
      <c r="D1058" s="0" t="n">
        <v>1036</v>
      </c>
      <c r="E1058" s="0" t="n">
        <v>0.371400562566451</v>
      </c>
      <c r="F1058" s="4" t="n">
        <f aca="false">IF(ISBLANK(A1058), "", (A1058-MIN($A$2:$A$3001))/(MAX($A$2:$A$3001)-MIN($A$2:$A$3001)))</f>
        <v>0.681818181818182</v>
      </c>
      <c r="G1058" s="4" t="n">
        <f aca="false">IF(ISBLANK(B1058), "", (B1058-MIN($B$2:$B$3001))/(MAX($B$2:$B$3001)-MIN($B$2:B$3001)))</f>
        <v>0.666666666666667</v>
      </c>
      <c r="H1058" s="4" t="n">
        <f aca="false">IF(ISBLANK(C1058), "", (C1058-MIN($C$2:$C$3001))/(MAX($C$2:$C$3001)-MIN($C$2:$C$3001)))</f>
        <v>0.404631194746526</v>
      </c>
      <c r="I1058" s="4" t="n">
        <f aca="false">IF(ISBLANK(D1058), "", (D1058-MIN($D$2:$D$3001))/(MAX($D$2:$D$3001)-MIN($D$2:$D$3001)))</f>
        <v>0.948328267477204</v>
      </c>
      <c r="J1058" s="4" t="n">
        <f aca="false">IF(ISBLANK(E1058), "", (E1058-MIN($E$2:$E$3001))/(MAX($E$2:$E$3001)-MIN($E$2:$E$3001)))</f>
        <v>0.315136000123095</v>
      </c>
      <c r="K1058" s="5" t="n">
        <f aca="false">IF(ISBLANK(A1058), "",SQRT((A1058-$M$2)^2+(B1058-$N$2)^2+(C1058-$O$2)^2+(D1058-$P$2)^2+(E1058-$Q$2)^2))</f>
        <v>936.277869248029</v>
      </c>
      <c r="L1058" s="6" t="str">
        <f aca="false">IF(AND(H1058 = "", H1057 &lt;&gt; ""),"&lt;- New exp", "")</f>
        <v/>
      </c>
    </row>
    <row r="1059" customFormat="false" ht="13.8" hidden="false" customHeight="false" outlineLevel="0" collapsed="false">
      <c r="A1059" s="0" t="n">
        <v>23</v>
      </c>
      <c r="B1059" s="0" t="n">
        <v>6</v>
      </c>
      <c r="C1059" s="0" t="n">
        <v>74.8333333333333</v>
      </c>
      <c r="D1059" s="0" t="n">
        <v>1018</v>
      </c>
      <c r="E1059" s="0" t="n">
        <v>0.37391442425094</v>
      </c>
      <c r="F1059" s="4" t="n">
        <f aca="false">IF(ISBLANK(A1059), "", (A1059-MIN($A$2:$A$3001))/(MAX($A$2:$A$3001)-MIN($A$2:$A$3001)))</f>
        <v>0.409090909090909</v>
      </c>
      <c r="G1059" s="4" t="n">
        <f aca="false">IF(ISBLANK(B1059), "", (B1059-MIN($B$2:$B$3001))/(MAX($B$2:$B$3001)-MIN($B$2:B$3001)))</f>
        <v>0.555555555555556</v>
      </c>
      <c r="H1059" s="4" t="n">
        <f aca="false">IF(ISBLANK(C1059), "", (C1059-MIN($C$2:$C$3001))/(MAX($C$2:$C$3001)-MIN($C$2:$C$3001)))</f>
        <v>0.43611913060388</v>
      </c>
      <c r="I1059" s="4" t="n">
        <f aca="false">IF(ISBLANK(D1059), "", (D1059-MIN($D$2:$D$3001))/(MAX($D$2:$D$3001)-MIN($D$2:$D$3001)))</f>
        <v>0.930091185410334</v>
      </c>
      <c r="J1059" s="4" t="n">
        <f aca="false">IF(ISBLANK(E1059), "", (E1059-MIN($E$2:$E$3001))/(MAX($E$2:$E$3001)-MIN($E$2:$E$3001)))</f>
        <v>0.391058334640788</v>
      </c>
      <c r="K1059" s="5" t="n">
        <f aca="false">IF(ISBLANK(A1059), "",SQRT((A1059-$M$2)^2+(B1059-$N$2)^2+(C1059-$O$2)^2+(D1059-$P$2)^2+(E1059-$Q$2)^2))</f>
        <v>918.221741883927</v>
      </c>
      <c r="L1059" s="6" t="str">
        <f aca="false">IF(AND(H1059 = "", H1058 &lt;&gt; ""),"&lt;- New exp", "")</f>
        <v/>
      </c>
    </row>
    <row r="1060" customFormat="false" ht="13.8" hidden="false" customHeight="false" outlineLevel="0" collapsed="false">
      <c r="A1060" s="0" t="n">
        <v>28</v>
      </c>
      <c r="B1060" s="0" t="n">
        <v>8</v>
      </c>
      <c r="C1060" s="0" t="n">
        <v>77.7916666666667</v>
      </c>
      <c r="D1060" s="0" t="n">
        <v>1030</v>
      </c>
      <c r="E1060" s="0" t="n">
        <v>0.36834896829438</v>
      </c>
      <c r="F1060" s="4" t="n">
        <f aca="false">IF(ISBLANK(A1060), "", (A1060-MIN($A$2:$A$3001))/(MAX($A$2:$A$3001)-MIN($A$2:$A$3001)))</f>
        <v>0.636363636363636</v>
      </c>
      <c r="G1060" s="4" t="n">
        <f aca="false">IF(ISBLANK(B1060), "", (B1060-MIN($B$2:$B$3001))/(MAX($B$2:$B$3001)-MIN($B$2:B$3001)))</f>
        <v>0.777777777777778</v>
      </c>
      <c r="H1060" s="4" t="n">
        <f aca="false">IF(ISBLANK(C1060), "", (C1060-MIN($C$2:$C$3001))/(MAX($C$2:$C$3001)-MIN($C$2:$C$3001)))</f>
        <v>0.510463568233833</v>
      </c>
      <c r="I1060" s="4" t="n">
        <f aca="false">IF(ISBLANK(D1060), "", (D1060-MIN($D$2:$D$3001))/(MAX($D$2:$D$3001)-MIN($D$2:$D$3001)))</f>
        <v>0.94224924012158</v>
      </c>
      <c r="J1060" s="4" t="n">
        <f aca="false">IF(ISBLANK(E1060), "", (E1060-MIN($E$2:$E$3001))/(MAX($E$2:$E$3001)-MIN($E$2:$E$3001)))</f>
        <v>0.222973347513375</v>
      </c>
      <c r="K1060" s="5" t="n">
        <f aca="false">IF(ISBLANK(A1060), "",SQRT((A1060-$M$2)^2+(B1060-$N$2)^2+(C1060-$O$2)^2+(D1060-$P$2)^2+(E1060-$Q$2)^2))</f>
        <v>930.353479979925</v>
      </c>
      <c r="L1060" s="6" t="str">
        <f aca="false">IF(AND(H1060 = "", H1059 &lt;&gt; ""),"&lt;- New exp", "")</f>
        <v/>
      </c>
    </row>
    <row r="1061" customFormat="false" ht="13.8" hidden="false" customHeight="false" outlineLevel="0" collapsed="false">
      <c r="A1061" s="0" t="n">
        <v>33</v>
      </c>
      <c r="B1061" s="0" t="n">
        <v>3</v>
      </c>
      <c r="C1061" s="0" t="n">
        <v>80</v>
      </c>
      <c r="D1061" s="0" t="n">
        <v>1023</v>
      </c>
      <c r="E1061" s="0" t="n">
        <v>0.378562199405455</v>
      </c>
      <c r="F1061" s="4" t="n">
        <f aca="false">IF(ISBLANK(A1061), "", (A1061-MIN($A$2:$A$3001))/(MAX($A$2:$A$3001)-MIN($A$2:$A$3001)))</f>
        <v>0.863636363636364</v>
      </c>
      <c r="G1061" s="4" t="n">
        <f aca="false">IF(ISBLANK(B1061), "", (B1061-MIN($B$2:$B$3001))/(MAX($B$2:$B$3001)-MIN($B$2:B$3001)))</f>
        <v>0.222222222222222</v>
      </c>
      <c r="H1061" s="4" t="n">
        <f aca="false">IF(ISBLANK(C1061), "", (C1061-MIN($C$2:$C$3001))/(MAX($C$2:$C$3001)-MIN($C$2:$C$3001)))</f>
        <v>0.56596012026746</v>
      </c>
      <c r="I1061" s="4" t="n">
        <f aca="false">IF(ISBLANK(D1061), "", (D1061-MIN($D$2:$D$3001))/(MAX($D$2:$D$3001)-MIN($D$2:$D$3001)))</f>
        <v>0.93515704154002</v>
      </c>
      <c r="J1061" s="4" t="n">
        <f aca="false">IF(ISBLANK(E1061), "", (E1061-MIN($E$2:$E$3001))/(MAX($E$2:$E$3001)-MIN($E$2:$E$3001)))</f>
        <v>0.53142800661653</v>
      </c>
      <c r="K1061" s="5" t="n">
        <f aca="false">IF(ISBLANK(A1061), "",SQRT((A1061-$M$2)^2+(B1061-$N$2)^2+(C1061-$O$2)^2+(D1061-$P$2)^2+(E1061-$Q$2)^2))</f>
        <v>923.472353805814</v>
      </c>
      <c r="L1061" s="6" t="str">
        <f aca="false">IF(AND(H1061 = "", H1060 &lt;&gt; ""),"&lt;- New exp", "")</f>
        <v/>
      </c>
    </row>
    <row r="1062" customFormat="false" ht="13.8" hidden="false" customHeight="false" outlineLevel="0" collapsed="false">
      <c r="A1062" s="0" t="n">
        <v>33</v>
      </c>
      <c r="B1062" s="0" t="n">
        <v>3</v>
      </c>
      <c r="C1062" s="0" t="n">
        <v>85</v>
      </c>
      <c r="D1062" s="0" t="n">
        <v>1022</v>
      </c>
      <c r="E1062" s="0" t="n">
        <v>0.37391442425094</v>
      </c>
      <c r="F1062" s="4" t="n">
        <f aca="false">IF(ISBLANK(A1062), "", (A1062-MIN($A$2:$A$3001))/(MAX($A$2:$A$3001)-MIN($A$2:$A$3001)))</f>
        <v>0.863636363636364</v>
      </c>
      <c r="G1062" s="4" t="n">
        <f aca="false">IF(ISBLANK(B1062), "", (B1062-MIN($B$2:$B$3001))/(MAX($B$2:$B$3001)-MIN($B$2:B$3001)))</f>
        <v>0.222222222222222</v>
      </c>
      <c r="H1062" s="4" t="n">
        <f aca="false">IF(ISBLANK(C1062), "", (C1062-MIN($C$2:$C$3001))/(MAX($C$2:$C$3001)-MIN($C$2:$C$3001)))</f>
        <v>0.691612690909635</v>
      </c>
      <c r="I1062" s="4" t="n">
        <f aca="false">IF(ISBLANK(D1062), "", (D1062-MIN($D$2:$D$3001))/(MAX($D$2:$D$3001)-MIN($D$2:$D$3001)))</f>
        <v>0.934143870314083</v>
      </c>
      <c r="J1062" s="4" t="n">
        <f aca="false">IF(ISBLANK(E1062), "", (E1062-MIN($E$2:$E$3001))/(MAX($E$2:$E$3001)-MIN($E$2:$E$3001)))</f>
        <v>0.391058334640788</v>
      </c>
      <c r="K1062" s="5" t="n">
        <f aca="false">IF(ISBLANK(A1062), "",SQRT((A1062-$M$2)^2+(B1062-$N$2)^2+(C1062-$O$2)^2+(D1062-$P$2)^2+(E1062-$Q$2)^2))</f>
        <v>922.608474075011</v>
      </c>
      <c r="L1062" s="6" t="str">
        <f aca="false">IF(AND(H1062 = "", H1061 &lt;&gt; ""),"&lt;- New exp", "")</f>
        <v/>
      </c>
    </row>
    <row r="1063" customFormat="false" ht="13.8" hidden="false" customHeight="false" outlineLevel="0" collapsed="false">
      <c r="F1063" s="4" t="str">
        <f aca="false">IF(ISBLANK(A1063), "", (A1063-MIN($A$2:$A$3001))/(MAX($A$2:$A$3001)-MIN($A$2:$A$3001)))</f>
        <v/>
      </c>
      <c r="G1063" s="4" t="str">
        <f aca="false">IF(ISBLANK(B1063), "", (B1063-MIN($B$2:$B$3001))/(MAX($B$2:$B$3001)-MIN($B$2:B$3001)))</f>
        <v/>
      </c>
      <c r="H1063" s="4" t="str">
        <f aca="false">IF(ISBLANK(C1063), "", (C1063-MIN($C$2:$C$3001))/(MAX($C$2:$C$3001)-MIN($C$2:$C$3001)))</f>
        <v/>
      </c>
      <c r="I1063" s="4" t="str">
        <f aca="false">IF(ISBLANK(D1063), "", (D1063-MIN($D$2:$D$3001))/(MAX($D$2:$D$3001)-MIN($D$2:$D$3001)))</f>
        <v/>
      </c>
      <c r="J1063" s="4" t="str">
        <f aca="false">IF(ISBLANK(E1063), "", (E1063-MIN($E$2:$E$3001))/(MAX($E$2:$E$3001)-MIN($E$2:$E$3001)))</f>
        <v/>
      </c>
      <c r="K1063" s="5" t="str">
        <f aca="false">IF(ISBLANK(A1063), "",SQRT((A1063-$M$2)^2+(B1063-$N$2)^2+(C1063-$O$2)^2+(D1063-$P$2)^2+(E1063-$Q$2)^2))</f>
        <v/>
      </c>
      <c r="L1063" s="6" t="str">
        <f aca="false">IF(AND(H1063 = "", H1062 &lt;&gt; ""),"&lt;- New exp", "")</f>
        <v>&lt;- New exp</v>
      </c>
    </row>
    <row r="1064" customFormat="false" ht="13.8" hidden="false" customHeight="false" outlineLevel="0" collapsed="false">
      <c r="A1064" s="0" t="n">
        <v>29</v>
      </c>
      <c r="B1064" s="0" t="n">
        <v>7</v>
      </c>
      <c r="C1064" s="0" t="n">
        <v>80.6095238095238</v>
      </c>
      <c r="D1064" s="0" t="n">
        <v>967</v>
      </c>
      <c r="E1064" s="0" t="n">
        <v>0.375786542707573</v>
      </c>
      <c r="F1064" s="4" t="n">
        <f aca="false">IF(ISBLANK(A1064), "", (A1064-MIN($A$2:$A$3001))/(MAX($A$2:$A$3001)-MIN($A$2:$A$3001)))</f>
        <v>0.681818181818182</v>
      </c>
      <c r="G1064" s="4" t="n">
        <f aca="false">IF(ISBLANK(B1064), "", (B1064-MIN($B$2:$B$3001))/(MAX($B$2:$B$3001)-MIN($B$2:B$3001)))</f>
        <v>0.666666666666667</v>
      </c>
      <c r="H1064" s="4" t="n">
        <f aca="false">IF(ISBLANK(C1064), "", (C1064-MIN($C$2:$C$3001))/(MAX($C$2:$C$3001)-MIN($C$2:$C$3001)))</f>
        <v>0.581277766974316</v>
      </c>
      <c r="I1064" s="4" t="n">
        <f aca="false">IF(ISBLANK(D1064), "", (D1064-MIN($D$2:$D$3001))/(MAX($D$2:$D$3001)-MIN($D$2:$D$3001)))</f>
        <v>0.878419452887538</v>
      </c>
      <c r="J1064" s="4" t="n">
        <f aca="false">IF(ISBLANK(E1064), "", (E1064-MIN($E$2:$E$3001))/(MAX($E$2:$E$3001)-MIN($E$2:$E$3001)))</f>
        <v>0.44759907616139</v>
      </c>
      <c r="K1064" s="5" t="n">
        <f aca="false">IF(ISBLANK(A1064), "",SQRT((A1064-$M$2)^2+(B1064-$N$2)^2+(C1064-$O$2)^2+(D1064-$P$2)^2+(E1064-$Q$2)^2))</f>
        <v>867.458940608258</v>
      </c>
      <c r="L1064" s="6" t="str">
        <f aca="false">IF(AND(H1064 = "", H1063 &lt;&gt; ""),"&lt;- New exp", "")</f>
        <v/>
      </c>
    </row>
    <row r="1065" customFormat="false" ht="13.8" hidden="false" customHeight="false" outlineLevel="0" collapsed="false">
      <c r="A1065" s="0" t="n">
        <v>28</v>
      </c>
      <c r="B1065" s="0" t="n">
        <v>7</v>
      </c>
      <c r="C1065" s="0" t="n">
        <v>79.8095238095238</v>
      </c>
      <c r="D1065" s="0" t="n">
        <v>995</v>
      </c>
      <c r="E1065" s="0" t="n">
        <v>0.379846913370879</v>
      </c>
      <c r="F1065" s="4" t="n">
        <f aca="false">IF(ISBLANK(A1065), "", (A1065-MIN($A$2:$A$3001))/(MAX($A$2:$A$3001)-MIN($A$2:$A$3001)))</f>
        <v>0.636363636363636</v>
      </c>
      <c r="G1065" s="4" t="n">
        <f aca="false">IF(ISBLANK(B1065), "", (B1065-MIN($B$2:$B$3001))/(MAX($B$2:$B$3001)-MIN($B$2:B$3001)))</f>
        <v>0.666666666666667</v>
      </c>
      <c r="H1065" s="4" t="n">
        <f aca="false">IF(ISBLANK(C1065), "", (C1065-MIN($C$2:$C$3001))/(MAX($C$2:$C$3001)-MIN($C$2:$C$3001)))</f>
        <v>0.561173355671568</v>
      </c>
      <c r="I1065" s="4" t="n">
        <f aca="false">IF(ISBLANK(D1065), "", (D1065-MIN($D$2:$D$3001))/(MAX($D$2:$D$3001)-MIN($D$2:$D$3001)))</f>
        <v>0.906788247213779</v>
      </c>
      <c r="J1065" s="4" t="n">
        <f aca="false">IF(ISBLANK(E1065), "", (E1065-MIN($E$2:$E$3001))/(MAX($E$2:$E$3001)-MIN($E$2:$E$3001)))</f>
        <v>0.570228265216398</v>
      </c>
      <c r="K1065" s="5" t="n">
        <f aca="false">IF(ISBLANK(A1065), "",SQRT((A1065-$M$2)^2+(B1065-$N$2)^2+(C1065-$O$2)^2+(D1065-$P$2)^2+(E1065-$Q$2)^2))</f>
        <v>895.40808864261</v>
      </c>
      <c r="L1065" s="6" t="str">
        <f aca="false">IF(AND(H1065 = "", H1064 &lt;&gt; ""),"&lt;- New exp", "")</f>
        <v/>
      </c>
    </row>
    <row r="1066" customFormat="false" ht="13.8" hidden="false" customHeight="false" outlineLevel="0" collapsed="false">
      <c r="A1066" s="0" t="n">
        <v>28</v>
      </c>
      <c r="B1066" s="0" t="n">
        <v>8</v>
      </c>
      <c r="C1066" s="0" t="n">
        <v>77.5625</v>
      </c>
      <c r="D1066" s="0" t="n">
        <v>993</v>
      </c>
      <c r="E1066" s="0" t="n">
        <v>0.368429340517278</v>
      </c>
      <c r="F1066" s="4" t="n">
        <f aca="false">IF(ISBLANK(A1066), "", (A1066-MIN($A$2:$A$3001))/(MAX($A$2:$A$3001)-MIN($A$2:$A$3001)))</f>
        <v>0.636363636363636</v>
      </c>
      <c r="G1066" s="4" t="n">
        <f aca="false">IF(ISBLANK(B1066), "", (B1066-MIN($B$2:$B$3001))/(MAX($B$2:$B$3001)-MIN($B$2:B$3001)))</f>
        <v>0.777777777777778</v>
      </c>
      <c r="H1066" s="4" t="n">
        <f aca="false">IF(ISBLANK(C1066), "", (C1066-MIN($C$2:$C$3001))/(MAX($C$2:$C$3001)-MIN($C$2:$C$3001)))</f>
        <v>0.5047044920794</v>
      </c>
      <c r="I1066" s="4" t="n">
        <f aca="false">IF(ISBLANK(D1066), "", (D1066-MIN($D$2:$D$3001))/(MAX($D$2:$D$3001)-MIN($D$2:$D$3001)))</f>
        <v>0.904761904761905</v>
      </c>
      <c r="J1066" s="4" t="n">
        <f aca="false">IF(ISBLANK(E1066), "", (E1066-MIN($E$2:$E$3001))/(MAX($E$2:$E$3001)-MIN($E$2:$E$3001)))</f>
        <v>0.225400707312222</v>
      </c>
      <c r="K1066" s="5" t="n">
        <f aca="false">IF(ISBLANK(A1066), "",SQRT((A1066-$M$2)^2+(B1066-$N$2)^2+(C1066-$O$2)^2+(D1066-$P$2)^2+(E1066-$Q$2)^2))</f>
        <v>893.362938750807</v>
      </c>
      <c r="L1066" s="6" t="str">
        <f aca="false">IF(AND(H1066 = "", H1065 &lt;&gt; ""),"&lt;- New exp", "")</f>
        <v/>
      </c>
    </row>
    <row r="1067" customFormat="false" ht="13.8" hidden="false" customHeight="false" outlineLevel="0" collapsed="false">
      <c r="A1067" s="0" t="n">
        <v>29</v>
      </c>
      <c r="B1067" s="0" t="n">
        <v>6</v>
      </c>
      <c r="C1067" s="0" t="n">
        <v>80.8333333333333</v>
      </c>
      <c r="D1067" s="0" t="n">
        <v>1028</v>
      </c>
      <c r="E1067" s="0" t="n">
        <v>0.37391442425094</v>
      </c>
      <c r="F1067" s="4" t="n">
        <f aca="false">IF(ISBLANK(A1067), "", (A1067-MIN($A$2:$A$3001))/(MAX($A$2:$A$3001)-MIN($A$2:$A$3001)))</f>
        <v>0.681818181818182</v>
      </c>
      <c r="G1067" s="4" t="n">
        <f aca="false">IF(ISBLANK(B1067), "", (B1067-MIN($B$2:$B$3001))/(MAX($B$2:$B$3001)-MIN($B$2:B$3001)))</f>
        <v>0.555555555555556</v>
      </c>
      <c r="H1067" s="4" t="n">
        <f aca="false">IF(ISBLANK(C1067), "", (C1067-MIN($C$2:$C$3001))/(MAX($C$2:$C$3001)-MIN($C$2:$C$3001)))</f>
        <v>0.586902215374489</v>
      </c>
      <c r="I1067" s="4" t="n">
        <f aca="false">IF(ISBLANK(D1067), "", (D1067-MIN($D$2:$D$3001))/(MAX($D$2:$D$3001)-MIN($D$2:$D$3001)))</f>
        <v>0.940222897669706</v>
      </c>
      <c r="J1067" s="4" t="n">
        <f aca="false">IF(ISBLANK(E1067), "", (E1067-MIN($E$2:$E$3001))/(MAX($E$2:$E$3001)-MIN($E$2:$E$3001)))</f>
        <v>0.391058334640788</v>
      </c>
      <c r="K1067" s="5" t="n">
        <f aca="false">IF(ISBLANK(A1067), "",SQRT((A1067-$M$2)^2+(B1067-$N$2)^2+(C1067-$O$2)^2+(D1067-$P$2)^2+(E1067-$Q$2)^2))</f>
        <v>928.428466425041</v>
      </c>
      <c r="L1067" s="6" t="str">
        <f aca="false">IF(AND(H1067 = "", H1066 &lt;&gt; ""),"&lt;- New exp", "")</f>
        <v/>
      </c>
    </row>
    <row r="1068" customFormat="false" ht="13.8" hidden="false" customHeight="false" outlineLevel="0" collapsed="false">
      <c r="A1068" s="0" t="n">
        <v>23</v>
      </c>
      <c r="B1068" s="0" t="n">
        <v>7</v>
      </c>
      <c r="C1068" s="0" t="n">
        <v>71.5803571428571</v>
      </c>
      <c r="D1068" s="0" t="n">
        <v>1024</v>
      </c>
      <c r="E1068" s="0" t="n">
        <v>0.372674490793082</v>
      </c>
      <c r="F1068" s="4" t="n">
        <f aca="false">IF(ISBLANK(A1068), "", (A1068-MIN($A$2:$A$3001))/(MAX($A$2:$A$3001)-MIN($A$2:$A$3001)))</f>
        <v>0.409090909090909</v>
      </c>
      <c r="G1068" s="4" t="n">
        <f aca="false">IF(ISBLANK(B1068), "", (B1068-MIN($B$2:$B$3001))/(MAX($B$2:$B$3001)-MIN($B$2:B$3001)))</f>
        <v>0.666666666666667</v>
      </c>
      <c r="H1068" s="4" t="n">
        <f aca="false">IF(ISBLANK(C1068), "", (C1068-MIN($C$2:$C$3001))/(MAX($C$2:$C$3001)-MIN($C$2:$C$3001)))</f>
        <v>0.354370166489656</v>
      </c>
      <c r="I1068" s="4" t="n">
        <f aca="false">IF(ISBLANK(D1068), "", (D1068-MIN($D$2:$D$3001))/(MAX($D$2:$D$3001)-MIN($D$2:$D$3001)))</f>
        <v>0.936170212765957</v>
      </c>
      <c r="J1068" s="4" t="n">
        <f aca="false">IF(ISBLANK(E1068), "", (E1068-MIN($E$2:$E$3001))/(MAX($E$2:$E$3001)-MIN($E$2:$E$3001)))</f>
        <v>0.353610513486575</v>
      </c>
      <c r="K1068" s="5" t="n">
        <f aca="false">IF(ISBLANK(A1068), "",SQRT((A1068-$M$2)^2+(B1068-$N$2)^2+(C1068-$O$2)^2+(D1068-$P$2)^2+(E1068-$Q$2)^2))</f>
        <v>924.170895294767</v>
      </c>
      <c r="L1068" s="6" t="str">
        <f aca="false">IF(AND(H1068 = "", H1067 &lt;&gt; ""),"&lt;- New exp", "")</f>
        <v/>
      </c>
    </row>
    <row r="1069" customFormat="false" ht="13.8" hidden="false" customHeight="false" outlineLevel="0" collapsed="false">
      <c r="A1069" s="0" t="n">
        <v>29</v>
      </c>
      <c r="B1069" s="0" t="n">
        <v>6</v>
      </c>
      <c r="C1069" s="0" t="n">
        <v>78.6960784313726</v>
      </c>
      <c r="D1069" s="0" t="n">
        <v>1037</v>
      </c>
      <c r="E1069" s="0" t="n">
        <v>0.370894757329822</v>
      </c>
      <c r="F1069" s="4" t="n">
        <f aca="false">IF(ISBLANK(A1069), "", (A1069-MIN($A$2:$A$3001))/(MAX($A$2:$A$3001)-MIN($A$2:$A$3001)))</f>
        <v>0.681818181818182</v>
      </c>
      <c r="G1069" s="4" t="n">
        <f aca="false">IF(ISBLANK(B1069), "", (B1069-MIN($B$2:$B$3001))/(MAX($B$2:$B$3001)-MIN($B$2:B$3001)))</f>
        <v>0.555555555555556</v>
      </c>
      <c r="H1069" s="4" t="n">
        <f aca="false">IF(ISBLANK(C1069), "", (C1069-MIN($C$2:$C$3001))/(MAX($C$2:$C$3001)-MIN($C$2:$C$3001)))</f>
        <v>0.533191900864698</v>
      </c>
      <c r="I1069" s="4" t="n">
        <f aca="false">IF(ISBLANK(D1069), "", (D1069-MIN($D$2:$D$3001))/(MAX($D$2:$D$3001)-MIN($D$2:$D$3001)))</f>
        <v>0.949341438703141</v>
      </c>
      <c r="J1069" s="4" t="n">
        <f aca="false">IF(ISBLANK(E1069), "", (E1069-MIN($E$2:$E$3001))/(MAX($E$2:$E$3001)-MIN($E$2:$E$3001)))</f>
        <v>0.299859935169684</v>
      </c>
      <c r="K1069" s="5" t="n">
        <f aca="false">IF(ISBLANK(A1069), "",SQRT((A1069-$M$2)^2+(B1069-$N$2)^2+(C1069-$O$2)^2+(D1069-$P$2)^2+(E1069-$Q$2)^2))</f>
        <v>937.373542107633</v>
      </c>
      <c r="L1069" s="6" t="str">
        <f aca="false">IF(AND(H1069 = "", H1068 &lt;&gt; ""),"&lt;- New exp", "")</f>
        <v/>
      </c>
    </row>
    <row r="1070" customFormat="false" ht="13.8" hidden="false" customHeight="false" outlineLevel="0" collapsed="false">
      <c r="A1070" s="0" t="n">
        <v>23</v>
      </c>
      <c r="B1070" s="0" t="n">
        <v>5</v>
      </c>
      <c r="C1070" s="0" t="n">
        <v>85.1375</v>
      </c>
      <c r="D1070" s="0" t="n">
        <v>1028</v>
      </c>
      <c r="E1070" s="0" t="n">
        <v>0.38677560662924</v>
      </c>
      <c r="F1070" s="4" t="n">
        <f aca="false">IF(ISBLANK(A1070), "", (A1070-MIN($A$2:$A$3001))/(MAX($A$2:$A$3001)-MIN($A$2:$A$3001)))</f>
        <v>0.409090909090909</v>
      </c>
      <c r="G1070" s="4" t="n">
        <f aca="false">IF(ISBLANK(B1070), "", (B1070-MIN($B$2:$B$3001))/(MAX($B$2:$B$3001)-MIN($B$2:B$3001)))</f>
        <v>0.444444444444444</v>
      </c>
      <c r="H1070" s="4" t="n">
        <f aca="false">IF(ISBLANK(C1070), "", (C1070-MIN($C$2:$C$3001))/(MAX($C$2:$C$3001)-MIN($C$2:$C$3001)))</f>
        <v>0.695068136602295</v>
      </c>
      <c r="I1070" s="4" t="n">
        <f aca="false">IF(ISBLANK(D1070), "", (D1070-MIN($D$2:$D$3001))/(MAX($D$2:$D$3001)-MIN($D$2:$D$3001)))</f>
        <v>0.940222897669706</v>
      </c>
      <c r="J1070" s="4" t="n">
        <f aca="false">IF(ISBLANK(E1070), "", (E1070-MIN($E$2:$E$3001))/(MAX($E$2:$E$3001)-MIN($E$2:$E$3001)))</f>
        <v>0.779485031639763</v>
      </c>
      <c r="K1070" s="5" t="n">
        <f aca="false">IF(ISBLANK(A1070), "",SQRT((A1070-$M$2)^2+(B1070-$N$2)^2+(C1070-$O$2)^2+(D1070-$P$2)^2+(E1070-$Q$2)^2))</f>
        <v>928.4643149141</v>
      </c>
      <c r="L1070" s="6" t="str">
        <f aca="false">IF(AND(H1070 = "", H1069 &lt;&gt; ""),"&lt;- New exp", "")</f>
        <v/>
      </c>
    </row>
    <row r="1071" customFormat="false" ht="13.8" hidden="false" customHeight="false" outlineLevel="0" collapsed="false">
      <c r="A1071" s="0" t="n">
        <v>19</v>
      </c>
      <c r="B1071" s="0" t="n">
        <v>8</v>
      </c>
      <c r="C1071" s="0" t="n">
        <v>82.1964285714286</v>
      </c>
      <c r="D1071" s="0" t="n">
        <v>1022</v>
      </c>
      <c r="E1071" s="0" t="n">
        <v>0.382361357163061</v>
      </c>
      <c r="F1071" s="4" t="n">
        <f aca="false">IF(ISBLANK(A1071), "", (A1071-MIN($A$2:$A$3001))/(MAX($A$2:$A$3001)-MIN($A$2:$A$3001)))</f>
        <v>0.227272727272727</v>
      </c>
      <c r="G1071" s="4" t="n">
        <f aca="false">IF(ISBLANK(B1071), "", (B1071-MIN($B$2:$B$3001))/(MAX($B$2:$B$3001)-MIN($B$2:B$3001)))</f>
        <v>0.777777777777778</v>
      </c>
      <c r="H1071" s="4" t="n">
        <f aca="false">IF(ISBLANK(C1071), "", (C1071-MIN($C$2:$C$3001))/(MAX($C$2:$C$3001)-MIN($C$2:$C$3001)))</f>
        <v>0.621157499513844</v>
      </c>
      <c r="I1071" s="4" t="n">
        <f aca="false">IF(ISBLANK(D1071), "", (D1071-MIN($D$2:$D$3001))/(MAX($D$2:$D$3001)-MIN($D$2:$D$3001)))</f>
        <v>0.934143870314083</v>
      </c>
      <c r="J1071" s="4" t="n">
        <f aca="false">IF(ISBLANK(E1071), "", (E1071-MIN($E$2:$E$3001))/(MAX($E$2:$E$3001)-MIN($E$2:$E$3001)))</f>
        <v>0.646168180245885</v>
      </c>
      <c r="K1071" s="5" t="n">
        <f aca="false">IF(ISBLANK(A1071), "",SQRT((A1071-$M$2)^2+(B1071-$N$2)^2+(C1071-$O$2)^2+(D1071-$P$2)^2+(E1071-$Q$2)^2))</f>
        <v>922.37136961954</v>
      </c>
      <c r="L1071" s="6" t="str">
        <f aca="false">IF(AND(H1071 = "", H1070 &lt;&gt; ""),"&lt;- New exp", "")</f>
        <v/>
      </c>
    </row>
    <row r="1072" customFormat="false" ht="13.8" hidden="false" customHeight="false" outlineLevel="0" collapsed="false">
      <c r="A1072" s="0" t="n">
        <v>24</v>
      </c>
      <c r="B1072" s="0" t="n">
        <v>7</v>
      </c>
      <c r="C1072" s="0" t="n">
        <v>69.0803571428571</v>
      </c>
      <c r="D1072" s="0" t="n">
        <v>1058</v>
      </c>
      <c r="E1072" s="0" t="n">
        <v>0.374724174328091</v>
      </c>
      <c r="F1072" s="4" t="n">
        <f aca="false">IF(ISBLANK(A1072), "", (A1072-MIN($A$2:$A$3001))/(MAX($A$2:$A$3001)-MIN($A$2:$A$3001)))</f>
        <v>0.454545454545455</v>
      </c>
      <c r="G1072" s="4" t="n">
        <f aca="false">IF(ISBLANK(B1072), "", (B1072-MIN($B$2:$B$3001))/(MAX($B$2:$B$3001)-MIN($B$2:B$3001)))</f>
        <v>0.666666666666667</v>
      </c>
      <c r="H1072" s="4" t="n">
        <f aca="false">IF(ISBLANK(C1072), "", (C1072-MIN($C$2:$C$3001))/(MAX($C$2:$C$3001)-MIN($C$2:$C$3001)))</f>
        <v>0.291543881168569</v>
      </c>
      <c r="I1072" s="4" t="n">
        <f aca="false">IF(ISBLANK(D1072), "", (D1072-MIN($D$2:$D$3001))/(MAX($D$2:$D$3001)-MIN($D$2:$D$3001)))</f>
        <v>0.970618034447822</v>
      </c>
      <c r="J1072" s="4" t="n">
        <f aca="false">IF(ISBLANK(E1072), "", (E1072-MIN($E$2:$E$3001))/(MAX($E$2:$E$3001)-MIN($E$2:$E$3001)))</f>
        <v>0.41551398254398</v>
      </c>
      <c r="K1072" s="5" t="n">
        <f aca="false">IF(ISBLANK(A1072), "",SQRT((A1072-$M$2)^2+(B1072-$N$2)^2+(C1072-$O$2)^2+(D1072-$P$2)^2+(E1072-$Q$2)^2))</f>
        <v>958.141214962465</v>
      </c>
      <c r="L1072" s="6" t="str">
        <f aca="false">IF(AND(H1072 = "", H1071 &lt;&gt; ""),"&lt;- New exp", "")</f>
        <v/>
      </c>
    </row>
    <row r="1073" customFormat="false" ht="13.8" hidden="false" customHeight="false" outlineLevel="0" collapsed="false">
      <c r="A1073" s="0" t="n">
        <v>29</v>
      </c>
      <c r="B1073" s="0" t="n">
        <v>7</v>
      </c>
      <c r="C1073" s="0" t="n">
        <v>73.5803571428571</v>
      </c>
      <c r="D1073" s="0" t="n">
        <v>1036</v>
      </c>
      <c r="E1073" s="0" t="n">
        <v>0.371400562566451</v>
      </c>
      <c r="F1073" s="4" t="n">
        <f aca="false">IF(ISBLANK(A1073), "", (A1073-MIN($A$2:$A$3001))/(MAX($A$2:$A$3001)-MIN($A$2:$A$3001)))</f>
        <v>0.681818181818182</v>
      </c>
      <c r="G1073" s="4" t="n">
        <f aca="false">IF(ISBLANK(B1073), "", (B1073-MIN($B$2:$B$3001))/(MAX($B$2:$B$3001)-MIN($B$2:B$3001)))</f>
        <v>0.666666666666667</v>
      </c>
      <c r="H1073" s="4" t="n">
        <f aca="false">IF(ISBLANK(C1073), "", (C1073-MIN($C$2:$C$3001))/(MAX($C$2:$C$3001)-MIN($C$2:$C$3001)))</f>
        <v>0.404631194746526</v>
      </c>
      <c r="I1073" s="4" t="n">
        <f aca="false">IF(ISBLANK(D1073), "", (D1073-MIN($D$2:$D$3001))/(MAX($D$2:$D$3001)-MIN($D$2:$D$3001)))</f>
        <v>0.948328267477204</v>
      </c>
      <c r="J1073" s="4" t="n">
        <f aca="false">IF(ISBLANK(E1073), "", (E1073-MIN($E$2:$E$3001))/(MAX($E$2:$E$3001)-MIN($E$2:$E$3001)))</f>
        <v>0.315136000123095</v>
      </c>
      <c r="K1073" s="5" t="n">
        <f aca="false">IF(ISBLANK(A1073), "",SQRT((A1073-$M$2)^2+(B1073-$N$2)^2+(C1073-$O$2)^2+(D1073-$P$2)^2+(E1073-$Q$2)^2))</f>
        <v>936.277869248029</v>
      </c>
      <c r="L1073" s="6" t="str">
        <f aca="false">IF(AND(H1073 = "", H1072 &lt;&gt; ""),"&lt;- New exp", "")</f>
        <v/>
      </c>
    </row>
    <row r="1074" customFormat="false" ht="13.8" hidden="false" customHeight="false" outlineLevel="0" collapsed="false">
      <c r="A1074" s="0" t="n">
        <v>33</v>
      </c>
      <c r="B1074" s="0" t="n">
        <v>4</v>
      </c>
      <c r="C1074" s="0" t="n">
        <v>84.7166666666667</v>
      </c>
      <c r="D1074" s="0" t="n">
        <v>961</v>
      </c>
      <c r="E1074" s="0" t="n">
        <v>0.375786542707573</v>
      </c>
      <c r="F1074" s="4" t="n">
        <f aca="false">IF(ISBLANK(A1074), "", (A1074-MIN($A$2:$A$3001))/(MAX($A$2:$A$3001)-MIN($A$2:$A$3001)))</f>
        <v>0.863636363636364</v>
      </c>
      <c r="G1074" s="4" t="n">
        <f aca="false">IF(ISBLANK(B1074), "", (B1074-MIN($B$2:$B$3001))/(MAX($B$2:$B$3001)-MIN($B$2:B$3001)))</f>
        <v>0.333333333333333</v>
      </c>
      <c r="H1074" s="4" t="n">
        <f aca="false">IF(ISBLANK(C1074), "", (C1074-MIN($C$2:$C$3001))/(MAX($C$2:$C$3001)-MIN($C$2:$C$3001)))</f>
        <v>0.684492378573245</v>
      </c>
      <c r="I1074" s="4" t="n">
        <f aca="false">IF(ISBLANK(D1074), "", (D1074-MIN($D$2:$D$3001))/(MAX($D$2:$D$3001)-MIN($D$2:$D$3001)))</f>
        <v>0.872340425531915</v>
      </c>
      <c r="J1074" s="4" t="n">
        <f aca="false">IF(ISBLANK(E1074), "", (E1074-MIN($E$2:$E$3001))/(MAX($E$2:$E$3001)-MIN($E$2:$E$3001)))</f>
        <v>0.44759907616139</v>
      </c>
      <c r="K1074" s="5" t="n">
        <f aca="false">IF(ISBLANK(A1074), "",SQRT((A1074-$M$2)^2+(B1074-$N$2)^2+(C1074-$O$2)^2+(D1074-$P$2)^2+(E1074-$Q$2)^2))</f>
        <v>861.645450069746</v>
      </c>
      <c r="L1074" s="6" t="str">
        <f aca="false">IF(AND(H1074 = "", H1073 &lt;&gt; ""),"&lt;- New exp", "")</f>
        <v/>
      </c>
    </row>
    <row r="1075" customFormat="false" ht="13.8" hidden="false" customHeight="false" outlineLevel="0" collapsed="false">
      <c r="A1075" s="0" t="n">
        <v>33</v>
      </c>
      <c r="B1075" s="0" t="n">
        <v>3</v>
      </c>
      <c r="C1075" s="0" t="n">
        <v>81.1458333333333</v>
      </c>
      <c r="D1075" s="0" t="n">
        <v>1044</v>
      </c>
      <c r="E1075" s="0" t="n">
        <v>0.377180566940099</v>
      </c>
      <c r="F1075" s="4" t="n">
        <f aca="false">IF(ISBLANK(A1075), "", (A1075-MIN($A$2:$A$3001))/(MAX($A$2:$A$3001)-MIN($A$2:$A$3001)))</f>
        <v>0.863636363636364</v>
      </c>
      <c r="G1075" s="4" t="n">
        <f aca="false">IF(ISBLANK(B1075), "", (B1075-MIN($B$2:$B$3001))/(MAX($B$2:$B$3001)-MIN($B$2:B$3001)))</f>
        <v>0.222222222222222</v>
      </c>
      <c r="H1075" s="4" t="n">
        <f aca="false">IF(ISBLANK(C1075), "", (C1075-MIN($C$2:$C$3001))/(MAX($C$2:$C$3001)-MIN($C$2:$C$3001)))</f>
        <v>0.594755501039625</v>
      </c>
      <c r="I1075" s="4" t="n">
        <f aca="false">IF(ISBLANK(D1075), "", (D1075-MIN($D$2:$D$3001))/(MAX($D$2:$D$3001)-MIN($D$2:$D$3001)))</f>
        <v>0.956433637284701</v>
      </c>
      <c r="J1075" s="4" t="n">
        <f aca="false">IF(ISBLANK(E1075), "", (E1075-MIN($E$2:$E$3001))/(MAX($E$2:$E$3001)-MIN($E$2:$E$3001)))</f>
        <v>0.489700666221275</v>
      </c>
      <c r="K1075" s="5" t="n">
        <f aca="false">IF(ISBLANK(A1075), "",SQRT((A1075-$M$2)^2+(B1075-$N$2)^2+(C1075-$O$2)^2+(D1075-$P$2)^2+(E1075-$Q$2)^2))</f>
        <v>944.489868327882</v>
      </c>
      <c r="L1075" s="6" t="str">
        <f aca="false">IF(AND(H1075 = "", H1074 &lt;&gt; ""),"&lt;- New exp", "")</f>
        <v/>
      </c>
    </row>
    <row r="1076" customFormat="false" ht="13.8" hidden="false" customHeight="false" outlineLevel="0" collapsed="false">
      <c r="A1076" s="0" t="n">
        <v>27</v>
      </c>
      <c r="B1076" s="0" t="n">
        <v>9</v>
      </c>
      <c r="C1076" s="0" t="n">
        <v>79.7777777777778</v>
      </c>
      <c r="D1076" s="0" t="n">
        <v>996</v>
      </c>
      <c r="E1076" s="0" t="n">
        <v>0.371244230951682</v>
      </c>
      <c r="F1076" s="4" t="n">
        <f aca="false">IF(ISBLANK(A1076), "", (A1076-MIN($A$2:$A$3001))/(MAX($A$2:$A$3001)-MIN($A$2:$A$3001)))</f>
        <v>0.590909090909091</v>
      </c>
      <c r="G1076" s="4" t="n">
        <f aca="false">IF(ISBLANK(B1076), "", (B1076-MIN($B$2:$B$3001))/(MAX($B$2:$B$3001)-MIN($B$2:B$3001)))</f>
        <v>0.888888888888889</v>
      </c>
      <c r="H1076" s="4" t="n">
        <f aca="false">IF(ISBLANK(C1076), "", (C1076-MIN($C$2:$C$3001))/(MAX($C$2:$C$3001)-MIN($C$2:$C$3001)))</f>
        <v>0.560375561572253</v>
      </c>
      <c r="I1076" s="4" t="n">
        <f aca="false">IF(ISBLANK(D1076), "", (D1076-MIN($D$2:$D$3001))/(MAX($D$2:$D$3001)-MIN($D$2:$D$3001)))</f>
        <v>0.907801418439716</v>
      </c>
      <c r="J1076" s="4" t="n">
        <f aca="false">IF(ISBLANK(E1076), "", (E1076-MIN($E$2:$E$3001))/(MAX($E$2:$E$3001)-MIN($E$2:$E$3001)))</f>
        <v>0.310414554537837</v>
      </c>
      <c r="K1076" s="5" t="n">
        <f aca="false">IF(ISBLANK(A1076), "",SQRT((A1076-$M$2)^2+(B1076-$N$2)^2+(C1076-$O$2)^2+(D1076-$P$2)^2+(E1076-$Q$2)^2))</f>
        <v>896.407400774405</v>
      </c>
      <c r="L1076" s="6" t="str">
        <f aca="false">IF(AND(H1076 = "", H1075 &lt;&gt; ""),"&lt;- New exp", "")</f>
        <v/>
      </c>
    </row>
    <row r="1077" customFormat="false" ht="13.8" hidden="false" customHeight="false" outlineLevel="0" collapsed="false">
      <c r="A1077" s="0" t="n">
        <v>28</v>
      </c>
      <c r="B1077" s="0" t="n">
        <v>8</v>
      </c>
      <c r="C1077" s="0" t="n">
        <v>79.5916666666667</v>
      </c>
      <c r="D1077" s="0" t="n">
        <v>969</v>
      </c>
      <c r="E1077" s="0" t="n">
        <v>0.371244230951682</v>
      </c>
      <c r="F1077" s="4" t="n">
        <f aca="false">IF(ISBLANK(A1077), "", (A1077-MIN($A$2:$A$3001))/(MAX($A$2:$A$3001)-MIN($A$2:$A$3001)))</f>
        <v>0.636363636363636</v>
      </c>
      <c r="G1077" s="4" t="n">
        <f aca="false">IF(ISBLANK(B1077), "", (B1077-MIN($B$2:$B$3001))/(MAX($B$2:$B$3001)-MIN($B$2:B$3001)))</f>
        <v>0.777777777777778</v>
      </c>
      <c r="H1077" s="4" t="n">
        <f aca="false">IF(ISBLANK(C1077), "", (C1077-MIN($C$2:$C$3001))/(MAX($C$2:$C$3001)-MIN($C$2:$C$3001)))</f>
        <v>0.555698493665016</v>
      </c>
      <c r="I1077" s="4" t="n">
        <f aca="false">IF(ISBLANK(D1077), "", (D1077-MIN($D$2:$D$3001))/(MAX($D$2:$D$3001)-MIN($D$2:$D$3001)))</f>
        <v>0.880445795339412</v>
      </c>
      <c r="J1077" s="4" t="n">
        <f aca="false">IF(ISBLANK(E1077), "", (E1077-MIN($E$2:$E$3001))/(MAX($E$2:$E$3001)-MIN($E$2:$E$3001)))</f>
        <v>0.310414554537837</v>
      </c>
      <c r="K1077" s="5" t="n">
        <f aca="false">IF(ISBLANK(A1077), "",SQRT((A1077-$M$2)^2+(B1077-$N$2)^2+(C1077-$O$2)^2+(D1077-$P$2)^2+(E1077-$Q$2)^2))</f>
        <v>869.42220052279</v>
      </c>
      <c r="L1077" s="6" t="str">
        <f aca="false">IF(AND(H1077 = "", H1076 &lt;&gt; ""),"&lt;- New exp", "")</f>
        <v/>
      </c>
    </row>
    <row r="1078" customFormat="false" ht="13.8" hidden="false" customHeight="false" outlineLevel="0" collapsed="false">
      <c r="A1078" s="0" t="n">
        <v>29</v>
      </c>
      <c r="B1078" s="0" t="n">
        <v>7</v>
      </c>
      <c r="C1078" s="0" t="n">
        <v>81.4553571428571</v>
      </c>
      <c r="D1078" s="0" t="n">
        <v>979</v>
      </c>
      <c r="E1078" s="0" t="n">
        <v>0.372674490793082</v>
      </c>
      <c r="F1078" s="4" t="n">
        <f aca="false">IF(ISBLANK(A1078), "", (A1078-MIN($A$2:$A$3001))/(MAX($A$2:$A$3001)-MIN($A$2:$A$3001)))</f>
        <v>0.681818181818182</v>
      </c>
      <c r="G1078" s="4" t="n">
        <f aca="false">IF(ISBLANK(B1078), "", (B1078-MIN($B$2:$B$3001))/(MAX($B$2:$B$3001)-MIN($B$2:B$3001)))</f>
        <v>0.666666666666667</v>
      </c>
      <c r="H1078" s="4" t="n">
        <f aca="false">IF(ISBLANK(C1078), "", (C1078-MIN($C$2:$C$3001))/(MAX($C$2:$C$3001)-MIN($C$2:$C$3001)))</f>
        <v>0.60253399350795</v>
      </c>
      <c r="I1078" s="4" t="n">
        <f aca="false">IF(ISBLANK(D1078), "", (D1078-MIN($D$2:$D$3001))/(MAX($D$2:$D$3001)-MIN($D$2:$D$3001)))</f>
        <v>0.890577507598784</v>
      </c>
      <c r="J1078" s="4" t="n">
        <f aca="false">IF(ISBLANK(E1078), "", (E1078-MIN($E$2:$E$3001))/(MAX($E$2:$E$3001)-MIN($E$2:$E$3001)))</f>
        <v>0.353610513486575</v>
      </c>
      <c r="K1078" s="5" t="n">
        <f aca="false">IF(ISBLANK(A1078), "",SQRT((A1078-$M$2)^2+(B1078-$N$2)^2+(C1078-$O$2)^2+(D1078-$P$2)^2+(E1078-$Q$2)^2))</f>
        <v>879.475331005274</v>
      </c>
      <c r="L1078" s="6" t="str">
        <f aca="false">IF(AND(H1078 = "", H1077 &lt;&gt; ""),"&lt;- New exp", "")</f>
        <v/>
      </c>
    </row>
    <row r="1079" customFormat="false" ht="13.8" hidden="false" customHeight="false" outlineLevel="0" collapsed="false">
      <c r="A1079" s="0" t="n">
        <v>30</v>
      </c>
      <c r="B1079" s="0" t="n">
        <v>4</v>
      </c>
      <c r="C1079" s="0" t="n">
        <v>72.6875</v>
      </c>
      <c r="D1079" s="0" t="n">
        <v>1021</v>
      </c>
      <c r="E1079" s="0" t="n">
        <v>0.377710673273437</v>
      </c>
      <c r="F1079" s="4" t="n">
        <f aca="false">IF(ISBLANK(A1079), "", (A1079-MIN($A$2:$A$3001))/(MAX($A$2:$A$3001)-MIN($A$2:$A$3001)))</f>
        <v>0.727272727272727</v>
      </c>
      <c r="G1079" s="4" t="n">
        <f aca="false">IF(ISBLANK(B1079), "", (B1079-MIN($B$2:$B$3001))/(MAX($B$2:$B$3001)-MIN($B$2:B$3001)))</f>
        <v>0.333333333333333</v>
      </c>
      <c r="H1079" s="4" t="n">
        <f aca="false">IF(ISBLANK(C1079), "", (C1079-MIN($C$2:$C$3001))/(MAX($C$2:$C$3001)-MIN($C$2:$C$3001)))</f>
        <v>0.38219323570328</v>
      </c>
      <c r="I1079" s="4" t="n">
        <f aca="false">IF(ISBLANK(D1079), "", (D1079-MIN($D$2:$D$3001))/(MAX($D$2:$D$3001)-MIN($D$2:$D$3001)))</f>
        <v>0.933130699088146</v>
      </c>
      <c r="J1079" s="4" t="n">
        <f aca="false">IF(ISBLANK(E1079), "", (E1079-MIN($E$2:$E$3001))/(MAX($E$2:$E$3001)-MIN($E$2:$E$3001)))</f>
        <v>0.505710660175185</v>
      </c>
      <c r="K1079" s="5" t="n">
        <f aca="false">IF(ISBLANK(A1079), "",SQRT((A1079-$M$2)^2+(B1079-$N$2)^2+(C1079-$O$2)^2+(D1079-$P$2)^2+(E1079-$Q$2)^2))</f>
        <v>921.269392568297</v>
      </c>
      <c r="L1079" s="6" t="str">
        <f aca="false">IF(AND(H1079 = "", H1078 &lt;&gt; ""),"&lt;- New exp", "")</f>
        <v/>
      </c>
    </row>
    <row r="1080" customFormat="false" ht="13.8" hidden="false" customHeight="false" outlineLevel="0" collapsed="false">
      <c r="A1080" s="0" t="n">
        <v>29</v>
      </c>
      <c r="B1080" s="0" t="n">
        <v>6</v>
      </c>
      <c r="C1080" s="0" t="n">
        <v>76.8333333333333</v>
      </c>
      <c r="D1080" s="0" t="n">
        <v>1030</v>
      </c>
      <c r="E1080" s="0" t="n">
        <v>0.372725885221371</v>
      </c>
      <c r="F1080" s="4" t="n">
        <f aca="false">IF(ISBLANK(A1080), "", (A1080-MIN($A$2:$A$3001))/(MAX($A$2:$A$3001)-MIN($A$2:$A$3001)))</f>
        <v>0.681818181818182</v>
      </c>
      <c r="G1080" s="4" t="n">
        <f aca="false">IF(ISBLANK(B1080), "", (B1080-MIN($B$2:$B$3001))/(MAX($B$2:$B$3001)-MIN($B$2:B$3001)))</f>
        <v>0.555555555555556</v>
      </c>
      <c r="H1080" s="4" t="n">
        <f aca="false">IF(ISBLANK(C1080), "", (C1080-MIN($C$2:$C$3001))/(MAX($C$2:$C$3001)-MIN($C$2:$C$3001)))</f>
        <v>0.48638015886075</v>
      </c>
      <c r="I1080" s="4" t="n">
        <f aca="false">IF(ISBLANK(D1080), "", (D1080-MIN($D$2:$D$3001))/(MAX($D$2:$D$3001)-MIN($D$2:$D$3001)))</f>
        <v>0.94224924012158</v>
      </c>
      <c r="J1080" s="4" t="n">
        <f aca="false">IF(ISBLANK(E1080), "", (E1080-MIN($E$2:$E$3001))/(MAX($E$2:$E$3001)-MIN($E$2:$E$3001)))</f>
        <v>0.355162701103331</v>
      </c>
      <c r="K1080" s="5" t="n">
        <f aca="false">IF(ISBLANK(A1080), "",SQRT((A1080-$M$2)^2+(B1080-$N$2)^2+(C1080-$O$2)^2+(D1080-$P$2)^2+(E1080-$Q$2)^2))</f>
        <v>930.335737196875</v>
      </c>
      <c r="L1080" s="6" t="str">
        <f aca="false">IF(AND(H1080 = "", H1079 &lt;&gt; ""),"&lt;- New exp", "")</f>
        <v/>
      </c>
    </row>
    <row r="1081" customFormat="false" ht="13.8" hidden="false" customHeight="false" outlineLevel="0" collapsed="false">
      <c r="A1081" s="0" t="n">
        <v>29</v>
      </c>
      <c r="B1081" s="0" t="n">
        <v>6</v>
      </c>
      <c r="C1081" s="0" t="n">
        <v>74.8333333333333</v>
      </c>
      <c r="D1081" s="0" t="n">
        <v>1031</v>
      </c>
      <c r="E1081" s="0" t="n">
        <v>0.37523672607986</v>
      </c>
      <c r="F1081" s="4" t="n">
        <f aca="false">IF(ISBLANK(A1081), "", (A1081-MIN($A$2:$A$3001))/(MAX($A$2:$A$3001)-MIN($A$2:$A$3001)))</f>
        <v>0.681818181818182</v>
      </c>
      <c r="G1081" s="4" t="n">
        <f aca="false">IF(ISBLANK(B1081), "", (B1081-MIN($B$2:$B$3001))/(MAX($B$2:$B$3001)-MIN($B$2:B$3001)))</f>
        <v>0.555555555555556</v>
      </c>
      <c r="H1081" s="4" t="n">
        <f aca="false">IF(ISBLANK(C1081), "", (C1081-MIN($C$2:$C$3001))/(MAX($C$2:$C$3001)-MIN($C$2:$C$3001)))</f>
        <v>0.43611913060388</v>
      </c>
      <c r="I1081" s="4" t="n">
        <f aca="false">IF(ISBLANK(D1081), "", (D1081-MIN($D$2:$D$3001))/(MAX($D$2:$D$3001)-MIN($D$2:$D$3001)))</f>
        <v>0.943262411347518</v>
      </c>
      <c r="J1081" s="4" t="n">
        <f aca="false">IF(ISBLANK(E1081), "", (E1081-MIN($E$2:$E$3001))/(MAX($E$2:$E$3001)-MIN($E$2:$E$3001)))</f>
        <v>0.430993802215658</v>
      </c>
      <c r="K1081" s="5" t="n">
        <f aca="false">IF(ISBLANK(A1081), "",SQRT((A1081-$M$2)^2+(B1081-$N$2)^2+(C1081-$O$2)^2+(D1081-$P$2)^2+(E1081-$Q$2)^2))</f>
        <v>931.295961176867</v>
      </c>
      <c r="L1081" s="6" t="str">
        <f aca="false">IF(AND(H1081 = "", H1080 &lt;&gt; ""),"&lt;- New exp", "")</f>
        <v/>
      </c>
    </row>
    <row r="1082" customFormat="false" ht="13.8" hidden="false" customHeight="false" outlineLevel="0" collapsed="false">
      <c r="A1082" s="0" t="n">
        <v>23</v>
      </c>
      <c r="B1082" s="0" t="n">
        <v>6</v>
      </c>
      <c r="C1082" s="0" t="n">
        <v>74.8333333333333</v>
      </c>
      <c r="D1082" s="0" t="n">
        <v>1017</v>
      </c>
      <c r="E1082" s="0" t="n">
        <v>0.379846913370879</v>
      </c>
      <c r="F1082" s="4" t="n">
        <f aca="false">IF(ISBLANK(A1082), "", (A1082-MIN($A$2:$A$3001))/(MAX($A$2:$A$3001)-MIN($A$2:$A$3001)))</f>
        <v>0.409090909090909</v>
      </c>
      <c r="G1082" s="4" t="n">
        <f aca="false">IF(ISBLANK(B1082), "", (B1082-MIN($B$2:$B$3001))/(MAX($B$2:$B$3001)-MIN($B$2:B$3001)))</f>
        <v>0.555555555555556</v>
      </c>
      <c r="H1082" s="4" t="n">
        <f aca="false">IF(ISBLANK(C1082), "", (C1082-MIN($C$2:$C$3001))/(MAX($C$2:$C$3001)-MIN($C$2:$C$3001)))</f>
        <v>0.43611913060388</v>
      </c>
      <c r="I1082" s="4" t="n">
        <f aca="false">IF(ISBLANK(D1082), "", (D1082-MIN($D$2:$D$3001))/(MAX($D$2:$D$3001)-MIN($D$2:$D$3001)))</f>
        <v>0.929078014184397</v>
      </c>
      <c r="J1082" s="4" t="n">
        <f aca="false">IF(ISBLANK(E1082), "", (E1082-MIN($E$2:$E$3001))/(MAX($E$2:$E$3001)-MIN($E$2:$E$3001)))</f>
        <v>0.570228265216398</v>
      </c>
      <c r="K1082" s="5" t="n">
        <f aca="false">IF(ISBLANK(A1082), "",SQRT((A1082-$M$2)^2+(B1082-$N$2)^2+(C1082-$O$2)^2+(D1082-$P$2)^2+(E1082-$Q$2)^2))</f>
        <v>917.221983740675</v>
      </c>
      <c r="L1082" s="6" t="str">
        <f aca="false">IF(AND(H1082 = "", H1081 &lt;&gt; ""),"&lt;- New exp", "")</f>
        <v/>
      </c>
    </row>
    <row r="1083" customFormat="false" ht="13.8" hidden="false" customHeight="false" outlineLevel="0" collapsed="false">
      <c r="A1083" s="0" t="n">
        <v>29</v>
      </c>
      <c r="B1083" s="0" t="n">
        <v>7</v>
      </c>
      <c r="C1083" s="0" t="n">
        <v>76.6095238095238</v>
      </c>
      <c r="D1083" s="0" t="n">
        <v>969</v>
      </c>
      <c r="E1083" s="0" t="n">
        <v>0.374562081242515</v>
      </c>
      <c r="F1083" s="4" t="n">
        <f aca="false">IF(ISBLANK(A1083), "", (A1083-MIN($A$2:$A$3001))/(MAX($A$2:$A$3001)-MIN($A$2:$A$3001)))</f>
        <v>0.681818181818182</v>
      </c>
      <c r="G1083" s="4" t="n">
        <f aca="false">IF(ISBLANK(B1083), "", (B1083-MIN($B$2:$B$3001))/(MAX($B$2:$B$3001)-MIN($B$2:B$3001)))</f>
        <v>0.666666666666667</v>
      </c>
      <c r="H1083" s="4" t="n">
        <f aca="false">IF(ISBLANK(C1083), "", (C1083-MIN($C$2:$C$3001))/(MAX($C$2:$C$3001)-MIN($C$2:$C$3001)))</f>
        <v>0.480755710460576</v>
      </c>
      <c r="I1083" s="4" t="n">
        <f aca="false">IF(ISBLANK(D1083), "", (D1083-MIN($D$2:$D$3001))/(MAX($D$2:$D$3001)-MIN($D$2:$D$3001)))</f>
        <v>0.880445795339412</v>
      </c>
      <c r="J1083" s="4" t="n">
        <f aca="false">IF(ISBLANK(E1083), "", (E1083-MIN($E$2:$E$3001))/(MAX($E$2:$E$3001)-MIN($E$2:$E$3001)))</f>
        <v>0.410618532033698</v>
      </c>
      <c r="K1083" s="5" t="n">
        <f aca="false">IF(ISBLANK(A1083), "",SQRT((A1083-$M$2)^2+(B1083-$N$2)^2+(C1083-$O$2)^2+(D1083-$P$2)^2+(E1083-$Q$2)^2))</f>
        <v>869.360667818175</v>
      </c>
      <c r="L1083" s="6" t="str">
        <f aca="false">IF(AND(H1083 = "", H1082 &lt;&gt; ""),"&lt;- New exp", "")</f>
        <v/>
      </c>
    </row>
    <row r="1084" customFormat="false" ht="13.8" hidden="false" customHeight="false" outlineLevel="0" collapsed="false">
      <c r="A1084" s="0" t="n">
        <v>29</v>
      </c>
      <c r="B1084" s="0" t="n">
        <v>8</v>
      </c>
      <c r="C1084" s="0" t="n">
        <v>80.7916666666667</v>
      </c>
      <c r="D1084" s="0" t="n">
        <v>1026</v>
      </c>
      <c r="E1084" s="0" t="n">
        <v>0.368212911972548</v>
      </c>
      <c r="F1084" s="4" t="n">
        <f aca="false">IF(ISBLANK(A1084), "", (A1084-MIN($A$2:$A$3001))/(MAX($A$2:$A$3001)-MIN($A$2:$A$3001)))</f>
        <v>0.681818181818182</v>
      </c>
      <c r="G1084" s="4" t="n">
        <f aca="false">IF(ISBLANK(B1084), "", (B1084-MIN($B$2:$B$3001))/(MAX($B$2:$B$3001)-MIN($B$2:B$3001)))</f>
        <v>0.777777777777778</v>
      </c>
      <c r="H1084" s="4" t="n">
        <f aca="false">IF(ISBLANK(C1084), "", (C1084-MIN($C$2:$C$3001))/(MAX($C$2:$C$3001)-MIN($C$2:$C$3001)))</f>
        <v>0.585855110619138</v>
      </c>
      <c r="I1084" s="4" t="n">
        <f aca="false">IF(ISBLANK(D1084), "", (D1084-MIN($D$2:$D$3001))/(MAX($D$2:$D$3001)-MIN($D$2:$D$3001)))</f>
        <v>0.938196555217832</v>
      </c>
      <c r="J1084" s="4" t="n">
        <f aca="false">IF(ISBLANK(E1084), "", (E1084-MIN($E$2:$E$3001))/(MAX($E$2:$E$3001)-MIN($E$2:$E$3001)))</f>
        <v>0.218864245710713</v>
      </c>
      <c r="K1084" s="5" t="n">
        <f aca="false">IF(ISBLANK(A1084), "",SQRT((A1084-$M$2)^2+(B1084-$N$2)^2+(C1084-$O$2)^2+(D1084-$P$2)^2+(E1084-$Q$2)^2))</f>
        <v>926.441294798956</v>
      </c>
      <c r="L1084" s="6" t="str">
        <f aca="false">IF(AND(H1084 = "", H1083 &lt;&gt; ""),"&lt;- New exp", "")</f>
        <v/>
      </c>
    </row>
    <row r="1085" customFormat="false" ht="13.8" hidden="false" customHeight="false" outlineLevel="0" collapsed="false">
      <c r="A1085" s="0" t="n">
        <v>20</v>
      </c>
      <c r="B1085" s="0" t="n">
        <v>8</v>
      </c>
      <c r="C1085" s="0" t="n">
        <v>81.1964285714286</v>
      </c>
      <c r="D1085" s="0" t="n">
        <v>1041</v>
      </c>
      <c r="E1085" s="0" t="n">
        <v>0.384206016578555</v>
      </c>
      <c r="F1085" s="4" t="n">
        <f aca="false">IF(ISBLANK(A1085), "", (A1085-MIN($A$2:$A$3001))/(MAX($A$2:$A$3001)-MIN($A$2:$A$3001)))</f>
        <v>0.272727272727273</v>
      </c>
      <c r="G1085" s="4" t="n">
        <f aca="false">IF(ISBLANK(B1085), "", (B1085-MIN($B$2:$B$3001))/(MAX($B$2:$B$3001)-MIN($B$2:B$3001)))</f>
        <v>0.777777777777778</v>
      </c>
      <c r="H1085" s="4" t="n">
        <f aca="false">IF(ISBLANK(C1085), "", (C1085-MIN($C$2:$C$3001))/(MAX($C$2:$C$3001)-MIN($C$2:$C$3001)))</f>
        <v>0.596026985385409</v>
      </c>
      <c r="I1085" s="4" t="n">
        <f aca="false">IF(ISBLANK(D1085), "", (D1085-MIN($D$2:$D$3001))/(MAX($D$2:$D$3001)-MIN($D$2:$D$3001)))</f>
        <v>0.953394123606889</v>
      </c>
      <c r="J1085" s="4" t="n">
        <f aca="false">IF(ISBLANK(E1085), "", (E1085-MIN($E$2:$E$3001))/(MAX($E$2:$E$3001)-MIN($E$2:$E$3001)))</f>
        <v>0.701879618181586</v>
      </c>
      <c r="K1085" s="5" t="n">
        <f aca="false">IF(ISBLANK(A1085), "",SQRT((A1085-$M$2)^2+(B1085-$N$2)^2+(C1085-$O$2)^2+(D1085-$P$2)^2+(E1085-$Q$2)^2))</f>
        <v>941.343990819696</v>
      </c>
      <c r="L1085" s="6" t="str">
        <f aca="false">IF(AND(H1085 = "", H1084 &lt;&gt; ""),"&lt;- New exp", "")</f>
        <v/>
      </c>
    </row>
    <row r="1086" customFormat="false" ht="13.8" hidden="false" customHeight="false" outlineLevel="0" collapsed="false">
      <c r="A1086" s="0" t="n">
        <v>22</v>
      </c>
      <c r="B1086" s="0" t="n">
        <v>8</v>
      </c>
      <c r="C1086" s="0" t="n">
        <v>74.7916666666667</v>
      </c>
      <c r="D1086" s="0" t="n">
        <v>988</v>
      </c>
      <c r="E1086" s="0" t="n">
        <v>0.375786542707573</v>
      </c>
      <c r="F1086" s="4" t="n">
        <f aca="false">IF(ISBLANK(A1086), "", (A1086-MIN($A$2:$A$3001))/(MAX($A$2:$A$3001)-MIN($A$2:$A$3001)))</f>
        <v>0.363636363636364</v>
      </c>
      <c r="G1086" s="4" t="n">
        <f aca="false">IF(ISBLANK(B1086), "", (B1086-MIN($B$2:$B$3001))/(MAX($B$2:$B$3001)-MIN($B$2:B$3001)))</f>
        <v>0.777777777777778</v>
      </c>
      <c r="H1086" s="4" t="n">
        <f aca="false">IF(ISBLANK(C1086), "", (C1086-MIN($C$2:$C$3001))/(MAX($C$2:$C$3001)-MIN($C$2:$C$3001)))</f>
        <v>0.435072025848529</v>
      </c>
      <c r="I1086" s="4" t="n">
        <f aca="false">IF(ISBLANK(D1086), "", (D1086-MIN($D$2:$D$3001))/(MAX($D$2:$D$3001)-MIN($D$2:$D$3001)))</f>
        <v>0.899696048632219</v>
      </c>
      <c r="J1086" s="4" t="n">
        <f aca="false">IF(ISBLANK(E1086), "", (E1086-MIN($E$2:$E$3001))/(MAX($E$2:$E$3001)-MIN($E$2:$E$3001)))</f>
        <v>0.44759907616139</v>
      </c>
      <c r="K1086" s="5" t="n">
        <f aca="false">IF(ISBLANK(A1086), "",SQRT((A1086-$M$2)^2+(B1086-$N$2)^2+(C1086-$O$2)^2+(D1086-$P$2)^2+(E1086-$Q$2)^2))</f>
        <v>888.232358606629</v>
      </c>
      <c r="L1086" s="6" t="str">
        <f aca="false">IF(AND(H1086 = "", H1085 &lt;&gt; ""),"&lt;- New exp", "")</f>
        <v/>
      </c>
    </row>
    <row r="1087" customFormat="false" ht="13.8" hidden="false" customHeight="false" outlineLevel="0" collapsed="false">
      <c r="A1087" s="0" t="n">
        <v>32</v>
      </c>
      <c r="B1087" s="0" t="n">
        <v>6</v>
      </c>
      <c r="C1087" s="0" t="n">
        <v>79.8333333333333</v>
      </c>
      <c r="D1087" s="0" t="n">
        <v>1015</v>
      </c>
      <c r="E1087" s="0" t="n">
        <v>0.371393069164507</v>
      </c>
      <c r="F1087" s="4" t="n">
        <f aca="false">IF(ISBLANK(A1087), "", (A1087-MIN($A$2:$A$3001))/(MAX($A$2:$A$3001)-MIN($A$2:$A$3001)))</f>
        <v>0.818181818181818</v>
      </c>
      <c r="G1087" s="4" t="n">
        <f aca="false">IF(ISBLANK(B1087), "", (B1087-MIN($B$2:$B$3001))/(MAX($B$2:$B$3001)-MIN($B$2:B$3001)))</f>
        <v>0.555555555555556</v>
      </c>
      <c r="H1087" s="4" t="n">
        <f aca="false">IF(ISBLANK(C1087), "", (C1087-MIN($C$2:$C$3001))/(MAX($C$2:$C$3001)-MIN($C$2:$C$3001)))</f>
        <v>0.561771701246055</v>
      </c>
      <c r="I1087" s="4" t="n">
        <f aca="false">IF(ISBLANK(D1087), "", (D1087-MIN($D$2:$D$3001))/(MAX($D$2:$D$3001)-MIN($D$2:$D$3001)))</f>
        <v>0.927051671732523</v>
      </c>
      <c r="J1087" s="4" t="n">
        <f aca="false">IF(ISBLANK(E1087), "", (E1087-MIN($E$2:$E$3001))/(MAX($E$2:$E$3001)-MIN($E$2:$E$3001)))</f>
        <v>0.314909688320589</v>
      </c>
      <c r="K1087" s="5" t="n">
        <f aca="false">IF(ISBLANK(A1087), "",SQRT((A1087-$M$2)^2+(B1087-$N$2)^2+(C1087-$O$2)^2+(D1087-$P$2)^2+(E1087-$Q$2)^2))</f>
        <v>915.463657867467</v>
      </c>
      <c r="L1087" s="6" t="str">
        <f aca="false">IF(AND(H1087 = "", H1086 &lt;&gt; ""),"&lt;- New exp", "")</f>
        <v/>
      </c>
    </row>
    <row r="1088" customFormat="false" ht="13.8" hidden="false" customHeight="false" outlineLevel="0" collapsed="false">
      <c r="A1088" s="0" t="n">
        <v>22</v>
      </c>
      <c r="B1088" s="0" t="n">
        <v>7</v>
      </c>
      <c r="C1088" s="0" t="n">
        <v>71.8095238095238</v>
      </c>
      <c r="D1088" s="0" t="n">
        <v>999</v>
      </c>
      <c r="E1088" s="0" t="n">
        <v>0.372674490793082</v>
      </c>
      <c r="F1088" s="4" t="n">
        <f aca="false">IF(ISBLANK(A1088), "", (A1088-MIN($A$2:$A$3001))/(MAX($A$2:$A$3001)-MIN($A$2:$A$3001)))</f>
        <v>0.363636363636364</v>
      </c>
      <c r="G1088" s="4" t="n">
        <f aca="false">IF(ISBLANK(B1088), "", (B1088-MIN($B$2:$B$3001))/(MAX($B$2:$B$3001)-MIN($B$2:B$3001)))</f>
        <v>0.666666666666667</v>
      </c>
      <c r="H1088" s="4" t="n">
        <f aca="false">IF(ISBLANK(C1088), "", (C1088-MIN($C$2:$C$3001))/(MAX($C$2:$C$3001)-MIN($C$2:$C$3001)))</f>
        <v>0.360129242644089</v>
      </c>
      <c r="I1088" s="4" t="n">
        <f aca="false">IF(ISBLANK(D1088), "", (D1088-MIN($D$2:$D$3001))/(MAX($D$2:$D$3001)-MIN($D$2:$D$3001)))</f>
        <v>0.910840932117528</v>
      </c>
      <c r="J1088" s="4" t="n">
        <f aca="false">IF(ISBLANK(E1088), "", (E1088-MIN($E$2:$E$3001))/(MAX($E$2:$E$3001)-MIN($E$2:$E$3001)))</f>
        <v>0.353610513486575</v>
      </c>
      <c r="K1088" s="5" t="n">
        <f aca="false">IF(ISBLANK(A1088), "",SQRT((A1088-$M$2)^2+(B1088-$N$2)^2+(C1088-$O$2)^2+(D1088-$P$2)^2+(E1088-$Q$2)^2))</f>
        <v>899.169816704791</v>
      </c>
      <c r="L1088" s="6" t="str">
        <f aca="false">IF(AND(H1088 = "", H1087 &lt;&gt; ""),"&lt;- New exp", "")</f>
        <v/>
      </c>
    </row>
    <row r="1089" customFormat="false" ht="13.8" hidden="false" customHeight="false" outlineLevel="0" collapsed="false">
      <c r="A1089" s="0" t="n">
        <v>33</v>
      </c>
      <c r="B1089" s="0" t="n">
        <v>3</v>
      </c>
      <c r="C1089" s="0" t="n">
        <v>82.8627450980392</v>
      </c>
      <c r="D1089" s="0" t="n">
        <v>1030</v>
      </c>
      <c r="E1089" s="0" t="n">
        <v>0.376578857467822</v>
      </c>
      <c r="F1089" s="4" t="n">
        <f aca="false">IF(ISBLANK(A1089), "", (A1089-MIN($A$2:$A$3001))/(MAX($A$2:$A$3001)-MIN($A$2:$A$3001)))</f>
        <v>0.863636363636364</v>
      </c>
      <c r="G1089" s="4" t="n">
        <f aca="false">IF(ISBLANK(B1089), "", (B1089-MIN($B$2:$B$3001))/(MAX($B$2:$B$3001)-MIN($B$2:B$3001)))</f>
        <v>0.222222222222222</v>
      </c>
      <c r="H1089" s="4" t="n">
        <f aca="false">IF(ISBLANK(C1089), "", (C1089-MIN($C$2:$C$3001))/(MAX($C$2:$C$3001)-MIN($C$2:$C$3001)))</f>
        <v>0.637902376399843</v>
      </c>
      <c r="I1089" s="4" t="n">
        <f aca="false">IF(ISBLANK(D1089), "", (D1089-MIN($D$2:$D$3001))/(MAX($D$2:$D$3001)-MIN($D$2:$D$3001)))</f>
        <v>0.94224924012158</v>
      </c>
      <c r="J1089" s="4" t="n">
        <f aca="false">IF(ISBLANK(E1089), "", (E1089-MIN($E$2:$E$3001))/(MAX($E$2:$E$3001)-MIN($E$2:$E$3001)))</f>
        <v>0.471528151751385</v>
      </c>
      <c r="K1089" s="5" t="n">
        <f aca="false">IF(ISBLANK(A1089), "",SQRT((A1089-$M$2)^2+(B1089-$N$2)^2+(C1089-$O$2)^2+(D1089-$P$2)^2+(E1089-$Q$2)^2))</f>
        <v>930.54249032365</v>
      </c>
      <c r="L1089" s="6" t="str">
        <f aca="false">IF(AND(H1089 = "", H1088 &lt;&gt; ""),"&lt;- New exp", "")</f>
        <v/>
      </c>
    </row>
    <row r="1090" customFormat="false" ht="13.8" hidden="false" customHeight="false" outlineLevel="0" collapsed="false">
      <c r="A1090" s="0" t="n">
        <v>28</v>
      </c>
      <c r="B1090" s="0" t="n">
        <v>9</v>
      </c>
      <c r="C1090" s="0" t="n">
        <v>76.5777777777778</v>
      </c>
      <c r="D1090" s="0" t="n">
        <v>968</v>
      </c>
      <c r="E1090" s="0" t="n">
        <v>0.371393069164507</v>
      </c>
      <c r="F1090" s="4" t="n">
        <f aca="false">IF(ISBLANK(A1090), "", (A1090-MIN($A$2:$A$3001))/(MAX($A$2:$A$3001)-MIN($A$2:$A$3001)))</f>
        <v>0.636363636363636</v>
      </c>
      <c r="G1090" s="4" t="n">
        <f aca="false">IF(ISBLANK(B1090), "", (B1090-MIN($B$2:$B$3001))/(MAX($B$2:$B$3001)-MIN($B$2:B$3001)))</f>
        <v>0.888888888888889</v>
      </c>
      <c r="H1090" s="4" t="n">
        <f aca="false">IF(ISBLANK(C1090), "", (C1090-MIN($C$2:$C$3001))/(MAX($C$2:$C$3001)-MIN($C$2:$C$3001)))</f>
        <v>0.479957916361261</v>
      </c>
      <c r="I1090" s="4" t="n">
        <f aca="false">IF(ISBLANK(D1090), "", (D1090-MIN($D$2:$D$3001))/(MAX($D$2:$D$3001)-MIN($D$2:$D$3001)))</f>
        <v>0.879432624113475</v>
      </c>
      <c r="J1090" s="4" t="n">
        <f aca="false">IF(ISBLANK(E1090), "", (E1090-MIN($E$2:$E$3001))/(MAX($E$2:$E$3001)-MIN($E$2:$E$3001)))</f>
        <v>0.314909688320589</v>
      </c>
      <c r="K1090" s="5" t="n">
        <f aca="false">IF(ISBLANK(A1090), "",SQRT((A1090-$M$2)^2+(B1090-$N$2)^2+(C1090-$O$2)^2+(D1090-$P$2)^2+(E1090-$Q$2)^2))</f>
        <v>868.359808521269</v>
      </c>
      <c r="L1090" s="6" t="str">
        <f aca="false">IF(AND(H1090 = "", H1089 &lt;&gt; ""),"&lt;- New exp", "")</f>
        <v/>
      </c>
    </row>
    <row r="1091" customFormat="false" ht="13.8" hidden="false" customHeight="false" outlineLevel="0" collapsed="false">
      <c r="A1091" s="0" t="n">
        <v>24</v>
      </c>
      <c r="B1091" s="0" t="n">
        <v>10</v>
      </c>
      <c r="C1091" s="0" t="n">
        <v>76.7666666666667</v>
      </c>
      <c r="D1091" s="0" t="n">
        <v>1003</v>
      </c>
      <c r="E1091" s="0" t="n">
        <v>0.368212911972548</v>
      </c>
      <c r="F1091" s="4" t="n">
        <f aca="false">IF(ISBLANK(A1091), "", (A1091-MIN($A$2:$A$3001))/(MAX($A$2:$A$3001)-MIN($A$2:$A$3001)))</f>
        <v>0.454545454545455</v>
      </c>
      <c r="G1091" s="4" t="n">
        <f aca="false">IF(ISBLANK(B1091), "", (B1091-MIN($B$2:$B$3001))/(MAX($B$2:$B$3001)-MIN($B$2:B$3001)))</f>
        <v>1</v>
      </c>
      <c r="H1091" s="4" t="n">
        <f aca="false">IF(ISBLANK(C1091), "", (C1091-MIN($C$2:$C$3001))/(MAX($C$2:$C$3001)-MIN($C$2:$C$3001)))</f>
        <v>0.484704791252187</v>
      </c>
      <c r="I1091" s="4" t="n">
        <f aca="false">IF(ISBLANK(D1091), "", (D1091-MIN($D$2:$D$3001))/(MAX($D$2:$D$3001)-MIN($D$2:$D$3001)))</f>
        <v>0.914893617021277</v>
      </c>
      <c r="J1091" s="4" t="n">
        <f aca="false">IF(ISBLANK(E1091), "", (E1091-MIN($E$2:$E$3001))/(MAX($E$2:$E$3001)-MIN($E$2:$E$3001)))</f>
        <v>0.218864245710713</v>
      </c>
      <c r="K1091" s="5" t="n">
        <f aca="false">IF(ISBLANK(A1091), "",SQRT((A1091-$M$2)^2+(B1091-$N$2)^2+(C1091-$O$2)^2+(D1091-$P$2)^2+(E1091-$Q$2)^2))</f>
        <v>903.30615391946</v>
      </c>
      <c r="L1091" s="6" t="str">
        <f aca="false">IF(AND(H1091 = "", H1090 &lt;&gt; ""),"&lt;- New exp", "")</f>
        <v/>
      </c>
    </row>
    <row r="1092" customFormat="false" ht="13.8" hidden="false" customHeight="false" outlineLevel="0" collapsed="false">
      <c r="A1092" s="0" t="n">
        <v>30</v>
      </c>
      <c r="B1092" s="0" t="n">
        <v>2</v>
      </c>
      <c r="C1092" s="0" t="n">
        <v>81.1875</v>
      </c>
      <c r="D1092" s="0" t="n">
        <v>1039</v>
      </c>
      <c r="E1092" s="0" t="n">
        <v>0.384373438081006</v>
      </c>
      <c r="F1092" s="4" t="n">
        <f aca="false">IF(ISBLANK(A1092), "", (A1092-MIN($A$2:$A$3001))/(MAX($A$2:$A$3001)-MIN($A$2:$A$3001)))</f>
        <v>0.727272727272727</v>
      </c>
      <c r="G1092" s="4" t="n">
        <f aca="false">IF(ISBLANK(B1092), "", (B1092-MIN($B$2:$B$3001))/(MAX($B$2:$B$3001)-MIN($B$2:B$3001)))</f>
        <v>0.111111111111111</v>
      </c>
      <c r="H1092" s="4" t="n">
        <f aca="false">IF(ISBLANK(C1092), "", (C1092-MIN($C$2:$C$3001))/(MAX($C$2:$C$3001)-MIN($C$2:$C$3001)))</f>
        <v>0.595802605794977</v>
      </c>
      <c r="I1092" s="4" t="n">
        <f aca="false">IF(ISBLANK(D1092), "", (D1092-MIN($D$2:$D$3001))/(MAX($D$2:$D$3001)-MIN($D$2:$D$3001)))</f>
        <v>0.951367781155015</v>
      </c>
      <c r="J1092" s="4" t="n">
        <f aca="false">IF(ISBLANK(E1092), "", (E1092-MIN($E$2:$E$3001))/(MAX($E$2:$E$3001)-MIN($E$2:$E$3001)))</f>
        <v>0.706935994748749</v>
      </c>
      <c r="K1092" s="5" t="n">
        <f aca="false">IF(ISBLANK(A1092), "",SQRT((A1092-$M$2)^2+(B1092-$N$2)^2+(C1092-$O$2)^2+(D1092-$P$2)^2+(E1092-$Q$2)^2))</f>
        <v>939.436046581856</v>
      </c>
      <c r="L1092" s="6" t="str">
        <f aca="false">IF(AND(H1092 = "", H1091 &lt;&gt; ""),"&lt;- New exp", "")</f>
        <v/>
      </c>
    </row>
    <row r="1093" customFormat="false" ht="13.8" hidden="false" customHeight="false" outlineLevel="0" collapsed="false">
      <c r="A1093" s="0" t="n">
        <v>33</v>
      </c>
      <c r="B1093" s="0" t="n">
        <v>2</v>
      </c>
      <c r="C1093" s="0" t="n">
        <v>81.3125</v>
      </c>
      <c r="D1093" s="0" t="n">
        <v>1045</v>
      </c>
      <c r="E1093" s="0" t="n">
        <v>0.381261386166515</v>
      </c>
      <c r="F1093" s="4" t="n">
        <f aca="false">IF(ISBLANK(A1093), "", (A1093-MIN($A$2:$A$3001))/(MAX($A$2:$A$3001)-MIN($A$2:$A$3001)))</f>
        <v>0.863636363636364</v>
      </c>
      <c r="G1093" s="4" t="n">
        <f aca="false">IF(ISBLANK(B1093), "", (B1093-MIN($B$2:$B$3001))/(MAX($B$2:$B$3001)-MIN($B$2:B$3001)))</f>
        <v>0.111111111111111</v>
      </c>
      <c r="H1093" s="4" t="n">
        <f aca="false">IF(ISBLANK(C1093), "", (C1093-MIN($C$2:$C$3001))/(MAX($C$2:$C$3001)-MIN($C$2:$C$3001)))</f>
        <v>0.598943920061031</v>
      </c>
      <c r="I1093" s="4" t="n">
        <f aca="false">IF(ISBLANK(D1093), "", (D1093-MIN($D$2:$D$3001))/(MAX($D$2:$D$3001)-MIN($D$2:$D$3001)))</f>
        <v>0.957446808510638</v>
      </c>
      <c r="J1093" s="4" t="n">
        <f aca="false">IF(ISBLANK(E1093), "", (E1093-MIN($E$2:$E$3001))/(MAX($E$2:$E$3001)-MIN($E$2:$E$3001)))</f>
        <v>0.612947432073934</v>
      </c>
      <c r="K1093" s="5" t="n">
        <f aca="false">IF(ISBLANK(A1093), "",SQRT((A1093-$M$2)^2+(B1093-$N$2)^2+(C1093-$O$2)^2+(D1093-$P$2)^2+(E1093-$Q$2)^2))</f>
        <v>945.49195035689</v>
      </c>
      <c r="L1093" s="6" t="str">
        <f aca="false">IF(AND(H1093 = "", H1092 &lt;&gt; ""),"&lt;- New exp", "")</f>
        <v/>
      </c>
    </row>
    <row r="1094" customFormat="false" ht="13.8" hidden="false" customHeight="false" outlineLevel="0" collapsed="false">
      <c r="A1094" s="0" t="n">
        <v>27</v>
      </c>
      <c r="B1094" s="0" t="n">
        <v>4</v>
      </c>
      <c r="C1094" s="0" t="n">
        <v>77.9166666666667</v>
      </c>
      <c r="D1094" s="0" t="n">
        <v>1010</v>
      </c>
      <c r="E1094" s="0" t="n">
        <v>0.375786542707573</v>
      </c>
      <c r="F1094" s="4" t="n">
        <f aca="false">IF(ISBLANK(A1094), "", (A1094-MIN($A$2:$A$3001))/(MAX($A$2:$A$3001)-MIN($A$2:$A$3001)))</f>
        <v>0.590909090909091</v>
      </c>
      <c r="G1094" s="4" t="n">
        <f aca="false">IF(ISBLANK(B1094), "", (B1094-MIN($B$2:$B$3001))/(MAX($B$2:$B$3001)-MIN($B$2:B$3001)))</f>
        <v>0.333333333333333</v>
      </c>
      <c r="H1094" s="4" t="n">
        <f aca="false">IF(ISBLANK(C1094), "", (C1094-MIN($C$2:$C$3001))/(MAX($C$2:$C$3001)-MIN($C$2:$C$3001)))</f>
        <v>0.513604882499888</v>
      </c>
      <c r="I1094" s="4" t="n">
        <f aca="false">IF(ISBLANK(D1094), "", (D1094-MIN($D$2:$D$3001))/(MAX($D$2:$D$3001)-MIN($D$2:$D$3001)))</f>
        <v>0.921985815602837</v>
      </c>
      <c r="J1094" s="4" t="n">
        <f aca="false">IF(ISBLANK(E1094), "", (E1094-MIN($E$2:$E$3001))/(MAX($E$2:$E$3001)-MIN($E$2:$E$3001)))</f>
        <v>0.44759907616139</v>
      </c>
      <c r="K1094" s="5" t="n">
        <f aca="false">IF(ISBLANK(A1094), "",SQRT((A1094-$M$2)^2+(B1094-$N$2)^2+(C1094-$O$2)^2+(D1094-$P$2)^2+(E1094-$Q$2)^2))</f>
        <v>910.327244251151</v>
      </c>
      <c r="L1094" s="6" t="str">
        <f aca="false">IF(AND(H1094 = "", H1093 &lt;&gt; ""),"&lt;- New exp", "")</f>
        <v/>
      </c>
    </row>
    <row r="1095" customFormat="false" ht="13.8" hidden="false" customHeight="false" outlineLevel="0" collapsed="false">
      <c r="A1095" s="0" t="n">
        <v>29</v>
      </c>
      <c r="B1095" s="0" t="n">
        <v>6</v>
      </c>
      <c r="C1095" s="0" t="n">
        <v>78.8333333333333</v>
      </c>
      <c r="D1095" s="0" t="n">
        <v>1030</v>
      </c>
      <c r="E1095" s="0" t="n">
        <v>0.370894757329822</v>
      </c>
      <c r="F1095" s="4" t="n">
        <f aca="false">IF(ISBLANK(A1095), "", (A1095-MIN($A$2:$A$3001))/(MAX($A$2:$A$3001)-MIN($A$2:$A$3001)))</f>
        <v>0.681818181818182</v>
      </c>
      <c r="G1095" s="4" t="n">
        <f aca="false">IF(ISBLANK(B1095), "", (B1095-MIN($B$2:$B$3001))/(MAX($B$2:$B$3001)-MIN($B$2:B$3001)))</f>
        <v>0.555555555555556</v>
      </c>
      <c r="H1095" s="4" t="n">
        <f aca="false">IF(ISBLANK(C1095), "", (C1095-MIN($C$2:$C$3001))/(MAX($C$2:$C$3001)-MIN($C$2:$C$3001)))</f>
        <v>0.53664118711762</v>
      </c>
      <c r="I1095" s="4" t="n">
        <f aca="false">IF(ISBLANK(D1095), "", (D1095-MIN($D$2:$D$3001))/(MAX($D$2:$D$3001)-MIN($D$2:$D$3001)))</f>
        <v>0.94224924012158</v>
      </c>
      <c r="J1095" s="4" t="n">
        <f aca="false">IF(ISBLANK(E1095), "", (E1095-MIN($E$2:$E$3001))/(MAX($E$2:$E$3001)-MIN($E$2:$E$3001)))</f>
        <v>0.299859935169684</v>
      </c>
      <c r="K1095" s="5" t="n">
        <f aca="false">IF(ISBLANK(A1095), "",SQRT((A1095-$M$2)^2+(B1095-$N$2)^2+(C1095-$O$2)^2+(D1095-$P$2)^2+(E1095-$Q$2)^2))</f>
        <v>930.379492751536</v>
      </c>
      <c r="L1095" s="6" t="str">
        <f aca="false">IF(AND(H1095 = "", H1094 &lt;&gt; ""),"&lt;- New exp", "")</f>
        <v/>
      </c>
    </row>
    <row r="1096" customFormat="false" ht="13.8" hidden="false" customHeight="false" outlineLevel="0" collapsed="false">
      <c r="A1096" s="0" t="n">
        <v>28</v>
      </c>
      <c r="B1096" s="0" t="n">
        <v>7</v>
      </c>
      <c r="C1096" s="0" t="n">
        <v>74.8095238095238</v>
      </c>
      <c r="D1096" s="0" t="n">
        <v>997</v>
      </c>
      <c r="E1096" s="0" t="n">
        <v>0.378562199405455</v>
      </c>
      <c r="F1096" s="4" t="n">
        <f aca="false">IF(ISBLANK(A1096), "", (A1096-MIN($A$2:$A$3001))/(MAX($A$2:$A$3001)-MIN($A$2:$A$3001)))</f>
        <v>0.636363636363636</v>
      </c>
      <c r="G1096" s="4" t="n">
        <f aca="false">IF(ISBLANK(B1096), "", (B1096-MIN($B$2:$B$3001))/(MAX($B$2:$B$3001)-MIN($B$2:B$3001)))</f>
        <v>0.666666666666667</v>
      </c>
      <c r="H1096" s="4" t="n">
        <f aca="false">IF(ISBLANK(C1096), "", (C1096-MIN($C$2:$C$3001))/(MAX($C$2:$C$3001)-MIN($C$2:$C$3001)))</f>
        <v>0.435520785029393</v>
      </c>
      <c r="I1096" s="4" t="n">
        <f aca="false">IF(ISBLANK(D1096), "", (D1096-MIN($D$2:$D$3001))/(MAX($D$2:$D$3001)-MIN($D$2:$D$3001)))</f>
        <v>0.908814589665654</v>
      </c>
      <c r="J1096" s="4" t="n">
        <f aca="false">IF(ISBLANK(E1096), "", (E1096-MIN($E$2:$E$3001))/(MAX($E$2:$E$3001)-MIN($E$2:$E$3001)))</f>
        <v>0.53142800661653</v>
      </c>
      <c r="K1096" s="5" t="n">
        <f aca="false">IF(ISBLANK(A1096), "",SQRT((A1096-$M$2)^2+(B1096-$N$2)^2+(C1096-$O$2)^2+(D1096-$P$2)^2+(E1096-$Q$2)^2))</f>
        <v>897.296685376872</v>
      </c>
      <c r="L1096" s="6" t="str">
        <f aca="false">IF(AND(H1096 = "", H1095 &lt;&gt; ""),"&lt;- New exp", "")</f>
        <v/>
      </c>
    </row>
    <row r="1097" customFormat="false" ht="13.8" hidden="false" customHeight="false" outlineLevel="0" collapsed="false">
      <c r="A1097" s="0" t="n">
        <v>28</v>
      </c>
      <c r="B1097" s="0" t="n">
        <v>7</v>
      </c>
      <c r="C1097" s="0" t="n">
        <v>79.8095238095238</v>
      </c>
      <c r="D1097" s="0" t="n">
        <v>996</v>
      </c>
      <c r="E1097" s="0" t="n">
        <v>0.37391442425094</v>
      </c>
      <c r="F1097" s="4" t="n">
        <f aca="false">IF(ISBLANK(A1097), "", (A1097-MIN($A$2:$A$3001))/(MAX($A$2:$A$3001)-MIN($A$2:$A$3001)))</f>
        <v>0.636363636363636</v>
      </c>
      <c r="G1097" s="4" t="n">
        <f aca="false">IF(ISBLANK(B1097), "", (B1097-MIN($B$2:$B$3001))/(MAX($B$2:$B$3001)-MIN($B$2:B$3001)))</f>
        <v>0.666666666666667</v>
      </c>
      <c r="H1097" s="4" t="n">
        <f aca="false">IF(ISBLANK(C1097), "", (C1097-MIN($C$2:$C$3001))/(MAX($C$2:$C$3001)-MIN($C$2:$C$3001)))</f>
        <v>0.561173355671568</v>
      </c>
      <c r="I1097" s="4" t="n">
        <f aca="false">IF(ISBLANK(D1097), "", (D1097-MIN($D$2:$D$3001))/(MAX($D$2:$D$3001)-MIN($D$2:$D$3001)))</f>
        <v>0.907801418439716</v>
      </c>
      <c r="J1097" s="4" t="n">
        <f aca="false">IF(ISBLANK(E1097), "", (E1097-MIN($E$2:$E$3001))/(MAX($E$2:$E$3001)-MIN($E$2:$E$3001)))</f>
        <v>0.391058334640788</v>
      </c>
      <c r="K1097" s="5" t="n">
        <f aca="false">IF(ISBLANK(A1097), "",SQRT((A1097-$M$2)^2+(B1097-$N$2)^2+(C1097-$O$2)^2+(D1097-$P$2)^2+(E1097-$Q$2)^2))</f>
        <v>896.407633288442</v>
      </c>
      <c r="L1097" s="6" t="str">
        <f aca="false">IF(AND(H1097 = "", H1096 &lt;&gt; ""),"&lt;- New exp", "")</f>
        <v/>
      </c>
    </row>
    <row r="1098" customFormat="false" ht="13.8" hidden="false" customHeight="false" outlineLevel="0" collapsed="false">
      <c r="A1098" s="0" t="n">
        <v>29</v>
      </c>
      <c r="B1098" s="0" t="n">
        <v>6</v>
      </c>
      <c r="C1098" s="0" t="n">
        <v>73.9</v>
      </c>
      <c r="D1098" s="0" t="n">
        <v>1038</v>
      </c>
      <c r="E1098" s="0" t="n">
        <v>0.37523672607986</v>
      </c>
      <c r="F1098" s="4" t="n">
        <f aca="false">IF(ISBLANK(A1098), "", (A1098-MIN($A$2:$A$3001))/(MAX($A$2:$A$3001)-MIN($A$2:$A$3001)))</f>
        <v>0.681818181818182</v>
      </c>
      <c r="G1098" s="4" t="n">
        <f aca="false">IF(ISBLANK(B1098), "", (B1098-MIN($B$2:$B$3001))/(MAX($B$2:$B$3001)-MIN($B$2:B$3001)))</f>
        <v>0.555555555555556</v>
      </c>
      <c r="H1098" s="4" t="n">
        <f aca="false">IF(ISBLANK(C1098), "", (C1098-MIN($C$2:$C$3001))/(MAX($C$2:$C$3001)-MIN($C$2:$C$3001)))</f>
        <v>0.412663984084008</v>
      </c>
      <c r="I1098" s="4" t="n">
        <f aca="false">IF(ISBLANK(D1098), "", (D1098-MIN($D$2:$D$3001))/(MAX($D$2:$D$3001)-MIN($D$2:$D$3001)))</f>
        <v>0.950354609929078</v>
      </c>
      <c r="J1098" s="4" t="n">
        <f aca="false">IF(ISBLANK(E1098), "", (E1098-MIN($E$2:$E$3001))/(MAX($E$2:$E$3001)-MIN($E$2:$E$3001)))</f>
        <v>0.430993802215658</v>
      </c>
      <c r="K1098" s="5" t="n">
        <f aca="false">IF(ISBLANK(A1098), "",SQRT((A1098-$M$2)^2+(B1098-$N$2)^2+(C1098-$O$2)^2+(D1098-$P$2)^2+(E1098-$Q$2)^2))</f>
        <v>938.276954833173</v>
      </c>
      <c r="L1098" s="6" t="str">
        <f aca="false">IF(AND(H1098 = "", H1097 &lt;&gt; ""),"&lt;- New exp", "")</f>
        <v/>
      </c>
    </row>
    <row r="1099" customFormat="false" ht="13.8" hidden="false" customHeight="false" outlineLevel="0" collapsed="false">
      <c r="A1099" s="0" t="n">
        <v>19</v>
      </c>
      <c r="B1099" s="0" t="n">
        <v>9</v>
      </c>
      <c r="C1099" s="0" t="n">
        <v>80.1825396825397</v>
      </c>
      <c r="D1099" s="0" t="n">
        <v>1033</v>
      </c>
      <c r="E1099" s="0" t="n">
        <v>0.381110316780053</v>
      </c>
      <c r="F1099" s="4" t="n">
        <f aca="false">IF(ISBLANK(A1099), "", (A1099-MIN($A$2:$A$3001))/(MAX($A$2:$A$3001)-MIN($A$2:$A$3001)))</f>
        <v>0.227272727272727</v>
      </c>
      <c r="G1099" s="4" t="n">
        <f aca="false">IF(ISBLANK(B1099), "", (B1099-MIN($B$2:$B$3001))/(MAX($B$2:$B$3001)-MIN($B$2:B$3001)))</f>
        <v>0.888888888888889</v>
      </c>
      <c r="H1099" s="4" t="n">
        <f aca="false">IF(ISBLANK(C1099), "", (C1099-MIN($C$2:$C$3001))/(MAX($C$2:$C$3001)-MIN($C$2:$C$3001)))</f>
        <v>0.570547436338524</v>
      </c>
      <c r="I1099" s="4" t="n">
        <f aca="false">IF(ISBLANK(D1099), "", (D1099-MIN($D$2:$D$3001))/(MAX($D$2:$D$3001)-MIN($D$2:$D$3001)))</f>
        <v>0.945288753799392</v>
      </c>
      <c r="J1099" s="4" t="n">
        <f aca="false">IF(ISBLANK(E1099), "", (E1099-MIN($E$2:$E$3001))/(MAX($E$2:$E$3001)-MIN($E$2:$E$3001)))</f>
        <v>0.608384913553079</v>
      </c>
      <c r="K1099" s="5" t="n">
        <f aca="false">IF(ISBLANK(A1099), "",SQRT((A1099-$M$2)^2+(B1099-$N$2)^2+(C1099-$O$2)^2+(D1099-$P$2)^2+(E1099-$Q$2)^2))</f>
        <v>933.32386852158</v>
      </c>
      <c r="L1099" s="6" t="str">
        <f aca="false">IF(AND(H1099 = "", H1098 &lt;&gt; ""),"&lt;- New exp", "")</f>
        <v/>
      </c>
    </row>
    <row r="1100" customFormat="false" ht="13.8" hidden="false" customHeight="false" outlineLevel="0" collapsed="false">
      <c r="A1100" s="0" t="n">
        <v>29</v>
      </c>
      <c r="B1100" s="0" t="n">
        <v>6</v>
      </c>
      <c r="C1100" s="0" t="n">
        <v>77.7916666666667</v>
      </c>
      <c r="D1100" s="0" t="n">
        <v>991</v>
      </c>
      <c r="E1100" s="0" t="n">
        <v>0.377180566940099</v>
      </c>
      <c r="F1100" s="4" t="n">
        <f aca="false">IF(ISBLANK(A1100), "", (A1100-MIN($A$2:$A$3001))/(MAX($A$2:$A$3001)-MIN($A$2:$A$3001)))</f>
        <v>0.681818181818182</v>
      </c>
      <c r="G1100" s="4" t="n">
        <f aca="false">IF(ISBLANK(B1100), "", (B1100-MIN($B$2:$B$3001))/(MAX($B$2:$B$3001)-MIN($B$2:B$3001)))</f>
        <v>0.555555555555556</v>
      </c>
      <c r="H1100" s="4" t="n">
        <f aca="false">IF(ISBLANK(C1100), "", (C1100-MIN($C$2:$C$3001))/(MAX($C$2:$C$3001)-MIN($C$2:$C$3001)))</f>
        <v>0.510463568233834</v>
      </c>
      <c r="I1100" s="4" t="n">
        <f aca="false">IF(ISBLANK(D1100), "", (D1100-MIN($D$2:$D$3001))/(MAX($D$2:$D$3001)-MIN($D$2:$D$3001)))</f>
        <v>0.90273556231003</v>
      </c>
      <c r="J1100" s="4" t="n">
        <f aca="false">IF(ISBLANK(E1100), "", (E1100-MIN($E$2:$E$3001))/(MAX($E$2:$E$3001)-MIN($E$2:$E$3001)))</f>
        <v>0.489700666221275</v>
      </c>
      <c r="K1100" s="5" t="n">
        <f aca="false">IF(ISBLANK(A1100), "",SQRT((A1100-$M$2)^2+(B1100-$N$2)^2+(C1100-$O$2)^2+(D1100-$P$2)^2+(E1100-$Q$2)^2))</f>
        <v>891.371750684954</v>
      </c>
      <c r="L1100" s="6" t="str">
        <f aca="false">IF(AND(H1100 = "", H1099 &lt;&gt; ""),"&lt;- New exp", "")</f>
        <v/>
      </c>
    </row>
    <row r="1101" customFormat="false" ht="13.8" hidden="false" customHeight="false" outlineLevel="0" collapsed="false">
      <c r="A1101" s="0" t="n">
        <v>33</v>
      </c>
      <c r="B1101" s="0" t="n">
        <v>4</v>
      </c>
      <c r="C1101" s="0" t="n">
        <v>81.1785714285714</v>
      </c>
      <c r="D1101" s="0" t="n">
        <v>1008</v>
      </c>
      <c r="E1101" s="0" t="n">
        <v>0.372674490793082</v>
      </c>
      <c r="F1101" s="4" t="n">
        <f aca="false">IF(ISBLANK(A1101), "", (A1101-MIN($A$2:$A$3001))/(MAX($A$2:$A$3001)-MIN($A$2:$A$3001)))</f>
        <v>0.863636363636364</v>
      </c>
      <c r="G1101" s="4" t="n">
        <f aca="false">IF(ISBLANK(B1101), "", (B1101-MIN($B$2:$B$3001))/(MAX($B$2:$B$3001)-MIN($B$2:B$3001)))</f>
        <v>0.333333333333333</v>
      </c>
      <c r="H1101" s="4" t="n">
        <f aca="false">IF(ISBLANK(C1101), "", (C1101-MIN($C$2:$C$3001))/(MAX($C$2:$C$3001)-MIN($C$2:$C$3001)))</f>
        <v>0.595578226204544</v>
      </c>
      <c r="I1101" s="4" t="n">
        <f aca="false">IF(ISBLANK(D1101), "", (D1101-MIN($D$2:$D$3001))/(MAX($D$2:$D$3001)-MIN($D$2:$D$3001)))</f>
        <v>0.919959473150962</v>
      </c>
      <c r="J1101" s="4" t="n">
        <f aca="false">IF(ISBLANK(E1101), "", (E1101-MIN($E$2:$E$3001))/(MAX($E$2:$E$3001)-MIN($E$2:$E$3001)))</f>
        <v>0.353610513486575</v>
      </c>
      <c r="K1101" s="5" t="n">
        <f aca="false">IF(ISBLANK(A1101), "",SQRT((A1101-$M$2)^2+(B1101-$N$2)^2+(C1101-$O$2)^2+(D1101-$P$2)^2+(E1101-$Q$2)^2))</f>
        <v>908.512884841572</v>
      </c>
      <c r="L1101" s="6" t="str">
        <f aca="false">IF(AND(H1101 = "", H1100 &lt;&gt; ""),"&lt;- New exp", "")</f>
        <v/>
      </c>
    </row>
    <row r="1102" customFormat="false" ht="13.8" hidden="false" customHeight="false" outlineLevel="0" collapsed="false">
      <c r="A1102" s="0" t="n">
        <v>23</v>
      </c>
      <c r="B1102" s="0" t="n">
        <v>5</v>
      </c>
      <c r="C1102" s="0" t="n">
        <v>69.6375</v>
      </c>
      <c r="D1102" s="0" t="n">
        <v>1034</v>
      </c>
      <c r="E1102" s="0" t="n">
        <v>0.377180566940099</v>
      </c>
      <c r="F1102" s="4" t="n">
        <f aca="false">IF(ISBLANK(A1102), "", (A1102-MIN($A$2:$A$3001))/(MAX($A$2:$A$3001)-MIN($A$2:$A$3001)))</f>
        <v>0.409090909090909</v>
      </c>
      <c r="G1102" s="4" t="n">
        <f aca="false">IF(ISBLANK(B1102), "", (B1102-MIN($B$2:$B$3001))/(MAX($B$2:$B$3001)-MIN($B$2:B$3001)))</f>
        <v>0.444444444444444</v>
      </c>
      <c r="H1102" s="4" t="n">
        <f aca="false">IF(ISBLANK(C1102), "", (C1102-MIN($C$2:$C$3001))/(MAX($C$2:$C$3001)-MIN($C$2:$C$3001)))</f>
        <v>0.305545167611554</v>
      </c>
      <c r="I1102" s="4" t="n">
        <f aca="false">IF(ISBLANK(D1102), "", (D1102-MIN($D$2:$D$3001))/(MAX($D$2:$D$3001)-MIN($D$2:$D$3001)))</f>
        <v>0.946301925025329</v>
      </c>
      <c r="J1102" s="4" t="n">
        <f aca="false">IF(ISBLANK(E1102), "", (E1102-MIN($E$2:$E$3001))/(MAX($E$2:$E$3001)-MIN($E$2:$E$3001)))</f>
        <v>0.489700666221275</v>
      </c>
      <c r="K1102" s="5" t="n">
        <f aca="false">IF(ISBLANK(A1102), "",SQRT((A1102-$M$2)^2+(B1102-$N$2)^2+(C1102-$O$2)^2+(D1102-$P$2)^2+(E1102-$Q$2)^2))</f>
        <v>934.1310536174</v>
      </c>
      <c r="L1102" s="6" t="str">
        <f aca="false">IF(AND(H1102 = "", H1101 &lt;&gt; ""),"&lt;- New exp", "")</f>
        <v/>
      </c>
    </row>
    <row r="1103" customFormat="false" ht="13.8" hidden="false" customHeight="false" outlineLevel="0" collapsed="false">
      <c r="A1103" s="0" t="n">
        <v>33</v>
      </c>
      <c r="B1103" s="0" t="n">
        <v>4</v>
      </c>
      <c r="C1103" s="0" t="n">
        <v>79.9166666666667</v>
      </c>
      <c r="D1103" s="0" t="n">
        <v>1002</v>
      </c>
      <c r="E1103" s="0" t="n">
        <v>0.374562081242515</v>
      </c>
      <c r="F1103" s="4" t="n">
        <f aca="false">IF(ISBLANK(A1103), "", (A1103-MIN($A$2:$A$3001))/(MAX($A$2:$A$3001)-MIN($A$2:$A$3001)))</f>
        <v>0.863636363636364</v>
      </c>
      <c r="G1103" s="4" t="n">
        <f aca="false">IF(ISBLANK(B1103), "", (B1103-MIN($B$2:$B$3001))/(MAX($B$2:$B$3001)-MIN($B$2:B$3001)))</f>
        <v>0.333333333333333</v>
      </c>
      <c r="H1103" s="4" t="n">
        <f aca="false">IF(ISBLANK(C1103), "", (C1103-MIN($C$2:$C$3001))/(MAX($C$2:$C$3001)-MIN($C$2:$C$3001)))</f>
        <v>0.563865910756757</v>
      </c>
      <c r="I1103" s="4" t="n">
        <f aca="false">IF(ISBLANK(D1103), "", (D1103-MIN($D$2:$D$3001))/(MAX($D$2:$D$3001)-MIN($D$2:$D$3001)))</f>
        <v>0.91388044579534</v>
      </c>
      <c r="J1103" s="4" t="n">
        <f aca="false">IF(ISBLANK(E1103), "", (E1103-MIN($E$2:$E$3001))/(MAX($E$2:$E$3001)-MIN($E$2:$E$3001)))</f>
        <v>0.410618532033698</v>
      </c>
      <c r="K1103" s="5" t="n">
        <f aca="false">IF(ISBLANK(A1103), "",SQRT((A1103-$M$2)^2+(B1103-$N$2)^2+(C1103-$O$2)^2+(D1103-$P$2)^2+(E1103-$Q$2)^2))</f>
        <v>902.484039521531</v>
      </c>
      <c r="L1103" s="6" t="str">
        <f aca="false">IF(AND(H1103 = "", H1102 &lt;&gt; ""),"&lt;- New exp", "")</f>
        <v/>
      </c>
    </row>
    <row r="1104" customFormat="false" ht="13.8" hidden="false" customHeight="false" outlineLevel="0" collapsed="false">
      <c r="A1104" s="0" t="n">
        <v>23</v>
      </c>
      <c r="B1104" s="0" t="n">
        <v>7</v>
      </c>
      <c r="C1104" s="0" t="n">
        <v>71.0095238095238</v>
      </c>
      <c r="D1104" s="0" t="n">
        <v>1018</v>
      </c>
      <c r="E1104" s="0" t="n">
        <v>0.374562081242515</v>
      </c>
      <c r="F1104" s="4" t="n">
        <f aca="false">IF(ISBLANK(A1104), "", (A1104-MIN($A$2:$A$3001))/(MAX($A$2:$A$3001)-MIN($A$2:$A$3001)))</f>
        <v>0.409090909090909</v>
      </c>
      <c r="G1104" s="4" t="n">
        <f aca="false">IF(ISBLANK(B1104), "", (B1104-MIN($B$2:$B$3001))/(MAX($B$2:$B$3001)-MIN($B$2:B$3001)))</f>
        <v>0.666666666666667</v>
      </c>
      <c r="H1104" s="4" t="n">
        <f aca="false">IF(ISBLANK(C1104), "", (C1104-MIN($C$2:$C$3001))/(MAX($C$2:$C$3001)-MIN($C$2:$C$3001)))</f>
        <v>0.340024831341341</v>
      </c>
      <c r="I1104" s="4" t="n">
        <f aca="false">IF(ISBLANK(D1104), "", (D1104-MIN($D$2:$D$3001))/(MAX($D$2:$D$3001)-MIN($D$2:$D$3001)))</f>
        <v>0.930091185410334</v>
      </c>
      <c r="J1104" s="4" t="n">
        <f aca="false">IF(ISBLANK(E1104), "", (E1104-MIN($E$2:$E$3001))/(MAX($E$2:$E$3001)-MIN($E$2:$E$3001)))</f>
        <v>0.410618532033698</v>
      </c>
      <c r="K1104" s="5" t="n">
        <f aca="false">IF(ISBLANK(A1104), "",SQRT((A1104-$M$2)^2+(B1104-$N$2)^2+(C1104-$O$2)^2+(D1104-$P$2)^2+(E1104-$Q$2)^2))</f>
        <v>918.163422680986</v>
      </c>
      <c r="L1104" s="6" t="str">
        <f aca="false">IF(AND(H1104 = "", H1103 &lt;&gt; ""),"&lt;- New exp", "")</f>
        <v/>
      </c>
    </row>
    <row r="1105" customFormat="false" ht="13.8" hidden="false" customHeight="false" outlineLevel="0" collapsed="false">
      <c r="A1105" s="0" t="n">
        <v>22</v>
      </c>
      <c r="B1105" s="0" t="n">
        <v>9</v>
      </c>
      <c r="C1105" s="0" t="n">
        <v>70.7777777777778</v>
      </c>
      <c r="D1105" s="0" t="n">
        <v>1011</v>
      </c>
      <c r="E1105" s="0" t="n">
        <v>0.371393069164507</v>
      </c>
      <c r="F1105" s="4" t="n">
        <f aca="false">IF(ISBLANK(A1105), "", (A1105-MIN($A$2:$A$3001))/(MAX($A$2:$A$3001)-MIN($A$2:$A$3001)))</f>
        <v>0.363636363636364</v>
      </c>
      <c r="G1105" s="4" t="n">
        <f aca="false">IF(ISBLANK(B1105), "", (B1105-MIN($B$2:$B$3001))/(MAX($B$2:$B$3001)-MIN($B$2:B$3001)))</f>
        <v>0.888888888888889</v>
      </c>
      <c r="H1105" s="4" t="n">
        <f aca="false">IF(ISBLANK(C1105), "", (C1105-MIN($C$2:$C$3001))/(MAX($C$2:$C$3001)-MIN($C$2:$C$3001)))</f>
        <v>0.334200934416339</v>
      </c>
      <c r="I1105" s="4" t="n">
        <f aca="false">IF(ISBLANK(D1105), "", (D1105-MIN($D$2:$D$3001))/(MAX($D$2:$D$3001)-MIN($D$2:$D$3001)))</f>
        <v>0.922998986828774</v>
      </c>
      <c r="J1105" s="4" t="n">
        <f aca="false">IF(ISBLANK(E1105), "", (E1105-MIN($E$2:$E$3001))/(MAX($E$2:$E$3001)-MIN($E$2:$E$3001)))</f>
        <v>0.314909688320589</v>
      </c>
      <c r="K1105" s="5" t="n">
        <f aca="false">IF(ISBLANK(A1105), "",SQRT((A1105-$M$2)^2+(B1105-$N$2)^2+(C1105-$O$2)^2+(D1105-$P$2)^2+(E1105-$Q$2)^2))</f>
        <v>911.167302511567</v>
      </c>
      <c r="L1105" s="6" t="str">
        <f aca="false">IF(AND(H1105 = "", H1104 &lt;&gt; ""),"&lt;- New exp", "")</f>
        <v/>
      </c>
    </row>
    <row r="1106" customFormat="false" ht="13.8" hidden="false" customHeight="false" outlineLevel="0" collapsed="false">
      <c r="A1106" s="0" t="n">
        <v>18</v>
      </c>
      <c r="B1106" s="0" t="n">
        <v>6</v>
      </c>
      <c r="C1106" s="0" t="n">
        <v>79.3666666666667</v>
      </c>
      <c r="D1106" s="0" t="n">
        <v>989</v>
      </c>
      <c r="E1106" s="0" t="n">
        <v>0.38677560662924</v>
      </c>
      <c r="F1106" s="4" t="n">
        <f aca="false">IF(ISBLANK(A1106), "", (A1106-MIN($A$2:$A$3001))/(MAX($A$2:$A$3001)-MIN($A$2:$A$3001)))</f>
        <v>0.181818181818182</v>
      </c>
      <c r="G1106" s="4" t="n">
        <f aca="false">IF(ISBLANK(B1106), "", (B1106-MIN($B$2:$B$3001))/(MAX($B$2:$B$3001)-MIN($B$2:B$3001)))</f>
        <v>0.555555555555556</v>
      </c>
      <c r="H1106" s="4" t="n">
        <f aca="false">IF(ISBLANK(C1106), "", (C1106-MIN($C$2:$C$3001))/(MAX($C$2:$C$3001)-MIN($C$2:$C$3001)))</f>
        <v>0.550044127986119</v>
      </c>
      <c r="I1106" s="4" t="n">
        <f aca="false">IF(ISBLANK(D1106), "", (D1106-MIN($D$2:$D$3001))/(MAX($D$2:$D$3001)-MIN($D$2:$D$3001)))</f>
        <v>0.900709219858156</v>
      </c>
      <c r="J1106" s="4" t="n">
        <f aca="false">IF(ISBLANK(E1106), "", (E1106-MIN($E$2:$E$3001))/(MAX($E$2:$E$3001)-MIN($E$2:$E$3001)))</f>
        <v>0.779485031639763</v>
      </c>
      <c r="K1106" s="5" t="n">
        <f aca="false">IF(ISBLANK(A1106), "",SQRT((A1106-$M$2)^2+(B1106-$N$2)^2+(C1106-$O$2)^2+(D1106-$P$2)^2+(E1106-$Q$2)^2))</f>
        <v>889.292450953217</v>
      </c>
      <c r="L1106" s="6" t="str">
        <f aca="false">IF(AND(H1106 = "", H1105 &lt;&gt; ""),"&lt;- New exp", "")</f>
        <v/>
      </c>
    </row>
    <row r="1107" customFormat="false" ht="13.8" hidden="false" customHeight="false" outlineLevel="0" collapsed="false">
      <c r="A1107" s="0" t="n">
        <v>18</v>
      </c>
      <c r="B1107" s="0" t="n">
        <v>7</v>
      </c>
      <c r="C1107" s="0" t="n">
        <v>81.2142857142857</v>
      </c>
      <c r="D1107" s="0" t="n">
        <v>965</v>
      </c>
      <c r="E1107" s="0" t="n">
        <v>0.383174057855116</v>
      </c>
      <c r="F1107" s="4" t="n">
        <f aca="false">IF(ISBLANK(A1107), "", (A1107-MIN($A$2:$A$3001))/(MAX($A$2:$A$3001)-MIN($A$2:$A$3001)))</f>
        <v>0.181818181818182</v>
      </c>
      <c r="G1107" s="4" t="n">
        <f aca="false">IF(ISBLANK(B1107), "", (B1107-MIN($B$2:$B$3001))/(MAX($B$2:$B$3001)-MIN($B$2:B$3001)))</f>
        <v>0.666666666666667</v>
      </c>
      <c r="H1107" s="4" t="n">
        <f aca="false">IF(ISBLANK(C1107), "", (C1107-MIN($C$2:$C$3001))/(MAX($C$2:$C$3001)-MIN($C$2:$C$3001)))</f>
        <v>0.596475744566274</v>
      </c>
      <c r="I1107" s="4" t="n">
        <f aca="false">IF(ISBLANK(D1107), "", (D1107-MIN($D$2:$D$3001))/(MAX($D$2:$D$3001)-MIN($D$2:$D$3001)))</f>
        <v>0.876393110435664</v>
      </c>
      <c r="J1107" s="4" t="n">
        <f aca="false">IF(ISBLANK(E1107), "", (E1107-MIN($E$2:$E$3001))/(MAX($E$2:$E$3001)-MIN($E$2:$E$3001)))</f>
        <v>0.670712941075676</v>
      </c>
      <c r="K1107" s="5" t="n">
        <f aca="false">IF(ISBLANK(A1107), "",SQRT((A1107-$M$2)^2+(B1107-$N$2)^2+(C1107-$O$2)^2+(D1107-$P$2)^2+(E1107-$Q$2)^2))</f>
        <v>865.355624220123</v>
      </c>
      <c r="L1107" s="6" t="str">
        <f aca="false">IF(AND(H1107 = "", H1106 &lt;&gt; ""),"&lt;- New exp", "")</f>
        <v/>
      </c>
    </row>
    <row r="1108" customFormat="false" ht="13.8" hidden="false" customHeight="false" outlineLevel="0" collapsed="false">
      <c r="A1108" s="0" t="n">
        <v>27</v>
      </c>
      <c r="B1108" s="0" t="n">
        <v>3</v>
      </c>
      <c r="C1108" s="0" t="n">
        <v>74</v>
      </c>
      <c r="D1108" s="0" t="n">
        <v>1013</v>
      </c>
      <c r="E1108" s="0" t="n">
        <v>0.378562199405455</v>
      </c>
      <c r="F1108" s="4" t="n">
        <f aca="false">IF(ISBLANK(A1108), "", (A1108-MIN($A$2:$A$3001))/(MAX($A$2:$A$3001)-MIN($A$2:$A$3001)))</f>
        <v>0.590909090909091</v>
      </c>
      <c r="G1108" s="4" t="n">
        <f aca="false">IF(ISBLANK(B1108), "", (B1108-MIN($B$2:$B$3001))/(MAX($B$2:$B$3001)-MIN($B$2:B$3001)))</f>
        <v>0.222222222222222</v>
      </c>
      <c r="H1108" s="4" t="n">
        <f aca="false">IF(ISBLANK(C1108), "", (C1108-MIN($C$2:$C$3001))/(MAX($C$2:$C$3001)-MIN($C$2:$C$3001)))</f>
        <v>0.415177035496851</v>
      </c>
      <c r="I1108" s="4" t="n">
        <f aca="false">IF(ISBLANK(D1108), "", (D1108-MIN($D$2:$D$3001))/(MAX($D$2:$D$3001)-MIN($D$2:$D$3001)))</f>
        <v>0.925025329280648</v>
      </c>
      <c r="J1108" s="4" t="n">
        <f aca="false">IF(ISBLANK(E1108), "", (E1108-MIN($E$2:$E$3001))/(MAX($E$2:$E$3001)-MIN($E$2:$E$3001)))</f>
        <v>0.53142800661653</v>
      </c>
      <c r="K1108" s="5" t="n">
        <f aca="false">IF(ISBLANK(A1108), "",SQRT((A1108-$M$2)^2+(B1108-$N$2)^2+(C1108-$O$2)^2+(D1108-$P$2)^2+(E1108-$Q$2)^2))</f>
        <v>913.244183252021</v>
      </c>
      <c r="L1108" s="6" t="str">
        <f aca="false">IF(AND(H1108 = "", H1107 &lt;&gt; ""),"&lt;- New exp", "")</f>
        <v/>
      </c>
    </row>
    <row r="1109" customFormat="false" ht="13.8" hidden="false" customHeight="false" outlineLevel="0" collapsed="false">
      <c r="A1109" s="0" t="n">
        <v>22</v>
      </c>
      <c r="B1109" s="0" t="n">
        <v>8</v>
      </c>
      <c r="C1109" s="0" t="n">
        <v>69.7916666666667</v>
      </c>
      <c r="D1109" s="0" t="n">
        <v>1012</v>
      </c>
      <c r="E1109" s="0" t="n">
        <v>0.37522937227086</v>
      </c>
      <c r="F1109" s="4" t="n">
        <f aca="false">IF(ISBLANK(A1109), "", (A1109-MIN($A$2:$A$3001))/(MAX($A$2:$A$3001)-MIN($A$2:$A$3001)))</f>
        <v>0.363636363636364</v>
      </c>
      <c r="G1109" s="4" t="n">
        <f aca="false">IF(ISBLANK(B1109), "", (B1109-MIN($B$2:$B$3001))/(MAX($B$2:$B$3001)-MIN($B$2:B$3001)))</f>
        <v>0.777777777777778</v>
      </c>
      <c r="H1109" s="4" t="n">
        <f aca="false">IF(ISBLANK(C1109), "", (C1109-MIN($C$2:$C$3001))/(MAX($C$2:$C$3001)-MIN($C$2:$C$3001)))</f>
        <v>0.309419455206354</v>
      </c>
      <c r="I1109" s="4" t="n">
        <f aca="false">IF(ISBLANK(D1109), "", (D1109-MIN($D$2:$D$3001))/(MAX($D$2:$D$3001)-MIN($D$2:$D$3001)))</f>
        <v>0.924012158054711</v>
      </c>
      <c r="J1109" s="4" t="n">
        <f aca="false">IF(ISBLANK(E1109), "", (E1109-MIN($E$2:$E$3001))/(MAX($E$2:$E$3001)-MIN($E$2:$E$3001)))</f>
        <v>0.430771706326167</v>
      </c>
      <c r="K1109" s="5" t="n">
        <f aca="false">IF(ISBLANK(A1109), "",SQRT((A1109-$M$2)^2+(B1109-$N$2)^2+(C1109-$O$2)^2+(D1109-$P$2)^2+(E1109-$Q$2)^2))</f>
        <v>912.145053080754</v>
      </c>
      <c r="L1109" s="6" t="str">
        <f aca="false">IF(AND(H1109 = "", H1108 &lt;&gt; ""),"&lt;- New exp", "")</f>
        <v/>
      </c>
    </row>
    <row r="1110" customFormat="false" ht="13.8" hidden="false" customHeight="false" outlineLevel="0" collapsed="false">
      <c r="A1110" s="0" t="n">
        <v>29</v>
      </c>
      <c r="B1110" s="0" t="n">
        <v>6</v>
      </c>
      <c r="C1110" s="0" t="n">
        <v>77.0952380952381</v>
      </c>
      <c r="D1110" s="0" t="n">
        <v>1015</v>
      </c>
      <c r="E1110" s="0" t="n">
        <v>0.376578857467822</v>
      </c>
      <c r="F1110" s="4" t="n">
        <f aca="false">IF(ISBLANK(A1110), "", (A1110-MIN($A$2:$A$3001))/(MAX($A$2:$A$3001)-MIN($A$2:$A$3001)))</f>
        <v>0.681818181818182</v>
      </c>
      <c r="G1110" s="4" t="n">
        <f aca="false">IF(ISBLANK(B1110), "", (B1110-MIN($B$2:$B$3001))/(MAX($B$2:$B$3001)-MIN($B$2:B$3001)))</f>
        <v>0.555555555555556</v>
      </c>
      <c r="H1110" s="4" t="n">
        <f aca="false">IF(ISBLANK(C1110), "", (C1110-MIN($C$2:$C$3001))/(MAX($C$2:$C$3001)-MIN($C$2:$C$3001)))</f>
        <v>0.492961960180102</v>
      </c>
      <c r="I1110" s="4" t="n">
        <f aca="false">IF(ISBLANK(D1110), "", (D1110-MIN($D$2:$D$3001))/(MAX($D$2:$D$3001)-MIN($D$2:$D$3001)))</f>
        <v>0.927051671732523</v>
      </c>
      <c r="J1110" s="4" t="n">
        <f aca="false">IF(ISBLANK(E1110), "", (E1110-MIN($E$2:$E$3001))/(MAX($E$2:$E$3001)-MIN($E$2:$E$3001)))</f>
        <v>0.471528151751385</v>
      </c>
      <c r="K1110" s="5" t="n">
        <f aca="false">IF(ISBLANK(A1110), "",SQRT((A1110-$M$2)^2+(B1110-$N$2)^2+(C1110-$O$2)^2+(D1110-$P$2)^2+(E1110-$Q$2)^2))</f>
        <v>915.346814328891</v>
      </c>
      <c r="L1110" s="6" t="str">
        <f aca="false">IF(AND(H1110 = "", H1109 &lt;&gt; ""),"&lt;- New exp", "")</f>
        <v/>
      </c>
    </row>
    <row r="1111" customFormat="false" ht="13.8" hidden="false" customHeight="false" outlineLevel="0" collapsed="false">
      <c r="A1111" s="0" t="n">
        <v>22</v>
      </c>
      <c r="B1111" s="0" t="n">
        <v>8</v>
      </c>
      <c r="C1111" s="0" t="n">
        <v>71.5625</v>
      </c>
      <c r="D1111" s="0" t="n">
        <v>996</v>
      </c>
      <c r="E1111" s="0" t="n">
        <v>0.372674490793082</v>
      </c>
      <c r="F1111" s="4" t="n">
        <f aca="false">IF(ISBLANK(A1111), "", (A1111-MIN($A$2:$A$3001))/(MAX($A$2:$A$3001)-MIN($A$2:$A$3001)))</f>
        <v>0.363636363636364</v>
      </c>
      <c r="G1111" s="4" t="n">
        <f aca="false">IF(ISBLANK(B1111), "", (B1111-MIN($B$2:$B$3001))/(MAX($B$2:$B$3001)-MIN($B$2:B$3001)))</f>
        <v>0.777777777777778</v>
      </c>
      <c r="H1111" s="4" t="n">
        <f aca="false">IF(ISBLANK(C1111), "", (C1111-MIN($C$2:$C$3001))/(MAX($C$2:$C$3001)-MIN($C$2:$C$3001)))</f>
        <v>0.353921407308791</v>
      </c>
      <c r="I1111" s="4" t="n">
        <f aca="false">IF(ISBLANK(D1111), "", (D1111-MIN($D$2:$D$3001))/(MAX($D$2:$D$3001)-MIN($D$2:$D$3001)))</f>
        <v>0.907801418439716</v>
      </c>
      <c r="J1111" s="4" t="n">
        <f aca="false">IF(ISBLANK(E1111), "", (E1111-MIN($E$2:$E$3001))/(MAX($E$2:$E$3001)-MIN($E$2:$E$3001)))</f>
        <v>0.353610513486575</v>
      </c>
      <c r="K1111" s="5" t="n">
        <f aca="false">IF(ISBLANK(A1111), "",SQRT((A1111-$M$2)^2+(B1111-$N$2)^2+(C1111-$O$2)^2+(D1111-$P$2)^2+(E1111-$Q$2)^2))</f>
        <v>896.173722229604</v>
      </c>
      <c r="L1111" s="6" t="str">
        <f aca="false">IF(AND(H1111 = "", H1110 &lt;&gt; ""),"&lt;- New exp", "")</f>
        <v/>
      </c>
    </row>
    <row r="1112" customFormat="false" ht="13.8" hidden="false" customHeight="false" outlineLevel="0" collapsed="false">
      <c r="A1112" s="0" t="n">
        <v>22</v>
      </c>
      <c r="B1112" s="0" t="n">
        <v>8</v>
      </c>
      <c r="C1112" s="0" t="n">
        <v>65.9375</v>
      </c>
      <c r="D1112" s="0" t="n">
        <v>1035</v>
      </c>
      <c r="E1112" s="0" t="n">
        <v>0.372821299759963</v>
      </c>
      <c r="F1112" s="4" t="n">
        <f aca="false">IF(ISBLANK(A1112), "", (A1112-MIN($A$2:$A$3001))/(MAX($A$2:$A$3001)-MIN($A$2:$A$3001)))</f>
        <v>0.363636363636364</v>
      </c>
      <c r="G1112" s="4" t="n">
        <f aca="false">IF(ISBLANK(B1112), "", (B1112-MIN($B$2:$B$3001))/(MAX($B$2:$B$3001)-MIN($B$2:B$3001)))</f>
        <v>0.777777777777778</v>
      </c>
      <c r="H1112" s="4" t="n">
        <f aca="false">IF(ISBLANK(C1112), "", (C1112-MIN($C$2:$C$3001))/(MAX($C$2:$C$3001)-MIN($C$2:$C$3001)))</f>
        <v>0.212562265336345</v>
      </c>
      <c r="I1112" s="4" t="n">
        <f aca="false">IF(ISBLANK(D1112), "", (D1112-MIN($D$2:$D$3001))/(MAX($D$2:$D$3001)-MIN($D$2:$D$3001)))</f>
        <v>0.947315096251266</v>
      </c>
      <c r="J1112" s="4" t="n">
        <f aca="false">IF(ISBLANK(E1112), "", (E1112-MIN($E$2:$E$3001))/(MAX($E$2:$E$3001)-MIN($E$2:$E$3001)))</f>
        <v>0.358044361045693</v>
      </c>
      <c r="K1112" s="5" t="n">
        <f aca="false">IF(ISBLANK(A1112), "",SQRT((A1112-$M$2)^2+(B1112-$N$2)^2+(C1112-$O$2)^2+(D1112-$P$2)^2+(E1112-$Q$2)^2))</f>
        <v>935.098681179331</v>
      </c>
      <c r="L1112" s="6" t="str">
        <f aca="false">IF(AND(H1112 = "", H1111 &lt;&gt; ""),"&lt;- New exp", "")</f>
        <v/>
      </c>
    </row>
    <row r="1113" customFormat="false" ht="13.8" hidden="false" customHeight="false" outlineLevel="0" collapsed="false">
      <c r="F1113" s="4" t="str">
        <f aca="false">IF(ISBLANK(A1113), "", (A1113-MIN($A$2:$A$3001))/(MAX($A$2:$A$3001)-MIN($A$2:$A$3001)))</f>
        <v/>
      </c>
      <c r="G1113" s="4" t="str">
        <f aca="false">IF(ISBLANK(B1113), "", (B1113-MIN($B$2:$B$3001))/(MAX($B$2:$B$3001)-MIN($B$2:B$3001)))</f>
        <v/>
      </c>
      <c r="H1113" s="4" t="str">
        <f aca="false">IF(ISBLANK(C1113), "", (C1113-MIN($C$2:$C$3001))/(MAX($C$2:$C$3001)-MIN($C$2:$C$3001)))</f>
        <v/>
      </c>
      <c r="I1113" s="4" t="str">
        <f aca="false">IF(ISBLANK(D1113), "", (D1113-MIN($D$2:$D$3001))/(MAX($D$2:$D$3001)-MIN($D$2:$D$3001)))</f>
        <v/>
      </c>
      <c r="J1113" s="4" t="str">
        <f aca="false">IF(ISBLANK(E1113), "", (E1113-MIN($E$2:$E$3001))/(MAX($E$2:$E$3001)-MIN($E$2:$E$3001)))</f>
        <v/>
      </c>
      <c r="K1113" s="5" t="str">
        <f aca="false">IF(ISBLANK(A1113), "",SQRT((A1113-$M$2)^2+(B1113-$N$2)^2+(C1113-$O$2)^2+(D1113-$P$2)^2+(E1113-$Q$2)^2))</f>
        <v/>
      </c>
      <c r="L1113" s="6" t="str">
        <f aca="false">IF(AND(H1113 = "", H1112 &lt;&gt; ""),"&lt;- New exp", "")</f>
        <v>&lt;- New exp</v>
      </c>
    </row>
    <row r="1114" customFormat="false" ht="13.8" hidden="false" customHeight="false" outlineLevel="0" collapsed="false">
      <c r="A1114" s="0" t="n">
        <v>28</v>
      </c>
      <c r="B1114" s="0" t="n">
        <v>9</v>
      </c>
      <c r="C1114" s="0" t="n">
        <v>75.7777777777778</v>
      </c>
      <c r="D1114" s="0" t="n">
        <v>1021</v>
      </c>
      <c r="E1114" s="0" t="n">
        <v>0.371393069164507</v>
      </c>
      <c r="F1114" s="4" t="n">
        <f aca="false">IF(ISBLANK(A1114), "", (A1114-MIN($A$2:$A$3001))/(MAX($A$2:$A$3001)-MIN($A$2:$A$3001)))</f>
        <v>0.636363636363636</v>
      </c>
      <c r="G1114" s="4" t="n">
        <f aca="false">IF(ISBLANK(B1114), "", (B1114-MIN($B$2:$B$3001))/(MAX($B$2:$B$3001)-MIN($B$2:B$3001)))</f>
        <v>0.888888888888889</v>
      </c>
      <c r="H1114" s="4" t="n">
        <f aca="false">IF(ISBLANK(C1114), "", (C1114-MIN($C$2:$C$3001))/(MAX($C$2:$C$3001)-MIN($C$2:$C$3001)))</f>
        <v>0.459853505058513</v>
      </c>
      <c r="I1114" s="4" t="n">
        <f aca="false">IF(ISBLANK(D1114), "", (D1114-MIN($D$2:$D$3001))/(MAX($D$2:$D$3001)-MIN($D$2:$D$3001)))</f>
        <v>0.933130699088146</v>
      </c>
      <c r="J1114" s="4" t="n">
        <f aca="false">IF(ISBLANK(E1114), "", (E1114-MIN($E$2:$E$3001))/(MAX($E$2:$E$3001)-MIN($E$2:$E$3001)))</f>
        <v>0.314909688320589</v>
      </c>
      <c r="K1114" s="5" t="n">
        <f aca="false">IF(ISBLANK(A1114), "",SQRT((A1114-$M$2)^2+(B1114-$N$2)^2+(C1114-$O$2)^2+(D1114-$P$2)^2+(E1114-$Q$2)^2))</f>
        <v>921.322874608743</v>
      </c>
      <c r="L1114" s="6" t="str">
        <f aca="false">IF(AND(H1114 = "", H1113 &lt;&gt; ""),"&lt;- New exp", "")</f>
        <v/>
      </c>
    </row>
    <row r="1115" customFormat="false" ht="13.8" hidden="false" customHeight="false" outlineLevel="0" collapsed="false">
      <c r="A1115" s="0" t="n">
        <v>29</v>
      </c>
      <c r="B1115" s="0" t="n">
        <v>7</v>
      </c>
      <c r="C1115" s="0" t="n">
        <v>80.6095238095238</v>
      </c>
      <c r="D1115" s="0" t="n">
        <v>967</v>
      </c>
      <c r="E1115" s="0" t="n">
        <v>0.375786542707573</v>
      </c>
      <c r="F1115" s="4" t="n">
        <f aca="false">IF(ISBLANK(A1115), "", (A1115-MIN($A$2:$A$3001))/(MAX($A$2:$A$3001)-MIN($A$2:$A$3001)))</f>
        <v>0.681818181818182</v>
      </c>
      <c r="G1115" s="4" t="n">
        <f aca="false">IF(ISBLANK(B1115), "", (B1115-MIN($B$2:$B$3001))/(MAX($B$2:$B$3001)-MIN($B$2:B$3001)))</f>
        <v>0.666666666666667</v>
      </c>
      <c r="H1115" s="4" t="n">
        <f aca="false">IF(ISBLANK(C1115), "", (C1115-MIN($C$2:$C$3001))/(MAX($C$2:$C$3001)-MIN($C$2:$C$3001)))</f>
        <v>0.581277766974316</v>
      </c>
      <c r="I1115" s="4" t="n">
        <f aca="false">IF(ISBLANK(D1115), "", (D1115-MIN($D$2:$D$3001))/(MAX($D$2:$D$3001)-MIN($D$2:$D$3001)))</f>
        <v>0.878419452887538</v>
      </c>
      <c r="J1115" s="4" t="n">
        <f aca="false">IF(ISBLANK(E1115), "", (E1115-MIN($E$2:$E$3001))/(MAX($E$2:$E$3001)-MIN($E$2:$E$3001)))</f>
        <v>0.44759907616139</v>
      </c>
      <c r="K1115" s="5" t="n">
        <f aca="false">IF(ISBLANK(A1115), "",SQRT((A1115-$M$2)^2+(B1115-$N$2)^2+(C1115-$O$2)^2+(D1115-$P$2)^2+(E1115-$Q$2)^2))</f>
        <v>867.458940608258</v>
      </c>
      <c r="L1115" s="6" t="str">
        <f aca="false">IF(AND(H1115 = "", H1114 &lt;&gt; ""),"&lt;- New exp", "")</f>
        <v/>
      </c>
    </row>
    <row r="1116" customFormat="false" ht="13.8" hidden="false" customHeight="false" outlineLevel="0" collapsed="false">
      <c r="A1116" s="0" t="n">
        <v>28</v>
      </c>
      <c r="B1116" s="0" t="n">
        <v>8</v>
      </c>
      <c r="C1116" s="0" t="n">
        <v>77.5625</v>
      </c>
      <c r="D1116" s="0" t="n">
        <v>993</v>
      </c>
      <c r="E1116" s="0" t="n">
        <v>0.368429340517278</v>
      </c>
      <c r="F1116" s="4" t="n">
        <f aca="false">IF(ISBLANK(A1116), "", (A1116-MIN($A$2:$A$3001))/(MAX($A$2:$A$3001)-MIN($A$2:$A$3001)))</f>
        <v>0.636363636363636</v>
      </c>
      <c r="G1116" s="4" t="n">
        <f aca="false">IF(ISBLANK(B1116), "", (B1116-MIN($B$2:$B$3001))/(MAX($B$2:$B$3001)-MIN($B$2:B$3001)))</f>
        <v>0.777777777777778</v>
      </c>
      <c r="H1116" s="4" t="n">
        <f aca="false">IF(ISBLANK(C1116), "", (C1116-MIN($C$2:$C$3001))/(MAX($C$2:$C$3001)-MIN($C$2:$C$3001)))</f>
        <v>0.5047044920794</v>
      </c>
      <c r="I1116" s="4" t="n">
        <f aca="false">IF(ISBLANK(D1116), "", (D1116-MIN($D$2:$D$3001))/(MAX($D$2:$D$3001)-MIN($D$2:$D$3001)))</f>
        <v>0.904761904761905</v>
      </c>
      <c r="J1116" s="4" t="n">
        <f aca="false">IF(ISBLANK(E1116), "", (E1116-MIN($E$2:$E$3001))/(MAX($E$2:$E$3001)-MIN($E$2:$E$3001)))</f>
        <v>0.225400707312222</v>
      </c>
      <c r="K1116" s="5" t="n">
        <f aca="false">IF(ISBLANK(A1116), "",SQRT((A1116-$M$2)^2+(B1116-$N$2)^2+(C1116-$O$2)^2+(D1116-$P$2)^2+(E1116-$Q$2)^2))</f>
        <v>893.362938750807</v>
      </c>
      <c r="L1116" s="6" t="str">
        <f aca="false">IF(AND(H1116 = "", H1115 &lt;&gt; ""),"&lt;- New exp", "")</f>
        <v/>
      </c>
    </row>
    <row r="1117" customFormat="false" ht="13.8" hidden="false" customHeight="false" outlineLevel="0" collapsed="false">
      <c r="A1117" s="0" t="n">
        <v>32</v>
      </c>
      <c r="B1117" s="0" t="n">
        <v>5</v>
      </c>
      <c r="C1117" s="0" t="n">
        <v>83.8666666666667</v>
      </c>
      <c r="D1117" s="0" t="n">
        <v>1022</v>
      </c>
      <c r="E1117" s="0" t="n">
        <v>0.371244230951682</v>
      </c>
      <c r="F1117" s="4" t="n">
        <f aca="false">IF(ISBLANK(A1117), "", (A1117-MIN($A$2:$A$3001))/(MAX($A$2:$A$3001)-MIN($A$2:$A$3001)))</f>
        <v>0.818181818181818</v>
      </c>
      <c r="G1117" s="4" t="n">
        <f aca="false">IF(ISBLANK(B1117), "", (B1117-MIN($B$2:$B$3001))/(MAX($B$2:$B$3001)-MIN($B$2:B$3001)))</f>
        <v>0.444444444444444</v>
      </c>
      <c r="H1117" s="4" t="n">
        <f aca="false">IF(ISBLANK(C1117), "", (C1117-MIN($C$2:$C$3001))/(MAX($C$2:$C$3001)-MIN($C$2:$C$3001)))</f>
        <v>0.663131441564075</v>
      </c>
      <c r="I1117" s="4" t="n">
        <f aca="false">IF(ISBLANK(D1117), "", (D1117-MIN($D$2:$D$3001))/(MAX($D$2:$D$3001)-MIN($D$2:$D$3001)))</f>
        <v>0.934143870314083</v>
      </c>
      <c r="J1117" s="4" t="n">
        <f aca="false">IF(ISBLANK(E1117), "", (E1117-MIN($E$2:$E$3001))/(MAX($E$2:$E$3001)-MIN($E$2:$E$3001)))</f>
        <v>0.310414554537837</v>
      </c>
      <c r="K1117" s="5" t="n">
        <f aca="false">IF(ISBLANK(A1117), "",SQRT((A1117-$M$2)^2+(B1117-$N$2)^2+(C1117-$O$2)^2+(D1117-$P$2)^2+(E1117-$Q$2)^2))</f>
        <v>922.56181378913</v>
      </c>
      <c r="L1117" s="6" t="str">
        <f aca="false">IF(AND(H1117 = "", H1116 &lt;&gt; ""),"&lt;- New exp", "")</f>
        <v/>
      </c>
    </row>
    <row r="1118" customFormat="false" ht="13.8" hidden="false" customHeight="false" outlineLevel="0" collapsed="false">
      <c r="A1118" s="0" t="n">
        <v>29</v>
      </c>
      <c r="B1118" s="0" t="n">
        <v>8</v>
      </c>
      <c r="C1118" s="0" t="n">
        <v>80.7916666666667</v>
      </c>
      <c r="D1118" s="0" t="n">
        <v>1026</v>
      </c>
      <c r="E1118" s="0" t="n">
        <v>0.368212911972548</v>
      </c>
      <c r="F1118" s="4" t="n">
        <f aca="false">IF(ISBLANK(A1118), "", (A1118-MIN($A$2:$A$3001))/(MAX($A$2:$A$3001)-MIN($A$2:$A$3001)))</f>
        <v>0.681818181818182</v>
      </c>
      <c r="G1118" s="4" t="n">
        <f aca="false">IF(ISBLANK(B1118), "", (B1118-MIN($B$2:$B$3001))/(MAX($B$2:$B$3001)-MIN($B$2:B$3001)))</f>
        <v>0.777777777777778</v>
      </c>
      <c r="H1118" s="4" t="n">
        <f aca="false">IF(ISBLANK(C1118), "", (C1118-MIN($C$2:$C$3001))/(MAX($C$2:$C$3001)-MIN($C$2:$C$3001)))</f>
        <v>0.585855110619138</v>
      </c>
      <c r="I1118" s="4" t="n">
        <f aca="false">IF(ISBLANK(D1118), "", (D1118-MIN($D$2:$D$3001))/(MAX($D$2:$D$3001)-MIN($D$2:$D$3001)))</f>
        <v>0.938196555217832</v>
      </c>
      <c r="J1118" s="4" t="n">
        <f aca="false">IF(ISBLANK(E1118), "", (E1118-MIN($E$2:$E$3001))/(MAX($E$2:$E$3001)-MIN($E$2:$E$3001)))</f>
        <v>0.218864245710713</v>
      </c>
      <c r="K1118" s="5" t="n">
        <f aca="false">IF(ISBLANK(A1118), "",SQRT((A1118-$M$2)^2+(B1118-$N$2)^2+(C1118-$O$2)^2+(D1118-$P$2)^2+(E1118-$Q$2)^2))</f>
        <v>926.441294798956</v>
      </c>
      <c r="L1118" s="6" t="str">
        <f aca="false">IF(AND(H1118 = "", H1117 &lt;&gt; ""),"&lt;- New exp", "")</f>
        <v/>
      </c>
    </row>
    <row r="1119" customFormat="false" ht="13.8" hidden="false" customHeight="false" outlineLevel="0" collapsed="false">
      <c r="A1119" s="0" t="n">
        <v>28</v>
      </c>
      <c r="B1119" s="0" t="n">
        <v>8</v>
      </c>
      <c r="C1119" s="0" t="n">
        <v>75.7916666666667</v>
      </c>
      <c r="D1119" s="0" t="n">
        <v>996</v>
      </c>
      <c r="E1119" s="0" t="n">
        <v>0.374562081242515</v>
      </c>
      <c r="F1119" s="4" t="n">
        <f aca="false">IF(ISBLANK(A1119), "", (A1119-MIN($A$2:$A$3001))/(MAX($A$2:$A$3001)-MIN($A$2:$A$3001)))</f>
        <v>0.636363636363636</v>
      </c>
      <c r="G1119" s="4" t="n">
        <f aca="false">IF(ISBLANK(B1119), "", (B1119-MIN($B$2:$B$3001))/(MAX($B$2:$B$3001)-MIN($B$2:B$3001)))</f>
        <v>0.777777777777778</v>
      </c>
      <c r="H1119" s="4" t="n">
        <f aca="false">IF(ISBLANK(C1119), "", (C1119-MIN($C$2:$C$3001))/(MAX($C$2:$C$3001)-MIN($C$2:$C$3001)))</f>
        <v>0.460202539976963</v>
      </c>
      <c r="I1119" s="4" t="n">
        <f aca="false">IF(ISBLANK(D1119), "", (D1119-MIN($D$2:$D$3001))/(MAX($D$2:$D$3001)-MIN($D$2:$D$3001)))</f>
        <v>0.907801418439716</v>
      </c>
      <c r="J1119" s="4" t="n">
        <f aca="false">IF(ISBLANK(E1119), "", (E1119-MIN($E$2:$E$3001))/(MAX($E$2:$E$3001)-MIN($E$2:$E$3001)))</f>
        <v>0.410618532033698</v>
      </c>
      <c r="K1119" s="5" t="n">
        <f aca="false">IF(ISBLANK(A1119), "",SQRT((A1119-$M$2)^2+(B1119-$N$2)^2+(C1119-$O$2)^2+(D1119-$P$2)^2+(E1119-$Q$2)^2))</f>
        <v>896.323796315316</v>
      </c>
      <c r="L1119" s="6" t="str">
        <f aca="false">IF(AND(H1119 = "", H1118 &lt;&gt; ""),"&lt;- New exp", "")</f>
        <v/>
      </c>
    </row>
    <row r="1120" customFormat="false" ht="13.8" hidden="false" customHeight="false" outlineLevel="0" collapsed="false">
      <c r="A1120" s="0" t="n">
        <v>27</v>
      </c>
      <c r="B1120" s="0" t="n">
        <v>4</v>
      </c>
      <c r="C1120" s="0" t="n">
        <v>78.9166666666667</v>
      </c>
      <c r="D1120" s="0" t="n">
        <v>1010</v>
      </c>
      <c r="E1120" s="0" t="n">
        <v>0.375786542707573</v>
      </c>
      <c r="F1120" s="4" t="n">
        <f aca="false">IF(ISBLANK(A1120), "", (A1120-MIN($A$2:$A$3001))/(MAX($A$2:$A$3001)-MIN($A$2:$A$3001)))</f>
        <v>0.590909090909091</v>
      </c>
      <c r="G1120" s="4" t="n">
        <f aca="false">IF(ISBLANK(B1120), "", (B1120-MIN($B$2:$B$3001))/(MAX($B$2:$B$3001)-MIN($B$2:B$3001)))</f>
        <v>0.333333333333333</v>
      </c>
      <c r="H1120" s="4" t="n">
        <f aca="false">IF(ISBLANK(C1120), "", (C1120-MIN($C$2:$C$3001))/(MAX($C$2:$C$3001)-MIN($C$2:$C$3001)))</f>
        <v>0.538735396628322</v>
      </c>
      <c r="I1120" s="4" t="n">
        <f aca="false">IF(ISBLANK(D1120), "", (D1120-MIN($D$2:$D$3001))/(MAX($D$2:$D$3001)-MIN($D$2:$D$3001)))</f>
        <v>0.921985815602837</v>
      </c>
      <c r="J1120" s="4" t="n">
        <f aca="false">IF(ISBLANK(E1120), "", (E1120-MIN($E$2:$E$3001))/(MAX($E$2:$E$3001)-MIN($E$2:$E$3001)))</f>
        <v>0.44759907616139</v>
      </c>
      <c r="K1120" s="5" t="n">
        <f aca="false">IF(ISBLANK(A1120), "",SQRT((A1120-$M$2)^2+(B1120-$N$2)^2+(C1120-$O$2)^2+(D1120-$P$2)^2+(E1120-$Q$2)^2))</f>
        <v>910.350243931365</v>
      </c>
      <c r="L1120" s="6" t="str">
        <f aca="false">IF(AND(H1120 = "", H1119 &lt;&gt; ""),"&lt;- New exp", "")</f>
        <v/>
      </c>
    </row>
    <row r="1121" customFormat="false" ht="13.8" hidden="false" customHeight="false" outlineLevel="0" collapsed="false">
      <c r="A1121" s="0" t="n">
        <v>23</v>
      </c>
      <c r="B1121" s="0" t="n">
        <v>6</v>
      </c>
      <c r="C1121" s="0" t="n">
        <v>74.8333333333333</v>
      </c>
      <c r="D1121" s="0" t="n">
        <v>1017</v>
      </c>
      <c r="E1121" s="0" t="n">
        <v>0.379846913370879</v>
      </c>
      <c r="F1121" s="4" t="n">
        <f aca="false">IF(ISBLANK(A1121), "", (A1121-MIN($A$2:$A$3001))/(MAX($A$2:$A$3001)-MIN($A$2:$A$3001)))</f>
        <v>0.409090909090909</v>
      </c>
      <c r="G1121" s="4" t="n">
        <f aca="false">IF(ISBLANK(B1121), "", (B1121-MIN($B$2:$B$3001))/(MAX($B$2:$B$3001)-MIN($B$2:B$3001)))</f>
        <v>0.555555555555556</v>
      </c>
      <c r="H1121" s="4" t="n">
        <f aca="false">IF(ISBLANK(C1121), "", (C1121-MIN($C$2:$C$3001))/(MAX($C$2:$C$3001)-MIN($C$2:$C$3001)))</f>
        <v>0.43611913060388</v>
      </c>
      <c r="I1121" s="4" t="n">
        <f aca="false">IF(ISBLANK(D1121), "", (D1121-MIN($D$2:$D$3001))/(MAX($D$2:$D$3001)-MIN($D$2:$D$3001)))</f>
        <v>0.929078014184397</v>
      </c>
      <c r="J1121" s="4" t="n">
        <f aca="false">IF(ISBLANK(E1121), "", (E1121-MIN($E$2:$E$3001))/(MAX($E$2:$E$3001)-MIN($E$2:$E$3001)))</f>
        <v>0.570228265216398</v>
      </c>
      <c r="K1121" s="5" t="n">
        <f aca="false">IF(ISBLANK(A1121), "",SQRT((A1121-$M$2)^2+(B1121-$N$2)^2+(C1121-$O$2)^2+(D1121-$P$2)^2+(E1121-$Q$2)^2))</f>
        <v>917.221983740675</v>
      </c>
      <c r="L1121" s="6" t="str">
        <f aca="false">IF(AND(H1121 = "", H1120 &lt;&gt; ""),"&lt;- New exp", "")</f>
        <v/>
      </c>
    </row>
    <row r="1122" customFormat="false" ht="13.8" hidden="false" customHeight="false" outlineLevel="0" collapsed="false">
      <c r="A1122" s="0" t="n">
        <v>32</v>
      </c>
      <c r="B1122" s="0" t="n">
        <v>6</v>
      </c>
      <c r="C1122" s="0" t="n">
        <v>78.8333333333333</v>
      </c>
      <c r="D1122" s="0" t="n">
        <v>1015</v>
      </c>
      <c r="E1122" s="0" t="n">
        <v>0.371393069164507</v>
      </c>
      <c r="F1122" s="4" t="n">
        <f aca="false">IF(ISBLANK(A1122), "", (A1122-MIN($A$2:$A$3001))/(MAX($A$2:$A$3001)-MIN($A$2:$A$3001)))</f>
        <v>0.818181818181818</v>
      </c>
      <c r="G1122" s="4" t="n">
        <f aca="false">IF(ISBLANK(B1122), "", (B1122-MIN($B$2:$B$3001))/(MAX($B$2:$B$3001)-MIN($B$2:B$3001)))</f>
        <v>0.555555555555556</v>
      </c>
      <c r="H1122" s="4" t="n">
        <f aca="false">IF(ISBLANK(C1122), "", (C1122-MIN($C$2:$C$3001))/(MAX($C$2:$C$3001)-MIN($C$2:$C$3001)))</f>
        <v>0.53664118711762</v>
      </c>
      <c r="I1122" s="4" t="n">
        <f aca="false">IF(ISBLANK(D1122), "", (D1122-MIN($D$2:$D$3001))/(MAX($D$2:$D$3001)-MIN($D$2:$D$3001)))</f>
        <v>0.927051671732523</v>
      </c>
      <c r="J1122" s="4" t="n">
        <f aca="false">IF(ISBLANK(E1122), "", (E1122-MIN($E$2:$E$3001))/(MAX($E$2:$E$3001)-MIN($E$2:$E$3001)))</f>
        <v>0.314909688320589</v>
      </c>
      <c r="K1122" s="5" t="n">
        <f aca="false">IF(ISBLANK(A1122), "",SQRT((A1122-$M$2)^2+(B1122-$N$2)^2+(C1122-$O$2)^2+(D1122-$P$2)^2+(E1122-$Q$2)^2))</f>
        <v>915.439785317827</v>
      </c>
      <c r="L1122" s="6" t="str">
        <f aca="false">IF(AND(H1122 = "", H1121 &lt;&gt; ""),"&lt;- New exp", "")</f>
        <v/>
      </c>
    </row>
    <row r="1123" customFormat="false" ht="13.8" hidden="false" customHeight="false" outlineLevel="0" collapsed="false">
      <c r="A1123" s="0" t="n">
        <v>23</v>
      </c>
      <c r="B1123" s="0" t="n">
        <v>6</v>
      </c>
      <c r="C1123" s="0" t="n">
        <v>74.8333333333333</v>
      </c>
      <c r="D1123" s="0" t="n">
        <v>1018</v>
      </c>
      <c r="E1123" s="0" t="n">
        <v>0.37391442425094</v>
      </c>
      <c r="F1123" s="4" t="n">
        <f aca="false">IF(ISBLANK(A1123), "", (A1123-MIN($A$2:$A$3001))/(MAX($A$2:$A$3001)-MIN($A$2:$A$3001)))</f>
        <v>0.409090909090909</v>
      </c>
      <c r="G1123" s="4" t="n">
        <f aca="false">IF(ISBLANK(B1123), "", (B1123-MIN($B$2:$B$3001))/(MAX($B$2:$B$3001)-MIN($B$2:B$3001)))</f>
        <v>0.555555555555556</v>
      </c>
      <c r="H1123" s="4" t="n">
        <f aca="false">IF(ISBLANK(C1123), "", (C1123-MIN($C$2:$C$3001))/(MAX($C$2:$C$3001)-MIN($C$2:$C$3001)))</f>
        <v>0.43611913060388</v>
      </c>
      <c r="I1123" s="4" t="n">
        <f aca="false">IF(ISBLANK(D1123), "", (D1123-MIN($D$2:$D$3001))/(MAX($D$2:$D$3001)-MIN($D$2:$D$3001)))</f>
        <v>0.930091185410334</v>
      </c>
      <c r="J1123" s="4" t="n">
        <f aca="false">IF(ISBLANK(E1123), "", (E1123-MIN($E$2:$E$3001))/(MAX($E$2:$E$3001)-MIN($E$2:$E$3001)))</f>
        <v>0.391058334640788</v>
      </c>
      <c r="K1123" s="5" t="n">
        <f aca="false">IF(ISBLANK(A1123), "",SQRT((A1123-$M$2)^2+(B1123-$N$2)^2+(C1123-$O$2)^2+(D1123-$P$2)^2+(E1123-$Q$2)^2))</f>
        <v>918.221741883927</v>
      </c>
      <c r="L1123" s="6" t="str">
        <f aca="false">IF(AND(H1123 = "", H1122 &lt;&gt; ""),"&lt;- New exp", "")</f>
        <v/>
      </c>
    </row>
    <row r="1124" customFormat="false" ht="13.8" hidden="false" customHeight="false" outlineLevel="0" collapsed="false">
      <c r="A1124" s="0" t="n">
        <v>29</v>
      </c>
      <c r="B1124" s="0" t="n">
        <v>5</v>
      </c>
      <c r="C1124" s="0" t="n">
        <v>91.2714285714286</v>
      </c>
      <c r="D1124" s="0" t="n">
        <v>996</v>
      </c>
      <c r="E1124" s="0" t="n">
        <v>0.385403337069818</v>
      </c>
      <c r="F1124" s="4" t="n">
        <f aca="false">IF(ISBLANK(A1124), "", (A1124-MIN($A$2:$A$3001))/(MAX($A$2:$A$3001)-MIN($A$2:$A$3001)))</f>
        <v>0.681818181818182</v>
      </c>
      <c r="G1124" s="4" t="n">
        <f aca="false">IF(ISBLANK(B1124), "", (B1124-MIN($B$2:$B$3001))/(MAX($B$2:$B$3001)-MIN($B$2:B$3001)))</f>
        <v>0.444444444444444</v>
      </c>
      <c r="H1124" s="4" t="n">
        <f aca="false">IF(ISBLANK(C1124), "", (C1124-MIN($C$2:$C$3001))/(MAX($C$2:$C$3001)-MIN($C$2:$C$3001)))</f>
        <v>0.849216915229391</v>
      </c>
      <c r="I1124" s="4" t="n">
        <f aca="false">IF(ISBLANK(D1124), "", (D1124-MIN($D$2:$D$3001))/(MAX($D$2:$D$3001)-MIN($D$2:$D$3001)))</f>
        <v>0.907801418439716</v>
      </c>
      <c r="J1124" s="4" t="n">
        <f aca="false">IF(ISBLANK(E1124), "", (E1124-MIN($E$2:$E$3001))/(MAX($E$2:$E$3001)-MIN($E$2:$E$3001)))</f>
        <v>0.738040464827783</v>
      </c>
      <c r="K1124" s="5" t="n">
        <f aca="false">IF(ISBLANK(A1124), "",SQRT((A1124-$M$2)^2+(B1124-$N$2)^2+(C1124-$O$2)^2+(D1124-$P$2)^2+(E1124-$Q$2)^2))</f>
        <v>896.771385338436</v>
      </c>
      <c r="L1124" s="6" t="str">
        <f aca="false">IF(AND(H1124 = "", H1123 &lt;&gt; ""),"&lt;- New exp", "")</f>
        <v/>
      </c>
    </row>
    <row r="1125" customFormat="false" ht="13.8" hidden="false" customHeight="false" outlineLevel="0" collapsed="false">
      <c r="A1125" s="0" t="n">
        <v>19</v>
      </c>
      <c r="B1125" s="0" t="n">
        <v>7</v>
      </c>
      <c r="C1125" s="0" t="n">
        <v>70.8095238095238</v>
      </c>
      <c r="D1125" s="0" t="n">
        <v>1026</v>
      </c>
      <c r="E1125" s="0" t="n">
        <v>0.379846913370879</v>
      </c>
      <c r="F1125" s="4" t="n">
        <f aca="false">IF(ISBLANK(A1125), "", (A1125-MIN($A$2:$A$3001))/(MAX($A$2:$A$3001)-MIN($A$2:$A$3001)))</f>
        <v>0.227272727272727</v>
      </c>
      <c r="G1125" s="4" t="n">
        <f aca="false">IF(ISBLANK(B1125), "", (B1125-MIN($B$2:$B$3001))/(MAX($B$2:$B$3001)-MIN($B$2:B$3001)))</f>
        <v>0.666666666666667</v>
      </c>
      <c r="H1125" s="4" t="n">
        <f aca="false">IF(ISBLANK(C1125), "", (C1125-MIN($C$2:$C$3001))/(MAX($C$2:$C$3001)-MIN($C$2:$C$3001)))</f>
        <v>0.334998728515654</v>
      </c>
      <c r="I1125" s="4" t="n">
        <f aca="false">IF(ISBLANK(D1125), "", (D1125-MIN($D$2:$D$3001))/(MAX($D$2:$D$3001)-MIN($D$2:$D$3001)))</f>
        <v>0.938196555217832</v>
      </c>
      <c r="J1125" s="4" t="n">
        <f aca="false">IF(ISBLANK(E1125), "", (E1125-MIN($E$2:$E$3001))/(MAX($E$2:$E$3001)-MIN($E$2:$E$3001)))</f>
        <v>0.570228265216398</v>
      </c>
      <c r="K1125" s="5" t="n">
        <f aca="false">IF(ISBLANK(A1125), "",SQRT((A1125-$M$2)^2+(B1125-$N$2)^2+(C1125-$O$2)^2+(D1125-$P$2)^2+(E1125-$Q$2)^2))</f>
        <v>926.128878060738</v>
      </c>
      <c r="L1125" s="6" t="str">
        <f aca="false">IF(AND(H1125 = "", H1124 &lt;&gt; ""),"&lt;- New exp", "")</f>
        <v/>
      </c>
    </row>
    <row r="1126" customFormat="false" ht="13.8" hidden="false" customHeight="false" outlineLevel="0" collapsed="false">
      <c r="A1126" s="0" t="n">
        <v>29</v>
      </c>
      <c r="B1126" s="0" t="n">
        <v>6</v>
      </c>
      <c r="C1126" s="0" t="n">
        <v>74.6041666666667</v>
      </c>
      <c r="D1126" s="0" t="n">
        <v>1037</v>
      </c>
      <c r="E1126" s="0" t="n">
        <v>0.376420538555578</v>
      </c>
      <c r="F1126" s="4" t="n">
        <f aca="false">IF(ISBLANK(A1126), "", (A1126-MIN($A$2:$A$3001))/(MAX($A$2:$A$3001)-MIN($A$2:$A$3001)))</f>
        <v>0.681818181818182</v>
      </c>
      <c r="G1126" s="4" t="n">
        <f aca="false">IF(ISBLANK(B1126), "", (B1126-MIN($B$2:$B$3001))/(MAX($B$2:$B$3001)-MIN($B$2:B$3001)))</f>
        <v>0.555555555555556</v>
      </c>
      <c r="H1126" s="4" t="n">
        <f aca="false">IF(ISBLANK(C1126), "", (C1126-MIN($C$2:$C$3001))/(MAX($C$2:$C$3001)-MIN($C$2:$C$3001)))</f>
        <v>0.430360054449447</v>
      </c>
      <c r="I1126" s="4" t="n">
        <f aca="false">IF(ISBLANK(D1126), "", (D1126-MIN($D$2:$D$3001))/(MAX($D$2:$D$3001)-MIN($D$2:$D$3001)))</f>
        <v>0.949341438703141</v>
      </c>
      <c r="J1126" s="4" t="n">
        <f aca="false">IF(ISBLANK(E1126), "", (E1126-MIN($E$2:$E$3001))/(MAX($E$2:$E$3001)-MIN($E$2:$E$3001)))</f>
        <v>0.466746686848192</v>
      </c>
      <c r="K1126" s="5" t="n">
        <f aca="false">IF(ISBLANK(A1126), "",SQRT((A1126-$M$2)^2+(B1126-$N$2)^2+(C1126-$O$2)^2+(D1126-$P$2)^2+(E1126-$Q$2)^2))</f>
        <v>937.289851574122</v>
      </c>
      <c r="L1126" s="6" t="str">
        <f aca="false">IF(AND(H1126 = "", H1125 &lt;&gt; ""),"&lt;- New exp", "")</f>
        <v/>
      </c>
    </row>
    <row r="1127" customFormat="false" ht="13.8" hidden="false" customHeight="false" outlineLevel="0" collapsed="false">
      <c r="A1127" s="0" t="n">
        <v>33</v>
      </c>
      <c r="B1127" s="0" t="n">
        <v>2</v>
      </c>
      <c r="C1127" s="0" t="n">
        <v>81.375</v>
      </c>
      <c r="D1127" s="0" t="n">
        <v>1052</v>
      </c>
      <c r="E1127" s="0" t="n">
        <v>0.381261386166515</v>
      </c>
      <c r="F1127" s="4" t="n">
        <f aca="false">IF(ISBLANK(A1127), "", (A1127-MIN($A$2:$A$3001))/(MAX($A$2:$A$3001)-MIN($A$2:$A$3001)))</f>
        <v>0.863636363636364</v>
      </c>
      <c r="G1127" s="4" t="n">
        <f aca="false">IF(ISBLANK(B1127), "", (B1127-MIN($B$2:$B$3001))/(MAX($B$2:$B$3001)-MIN($B$2:B$3001)))</f>
        <v>0.111111111111111</v>
      </c>
      <c r="H1127" s="4" t="n">
        <f aca="false">IF(ISBLANK(C1127), "", (C1127-MIN($C$2:$C$3001))/(MAX($C$2:$C$3001)-MIN($C$2:$C$3001)))</f>
        <v>0.600514577194058</v>
      </c>
      <c r="I1127" s="4" t="n">
        <f aca="false">IF(ISBLANK(D1127), "", (D1127-MIN($D$2:$D$3001))/(MAX($D$2:$D$3001)-MIN($D$2:$D$3001)))</f>
        <v>0.964539007092199</v>
      </c>
      <c r="J1127" s="4" t="n">
        <f aca="false">IF(ISBLANK(E1127), "", (E1127-MIN($E$2:$E$3001))/(MAX($E$2:$E$3001)-MIN($E$2:$E$3001)))</f>
        <v>0.612947432073934</v>
      </c>
      <c r="K1127" s="5" t="n">
        <f aca="false">IF(ISBLANK(A1127), "",SQRT((A1127-$M$2)^2+(B1127-$N$2)^2+(C1127-$O$2)^2+(D1127-$P$2)^2+(E1127-$Q$2)^2))</f>
        <v>952.489900871706</v>
      </c>
      <c r="L1127" s="6" t="str">
        <f aca="false">IF(AND(H1127 = "", H1126 &lt;&gt; ""),"&lt;- New exp", "")</f>
        <v/>
      </c>
    </row>
    <row r="1128" customFormat="false" ht="13.8" hidden="false" customHeight="false" outlineLevel="0" collapsed="false">
      <c r="A1128" s="0" t="n">
        <v>23</v>
      </c>
      <c r="B1128" s="0" t="n">
        <v>6</v>
      </c>
      <c r="C1128" s="0" t="n">
        <v>75.7666666666667</v>
      </c>
      <c r="D1128" s="0" t="n">
        <v>1010</v>
      </c>
      <c r="E1128" s="0" t="n">
        <v>0.379846913370879</v>
      </c>
      <c r="F1128" s="4" t="n">
        <f aca="false">IF(ISBLANK(A1128), "", (A1128-MIN($A$2:$A$3001))/(MAX($A$2:$A$3001)-MIN($A$2:$A$3001)))</f>
        <v>0.409090909090909</v>
      </c>
      <c r="G1128" s="4" t="n">
        <f aca="false">IF(ISBLANK(B1128), "", (B1128-MIN($B$2:$B$3001))/(MAX($B$2:$B$3001)-MIN($B$2:B$3001)))</f>
        <v>0.555555555555556</v>
      </c>
      <c r="H1128" s="4" t="n">
        <f aca="false">IF(ISBLANK(C1128), "", (C1128-MIN($C$2:$C$3001))/(MAX($C$2:$C$3001)-MIN($C$2:$C$3001)))</f>
        <v>0.459574277123753</v>
      </c>
      <c r="I1128" s="4" t="n">
        <f aca="false">IF(ISBLANK(D1128), "", (D1128-MIN($D$2:$D$3001))/(MAX($D$2:$D$3001)-MIN($D$2:$D$3001)))</f>
        <v>0.921985815602837</v>
      </c>
      <c r="J1128" s="4" t="n">
        <f aca="false">IF(ISBLANK(E1128), "", (E1128-MIN($E$2:$E$3001))/(MAX($E$2:$E$3001)-MIN($E$2:$E$3001)))</f>
        <v>0.570228265216398</v>
      </c>
      <c r="K1128" s="5" t="n">
        <f aca="false">IF(ISBLANK(A1128), "",SQRT((A1128-$M$2)^2+(B1128-$N$2)^2+(C1128-$O$2)^2+(D1128-$P$2)^2+(E1128-$Q$2)^2))</f>
        <v>910.241963992396</v>
      </c>
      <c r="L1128" s="6" t="str">
        <f aca="false">IF(AND(H1128 = "", H1127 &lt;&gt; ""),"&lt;- New exp", "")</f>
        <v/>
      </c>
    </row>
    <row r="1129" customFormat="false" ht="13.8" hidden="false" customHeight="false" outlineLevel="0" collapsed="false">
      <c r="A1129" s="0" t="n">
        <v>29</v>
      </c>
      <c r="B1129" s="0" t="n">
        <v>4</v>
      </c>
      <c r="C1129" s="0" t="n">
        <v>89.3214285714286</v>
      </c>
      <c r="D1129" s="0" t="n">
        <v>1007</v>
      </c>
      <c r="E1129" s="0" t="n">
        <v>0.382361357163061</v>
      </c>
      <c r="F1129" s="4" t="n">
        <f aca="false">IF(ISBLANK(A1129), "", (A1129-MIN($A$2:$A$3001))/(MAX($A$2:$A$3001)-MIN($A$2:$A$3001)))</f>
        <v>0.681818181818182</v>
      </c>
      <c r="G1129" s="4" t="n">
        <f aca="false">IF(ISBLANK(B1129), "", (B1129-MIN($B$2:$B$3001))/(MAX($B$2:$B$3001)-MIN($B$2:B$3001)))</f>
        <v>0.333333333333333</v>
      </c>
      <c r="H1129" s="4" t="n">
        <f aca="false">IF(ISBLANK(C1129), "", (C1129-MIN($C$2:$C$3001))/(MAX($C$2:$C$3001)-MIN($C$2:$C$3001)))</f>
        <v>0.800212412678943</v>
      </c>
      <c r="I1129" s="4" t="n">
        <f aca="false">IF(ISBLANK(D1129), "", (D1129-MIN($D$2:$D$3001))/(MAX($D$2:$D$3001)-MIN($D$2:$D$3001)))</f>
        <v>0.918946301925025</v>
      </c>
      <c r="J1129" s="4" t="n">
        <f aca="false">IF(ISBLANK(E1129), "", (E1129-MIN($E$2:$E$3001))/(MAX($E$2:$E$3001)-MIN($E$2:$E$3001)))</f>
        <v>0.646168180245885</v>
      </c>
      <c r="K1129" s="5" t="n">
        <f aca="false">IF(ISBLANK(A1129), "",SQRT((A1129-$M$2)^2+(B1129-$N$2)^2+(C1129-$O$2)^2+(D1129-$P$2)^2+(E1129-$Q$2)^2))</f>
        <v>907.687683127279</v>
      </c>
      <c r="L1129" s="6" t="str">
        <f aca="false">IF(AND(H1129 = "", H1128 &lt;&gt; ""),"&lt;- New exp", "")</f>
        <v/>
      </c>
    </row>
    <row r="1130" customFormat="false" ht="13.8" hidden="false" customHeight="false" outlineLevel="0" collapsed="false">
      <c r="A1130" s="0" t="n">
        <v>29</v>
      </c>
      <c r="B1130" s="0" t="n">
        <v>6</v>
      </c>
      <c r="C1130" s="0" t="n">
        <v>76.8333333333333</v>
      </c>
      <c r="D1130" s="0" t="n">
        <v>1030</v>
      </c>
      <c r="E1130" s="0" t="n">
        <v>0.372725885221371</v>
      </c>
      <c r="F1130" s="4" t="n">
        <f aca="false">IF(ISBLANK(A1130), "", (A1130-MIN($A$2:$A$3001))/(MAX($A$2:$A$3001)-MIN($A$2:$A$3001)))</f>
        <v>0.681818181818182</v>
      </c>
      <c r="G1130" s="4" t="n">
        <f aca="false">IF(ISBLANK(B1130), "", (B1130-MIN($B$2:$B$3001))/(MAX($B$2:$B$3001)-MIN($B$2:B$3001)))</f>
        <v>0.555555555555556</v>
      </c>
      <c r="H1130" s="4" t="n">
        <f aca="false">IF(ISBLANK(C1130), "", (C1130-MIN($C$2:$C$3001))/(MAX($C$2:$C$3001)-MIN($C$2:$C$3001)))</f>
        <v>0.48638015886075</v>
      </c>
      <c r="I1130" s="4" t="n">
        <f aca="false">IF(ISBLANK(D1130), "", (D1130-MIN($D$2:$D$3001))/(MAX($D$2:$D$3001)-MIN($D$2:$D$3001)))</f>
        <v>0.94224924012158</v>
      </c>
      <c r="J1130" s="4" t="n">
        <f aca="false">IF(ISBLANK(E1130), "", (E1130-MIN($E$2:$E$3001))/(MAX($E$2:$E$3001)-MIN($E$2:$E$3001)))</f>
        <v>0.355162701103331</v>
      </c>
      <c r="K1130" s="5" t="n">
        <f aca="false">IF(ISBLANK(A1130), "",SQRT((A1130-$M$2)^2+(B1130-$N$2)^2+(C1130-$O$2)^2+(D1130-$P$2)^2+(E1130-$Q$2)^2))</f>
        <v>930.335737196875</v>
      </c>
      <c r="L1130" s="6" t="str">
        <f aca="false">IF(AND(H1130 = "", H1129 &lt;&gt; ""),"&lt;- New exp", "")</f>
        <v/>
      </c>
    </row>
    <row r="1131" customFormat="false" ht="13.8" hidden="false" customHeight="false" outlineLevel="0" collapsed="false">
      <c r="A1131" s="0" t="n">
        <v>24</v>
      </c>
      <c r="B1131" s="0" t="n">
        <v>7</v>
      </c>
      <c r="C1131" s="0" t="n">
        <v>69.0803571428571</v>
      </c>
      <c r="D1131" s="0" t="n">
        <v>1058</v>
      </c>
      <c r="E1131" s="0" t="n">
        <v>0.374724174328091</v>
      </c>
      <c r="F1131" s="4" t="n">
        <f aca="false">IF(ISBLANK(A1131), "", (A1131-MIN($A$2:$A$3001))/(MAX($A$2:$A$3001)-MIN($A$2:$A$3001)))</f>
        <v>0.454545454545455</v>
      </c>
      <c r="G1131" s="4" t="n">
        <f aca="false">IF(ISBLANK(B1131), "", (B1131-MIN($B$2:$B$3001))/(MAX($B$2:$B$3001)-MIN($B$2:B$3001)))</f>
        <v>0.666666666666667</v>
      </c>
      <c r="H1131" s="4" t="n">
        <f aca="false">IF(ISBLANK(C1131), "", (C1131-MIN($C$2:$C$3001))/(MAX($C$2:$C$3001)-MIN($C$2:$C$3001)))</f>
        <v>0.291543881168569</v>
      </c>
      <c r="I1131" s="4" t="n">
        <f aca="false">IF(ISBLANK(D1131), "", (D1131-MIN($D$2:$D$3001))/(MAX($D$2:$D$3001)-MIN($D$2:$D$3001)))</f>
        <v>0.970618034447822</v>
      </c>
      <c r="J1131" s="4" t="n">
        <f aca="false">IF(ISBLANK(E1131), "", (E1131-MIN($E$2:$E$3001))/(MAX($E$2:$E$3001)-MIN($E$2:$E$3001)))</f>
        <v>0.41551398254398</v>
      </c>
      <c r="K1131" s="5" t="n">
        <f aca="false">IF(ISBLANK(A1131), "",SQRT((A1131-$M$2)^2+(B1131-$N$2)^2+(C1131-$O$2)^2+(D1131-$P$2)^2+(E1131-$Q$2)^2))</f>
        <v>958.141214962465</v>
      </c>
      <c r="L1131" s="6" t="str">
        <f aca="false">IF(AND(H1131 = "", H1130 &lt;&gt; ""),"&lt;- New exp", "")</f>
        <v/>
      </c>
    </row>
    <row r="1132" customFormat="false" ht="13.8" hidden="false" customHeight="false" outlineLevel="0" collapsed="false">
      <c r="A1132" s="0" t="n">
        <v>29</v>
      </c>
      <c r="B1132" s="0" t="n">
        <v>6</v>
      </c>
      <c r="C1132" s="0" t="n">
        <v>77.7916666666667</v>
      </c>
      <c r="D1132" s="0" t="n">
        <v>991</v>
      </c>
      <c r="E1132" s="0" t="n">
        <v>0.377180566940099</v>
      </c>
      <c r="F1132" s="4" t="n">
        <f aca="false">IF(ISBLANK(A1132), "", (A1132-MIN($A$2:$A$3001))/(MAX($A$2:$A$3001)-MIN($A$2:$A$3001)))</f>
        <v>0.681818181818182</v>
      </c>
      <c r="G1132" s="4" t="n">
        <f aca="false">IF(ISBLANK(B1132), "", (B1132-MIN($B$2:$B$3001))/(MAX($B$2:$B$3001)-MIN($B$2:B$3001)))</f>
        <v>0.555555555555556</v>
      </c>
      <c r="H1132" s="4" t="n">
        <f aca="false">IF(ISBLANK(C1132), "", (C1132-MIN($C$2:$C$3001))/(MAX($C$2:$C$3001)-MIN($C$2:$C$3001)))</f>
        <v>0.510463568233834</v>
      </c>
      <c r="I1132" s="4" t="n">
        <f aca="false">IF(ISBLANK(D1132), "", (D1132-MIN($D$2:$D$3001))/(MAX($D$2:$D$3001)-MIN($D$2:$D$3001)))</f>
        <v>0.90273556231003</v>
      </c>
      <c r="J1132" s="4" t="n">
        <f aca="false">IF(ISBLANK(E1132), "", (E1132-MIN($E$2:$E$3001))/(MAX($E$2:$E$3001)-MIN($E$2:$E$3001)))</f>
        <v>0.489700666221275</v>
      </c>
      <c r="K1132" s="5" t="n">
        <f aca="false">IF(ISBLANK(A1132), "",SQRT((A1132-$M$2)^2+(B1132-$N$2)^2+(C1132-$O$2)^2+(D1132-$P$2)^2+(E1132-$Q$2)^2))</f>
        <v>891.371750684954</v>
      </c>
      <c r="L1132" s="6" t="str">
        <f aca="false">IF(AND(H1132 = "", H1131 &lt;&gt; ""),"&lt;- New exp", "")</f>
        <v/>
      </c>
    </row>
    <row r="1133" customFormat="false" ht="13.8" hidden="false" customHeight="false" outlineLevel="0" collapsed="false">
      <c r="A1133" s="0" t="n">
        <v>22</v>
      </c>
      <c r="B1133" s="0" t="n">
        <v>7</v>
      </c>
      <c r="C1133" s="0" t="n">
        <v>71.8095238095238</v>
      </c>
      <c r="D1133" s="0" t="n">
        <v>999</v>
      </c>
      <c r="E1133" s="0" t="n">
        <v>0.372674490793082</v>
      </c>
      <c r="F1133" s="4" t="n">
        <f aca="false">IF(ISBLANK(A1133), "", (A1133-MIN($A$2:$A$3001))/(MAX($A$2:$A$3001)-MIN($A$2:$A$3001)))</f>
        <v>0.363636363636364</v>
      </c>
      <c r="G1133" s="4" t="n">
        <f aca="false">IF(ISBLANK(B1133), "", (B1133-MIN($B$2:$B$3001))/(MAX($B$2:$B$3001)-MIN($B$2:B$3001)))</f>
        <v>0.666666666666667</v>
      </c>
      <c r="H1133" s="4" t="n">
        <f aca="false">IF(ISBLANK(C1133), "", (C1133-MIN($C$2:$C$3001))/(MAX($C$2:$C$3001)-MIN($C$2:$C$3001)))</f>
        <v>0.360129242644089</v>
      </c>
      <c r="I1133" s="4" t="n">
        <f aca="false">IF(ISBLANK(D1133), "", (D1133-MIN($D$2:$D$3001))/(MAX($D$2:$D$3001)-MIN($D$2:$D$3001)))</f>
        <v>0.910840932117528</v>
      </c>
      <c r="J1133" s="4" t="n">
        <f aca="false">IF(ISBLANK(E1133), "", (E1133-MIN($E$2:$E$3001))/(MAX($E$2:$E$3001)-MIN($E$2:$E$3001)))</f>
        <v>0.353610513486575</v>
      </c>
      <c r="K1133" s="5" t="n">
        <f aca="false">IF(ISBLANK(A1133), "",SQRT((A1133-$M$2)^2+(B1133-$N$2)^2+(C1133-$O$2)^2+(D1133-$P$2)^2+(E1133-$Q$2)^2))</f>
        <v>899.169816704791</v>
      </c>
      <c r="L1133" s="6" t="str">
        <f aca="false">IF(AND(H1133 = "", H1132 &lt;&gt; ""),"&lt;- New exp", "")</f>
        <v/>
      </c>
    </row>
    <row r="1134" customFormat="false" ht="13.8" hidden="false" customHeight="false" outlineLevel="0" collapsed="false">
      <c r="A1134" s="0" t="n">
        <v>29</v>
      </c>
      <c r="B1134" s="0" t="n">
        <v>6</v>
      </c>
      <c r="C1134" s="0" t="n">
        <v>78.6041666666667</v>
      </c>
      <c r="D1134" s="0" t="n">
        <v>1036</v>
      </c>
      <c r="E1134" s="0" t="n">
        <v>0.370894757329822</v>
      </c>
      <c r="F1134" s="4" t="n">
        <f aca="false">IF(ISBLANK(A1134), "", (A1134-MIN($A$2:$A$3001))/(MAX($A$2:$A$3001)-MIN($A$2:$A$3001)))</f>
        <v>0.681818181818182</v>
      </c>
      <c r="G1134" s="4" t="n">
        <f aca="false">IF(ISBLANK(B1134), "", (B1134-MIN($B$2:$B$3001))/(MAX($B$2:$B$3001)-MIN($B$2:B$3001)))</f>
        <v>0.555555555555556</v>
      </c>
      <c r="H1134" s="4" t="n">
        <f aca="false">IF(ISBLANK(C1134), "", (C1134-MIN($C$2:$C$3001))/(MAX($C$2:$C$3001)-MIN($C$2:$C$3001)))</f>
        <v>0.530882110963187</v>
      </c>
      <c r="I1134" s="4" t="n">
        <f aca="false">IF(ISBLANK(D1134), "", (D1134-MIN($D$2:$D$3001))/(MAX($D$2:$D$3001)-MIN($D$2:$D$3001)))</f>
        <v>0.948328267477204</v>
      </c>
      <c r="J1134" s="4" t="n">
        <f aca="false">IF(ISBLANK(E1134), "", (E1134-MIN($E$2:$E$3001))/(MAX($E$2:$E$3001)-MIN($E$2:$E$3001)))</f>
        <v>0.299859935169684</v>
      </c>
      <c r="K1134" s="5" t="n">
        <f aca="false">IF(ISBLANK(A1134), "",SQRT((A1134-$M$2)^2+(B1134-$N$2)^2+(C1134-$O$2)^2+(D1134-$P$2)^2+(E1134-$Q$2)^2))</f>
        <v>936.371862949533</v>
      </c>
      <c r="L1134" s="6" t="str">
        <f aca="false">IF(AND(H1134 = "", H1133 &lt;&gt; ""),"&lt;- New exp", "")</f>
        <v/>
      </c>
    </row>
    <row r="1135" customFormat="false" ht="13.8" hidden="false" customHeight="false" outlineLevel="0" collapsed="false">
      <c r="A1135" s="0" t="n">
        <v>33</v>
      </c>
      <c r="B1135" s="0" t="n">
        <v>3</v>
      </c>
      <c r="C1135" s="0" t="n">
        <v>85</v>
      </c>
      <c r="D1135" s="0" t="n">
        <v>1022</v>
      </c>
      <c r="E1135" s="0" t="n">
        <v>0.37391442425094</v>
      </c>
      <c r="F1135" s="4" t="n">
        <f aca="false">IF(ISBLANK(A1135), "", (A1135-MIN($A$2:$A$3001))/(MAX($A$2:$A$3001)-MIN($A$2:$A$3001)))</f>
        <v>0.863636363636364</v>
      </c>
      <c r="G1135" s="4" t="n">
        <f aca="false">IF(ISBLANK(B1135), "", (B1135-MIN($B$2:$B$3001))/(MAX($B$2:$B$3001)-MIN($B$2:B$3001)))</f>
        <v>0.222222222222222</v>
      </c>
      <c r="H1135" s="4" t="n">
        <f aca="false">IF(ISBLANK(C1135), "", (C1135-MIN($C$2:$C$3001))/(MAX($C$2:$C$3001)-MIN($C$2:$C$3001)))</f>
        <v>0.691612690909635</v>
      </c>
      <c r="I1135" s="4" t="n">
        <f aca="false">IF(ISBLANK(D1135), "", (D1135-MIN($D$2:$D$3001))/(MAX($D$2:$D$3001)-MIN($D$2:$D$3001)))</f>
        <v>0.934143870314083</v>
      </c>
      <c r="J1135" s="4" t="n">
        <f aca="false">IF(ISBLANK(E1135), "", (E1135-MIN($E$2:$E$3001))/(MAX($E$2:$E$3001)-MIN($E$2:$E$3001)))</f>
        <v>0.391058334640788</v>
      </c>
      <c r="K1135" s="5" t="n">
        <f aca="false">IF(ISBLANK(A1135), "",SQRT((A1135-$M$2)^2+(B1135-$N$2)^2+(C1135-$O$2)^2+(D1135-$P$2)^2+(E1135-$Q$2)^2))</f>
        <v>922.608474075011</v>
      </c>
      <c r="L1135" s="6" t="str">
        <f aca="false">IF(AND(H1135 = "", H1134 &lt;&gt; ""),"&lt;- New exp", "")</f>
        <v/>
      </c>
    </row>
    <row r="1136" customFormat="false" ht="13.8" hidden="false" customHeight="false" outlineLevel="0" collapsed="false">
      <c r="A1136" s="0" t="n">
        <v>33</v>
      </c>
      <c r="B1136" s="0" t="n">
        <v>2</v>
      </c>
      <c r="C1136" s="0" t="n">
        <v>82.3125</v>
      </c>
      <c r="D1136" s="0" t="n">
        <v>1045</v>
      </c>
      <c r="E1136" s="0" t="n">
        <v>0.381261386166515</v>
      </c>
      <c r="F1136" s="4" t="n">
        <f aca="false">IF(ISBLANK(A1136), "", (A1136-MIN($A$2:$A$3001))/(MAX($A$2:$A$3001)-MIN($A$2:$A$3001)))</f>
        <v>0.863636363636364</v>
      </c>
      <c r="G1136" s="4" t="n">
        <f aca="false">IF(ISBLANK(B1136), "", (B1136-MIN($B$2:$B$3001))/(MAX($B$2:$B$3001)-MIN($B$2:B$3001)))</f>
        <v>0.111111111111111</v>
      </c>
      <c r="H1136" s="4" t="n">
        <f aca="false">IF(ISBLANK(C1136), "", (C1136-MIN($C$2:$C$3001))/(MAX($C$2:$C$3001)-MIN($C$2:$C$3001)))</f>
        <v>0.624074434189466</v>
      </c>
      <c r="I1136" s="4" t="n">
        <f aca="false">IF(ISBLANK(D1136), "", (D1136-MIN($D$2:$D$3001))/(MAX($D$2:$D$3001)-MIN($D$2:$D$3001)))</f>
        <v>0.957446808510638</v>
      </c>
      <c r="J1136" s="4" t="n">
        <f aca="false">IF(ISBLANK(E1136), "", (E1136-MIN($E$2:$E$3001))/(MAX($E$2:$E$3001)-MIN($E$2:$E$3001)))</f>
        <v>0.612947432073934</v>
      </c>
      <c r="K1136" s="5" t="n">
        <f aca="false">IF(ISBLANK(A1136), "",SQRT((A1136-$M$2)^2+(B1136-$N$2)^2+(C1136-$O$2)^2+(D1136-$P$2)^2+(E1136-$Q$2)^2))</f>
        <v>945.517686167923</v>
      </c>
      <c r="L1136" s="6" t="str">
        <f aca="false">IF(AND(H1136 = "", H1135 &lt;&gt; ""),"&lt;- New exp", "")</f>
        <v/>
      </c>
    </row>
    <row r="1137" customFormat="false" ht="13.8" hidden="false" customHeight="false" outlineLevel="0" collapsed="false">
      <c r="A1137" s="0" t="n">
        <v>23</v>
      </c>
      <c r="B1137" s="0" t="n">
        <v>7</v>
      </c>
      <c r="C1137" s="0" t="n">
        <v>70.8095238095238</v>
      </c>
      <c r="D1137" s="0" t="n">
        <v>1018</v>
      </c>
      <c r="E1137" s="0" t="n">
        <v>0.374562081242515</v>
      </c>
      <c r="F1137" s="4" t="n">
        <f aca="false">IF(ISBLANK(A1137), "", (A1137-MIN($A$2:$A$3001))/(MAX($A$2:$A$3001)-MIN($A$2:$A$3001)))</f>
        <v>0.409090909090909</v>
      </c>
      <c r="G1137" s="4" t="n">
        <f aca="false">IF(ISBLANK(B1137), "", (B1137-MIN($B$2:$B$3001))/(MAX($B$2:$B$3001)-MIN($B$2:B$3001)))</f>
        <v>0.666666666666667</v>
      </c>
      <c r="H1137" s="4" t="n">
        <f aca="false">IF(ISBLANK(C1137), "", (C1137-MIN($C$2:$C$3001))/(MAX($C$2:$C$3001)-MIN($C$2:$C$3001)))</f>
        <v>0.334998728515654</v>
      </c>
      <c r="I1137" s="4" t="n">
        <f aca="false">IF(ISBLANK(D1137), "", (D1137-MIN($D$2:$D$3001))/(MAX($D$2:$D$3001)-MIN($D$2:$D$3001)))</f>
        <v>0.930091185410334</v>
      </c>
      <c r="J1137" s="4" t="n">
        <f aca="false">IF(ISBLANK(E1137), "", (E1137-MIN($E$2:$E$3001))/(MAX($E$2:$E$3001)-MIN($E$2:$E$3001)))</f>
        <v>0.410618532033698</v>
      </c>
      <c r="K1137" s="5" t="n">
        <f aca="false">IF(ISBLANK(A1137), "",SQRT((A1137-$M$2)^2+(B1137-$N$2)^2+(C1137-$O$2)^2+(D1137-$P$2)^2+(E1137-$Q$2)^2))</f>
        <v>918.160497193387</v>
      </c>
      <c r="L1137" s="6" t="str">
        <f aca="false">IF(AND(H1137 = "", H1136 &lt;&gt; ""),"&lt;- New exp", "")</f>
        <v/>
      </c>
    </row>
    <row r="1138" customFormat="false" ht="13.8" hidden="false" customHeight="false" outlineLevel="0" collapsed="false">
      <c r="A1138" s="0" t="n">
        <v>22</v>
      </c>
      <c r="B1138" s="0" t="n">
        <v>9</v>
      </c>
      <c r="C1138" s="0" t="n">
        <v>69.7777777777778</v>
      </c>
      <c r="D1138" s="0" t="n">
        <v>1011</v>
      </c>
      <c r="E1138" s="0" t="n">
        <v>0.374829114937132</v>
      </c>
      <c r="F1138" s="4" t="n">
        <f aca="false">IF(ISBLANK(A1138), "", (A1138-MIN($A$2:$A$3001))/(MAX($A$2:$A$3001)-MIN($A$2:$A$3001)))</f>
        <v>0.363636363636364</v>
      </c>
      <c r="G1138" s="4" t="n">
        <f aca="false">IF(ISBLANK(B1138), "", (B1138-MIN($B$2:$B$3001))/(MAX($B$2:$B$3001)-MIN($B$2:B$3001)))</f>
        <v>0.888888888888889</v>
      </c>
      <c r="H1138" s="4" t="n">
        <f aca="false">IF(ISBLANK(C1138), "", (C1138-MIN($C$2:$C$3001))/(MAX($C$2:$C$3001)-MIN($C$2:$C$3001)))</f>
        <v>0.309070420287904</v>
      </c>
      <c r="I1138" s="4" t="n">
        <f aca="false">IF(ISBLANK(D1138), "", (D1138-MIN($D$2:$D$3001))/(MAX($D$2:$D$3001)-MIN($D$2:$D$3001)))</f>
        <v>0.922998986828774</v>
      </c>
      <c r="J1138" s="4" t="n">
        <f aca="false">IF(ISBLANK(E1138), "", (E1138-MIN($E$2:$E$3001))/(MAX($E$2:$E$3001)-MIN($E$2:$E$3001)))</f>
        <v>0.418683343878877</v>
      </c>
      <c r="K1138" s="5" t="n">
        <f aca="false">IF(ISBLANK(A1138), "",SQRT((A1138-$M$2)^2+(B1138-$N$2)^2+(C1138-$O$2)^2+(D1138-$P$2)^2+(E1138-$Q$2)^2))</f>
        <v>911.15325605929</v>
      </c>
      <c r="L1138" s="6" t="str">
        <f aca="false">IF(AND(H1138 = "", H1137 &lt;&gt; ""),"&lt;- New exp", "")</f>
        <v/>
      </c>
    </row>
    <row r="1139" customFormat="false" ht="13.8" hidden="false" customHeight="false" outlineLevel="0" collapsed="false">
      <c r="A1139" s="0" t="n">
        <v>23</v>
      </c>
      <c r="B1139" s="0" t="n">
        <v>6</v>
      </c>
      <c r="C1139" s="0" t="n">
        <v>71.9666666666667</v>
      </c>
      <c r="D1139" s="0" t="n">
        <v>1029</v>
      </c>
      <c r="E1139" s="0" t="n">
        <v>0.378562199405455</v>
      </c>
      <c r="F1139" s="4" t="n">
        <f aca="false">IF(ISBLANK(A1139), "", (A1139-MIN($A$2:$A$3001))/(MAX($A$2:$A$3001)-MIN($A$2:$A$3001)))</f>
        <v>0.409090909090909</v>
      </c>
      <c r="G1139" s="4" t="n">
        <f aca="false">IF(ISBLANK(B1139), "", (B1139-MIN($B$2:$B$3001))/(MAX($B$2:$B$3001)-MIN($B$2:B$3001)))</f>
        <v>0.555555555555556</v>
      </c>
      <c r="H1139" s="4" t="n">
        <f aca="false">IF(ISBLANK(C1139), "", (C1139-MIN($C$2:$C$3001))/(MAX($C$2:$C$3001)-MIN($C$2:$C$3001)))</f>
        <v>0.3640783234357</v>
      </c>
      <c r="I1139" s="4" t="n">
        <f aca="false">IF(ISBLANK(D1139), "", (D1139-MIN($D$2:$D$3001))/(MAX($D$2:$D$3001)-MIN($D$2:$D$3001)))</f>
        <v>0.941236068895643</v>
      </c>
      <c r="J1139" s="4" t="n">
        <f aca="false">IF(ISBLANK(E1139), "", (E1139-MIN($E$2:$E$3001))/(MAX($E$2:$E$3001)-MIN($E$2:$E$3001)))</f>
        <v>0.53142800661653</v>
      </c>
      <c r="K1139" s="5" t="n">
        <f aca="false">IF(ISBLANK(A1139), "",SQRT((A1139-$M$2)^2+(B1139-$N$2)^2+(C1139-$O$2)^2+(D1139-$P$2)^2+(E1139-$Q$2)^2))</f>
        <v>929.169999497332</v>
      </c>
      <c r="L1139" s="6" t="str">
        <f aca="false">IF(AND(H1139 = "", H1138 &lt;&gt; ""),"&lt;- New exp", "")</f>
        <v/>
      </c>
    </row>
    <row r="1140" customFormat="false" ht="13.8" hidden="false" customHeight="false" outlineLevel="0" collapsed="false">
      <c r="A1140" s="0" t="n">
        <v>33</v>
      </c>
      <c r="B1140" s="0" t="n">
        <v>4</v>
      </c>
      <c r="C1140" s="0" t="n">
        <v>82.9166666666667</v>
      </c>
      <c r="D1140" s="0" t="n">
        <v>1022</v>
      </c>
      <c r="E1140" s="0" t="n">
        <v>0.372674490793082</v>
      </c>
      <c r="F1140" s="4" t="n">
        <f aca="false">IF(ISBLANK(A1140), "", (A1140-MIN($A$2:$A$3001))/(MAX($A$2:$A$3001)-MIN($A$2:$A$3001)))</f>
        <v>0.863636363636364</v>
      </c>
      <c r="G1140" s="4" t="n">
        <f aca="false">IF(ISBLANK(B1140), "", (B1140-MIN($B$2:$B$3001))/(MAX($B$2:$B$3001)-MIN($B$2:B$3001)))</f>
        <v>0.333333333333333</v>
      </c>
      <c r="H1140" s="4" t="n">
        <f aca="false">IF(ISBLANK(C1140), "", (C1140-MIN($C$2:$C$3001))/(MAX($C$2:$C$3001)-MIN($C$2:$C$3001)))</f>
        <v>0.639257453142062</v>
      </c>
      <c r="I1140" s="4" t="n">
        <f aca="false">IF(ISBLANK(D1140), "", (D1140-MIN($D$2:$D$3001))/(MAX($D$2:$D$3001)-MIN($D$2:$D$3001)))</f>
        <v>0.934143870314083</v>
      </c>
      <c r="J1140" s="4" t="n">
        <f aca="false">IF(ISBLANK(E1140), "", (E1140-MIN($E$2:$E$3001))/(MAX($E$2:$E$3001)-MIN($E$2:$E$3001)))</f>
        <v>0.353610513486575</v>
      </c>
      <c r="K1140" s="5" t="n">
        <f aca="false">IF(ISBLANK(A1140), "",SQRT((A1140-$M$2)^2+(B1140-$N$2)^2+(C1140-$O$2)^2+(D1140-$P$2)^2+(E1140-$Q$2)^2))</f>
        <v>922.551389649019</v>
      </c>
      <c r="L1140" s="6" t="str">
        <f aca="false">IF(AND(H1140 = "", H1139 &lt;&gt; ""),"&lt;- New exp", "")</f>
        <v/>
      </c>
    </row>
    <row r="1141" customFormat="false" ht="13.8" hidden="false" customHeight="false" outlineLevel="0" collapsed="false">
      <c r="A1141" s="0" t="n">
        <v>23</v>
      </c>
      <c r="B1141" s="0" t="n">
        <v>5</v>
      </c>
      <c r="C1141" s="0" t="n">
        <v>71.0125</v>
      </c>
      <c r="D1141" s="0" t="n">
        <v>1041</v>
      </c>
      <c r="E1141" s="0" t="n">
        <v>0.379199792704832</v>
      </c>
      <c r="F1141" s="4" t="n">
        <f aca="false">IF(ISBLANK(A1141), "", (A1141-MIN($A$2:$A$3001))/(MAX($A$2:$A$3001)-MIN($A$2:$A$3001)))</f>
        <v>0.409090909090909</v>
      </c>
      <c r="G1141" s="4" t="n">
        <f aca="false">IF(ISBLANK(B1141), "", (B1141-MIN($B$2:$B$3001))/(MAX($B$2:$B$3001)-MIN($B$2:B$3001)))</f>
        <v>0.444444444444444</v>
      </c>
      <c r="H1141" s="4" t="n">
        <f aca="false">IF(ISBLANK(C1141), "", (C1141-MIN($C$2:$C$3001))/(MAX($C$2:$C$3001)-MIN($C$2:$C$3001)))</f>
        <v>0.340099624538152</v>
      </c>
      <c r="I1141" s="4" t="n">
        <f aca="false">IF(ISBLANK(D1141), "", (D1141-MIN($D$2:$D$3001))/(MAX($D$2:$D$3001)-MIN($D$2:$D$3001)))</f>
        <v>0.953394123606889</v>
      </c>
      <c r="J1141" s="4" t="n">
        <f aca="false">IF(ISBLANK(E1141), "", (E1141-MIN($E$2:$E$3001))/(MAX($E$2:$E$3001)-MIN($E$2:$E$3001)))</f>
        <v>0.550684265646303</v>
      </c>
      <c r="K1141" s="5" t="n">
        <f aca="false">IF(ISBLANK(A1141), "",SQRT((A1141-$M$2)^2+(B1141-$N$2)^2+(C1141-$O$2)^2+(D1141-$P$2)^2+(E1141-$Q$2)^2))</f>
        <v>941.14884659313</v>
      </c>
      <c r="L1141" s="6" t="str">
        <f aca="false">IF(AND(H1141 = "", H1140 &lt;&gt; ""),"&lt;- New exp", "")</f>
        <v/>
      </c>
    </row>
    <row r="1142" customFormat="false" ht="13.8" hidden="false" customHeight="false" outlineLevel="0" collapsed="false">
      <c r="A1142" s="0" t="n">
        <v>19</v>
      </c>
      <c r="B1142" s="0" t="n">
        <v>9</v>
      </c>
      <c r="C1142" s="0" t="n">
        <v>81.9861111111111</v>
      </c>
      <c r="D1142" s="0" t="n">
        <v>1050</v>
      </c>
      <c r="E1142" s="0" t="n">
        <v>0.378232584280992</v>
      </c>
      <c r="F1142" s="4" t="n">
        <f aca="false">IF(ISBLANK(A1142), "", (A1142-MIN($A$2:$A$3001))/(MAX($A$2:$A$3001)-MIN($A$2:$A$3001)))</f>
        <v>0.227272727272727</v>
      </c>
      <c r="G1142" s="4" t="n">
        <f aca="false">IF(ISBLANK(B1142), "", (B1142-MIN($B$2:$B$3001))/(MAX($B$2:$B$3001)-MIN($B$2:B$3001)))</f>
        <v>0.888888888888889</v>
      </c>
      <c r="H1142" s="4" t="n">
        <f aca="false">IF(ISBLANK(C1142), "", (C1142-MIN($C$2:$C$3001))/(MAX($C$2:$C$3001)-MIN($C$2:$C$3001)))</f>
        <v>0.61587211360588</v>
      </c>
      <c r="I1142" s="4" t="n">
        <f aca="false">IF(ISBLANK(D1142), "", (D1142-MIN($D$2:$D$3001))/(MAX($D$2:$D$3001)-MIN($D$2:$D$3001)))</f>
        <v>0.962512664640324</v>
      </c>
      <c r="J1142" s="4" t="n">
        <f aca="false">IF(ISBLANK(E1142), "", (E1142-MIN($E$2:$E$3001))/(MAX($E$2:$E$3001)-MIN($E$2:$E$3001)))</f>
        <v>0.52147314319028</v>
      </c>
      <c r="K1142" s="5" t="n">
        <f aca="false">IF(ISBLANK(A1142), "",SQRT((A1142-$M$2)^2+(B1142-$N$2)^2+(C1142-$O$2)^2+(D1142-$P$2)^2+(E1142-$Q$2)^2))</f>
        <v>950.362873130119</v>
      </c>
      <c r="L1142" s="6" t="str">
        <f aca="false">IF(AND(H1142 = "", H1141 &lt;&gt; ""),"&lt;- New exp", "")</f>
        <v/>
      </c>
    </row>
    <row r="1143" customFormat="false" ht="13.8" hidden="false" customHeight="false" outlineLevel="0" collapsed="false">
      <c r="A1143" s="0" t="n">
        <v>24</v>
      </c>
      <c r="B1143" s="0" t="n">
        <v>10</v>
      </c>
      <c r="C1143" s="0" t="n">
        <v>71.7666666666667</v>
      </c>
      <c r="D1143" s="0" t="n">
        <v>1030</v>
      </c>
      <c r="E1143" s="0" t="n">
        <v>0.371393069164507</v>
      </c>
      <c r="F1143" s="4" t="n">
        <f aca="false">IF(ISBLANK(A1143), "", (A1143-MIN($A$2:$A$3001))/(MAX($A$2:$A$3001)-MIN($A$2:$A$3001)))</f>
        <v>0.454545454545455</v>
      </c>
      <c r="G1143" s="4" t="n">
        <f aca="false">IF(ISBLANK(B1143), "", (B1143-MIN($B$2:$B$3001))/(MAX($B$2:$B$3001)-MIN($B$2:B$3001)))</f>
        <v>1</v>
      </c>
      <c r="H1143" s="4" t="n">
        <f aca="false">IF(ISBLANK(C1143), "", (C1143-MIN($C$2:$C$3001))/(MAX($C$2:$C$3001)-MIN($C$2:$C$3001)))</f>
        <v>0.359052220610013</v>
      </c>
      <c r="I1143" s="4" t="n">
        <f aca="false">IF(ISBLANK(D1143), "", (D1143-MIN($D$2:$D$3001))/(MAX($D$2:$D$3001)-MIN($D$2:$D$3001)))</f>
        <v>0.94224924012158</v>
      </c>
      <c r="J1143" s="4" t="n">
        <f aca="false">IF(ISBLANK(E1143), "", (E1143-MIN($E$2:$E$3001))/(MAX($E$2:$E$3001)-MIN($E$2:$E$3001)))</f>
        <v>0.314909688320589</v>
      </c>
      <c r="K1143" s="5" t="n">
        <f aca="false">IF(ISBLANK(A1143), "",SQRT((A1143-$M$2)^2+(B1143-$N$2)^2+(C1143-$O$2)^2+(D1143-$P$2)^2+(E1143-$Q$2)^2))</f>
        <v>930.207037580867</v>
      </c>
      <c r="L1143" s="6" t="str">
        <f aca="false">IF(AND(H1143 = "", H1142 &lt;&gt; ""),"&lt;- New exp", "")</f>
        <v/>
      </c>
    </row>
    <row r="1144" customFormat="false" ht="13.8" hidden="false" customHeight="false" outlineLevel="0" collapsed="false">
      <c r="A1144" s="0" t="n">
        <v>33</v>
      </c>
      <c r="B1144" s="0" t="n">
        <v>4</v>
      </c>
      <c r="C1144" s="0" t="n">
        <v>84.7833333333333</v>
      </c>
      <c r="D1144" s="0" t="n">
        <v>967</v>
      </c>
      <c r="E1144" s="0" t="n">
        <v>0.375786542707573</v>
      </c>
      <c r="F1144" s="4" t="n">
        <f aca="false">IF(ISBLANK(A1144), "", (A1144-MIN($A$2:$A$3001))/(MAX($A$2:$A$3001)-MIN($A$2:$A$3001)))</f>
        <v>0.863636363636364</v>
      </c>
      <c r="G1144" s="4" t="n">
        <f aca="false">IF(ISBLANK(B1144), "", (B1144-MIN($B$2:$B$3001))/(MAX($B$2:$B$3001)-MIN($B$2:B$3001)))</f>
        <v>0.333333333333333</v>
      </c>
      <c r="H1144" s="4" t="n">
        <f aca="false">IF(ISBLANK(C1144), "", (C1144-MIN($C$2:$C$3001))/(MAX($C$2:$C$3001)-MIN($C$2:$C$3001)))</f>
        <v>0.686167746181807</v>
      </c>
      <c r="I1144" s="4" t="n">
        <f aca="false">IF(ISBLANK(D1144), "", (D1144-MIN($D$2:$D$3001))/(MAX($D$2:$D$3001)-MIN($D$2:$D$3001)))</f>
        <v>0.878419452887538</v>
      </c>
      <c r="J1144" s="4" t="n">
        <f aca="false">IF(ISBLANK(E1144), "", (E1144-MIN($E$2:$E$3001))/(MAX($E$2:$E$3001)-MIN($E$2:$E$3001)))</f>
        <v>0.44759907616139</v>
      </c>
      <c r="K1144" s="5" t="n">
        <f aca="false">IF(ISBLANK(A1144), "",SQRT((A1144-$M$2)^2+(B1144-$N$2)^2+(C1144-$O$2)^2+(D1144-$P$2)^2+(E1144-$Q$2)^2))</f>
        <v>867.643081996858</v>
      </c>
      <c r="L1144" s="6" t="str">
        <f aca="false">IF(AND(H1144 = "", H1143 &lt;&gt; ""),"&lt;- New exp", "")</f>
        <v/>
      </c>
    </row>
    <row r="1145" customFormat="false" ht="13.8" hidden="false" customHeight="false" outlineLevel="0" collapsed="false">
      <c r="A1145" s="0" t="n">
        <v>28</v>
      </c>
      <c r="B1145" s="0" t="n">
        <v>8</v>
      </c>
      <c r="C1145" s="0" t="n">
        <v>74.8583333333333</v>
      </c>
      <c r="D1145" s="0" t="n">
        <v>1030</v>
      </c>
      <c r="E1145" s="0" t="n">
        <v>0.371745778812375</v>
      </c>
      <c r="F1145" s="4" t="n">
        <f aca="false">IF(ISBLANK(A1145), "", (A1145-MIN($A$2:$A$3001))/(MAX($A$2:$A$3001)-MIN($A$2:$A$3001)))</f>
        <v>0.636363636363636</v>
      </c>
      <c r="G1145" s="4" t="n">
        <f aca="false">IF(ISBLANK(B1145), "", (B1145-MIN($B$2:$B$3001))/(MAX($B$2:$B$3001)-MIN($B$2:B$3001)))</f>
        <v>0.777777777777778</v>
      </c>
      <c r="H1145" s="4" t="n">
        <f aca="false">IF(ISBLANK(C1145), "", (C1145-MIN($C$2:$C$3001))/(MAX($C$2:$C$3001)-MIN($C$2:$C$3001)))</f>
        <v>0.436747393457091</v>
      </c>
      <c r="I1145" s="4" t="n">
        <f aca="false">IF(ISBLANK(D1145), "", (D1145-MIN($D$2:$D$3001))/(MAX($D$2:$D$3001)-MIN($D$2:$D$3001)))</f>
        <v>0.94224924012158</v>
      </c>
      <c r="J1145" s="4" t="n">
        <f aca="false">IF(ISBLANK(E1145), "", (E1145-MIN($E$2:$E$3001))/(MAX($E$2:$E$3001)-MIN($E$2:$E$3001)))</f>
        <v>0.325562040452086</v>
      </c>
      <c r="K1145" s="5" t="n">
        <f aca="false">IF(ISBLANK(A1145), "",SQRT((A1145-$M$2)^2+(B1145-$N$2)^2+(C1145-$O$2)^2+(D1145-$P$2)^2+(E1145-$Q$2)^2))</f>
        <v>930.294058645023</v>
      </c>
      <c r="L1145" s="6" t="str">
        <f aca="false">IF(AND(H1145 = "", H1144 &lt;&gt; ""),"&lt;- New exp", "")</f>
        <v/>
      </c>
    </row>
    <row r="1146" customFormat="false" ht="13.8" hidden="false" customHeight="false" outlineLevel="0" collapsed="false">
      <c r="A1146" s="0" t="n">
        <v>32</v>
      </c>
      <c r="B1146" s="0" t="n">
        <v>5</v>
      </c>
      <c r="C1146" s="0" t="n">
        <v>78.8666666666667</v>
      </c>
      <c r="D1146" s="0" t="n">
        <v>1018</v>
      </c>
      <c r="E1146" s="0" t="n">
        <v>0.372268674224089</v>
      </c>
      <c r="F1146" s="4" t="n">
        <f aca="false">IF(ISBLANK(A1146), "", (A1146-MIN($A$2:$A$3001))/(MAX($A$2:$A$3001)-MIN($A$2:$A$3001)))</f>
        <v>0.818181818181818</v>
      </c>
      <c r="G1146" s="4" t="n">
        <f aca="false">IF(ISBLANK(B1146), "", (B1146-MIN($B$2:$B$3001))/(MAX($B$2:$B$3001)-MIN($B$2:B$3001)))</f>
        <v>0.444444444444444</v>
      </c>
      <c r="H1146" s="4" t="n">
        <f aca="false">IF(ISBLANK(C1146), "", (C1146-MIN($C$2:$C$3001))/(MAX($C$2:$C$3001)-MIN($C$2:$C$3001)))</f>
        <v>0.537478870921901</v>
      </c>
      <c r="I1146" s="4" t="n">
        <f aca="false">IF(ISBLANK(D1146), "", (D1146-MIN($D$2:$D$3001))/(MAX($D$2:$D$3001)-MIN($D$2:$D$3001)))</f>
        <v>0.930091185410334</v>
      </c>
      <c r="J1146" s="4" t="n">
        <f aca="false">IF(ISBLANK(E1146), "", (E1146-MIN($E$2:$E$3001))/(MAX($E$2:$E$3001)-MIN($E$2:$E$3001)))</f>
        <v>0.341354253926227</v>
      </c>
      <c r="K1146" s="5" t="n">
        <f aca="false">IF(ISBLANK(A1146), "",SQRT((A1146-$M$2)^2+(B1146-$N$2)^2+(C1146-$O$2)^2+(D1146-$P$2)^2+(E1146-$Q$2)^2))</f>
        <v>918.434224800012</v>
      </c>
      <c r="L1146" s="6" t="str">
        <f aca="false">IF(AND(H1146 = "", H1145 &lt;&gt; ""),"&lt;- New exp", "")</f>
        <v/>
      </c>
    </row>
    <row r="1147" customFormat="false" ht="13.8" hidden="false" customHeight="false" outlineLevel="0" collapsed="false">
      <c r="A1147" s="0" t="n">
        <v>23</v>
      </c>
      <c r="B1147" s="0" t="n">
        <v>6</v>
      </c>
      <c r="C1147" s="0" t="n">
        <v>74.6041666666667</v>
      </c>
      <c r="D1147" s="0" t="n">
        <v>1023</v>
      </c>
      <c r="E1147" s="0" t="n">
        <v>0.382203038250817</v>
      </c>
      <c r="F1147" s="4" t="n">
        <f aca="false">IF(ISBLANK(A1147), "", (A1147-MIN($A$2:$A$3001))/(MAX($A$2:$A$3001)-MIN($A$2:$A$3001)))</f>
        <v>0.409090909090909</v>
      </c>
      <c r="G1147" s="4" t="n">
        <f aca="false">IF(ISBLANK(B1147), "", (B1147-MIN($B$2:$B$3001))/(MAX($B$2:$B$3001)-MIN($B$2:B$3001)))</f>
        <v>0.555555555555556</v>
      </c>
      <c r="H1147" s="4" t="n">
        <f aca="false">IF(ISBLANK(C1147), "", (C1147-MIN($C$2:$C$3001))/(MAX($C$2:$C$3001)-MIN($C$2:$C$3001)))</f>
        <v>0.430360054449447</v>
      </c>
      <c r="I1147" s="4" t="n">
        <f aca="false">IF(ISBLANK(D1147), "", (D1147-MIN($D$2:$D$3001))/(MAX($D$2:$D$3001)-MIN($D$2:$D$3001)))</f>
        <v>0.93515704154002</v>
      </c>
      <c r="J1147" s="4" t="n">
        <f aca="false">IF(ISBLANK(E1147), "", (E1147-MIN($E$2:$E$3001))/(MAX($E$2:$E$3001)-MIN($E$2:$E$3001)))</f>
        <v>0.641386715342691</v>
      </c>
      <c r="K1147" s="5" t="n">
        <f aca="false">IF(ISBLANK(A1147), "",SQRT((A1147-$M$2)^2+(B1147-$N$2)^2+(C1147-$O$2)^2+(D1147-$P$2)^2+(E1147-$Q$2)^2))</f>
        <v>923.21626181302</v>
      </c>
      <c r="L1147" s="6" t="str">
        <f aca="false">IF(AND(H1147 = "", H1146 &lt;&gt; ""),"&lt;- New exp", "")</f>
        <v/>
      </c>
    </row>
    <row r="1148" customFormat="false" ht="13.8" hidden="false" customHeight="false" outlineLevel="0" collapsed="false">
      <c r="A1148" s="0" t="n">
        <v>29</v>
      </c>
      <c r="B1148" s="0" t="n">
        <v>8</v>
      </c>
      <c r="C1148" s="0" t="n">
        <v>81.5916666666667</v>
      </c>
      <c r="D1148" s="0" t="n">
        <v>967</v>
      </c>
      <c r="E1148" s="0" t="n">
        <v>0.368212911972548</v>
      </c>
      <c r="F1148" s="4" t="n">
        <f aca="false">IF(ISBLANK(A1148), "", (A1148-MIN($A$2:$A$3001))/(MAX($A$2:$A$3001)-MIN($A$2:$A$3001)))</f>
        <v>0.681818181818182</v>
      </c>
      <c r="G1148" s="4" t="n">
        <f aca="false">IF(ISBLANK(B1148), "", (B1148-MIN($B$2:$B$3001))/(MAX($B$2:$B$3001)-MIN($B$2:B$3001)))</f>
        <v>0.777777777777778</v>
      </c>
      <c r="H1148" s="4" t="n">
        <f aca="false">IF(ISBLANK(C1148), "", (C1148-MIN($C$2:$C$3001))/(MAX($C$2:$C$3001)-MIN($C$2:$C$3001)))</f>
        <v>0.605959521921886</v>
      </c>
      <c r="I1148" s="4" t="n">
        <f aca="false">IF(ISBLANK(D1148), "", (D1148-MIN($D$2:$D$3001))/(MAX($D$2:$D$3001)-MIN($D$2:$D$3001)))</f>
        <v>0.878419452887538</v>
      </c>
      <c r="J1148" s="4" t="n">
        <f aca="false">IF(ISBLANK(E1148), "", (E1148-MIN($E$2:$E$3001))/(MAX($E$2:$E$3001)-MIN($E$2:$E$3001)))</f>
        <v>0.218864245710713</v>
      </c>
      <c r="K1148" s="5" t="n">
        <f aca="false">IF(ISBLANK(A1148), "",SQRT((A1148-$M$2)^2+(B1148-$N$2)^2+(C1148-$O$2)^2+(D1148-$P$2)^2+(E1148-$Q$2)^2))</f>
        <v>867.493177326926</v>
      </c>
      <c r="L1148" s="6" t="str">
        <f aca="false">IF(AND(H1148 = "", H1147 &lt;&gt; ""),"&lt;- New exp", "")</f>
        <v/>
      </c>
    </row>
    <row r="1149" customFormat="false" ht="13.8" hidden="false" customHeight="false" outlineLevel="0" collapsed="false">
      <c r="A1149" s="0" t="n">
        <v>28</v>
      </c>
      <c r="B1149" s="0" t="n">
        <v>8</v>
      </c>
      <c r="C1149" s="0" t="n">
        <v>78.7916666666667</v>
      </c>
      <c r="D1149" s="0" t="n">
        <v>1030</v>
      </c>
      <c r="E1149" s="0" t="n">
        <v>0.36834896829438</v>
      </c>
      <c r="F1149" s="4" t="n">
        <f aca="false">IF(ISBLANK(A1149), "", (A1149-MIN($A$2:$A$3001))/(MAX($A$2:$A$3001)-MIN($A$2:$A$3001)))</f>
        <v>0.636363636363636</v>
      </c>
      <c r="G1149" s="4" t="n">
        <f aca="false">IF(ISBLANK(B1149), "", (B1149-MIN($B$2:$B$3001))/(MAX($B$2:$B$3001)-MIN($B$2:B$3001)))</f>
        <v>0.777777777777778</v>
      </c>
      <c r="H1149" s="4" t="n">
        <f aca="false">IF(ISBLANK(C1149), "", (C1149-MIN($C$2:$C$3001))/(MAX($C$2:$C$3001)-MIN($C$2:$C$3001)))</f>
        <v>0.535594082362268</v>
      </c>
      <c r="I1149" s="4" t="n">
        <f aca="false">IF(ISBLANK(D1149), "", (D1149-MIN($D$2:$D$3001))/(MAX($D$2:$D$3001)-MIN($D$2:$D$3001)))</f>
        <v>0.94224924012158</v>
      </c>
      <c r="J1149" s="4" t="n">
        <f aca="false">IF(ISBLANK(E1149), "", (E1149-MIN($E$2:$E$3001))/(MAX($E$2:$E$3001)-MIN($E$2:$E$3001)))</f>
        <v>0.222973347513375</v>
      </c>
      <c r="K1149" s="5" t="n">
        <f aca="false">IF(ISBLANK(A1149), "",SQRT((A1149-$M$2)^2+(B1149-$N$2)^2+(C1149-$O$2)^2+(D1149-$P$2)^2+(E1149-$Q$2)^2))</f>
        <v>930.375850240513</v>
      </c>
      <c r="L1149" s="6" t="str">
        <f aca="false">IF(AND(H1149 = "", H1148 &lt;&gt; ""),"&lt;- New exp", "")</f>
        <v/>
      </c>
    </row>
    <row r="1150" customFormat="false" ht="13.8" hidden="false" customHeight="false" outlineLevel="0" collapsed="false">
      <c r="A1150" s="0" t="n">
        <v>22</v>
      </c>
      <c r="B1150" s="0" t="n">
        <v>8</v>
      </c>
      <c r="C1150" s="0" t="n">
        <v>70.725</v>
      </c>
      <c r="D1150" s="0" t="n">
        <v>1006</v>
      </c>
      <c r="E1150" s="0" t="n">
        <v>0.37522937227086</v>
      </c>
      <c r="F1150" s="4" t="n">
        <f aca="false">IF(ISBLANK(A1150), "", (A1150-MIN($A$2:$A$3001))/(MAX($A$2:$A$3001)-MIN($A$2:$A$3001)))</f>
        <v>0.363636363636364</v>
      </c>
      <c r="G1150" s="4" t="n">
        <f aca="false">IF(ISBLANK(B1150), "", (B1150-MIN($B$2:$B$3001))/(MAX($B$2:$B$3001)-MIN($B$2:B$3001)))</f>
        <v>0.777777777777778</v>
      </c>
      <c r="H1150" s="4" t="n">
        <f aca="false">IF(ISBLANK(C1150), "", (C1150-MIN($C$2:$C$3001))/(MAX($C$2:$C$3001)-MIN($C$2:$C$3001)))</f>
        <v>0.332874601726227</v>
      </c>
      <c r="I1150" s="4" t="n">
        <f aca="false">IF(ISBLANK(D1150), "", (D1150-MIN($D$2:$D$3001))/(MAX($D$2:$D$3001)-MIN($D$2:$D$3001)))</f>
        <v>0.917933130699088</v>
      </c>
      <c r="J1150" s="4" t="n">
        <f aca="false">IF(ISBLANK(E1150), "", (E1150-MIN($E$2:$E$3001))/(MAX($E$2:$E$3001)-MIN($E$2:$E$3001)))</f>
        <v>0.430771706326167</v>
      </c>
      <c r="K1150" s="5" t="n">
        <f aca="false">IF(ISBLANK(A1150), "",SQRT((A1150-$M$2)^2+(B1150-$N$2)^2+(C1150-$O$2)^2+(D1150-$P$2)^2+(E1150-$Q$2)^2))</f>
        <v>906.159176030423</v>
      </c>
      <c r="L1150" s="6" t="str">
        <f aca="false">IF(AND(H1150 = "", H1149 &lt;&gt; ""),"&lt;- New exp", "")</f>
        <v/>
      </c>
    </row>
    <row r="1151" customFormat="false" ht="13.8" hidden="false" customHeight="false" outlineLevel="0" collapsed="false">
      <c r="A1151" s="0" t="n">
        <v>26</v>
      </c>
      <c r="B1151" s="0" t="n">
        <v>3</v>
      </c>
      <c r="C1151" s="0" t="n">
        <v>74.1458333333333</v>
      </c>
      <c r="D1151" s="0" t="n">
        <v>1017</v>
      </c>
      <c r="E1151" s="0" t="n">
        <v>0.377180566940099</v>
      </c>
      <c r="F1151" s="4" t="n">
        <f aca="false">IF(ISBLANK(A1151), "", (A1151-MIN($A$2:$A$3001))/(MAX($A$2:$A$3001)-MIN($A$2:$A$3001)))</f>
        <v>0.545454545454545</v>
      </c>
      <c r="G1151" s="4" t="n">
        <f aca="false">IF(ISBLANK(B1151), "", (B1151-MIN($B$2:$B$3001))/(MAX($B$2:$B$3001)-MIN($B$2:B$3001)))</f>
        <v>0.222222222222222</v>
      </c>
      <c r="H1151" s="4" t="n">
        <f aca="false">IF(ISBLANK(C1151), "", (C1151-MIN($C$2:$C$3001))/(MAX($C$2:$C$3001)-MIN($C$2:$C$3001)))</f>
        <v>0.418841902140581</v>
      </c>
      <c r="I1151" s="4" t="n">
        <f aca="false">IF(ISBLANK(D1151), "", (D1151-MIN($D$2:$D$3001))/(MAX($D$2:$D$3001)-MIN($D$2:$D$3001)))</f>
        <v>0.929078014184397</v>
      </c>
      <c r="J1151" s="4" t="n">
        <f aca="false">IF(ISBLANK(E1151), "", (E1151-MIN($E$2:$E$3001))/(MAX($E$2:$E$3001)-MIN($E$2:$E$3001)))</f>
        <v>0.489700666221275</v>
      </c>
      <c r="K1151" s="5" t="n">
        <f aca="false">IF(ISBLANK(A1151), "",SQRT((A1151-$M$2)^2+(B1151-$N$2)^2+(C1151-$O$2)^2+(D1151-$P$2)^2+(E1151-$Q$2)^2))</f>
        <v>917.232128766043</v>
      </c>
      <c r="L1151" s="6" t="str">
        <f aca="false">IF(AND(H1151 = "", H1150 &lt;&gt; ""),"&lt;- New exp", "")</f>
        <v/>
      </c>
    </row>
    <row r="1152" customFormat="false" ht="13.8" hidden="false" customHeight="false" outlineLevel="0" collapsed="false">
      <c r="A1152" s="0" t="n">
        <v>29</v>
      </c>
      <c r="B1152" s="0" t="n">
        <v>6</v>
      </c>
      <c r="C1152" s="0" t="n">
        <v>73.7549019607843</v>
      </c>
      <c r="D1152" s="0" t="n">
        <v>1045</v>
      </c>
      <c r="E1152" s="0" t="n">
        <v>0.37523672607986</v>
      </c>
      <c r="F1152" s="4" t="n">
        <f aca="false">IF(ISBLANK(A1152), "", (A1152-MIN($A$2:$A$3001))/(MAX($A$2:$A$3001)-MIN($A$2:$A$3001)))</f>
        <v>0.681818181818182</v>
      </c>
      <c r="G1152" s="4" t="n">
        <f aca="false">IF(ISBLANK(B1152), "", (B1152-MIN($B$2:$B$3001))/(MAX($B$2:$B$3001)-MIN($B$2:B$3001)))</f>
        <v>0.555555555555556</v>
      </c>
      <c r="H1152" s="4" t="n">
        <f aca="false">IF(ISBLANK(C1152), "", (C1152-MIN($C$2:$C$3001))/(MAX($C$2:$C$3001)-MIN($C$2:$C$3001)))</f>
        <v>0.40901759575949</v>
      </c>
      <c r="I1152" s="4" t="n">
        <f aca="false">IF(ISBLANK(D1152), "", (D1152-MIN($D$2:$D$3001))/(MAX($D$2:$D$3001)-MIN($D$2:$D$3001)))</f>
        <v>0.957446808510638</v>
      </c>
      <c r="J1152" s="4" t="n">
        <f aca="false">IF(ISBLANK(E1152), "", (E1152-MIN($E$2:$E$3001))/(MAX($E$2:$E$3001)-MIN($E$2:$E$3001)))</f>
        <v>0.430993802215658</v>
      </c>
      <c r="K1152" s="5" t="n">
        <f aca="false">IF(ISBLANK(A1152), "",SQRT((A1152-$M$2)^2+(B1152-$N$2)^2+(C1152-$O$2)^2+(D1152-$P$2)^2+(E1152-$Q$2)^2))</f>
        <v>945.272394478446</v>
      </c>
      <c r="L1152" s="6" t="str">
        <f aca="false">IF(AND(H1152 = "", H1151 &lt;&gt; ""),"&lt;- New exp", "")</f>
        <v/>
      </c>
    </row>
    <row r="1153" customFormat="false" ht="13.8" hidden="false" customHeight="false" outlineLevel="0" collapsed="false">
      <c r="A1153" s="0" t="n">
        <v>33</v>
      </c>
      <c r="B1153" s="0" t="n">
        <v>4</v>
      </c>
      <c r="C1153" s="0" t="n">
        <v>79.9166666666667</v>
      </c>
      <c r="D1153" s="0" t="n">
        <v>1022</v>
      </c>
      <c r="E1153" s="0" t="n">
        <v>0.374562081242515</v>
      </c>
      <c r="F1153" s="4" t="n">
        <f aca="false">IF(ISBLANK(A1153), "", (A1153-MIN($A$2:$A$3001))/(MAX($A$2:$A$3001)-MIN($A$2:$A$3001)))</f>
        <v>0.863636363636364</v>
      </c>
      <c r="G1153" s="4" t="n">
        <f aca="false">IF(ISBLANK(B1153), "", (B1153-MIN($B$2:$B$3001))/(MAX($B$2:$B$3001)-MIN($B$2:B$3001)))</f>
        <v>0.333333333333333</v>
      </c>
      <c r="H1153" s="4" t="n">
        <f aca="false">IF(ISBLANK(C1153), "", (C1153-MIN($C$2:$C$3001))/(MAX($C$2:$C$3001)-MIN($C$2:$C$3001)))</f>
        <v>0.563865910756757</v>
      </c>
      <c r="I1153" s="4" t="n">
        <f aca="false">IF(ISBLANK(D1153), "", (D1153-MIN($D$2:$D$3001))/(MAX($D$2:$D$3001)-MIN($D$2:$D$3001)))</f>
        <v>0.934143870314083</v>
      </c>
      <c r="J1153" s="4" t="n">
        <f aca="false">IF(ISBLANK(E1153), "", (E1153-MIN($E$2:$E$3001))/(MAX($E$2:$E$3001)-MIN($E$2:$E$3001)))</f>
        <v>0.410618532033698</v>
      </c>
      <c r="K1153" s="5" t="n">
        <f aca="false">IF(ISBLANK(A1153), "",SQRT((A1153-$M$2)^2+(B1153-$N$2)^2+(C1153-$O$2)^2+(D1153-$P$2)^2+(E1153-$Q$2)^2))</f>
        <v>922.473545198506</v>
      </c>
      <c r="L1153" s="6" t="str">
        <f aca="false">IF(AND(H1153 = "", H1152 &lt;&gt; ""),"&lt;- New exp", "")</f>
        <v/>
      </c>
    </row>
    <row r="1154" customFormat="false" ht="13.8" hidden="false" customHeight="false" outlineLevel="0" collapsed="false">
      <c r="A1154" s="0" t="n">
        <v>28</v>
      </c>
      <c r="B1154" s="0" t="n">
        <v>9</v>
      </c>
      <c r="C1154" s="0" t="n">
        <v>71.7777777777778</v>
      </c>
      <c r="D1154" s="0" t="n">
        <v>1023</v>
      </c>
      <c r="E1154" s="0" t="n">
        <v>0.370097695553302</v>
      </c>
      <c r="F1154" s="4" t="n">
        <f aca="false">IF(ISBLANK(A1154), "", (A1154-MIN($A$2:$A$3001))/(MAX($A$2:$A$3001)-MIN($A$2:$A$3001)))</f>
        <v>0.636363636363636</v>
      </c>
      <c r="G1154" s="4" t="n">
        <f aca="false">IF(ISBLANK(B1154), "", (B1154-MIN($B$2:$B$3001))/(MAX($B$2:$B$3001)-MIN($B$2:B$3001)))</f>
        <v>0.888888888888889</v>
      </c>
      <c r="H1154" s="4" t="n">
        <f aca="false">IF(ISBLANK(C1154), "", (C1154-MIN($C$2:$C$3001))/(MAX($C$2:$C$3001)-MIN($C$2:$C$3001)))</f>
        <v>0.359331448544774</v>
      </c>
      <c r="I1154" s="4" t="n">
        <f aca="false">IF(ISBLANK(D1154), "", (D1154-MIN($D$2:$D$3001))/(MAX($D$2:$D$3001)-MIN($D$2:$D$3001)))</f>
        <v>0.93515704154002</v>
      </c>
      <c r="J1154" s="4" t="n">
        <f aca="false">IF(ISBLANK(E1154), "", (E1154-MIN($E$2:$E$3001))/(MAX($E$2:$E$3001)-MIN($E$2:$E$3001)))</f>
        <v>0.275787492679469</v>
      </c>
      <c r="K1154" s="5" t="n">
        <f aca="false">IF(ISBLANK(A1154), "",SQRT((A1154-$M$2)^2+(B1154-$N$2)^2+(C1154-$O$2)^2+(D1154-$P$2)^2+(E1154-$Q$2)^2))</f>
        <v>923.251563964607</v>
      </c>
      <c r="L1154" s="6" t="str">
        <f aca="false">IF(AND(H1154 = "", H1153 &lt;&gt; ""),"&lt;- New exp", "")</f>
        <v/>
      </c>
    </row>
    <row r="1155" customFormat="false" ht="13.8" hidden="false" customHeight="false" outlineLevel="0" collapsed="false">
      <c r="A1155" s="0" t="n">
        <v>28</v>
      </c>
      <c r="B1155" s="0" t="n">
        <v>7</v>
      </c>
      <c r="C1155" s="0" t="n">
        <v>79.8095238095238</v>
      </c>
      <c r="D1155" s="0" t="n">
        <v>995</v>
      </c>
      <c r="E1155" s="0" t="n">
        <v>0.379846913370879</v>
      </c>
      <c r="F1155" s="4" t="n">
        <f aca="false">IF(ISBLANK(A1155), "", (A1155-MIN($A$2:$A$3001))/(MAX($A$2:$A$3001)-MIN($A$2:$A$3001)))</f>
        <v>0.636363636363636</v>
      </c>
      <c r="G1155" s="4" t="n">
        <f aca="false">IF(ISBLANK(B1155), "", (B1155-MIN($B$2:$B$3001))/(MAX($B$2:$B$3001)-MIN($B$2:B$3001)))</f>
        <v>0.666666666666667</v>
      </c>
      <c r="H1155" s="4" t="n">
        <f aca="false">IF(ISBLANK(C1155), "", (C1155-MIN($C$2:$C$3001))/(MAX($C$2:$C$3001)-MIN($C$2:$C$3001)))</f>
        <v>0.561173355671568</v>
      </c>
      <c r="I1155" s="4" t="n">
        <f aca="false">IF(ISBLANK(D1155), "", (D1155-MIN($D$2:$D$3001))/(MAX($D$2:$D$3001)-MIN($D$2:$D$3001)))</f>
        <v>0.906788247213779</v>
      </c>
      <c r="J1155" s="4" t="n">
        <f aca="false">IF(ISBLANK(E1155), "", (E1155-MIN($E$2:$E$3001))/(MAX($E$2:$E$3001)-MIN($E$2:$E$3001)))</f>
        <v>0.570228265216398</v>
      </c>
      <c r="K1155" s="5" t="n">
        <f aca="false">IF(ISBLANK(A1155), "",SQRT((A1155-$M$2)^2+(B1155-$N$2)^2+(C1155-$O$2)^2+(D1155-$P$2)^2+(E1155-$Q$2)^2))</f>
        <v>895.40808864261</v>
      </c>
      <c r="L1155" s="6" t="str">
        <f aca="false">IF(AND(H1155 = "", H1154 &lt;&gt; ""),"&lt;- New exp", "")</f>
        <v/>
      </c>
    </row>
    <row r="1156" customFormat="false" ht="13.8" hidden="false" customHeight="false" outlineLevel="0" collapsed="false">
      <c r="A1156" s="0" t="n">
        <v>18</v>
      </c>
      <c r="B1156" s="0" t="n">
        <v>7</v>
      </c>
      <c r="C1156" s="0" t="n">
        <v>79.0178571428571</v>
      </c>
      <c r="D1156" s="0" t="n">
        <v>965</v>
      </c>
      <c r="E1156" s="0" t="n">
        <v>0.380481214333407</v>
      </c>
      <c r="F1156" s="4" t="n">
        <f aca="false">IF(ISBLANK(A1156), "", (A1156-MIN($A$2:$A$3001))/(MAX($A$2:$A$3001)-MIN($A$2:$A$3001)))</f>
        <v>0.181818181818182</v>
      </c>
      <c r="G1156" s="4" t="n">
        <f aca="false">IF(ISBLANK(B1156), "", (B1156-MIN($B$2:$B$3001))/(MAX($B$2:$B$3001)-MIN($B$2:B$3001)))</f>
        <v>0.666666666666667</v>
      </c>
      <c r="H1156" s="4" t="n">
        <f aca="false">IF(ISBLANK(C1156), "", (C1156-MIN($C$2:$C$3001))/(MAX($C$2:$C$3001)-MIN($C$2:$C$3001)))</f>
        <v>0.54127836531989</v>
      </c>
      <c r="I1156" s="4" t="n">
        <f aca="false">IF(ISBLANK(D1156), "", (D1156-MIN($D$2:$D$3001))/(MAX($D$2:$D$3001)-MIN($D$2:$D$3001)))</f>
        <v>0.876393110435664</v>
      </c>
      <c r="J1156" s="4" t="n">
        <f aca="false">IF(ISBLANK(E1156), "", (E1156-MIN($E$2:$E$3001))/(MAX($E$2:$E$3001)-MIN($E$2:$E$3001)))</f>
        <v>0.589385090812287</v>
      </c>
      <c r="K1156" s="5" t="n">
        <f aca="false">IF(ISBLANK(A1156), "",SQRT((A1156-$M$2)^2+(B1156-$N$2)^2+(C1156-$O$2)^2+(D1156-$P$2)^2+(E1156-$Q$2)^2))</f>
        <v>865.298165702591</v>
      </c>
      <c r="L1156" s="6" t="str">
        <f aca="false">IF(AND(H1156 = "", H1155 &lt;&gt; ""),"&lt;- New exp", "")</f>
        <v/>
      </c>
    </row>
    <row r="1157" customFormat="false" ht="13.8" hidden="false" customHeight="false" outlineLevel="0" collapsed="false">
      <c r="A1157" s="0" t="n">
        <v>33</v>
      </c>
      <c r="B1157" s="0" t="n">
        <v>3</v>
      </c>
      <c r="C1157" s="0" t="n">
        <v>80.2</v>
      </c>
      <c r="D1157" s="0" t="n">
        <v>1024</v>
      </c>
      <c r="E1157" s="0" t="n">
        <v>0.372725885221371</v>
      </c>
      <c r="F1157" s="4" t="n">
        <f aca="false">IF(ISBLANK(A1157), "", (A1157-MIN($A$2:$A$3001))/(MAX($A$2:$A$3001)-MIN($A$2:$A$3001)))</f>
        <v>0.863636363636364</v>
      </c>
      <c r="G1157" s="4" t="n">
        <f aca="false">IF(ISBLANK(B1157), "", (B1157-MIN($B$2:$B$3001))/(MAX($B$2:$B$3001)-MIN($B$2:B$3001)))</f>
        <v>0.222222222222222</v>
      </c>
      <c r="H1157" s="4" t="n">
        <f aca="false">IF(ISBLANK(C1157), "", (C1157-MIN($C$2:$C$3001))/(MAX($C$2:$C$3001)-MIN($C$2:$C$3001)))</f>
        <v>0.570986223093148</v>
      </c>
      <c r="I1157" s="4" t="n">
        <f aca="false">IF(ISBLANK(D1157), "", (D1157-MIN($D$2:$D$3001))/(MAX($D$2:$D$3001)-MIN($D$2:$D$3001)))</f>
        <v>0.936170212765957</v>
      </c>
      <c r="J1157" s="4" t="n">
        <f aca="false">IF(ISBLANK(E1157), "", (E1157-MIN($E$2:$E$3001))/(MAX($E$2:$E$3001)-MIN($E$2:$E$3001)))</f>
        <v>0.355162701103331</v>
      </c>
      <c r="K1157" s="5" t="n">
        <f aca="false">IF(ISBLANK(A1157), "",SQRT((A1157-$M$2)^2+(B1157-$N$2)^2+(C1157-$O$2)^2+(D1157-$P$2)^2+(E1157-$Q$2)^2))</f>
        <v>924.476736541084</v>
      </c>
      <c r="L1157" s="6" t="str">
        <f aca="false">IF(AND(H1157 = "", H1156 &lt;&gt; ""),"&lt;- New exp", "")</f>
        <v/>
      </c>
    </row>
    <row r="1158" customFormat="false" ht="13.8" hidden="false" customHeight="false" outlineLevel="0" collapsed="false">
      <c r="A1158" s="0" t="n">
        <v>32</v>
      </c>
      <c r="B1158" s="0" t="n">
        <v>5</v>
      </c>
      <c r="C1158" s="0" t="n">
        <v>83.8666666666667</v>
      </c>
      <c r="D1158" s="0" t="n">
        <v>988</v>
      </c>
      <c r="E1158" s="0" t="n">
        <v>0.375786542707573</v>
      </c>
      <c r="F1158" s="4" t="n">
        <f aca="false">IF(ISBLANK(A1158), "", (A1158-MIN($A$2:$A$3001))/(MAX($A$2:$A$3001)-MIN($A$2:$A$3001)))</f>
        <v>0.818181818181818</v>
      </c>
      <c r="G1158" s="4" t="n">
        <f aca="false">IF(ISBLANK(B1158), "", (B1158-MIN($B$2:$B$3001))/(MAX($B$2:$B$3001)-MIN($B$2:B$3001)))</f>
        <v>0.444444444444444</v>
      </c>
      <c r="H1158" s="4" t="n">
        <f aca="false">IF(ISBLANK(C1158), "", (C1158-MIN($C$2:$C$3001))/(MAX($C$2:$C$3001)-MIN($C$2:$C$3001)))</f>
        <v>0.663131441564075</v>
      </c>
      <c r="I1158" s="4" t="n">
        <f aca="false">IF(ISBLANK(D1158), "", (D1158-MIN($D$2:$D$3001))/(MAX($D$2:$D$3001)-MIN($D$2:$D$3001)))</f>
        <v>0.899696048632219</v>
      </c>
      <c r="J1158" s="4" t="n">
        <f aca="false">IF(ISBLANK(E1158), "", (E1158-MIN($E$2:$E$3001))/(MAX($E$2:$E$3001)-MIN($E$2:$E$3001)))</f>
        <v>0.44759907616139</v>
      </c>
      <c r="K1158" s="5" t="n">
        <f aca="false">IF(ISBLANK(A1158), "",SQRT((A1158-$M$2)^2+(B1158-$N$2)^2+(C1158-$O$2)^2+(D1158-$P$2)^2+(E1158-$Q$2)^2))</f>
        <v>888.583310880806</v>
      </c>
      <c r="L1158" s="6" t="str">
        <f aca="false">IF(AND(H1158 = "", H1157 &lt;&gt; ""),"&lt;- New exp", "")</f>
        <v/>
      </c>
    </row>
    <row r="1159" customFormat="false" ht="13.8" hidden="false" customHeight="false" outlineLevel="0" collapsed="false">
      <c r="A1159" s="0" t="n">
        <v>28</v>
      </c>
      <c r="B1159" s="0" t="n">
        <v>7</v>
      </c>
      <c r="C1159" s="0" t="n">
        <v>77.5803571428571</v>
      </c>
      <c r="D1159" s="0" t="n">
        <v>1004</v>
      </c>
      <c r="E1159" s="0" t="n">
        <v>0.370894757329822</v>
      </c>
      <c r="F1159" s="4" t="n">
        <f aca="false">IF(ISBLANK(A1159), "", (A1159-MIN($A$2:$A$3001))/(MAX($A$2:$A$3001)-MIN($A$2:$A$3001)))</f>
        <v>0.636363636363636</v>
      </c>
      <c r="G1159" s="4" t="n">
        <f aca="false">IF(ISBLANK(B1159), "", (B1159-MIN($B$2:$B$3001))/(MAX($B$2:$B$3001)-MIN($B$2:B$3001)))</f>
        <v>0.666666666666667</v>
      </c>
      <c r="H1159" s="4" t="n">
        <f aca="false">IF(ISBLANK(C1159), "", (C1159-MIN($C$2:$C$3001))/(MAX($C$2:$C$3001)-MIN($C$2:$C$3001)))</f>
        <v>0.505153251260265</v>
      </c>
      <c r="I1159" s="4" t="n">
        <f aca="false">IF(ISBLANK(D1159), "", (D1159-MIN($D$2:$D$3001))/(MAX($D$2:$D$3001)-MIN($D$2:$D$3001)))</f>
        <v>0.915906788247214</v>
      </c>
      <c r="J1159" s="4" t="n">
        <f aca="false">IF(ISBLANK(E1159), "", (E1159-MIN($E$2:$E$3001))/(MAX($E$2:$E$3001)-MIN($E$2:$E$3001)))</f>
        <v>0.299859935169684</v>
      </c>
      <c r="K1159" s="5" t="n">
        <f aca="false">IF(ISBLANK(A1159), "",SQRT((A1159-$M$2)^2+(B1159-$N$2)^2+(C1159-$O$2)^2+(D1159-$P$2)^2+(E1159-$Q$2)^2))</f>
        <v>904.351733540185</v>
      </c>
      <c r="L1159" s="6" t="str">
        <f aca="false">IF(AND(H1159 = "", H1158 &lt;&gt; ""),"&lt;- New exp", "")</f>
        <v/>
      </c>
    </row>
    <row r="1160" customFormat="false" ht="13.8" hidden="false" customHeight="false" outlineLevel="0" collapsed="false">
      <c r="A1160" s="0" t="n">
        <v>29</v>
      </c>
      <c r="B1160" s="0" t="n">
        <v>7</v>
      </c>
      <c r="C1160" s="0" t="n">
        <v>78.4957983193277</v>
      </c>
      <c r="D1160" s="0" t="n">
        <v>976</v>
      </c>
      <c r="E1160" s="0" t="n">
        <v>0.372674490793082</v>
      </c>
      <c r="F1160" s="4" t="n">
        <f aca="false">IF(ISBLANK(A1160), "", (A1160-MIN($A$2:$A$3001))/(MAX($A$2:$A$3001)-MIN($A$2:$A$3001)))</f>
        <v>0.681818181818182</v>
      </c>
      <c r="G1160" s="4" t="n">
        <f aca="false">IF(ISBLANK(B1160), "", (B1160-MIN($B$2:$B$3001))/(MAX($B$2:$B$3001)-MIN($B$2:B$3001)))</f>
        <v>0.666666666666667</v>
      </c>
      <c r="H1160" s="4" t="n">
        <f aca="false">IF(ISBLANK(C1160), "", (C1160-MIN($C$2:$C$3001))/(MAX($C$2:$C$3001)-MIN($C$2:$C$3001)))</f>
        <v>0.52815875867931</v>
      </c>
      <c r="I1160" s="4" t="n">
        <f aca="false">IF(ISBLANK(D1160), "", (D1160-MIN($D$2:$D$3001))/(MAX($D$2:$D$3001)-MIN($D$2:$D$3001)))</f>
        <v>0.887537993920973</v>
      </c>
      <c r="J1160" s="4" t="n">
        <f aca="false">IF(ISBLANK(E1160), "", (E1160-MIN($E$2:$E$3001))/(MAX($E$2:$E$3001)-MIN($E$2:$E$3001)))</f>
        <v>0.353610513486575</v>
      </c>
      <c r="K1160" s="5" t="n">
        <f aca="false">IF(ISBLANK(A1160), "",SQRT((A1160-$M$2)^2+(B1160-$N$2)^2+(C1160-$O$2)^2+(D1160-$P$2)^2+(E1160-$Q$2)^2))</f>
        <v>876.400992093864</v>
      </c>
      <c r="L1160" s="6" t="str">
        <f aca="false">IF(AND(H1160 = "", H1159 &lt;&gt; ""),"&lt;- New exp", "")</f>
        <v/>
      </c>
    </row>
    <row r="1161" customFormat="false" ht="13.8" hidden="false" customHeight="false" outlineLevel="0" collapsed="false">
      <c r="F1161" s="4" t="str">
        <f aca="false">IF(ISBLANK(A1161), "", (A1161-MIN($A$2:$A$3001))/(MAX($A$2:$A$3001)-MIN($A$2:$A$3001)))</f>
        <v/>
      </c>
      <c r="G1161" s="4" t="str">
        <f aca="false">IF(ISBLANK(B1161), "", (B1161-MIN($B$2:$B$3001))/(MAX($B$2:$B$3001)-MIN($B$2:B$3001)))</f>
        <v/>
      </c>
      <c r="H1161" s="4" t="str">
        <f aca="false">IF(ISBLANK(C1161), "", (C1161-MIN($C$2:$C$3001))/(MAX($C$2:$C$3001)-MIN($C$2:$C$3001)))</f>
        <v/>
      </c>
      <c r="I1161" s="4" t="str">
        <f aca="false">IF(ISBLANK(D1161), "", (D1161-MIN($D$2:$D$3001))/(MAX($D$2:$D$3001)-MIN($D$2:$D$3001)))</f>
        <v/>
      </c>
      <c r="J1161" s="4" t="str">
        <f aca="false">IF(ISBLANK(E1161), "", (E1161-MIN($E$2:$E$3001))/(MAX($E$2:$E$3001)-MIN($E$2:$E$3001)))</f>
        <v/>
      </c>
      <c r="K1161" s="5" t="str">
        <f aca="false">IF(ISBLANK(A1161), "",SQRT((A1161-$M$2)^2+(B1161-$N$2)^2+(C1161-$O$2)^2+(D1161-$P$2)^2+(E1161-$Q$2)^2))</f>
        <v/>
      </c>
      <c r="L1161" s="6" t="str">
        <f aca="false">IF(AND(H1161 = "", H1160 &lt;&gt; ""),"&lt;- New exp", "")</f>
        <v>&lt;- New exp</v>
      </c>
    </row>
    <row r="1162" customFormat="false" ht="13.8" hidden="false" customHeight="false" outlineLevel="0" collapsed="false">
      <c r="A1162" s="0" t="n">
        <v>24</v>
      </c>
      <c r="B1162" s="0" t="n">
        <v>5</v>
      </c>
      <c r="C1162" s="0" t="n">
        <v>78.6375</v>
      </c>
      <c r="D1162" s="0" t="n">
        <v>1060</v>
      </c>
      <c r="E1162" s="0" t="n">
        <v>0.384373438081006</v>
      </c>
      <c r="F1162" s="4" t="n">
        <f aca="false">IF(ISBLANK(A1162), "", (A1162-MIN($A$2:$A$3001))/(MAX($A$2:$A$3001)-MIN($A$2:$A$3001)))</f>
        <v>0.454545454545455</v>
      </c>
      <c r="G1162" s="4" t="n">
        <f aca="false">IF(ISBLANK(B1162), "", (B1162-MIN($B$2:$B$3001))/(MAX($B$2:$B$3001)-MIN($B$2:B$3001)))</f>
        <v>0.444444444444444</v>
      </c>
      <c r="H1162" s="4" t="n">
        <f aca="false">IF(ISBLANK(C1162), "", (C1162-MIN($C$2:$C$3001))/(MAX($C$2:$C$3001)-MIN($C$2:$C$3001)))</f>
        <v>0.531719794767468</v>
      </c>
      <c r="I1162" s="4" t="n">
        <f aca="false">IF(ISBLANK(D1162), "", (D1162-MIN($D$2:$D$3001))/(MAX($D$2:$D$3001)-MIN($D$2:$D$3001)))</f>
        <v>0.972644376899696</v>
      </c>
      <c r="J1162" s="4" t="n">
        <f aca="false">IF(ISBLANK(E1162), "", (E1162-MIN($E$2:$E$3001))/(MAX($E$2:$E$3001)-MIN($E$2:$E$3001)))</f>
        <v>0.706935994748749</v>
      </c>
      <c r="K1162" s="5" t="n">
        <f aca="false">IF(ISBLANK(A1162), "",SQRT((A1162-$M$2)^2+(B1162-$N$2)^2+(C1162-$O$2)^2+(D1162-$P$2)^2+(E1162-$Q$2)^2))</f>
        <v>960.293536173887</v>
      </c>
      <c r="L1162" s="6" t="str">
        <f aca="false">IF(AND(H1162 = "", H1161 &lt;&gt; ""),"&lt;- New exp", "")</f>
        <v/>
      </c>
    </row>
    <row r="1163" customFormat="false" ht="13.8" hidden="false" customHeight="false" outlineLevel="0" collapsed="false">
      <c r="A1163" s="0" t="n">
        <v>23</v>
      </c>
      <c r="B1163" s="0" t="n">
        <v>6</v>
      </c>
      <c r="C1163" s="0" t="n">
        <v>74.8333333333333</v>
      </c>
      <c r="D1163" s="0" t="n">
        <v>1017</v>
      </c>
      <c r="E1163" s="0" t="n">
        <v>0.379846913370879</v>
      </c>
      <c r="F1163" s="4" t="n">
        <f aca="false">IF(ISBLANK(A1163), "", (A1163-MIN($A$2:$A$3001))/(MAX($A$2:$A$3001)-MIN($A$2:$A$3001)))</f>
        <v>0.409090909090909</v>
      </c>
      <c r="G1163" s="4" t="n">
        <f aca="false">IF(ISBLANK(B1163), "", (B1163-MIN($B$2:$B$3001))/(MAX($B$2:$B$3001)-MIN($B$2:B$3001)))</f>
        <v>0.555555555555556</v>
      </c>
      <c r="H1163" s="4" t="n">
        <f aca="false">IF(ISBLANK(C1163), "", (C1163-MIN($C$2:$C$3001))/(MAX($C$2:$C$3001)-MIN($C$2:$C$3001)))</f>
        <v>0.43611913060388</v>
      </c>
      <c r="I1163" s="4" t="n">
        <f aca="false">IF(ISBLANK(D1163), "", (D1163-MIN($D$2:$D$3001))/(MAX($D$2:$D$3001)-MIN($D$2:$D$3001)))</f>
        <v>0.929078014184397</v>
      </c>
      <c r="J1163" s="4" t="n">
        <f aca="false">IF(ISBLANK(E1163), "", (E1163-MIN($E$2:$E$3001))/(MAX($E$2:$E$3001)-MIN($E$2:$E$3001)))</f>
        <v>0.570228265216398</v>
      </c>
      <c r="K1163" s="5" t="n">
        <f aca="false">IF(ISBLANK(A1163), "",SQRT((A1163-$M$2)^2+(B1163-$N$2)^2+(C1163-$O$2)^2+(D1163-$P$2)^2+(E1163-$Q$2)^2))</f>
        <v>917.221983740675</v>
      </c>
      <c r="L1163" s="6" t="str">
        <f aca="false">IF(AND(H1163 = "", H1162 &lt;&gt; ""),"&lt;- New exp", "")</f>
        <v/>
      </c>
    </row>
    <row r="1164" customFormat="false" ht="13.8" hidden="false" customHeight="false" outlineLevel="0" collapsed="false">
      <c r="A1164" s="0" t="n">
        <v>29</v>
      </c>
      <c r="B1164" s="0" t="n">
        <v>8</v>
      </c>
      <c r="C1164" s="0" t="n">
        <v>80.7916666666667</v>
      </c>
      <c r="D1164" s="0" t="n">
        <v>1026</v>
      </c>
      <c r="E1164" s="0" t="n">
        <v>0.368212911972548</v>
      </c>
      <c r="F1164" s="4" t="n">
        <f aca="false">IF(ISBLANK(A1164), "", (A1164-MIN($A$2:$A$3001))/(MAX($A$2:$A$3001)-MIN($A$2:$A$3001)))</f>
        <v>0.681818181818182</v>
      </c>
      <c r="G1164" s="4" t="n">
        <f aca="false">IF(ISBLANK(B1164), "", (B1164-MIN($B$2:$B$3001))/(MAX($B$2:$B$3001)-MIN($B$2:B$3001)))</f>
        <v>0.777777777777778</v>
      </c>
      <c r="H1164" s="4" t="n">
        <f aca="false">IF(ISBLANK(C1164), "", (C1164-MIN($C$2:$C$3001))/(MAX($C$2:$C$3001)-MIN($C$2:$C$3001)))</f>
        <v>0.585855110619138</v>
      </c>
      <c r="I1164" s="4" t="n">
        <f aca="false">IF(ISBLANK(D1164), "", (D1164-MIN($D$2:$D$3001))/(MAX($D$2:$D$3001)-MIN($D$2:$D$3001)))</f>
        <v>0.938196555217832</v>
      </c>
      <c r="J1164" s="4" t="n">
        <f aca="false">IF(ISBLANK(E1164), "", (E1164-MIN($E$2:$E$3001))/(MAX($E$2:$E$3001)-MIN($E$2:$E$3001)))</f>
        <v>0.218864245710713</v>
      </c>
      <c r="K1164" s="5" t="n">
        <f aca="false">IF(ISBLANK(A1164), "",SQRT((A1164-$M$2)^2+(B1164-$N$2)^2+(C1164-$O$2)^2+(D1164-$P$2)^2+(E1164-$Q$2)^2))</f>
        <v>926.441294798956</v>
      </c>
      <c r="L1164" s="6" t="str">
        <f aca="false">IF(AND(H1164 = "", H1163 &lt;&gt; ""),"&lt;- New exp", "")</f>
        <v/>
      </c>
    </row>
    <row r="1165" customFormat="false" ht="13.8" hidden="false" customHeight="false" outlineLevel="0" collapsed="false">
      <c r="A1165" s="0" t="n">
        <v>29</v>
      </c>
      <c r="B1165" s="0" t="n">
        <v>7</v>
      </c>
      <c r="C1165" s="0" t="n">
        <v>74.8095238095238</v>
      </c>
      <c r="D1165" s="0" t="n">
        <v>1030</v>
      </c>
      <c r="E1165" s="0" t="n">
        <v>0.371400562566451</v>
      </c>
      <c r="F1165" s="4" t="n">
        <f aca="false">IF(ISBLANK(A1165), "", (A1165-MIN($A$2:$A$3001))/(MAX($A$2:$A$3001)-MIN($A$2:$A$3001)))</f>
        <v>0.681818181818182</v>
      </c>
      <c r="G1165" s="4" t="n">
        <f aca="false">IF(ISBLANK(B1165), "", (B1165-MIN($B$2:$B$3001))/(MAX($B$2:$B$3001)-MIN($B$2:B$3001)))</f>
        <v>0.666666666666667</v>
      </c>
      <c r="H1165" s="4" t="n">
        <f aca="false">IF(ISBLANK(C1165), "", (C1165-MIN($C$2:$C$3001))/(MAX($C$2:$C$3001)-MIN($C$2:$C$3001)))</f>
        <v>0.435520785029393</v>
      </c>
      <c r="I1165" s="4" t="n">
        <f aca="false">IF(ISBLANK(D1165), "", (D1165-MIN($D$2:$D$3001))/(MAX($D$2:$D$3001)-MIN($D$2:$D$3001)))</f>
        <v>0.94224924012158</v>
      </c>
      <c r="J1165" s="4" t="n">
        <f aca="false">IF(ISBLANK(E1165), "", (E1165-MIN($E$2:$E$3001))/(MAX($E$2:$E$3001)-MIN($E$2:$E$3001)))</f>
        <v>0.315136000123095</v>
      </c>
      <c r="K1165" s="5" t="n">
        <f aca="false">IF(ISBLANK(A1165), "",SQRT((A1165-$M$2)^2+(B1165-$N$2)^2+(C1165-$O$2)^2+(D1165-$P$2)^2+(E1165-$Q$2)^2))</f>
        <v>930.301747492488</v>
      </c>
      <c r="L1165" s="6" t="str">
        <f aca="false">IF(AND(H1165 = "", H1164 &lt;&gt; ""),"&lt;- New exp", "")</f>
        <v/>
      </c>
    </row>
    <row r="1166" customFormat="false" ht="13.8" hidden="false" customHeight="false" outlineLevel="0" collapsed="false">
      <c r="A1166" s="0" t="n">
        <v>28</v>
      </c>
      <c r="B1166" s="0" t="n">
        <v>9</v>
      </c>
      <c r="C1166" s="0" t="n">
        <v>75.5777777777778</v>
      </c>
      <c r="D1166" s="0" t="n">
        <v>999</v>
      </c>
      <c r="E1166" s="0" t="n">
        <v>0.371393069164507</v>
      </c>
      <c r="F1166" s="4" t="n">
        <f aca="false">IF(ISBLANK(A1166), "", (A1166-MIN($A$2:$A$3001))/(MAX($A$2:$A$3001)-MIN($A$2:$A$3001)))</f>
        <v>0.636363636363636</v>
      </c>
      <c r="G1166" s="4" t="n">
        <f aca="false">IF(ISBLANK(B1166), "", (B1166-MIN($B$2:$B$3001))/(MAX($B$2:$B$3001)-MIN($B$2:B$3001)))</f>
        <v>0.888888888888889</v>
      </c>
      <c r="H1166" s="4" t="n">
        <f aca="false">IF(ISBLANK(C1166), "", (C1166-MIN($C$2:$C$3001))/(MAX($C$2:$C$3001)-MIN($C$2:$C$3001)))</f>
        <v>0.454827402232826</v>
      </c>
      <c r="I1166" s="4" t="n">
        <f aca="false">IF(ISBLANK(D1166), "", (D1166-MIN($D$2:$D$3001))/(MAX($D$2:$D$3001)-MIN($D$2:$D$3001)))</f>
        <v>0.910840932117528</v>
      </c>
      <c r="J1166" s="4" t="n">
        <f aca="false">IF(ISBLANK(E1166), "", (E1166-MIN($E$2:$E$3001))/(MAX($E$2:$E$3001)-MIN($E$2:$E$3001)))</f>
        <v>0.314909688320589</v>
      </c>
      <c r="K1166" s="5" t="n">
        <f aca="false">IF(ISBLANK(A1166), "",SQRT((A1166-$M$2)^2+(B1166-$N$2)^2+(C1166-$O$2)^2+(D1166-$P$2)^2+(E1166-$Q$2)^2))</f>
        <v>899.326725852664</v>
      </c>
      <c r="L1166" s="6" t="str">
        <f aca="false">IF(AND(H1166 = "", H1165 &lt;&gt; ""),"&lt;- New exp", "")</f>
        <v/>
      </c>
    </row>
    <row r="1167" customFormat="false" ht="13.8" hidden="false" customHeight="false" outlineLevel="0" collapsed="false">
      <c r="A1167" s="0" t="n">
        <v>29</v>
      </c>
      <c r="B1167" s="0" t="n">
        <v>5</v>
      </c>
      <c r="C1167" s="0" t="n">
        <v>77.0125</v>
      </c>
      <c r="D1167" s="0" t="n">
        <v>1051</v>
      </c>
      <c r="E1167" s="0" t="n">
        <v>0.381261386166515</v>
      </c>
      <c r="F1167" s="4" t="n">
        <f aca="false">IF(ISBLANK(A1167), "", (A1167-MIN($A$2:$A$3001))/(MAX($A$2:$A$3001)-MIN($A$2:$A$3001)))</f>
        <v>0.681818181818182</v>
      </c>
      <c r="G1167" s="4" t="n">
        <f aca="false">IF(ISBLANK(B1167), "", (B1167-MIN($B$2:$B$3001))/(MAX($B$2:$B$3001)-MIN($B$2:B$3001)))</f>
        <v>0.444444444444444</v>
      </c>
      <c r="H1167" s="4" t="n">
        <f aca="false">IF(ISBLANK(C1167), "", (C1167-MIN($C$2:$C$3001))/(MAX($C$2:$C$3001)-MIN($C$2:$C$3001)))</f>
        <v>0.490882709308761</v>
      </c>
      <c r="I1167" s="4" t="n">
        <f aca="false">IF(ISBLANK(D1167), "", (D1167-MIN($D$2:$D$3001))/(MAX($D$2:$D$3001)-MIN($D$2:$D$3001)))</f>
        <v>0.963525835866261</v>
      </c>
      <c r="J1167" s="4" t="n">
        <f aca="false">IF(ISBLANK(E1167), "", (E1167-MIN($E$2:$E$3001))/(MAX($E$2:$E$3001)-MIN($E$2:$E$3001)))</f>
        <v>0.612947432073934</v>
      </c>
      <c r="K1167" s="5" t="n">
        <f aca="false">IF(ISBLANK(A1167), "",SQRT((A1167-$M$2)^2+(B1167-$N$2)^2+(C1167-$O$2)^2+(D1167-$P$2)^2+(E1167-$Q$2)^2))</f>
        <v>951.327257847167</v>
      </c>
      <c r="L1167" s="6" t="str">
        <f aca="false">IF(AND(H1167 = "", H1166 &lt;&gt; ""),"&lt;- New exp", "")</f>
        <v/>
      </c>
    </row>
    <row r="1168" customFormat="false" ht="13.8" hidden="false" customHeight="false" outlineLevel="0" collapsed="false">
      <c r="A1168" s="0" t="n">
        <v>28</v>
      </c>
      <c r="B1168" s="0" t="n">
        <v>8</v>
      </c>
      <c r="C1168" s="0" t="n">
        <v>74.7916666666667</v>
      </c>
      <c r="D1168" s="0" t="n">
        <v>996</v>
      </c>
      <c r="E1168" s="0" t="n">
        <v>0.374562081242515</v>
      </c>
      <c r="F1168" s="4" t="n">
        <f aca="false">IF(ISBLANK(A1168), "", (A1168-MIN($A$2:$A$3001))/(MAX($A$2:$A$3001)-MIN($A$2:$A$3001)))</f>
        <v>0.636363636363636</v>
      </c>
      <c r="G1168" s="4" t="n">
        <f aca="false">IF(ISBLANK(B1168), "", (B1168-MIN($B$2:$B$3001))/(MAX($B$2:$B$3001)-MIN($B$2:B$3001)))</f>
        <v>0.777777777777778</v>
      </c>
      <c r="H1168" s="4" t="n">
        <f aca="false">IF(ISBLANK(C1168), "", (C1168-MIN($C$2:$C$3001))/(MAX($C$2:$C$3001)-MIN($C$2:$C$3001)))</f>
        <v>0.435072025848529</v>
      </c>
      <c r="I1168" s="4" t="n">
        <f aca="false">IF(ISBLANK(D1168), "", (D1168-MIN($D$2:$D$3001))/(MAX($D$2:$D$3001)-MIN($D$2:$D$3001)))</f>
        <v>0.907801418439716</v>
      </c>
      <c r="J1168" s="4" t="n">
        <f aca="false">IF(ISBLANK(E1168), "", (E1168-MIN($E$2:$E$3001))/(MAX($E$2:$E$3001)-MIN($E$2:$E$3001)))</f>
        <v>0.410618532033698</v>
      </c>
      <c r="K1168" s="5" t="n">
        <f aca="false">IF(ISBLANK(A1168), "",SQRT((A1168-$M$2)^2+(B1168-$N$2)^2+(C1168-$O$2)^2+(D1168-$P$2)^2+(E1168-$Q$2)^2))</f>
        <v>896.303923254328</v>
      </c>
      <c r="L1168" s="6" t="str">
        <f aca="false">IF(AND(H1168 = "", H1167 &lt;&gt; ""),"&lt;- New exp", "")</f>
        <v/>
      </c>
    </row>
    <row r="1169" customFormat="false" ht="13.8" hidden="false" customHeight="false" outlineLevel="0" collapsed="false">
      <c r="A1169" s="0" t="n">
        <v>33</v>
      </c>
      <c r="B1169" s="0" t="n">
        <v>3</v>
      </c>
      <c r="C1169" s="0" t="n">
        <v>85</v>
      </c>
      <c r="D1169" s="0" t="n">
        <v>1021</v>
      </c>
      <c r="E1169" s="0" t="n">
        <v>0.379846913370879</v>
      </c>
      <c r="F1169" s="4" t="n">
        <f aca="false">IF(ISBLANK(A1169), "", (A1169-MIN($A$2:$A$3001))/(MAX($A$2:$A$3001)-MIN($A$2:$A$3001)))</f>
        <v>0.863636363636364</v>
      </c>
      <c r="G1169" s="4" t="n">
        <f aca="false">IF(ISBLANK(B1169), "", (B1169-MIN($B$2:$B$3001))/(MAX($B$2:$B$3001)-MIN($B$2:B$3001)))</f>
        <v>0.222222222222222</v>
      </c>
      <c r="H1169" s="4" t="n">
        <f aca="false">IF(ISBLANK(C1169), "", (C1169-MIN($C$2:$C$3001))/(MAX($C$2:$C$3001)-MIN($C$2:$C$3001)))</f>
        <v>0.691612690909635</v>
      </c>
      <c r="I1169" s="4" t="n">
        <f aca="false">IF(ISBLANK(D1169), "", (D1169-MIN($D$2:$D$3001))/(MAX($D$2:$D$3001)-MIN($D$2:$D$3001)))</f>
        <v>0.933130699088146</v>
      </c>
      <c r="J1169" s="4" t="n">
        <f aca="false">IF(ISBLANK(E1169), "", (E1169-MIN($E$2:$E$3001))/(MAX($E$2:$E$3001)-MIN($E$2:$E$3001)))</f>
        <v>0.570228265216398</v>
      </c>
      <c r="K1169" s="5" t="n">
        <f aca="false">IF(ISBLANK(A1169), "",SQRT((A1169-$M$2)^2+(B1169-$N$2)^2+(C1169-$O$2)^2+(D1169-$P$2)^2+(E1169-$Q$2)^2))</f>
        <v>921.609134407774</v>
      </c>
      <c r="L1169" s="6" t="str">
        <f aca="false">IF(AND(H1169 = "", H1168 &lt;&gt; ""),"&lt;- New exp", "")</f>
        <v/>
      </c>
    </row>
    <row r="1170" customFormat="false" ht="13.8" hidden="false" customHeight="false" outlineLevel="0" collapsed="false">
      <c r="A1170" s="0" t="n">
        <v>29</v>
      </c>
      <c r="B1170" s="0" t="n">
        <v>6</v>
      </c>
      <c r="C1170" s="0" t="n">
        <v>76.8333333333333</v>
      </c>
      <c r="D1170" s="0" t="n">
        <v>1030</v>
      </c>
      <c r="E1170" s="0" t="n">
        <v>0.372725885221371</v>
      </c>
      <c r="F1170" s="4" t="n">
        <f aca="false">IF(ISBLANK(A1170), "", (A1170-MIN($A$2:$A$3001))/(MAX($A$2:$A$3001)-MIN($A$2:$A$3001)))</f>
        <v>0.681818181818182</v>
      </c>
      <c r="G1170" s="4" t="n">
        <f aca="false">IF(ISBLANK(B1170), "", (B1170-MIN($B$2:$B$3001))/(MAX($B$2:$B$3001)-MIN($B$2:B$3001)))</f>
        <v>0.555555555555556</v>
      </c>
      <c r="H1170" s="4" t="n">
        <f aca="false">IF(ISBLANK(C1170), "", (C1170-MIN($C$2:$C$3001))/(MAX($C$2:$C$3001)-MIN($C$2:$C$3001)))</f>
        <v>0.48638015886075</v>
      </c>
      <c r="I1170" s="4" t="n">
        <f aca="false">IF(ISBLANK(D1170), "", (D1170-MIN($D$2:$D$3001))/(MAX($D$2:$D$3001)-MIN($D$2:$D$3001)))</f>
        <v>0.94224924012158</v>
      </c>
      <c r="J1170" s="4" t="n">
        <f aca="false">IF(ISBLANK(E1170), "", (E1170-MIN($E$2:$E$3001))/(MAX($E$2:$E$3001)-MIN($E$2:$E$3001)))</f>
        <v>0.355162701103331</v>
      </c>
      <c r="K1170" s="5" t="n">
        <f aca="false">IF(ISBLANK(A1170), "",SQRT((A1170-$M$2)^2+(B1170-$N$2)^2+(C1170-$O$2)^2+(D1170-$P$2)^2+(E1170-$Q$2)^2))</f>
        <v>930.335737196875</v>
      </c>
      <c r="L1170" s="6" t="str">
        <f aca="false">IF(AND(H1170 = "", H1169 &lt;&gt; ""),"&lt;- New exp", "")</f>
        <v/>
      </c>
    </row>
    <row r="1171" customFormat="false" ht="13.8" hidden="false" customHeight="false" outlineLevel="0" collapsed="false">
      <c r="A1171" s="0" t="n">
        <v>36</v>
      </c>
      <c r="B1171" s="0" t="n">
        <v>2</v>
      </c>
      <c r="C1171" s="0" t="n">
        <v>94.25</v>
      </c>
      <c r="D1171" s="0" t="n">
        <v>1033</v>
      </c>
      <c r="E1171" s="0" t="n">
        <v>0.38677560662924</v>
      </c>
      <c r="F1171" s="4" t="n">
        <f aca="false">IF(ISBLANK(A1171), "", (A1171-MIN($A$2:$A$3001))/(MAX($A$2:$A$3001)-MIN($A$2:$A$3001)))</f>
        <v>1</v>
      </c>
      <c r="G1171" s="4" t="n">
        <f aca="false">IF(ISBLANK(B1171), "", (B1171-MIN($B$2:$B$3001))/(MAX($B$2:$B$3001)-MIN($B$2:B$3001)))</f>
        <v>0.111111111111111</v>
      </c>
      <c r="H1171" s="4" t="n">
        <f aca="false">IF(ISBLANK(C1171), "", (C1171-MIN($C$2:$C$3001))/(MAX($C$2:$C$3001)-MIN($C$2:$C$3001)))</f>
        <v>0.924069946597657</v>
      </c>
      <c r="I1171" s="4" t="n">
        <f aca="false">IF(ISBLANK(D1171), "", (D1171-MIN($D$2:$D$3001))/(MAX($D$2:$D$3001)-MIN($D$2:$D$3001)))</f>
        <v>0.945288753799392</v>
      </c>
      <c r="J1171" s="4" t="n">
        <f aca="false">IF(ISBLANK(E1171), "", (E1171-MIN($E$2:$E$3001))/(MAX($E$2:$E$3001)-MIN($E$2:$E$3001)))</f>
        <v>0.779485031639763</v>
      </c>
      <c r="K1171" s="5" t="n">
        <f aca="false">IF(ISBLANK(A1171), "",SQRT((A1171-$M$2)^2+(B1171-$N$2)^2+(C1171-$O$2)^2+(D1171-$P$2)^2+(E1171-$Q$2)^2))</f>
        <v>933.983990681938</v>
      </c>
      <c r="L1171" s="6" t="str">
        <f aca="false">IF(AND(H1171 = "", H1170 &lt;&gt; ""),"&lt;- New exp", "")</f>
        <v/>
      </c>
    </row>
    <row r="1172" customFormat="false" ht="13.8" hidden="false" customHeight="false" outlineLevel="0" collapsed="false">
      <c r="A1172" s="0" t="n">
        <v>36</v>
      </c>
      <c r="B1172" s="0" t="n">
        <v>1</v>
      </c>
      <c r="C1172" s="0" t="n">
        <v>94.5625</v>
      </c>
      <c r="D1172" s="0" t="n">
        <v>1043</v>
      </c>
      <c r="E1172" s="0" t="n">
        <v>0.38677560662924</v>
      </c>
      <c r="F1172" s="4" t="n">
        <f aca="false">IF(ISBLANK(A1172), "", (A1172-MIN($A$2:$A$3001))/(MAX($A$2:$A$3001)-MIN($A$2:$A$3001)))</f>
        <v>1</v>
      </c>
      <c r="G1172" s="4" t="n">
        <f aca="false">IF(ISBLANK(B1172), "", (B1172-MIN($B$2:$B$3001))/(MAX($B$2:$B$3001)-MIN($B$2:B$3001)))</f>
        <v>0</v>
      </c>
      <c r="H1172" s="4" t="n">
        <f aca="false">IF(ISBLANK(C1172), "", (C1172-MIN($C$2:$C$3001))/(MAX($C$2:$C$3001)-MIN($C$2:$C$3001)))</f>
        <v>0.931923232262793</v>
      </c>
      <c r="I1172" s="4" t="n">
        <f aca="false">IF(ISBLANK(D1172), "", (D1172-MIN($D$2:$D$3001))/(MAX($D$2:$D$3001)-MIN($D$2:$D$3001)))</f>
        <v>0.955420466058764</v>
      </c>
      <c r="J1172" s="4" t="n">
        <f aca="false">IF(ISBLANK(E1172), "", (E1172-MIN($E$2:$E$3001))/(MAX($E$2:$E$3001)-MIN($E$2:$E$3001)))</f>
        <v>0.779485031639763</v>
      </c>
      <c r="K1172" s="5" t="n">
        <f aca="false">IF(ISBLANK(A1172), "",SQRT((A1172-$M$2)^2+(B1172-$N$2)^2+(C1172-$O$2)^2+(D1172-$P$2)^2+(E1172-$Q$2)^2))</f>
        <v>943.985261684334</v>
      </c>
      <c r="L1172" s="6" t="str">
        <f aca="false">IF(AND(H1172 = "", H1171 &lt;&gt; ""),"&lt;- New exp", "")</f>
        <v/>
      </c>
    </row>
    <row r="1173" customFormat="false" ht="13.8" hidden="false" customHeight="false" outlineLevel="0" collapsed="false">
      <c r="A1173" s="0" t="n">
        <v>22</v>
      </c>
      <c r="B1173" s="0" t="n">
        <v>7</v>
      </c>
      <c r="C1173" s="0" t="n">
        <v>71.8095238095238</v>
      </c>
      <c r="D1173" s="0" t="n">
        <v>999</v>
      </c>
      <c r="E1173" s="0" t="n">
        <v>0.372674490793082</v>
      </c>
      <c r="F1173" s="4" t="n">
        <f aca="false">IF(ISBLANK(A1173), "", (A1173-MIN($A$2:$A$3001))/(MAX($A$2:$A$3001)-MIN($A$2:$A$3001)))</f>
        <v>0.363636363636364</v>
      </c>
      <c r="G1173" s="4" t="n">
        <f aca="false">IF(ISBLANK(B1173), "", (B1173-MIN($B$2:$B$3001))/(MAX($B$2:$B$3001)-MIN($B$2:B$3001)))</f>
        <v>0.666666666666667</v>
      </c>
      <c r="H1173" s="4" t="n">
        <f aca="false">IF(ISBLANK(C1173), "", (C1173-MIN($C$2:$C$3001))/(MAX($C$2:$C$3001)-MIN($C$2:$C$3001)))</f>
        <v>0.360129242644089</v>
      </c>
      <c r="I1173" s="4" t="n">
        <f aca="false">IF(ISBLANK(D1173), "", (D1173-MIN($D$2:$D$3001))/(MAX($D$2:$D$3001)-MIN($D$2:$D$3001)))</f>
        <v>0.910840932117528</v>
      </c>
      <c r="J1173" s="4" t="n">
        <f aca="false">IF(ISBLANK(E1173), "", (E1173-MIN($E$2:$E$3001))/(MAX($E$2:$E$3001)-MIN($E$2:$E$3001)))</f>
        <v>0.353610513486575</v>
      </c>
      <c r="K1173" s="5" t="n">
        <f aca="false">IF(ISBLANK(A1173), "",SQRT((A1173-$M$2)^2+(B1173-$N$2)^2+(C1173-$O$2)^2+(D1173-$P$2)^2+(E1173-$Q$2)^2))</f>
        <v>899.169816704791</v>
      </c>
      <c r="L1173" s="6" t="str">
        <f aca="false">IF(AND(H1173 = "", H1172 &lt;&gt; ""),"&lt;- New exp", "")</f>
        <v/>
      </c>
    </row>
    <row r="1174" customFormat="false" ht="13.8" hidden="false" customHeight="false" outlineLevel="0" collapsed="false">
      <c r="A1174" s="0" t="n">
        <v>28</v>
      </c>
      <c r="B1174" s="0" t="n">
        <v>8</v>
      </c>
      <c r="C1174" s="0" t="n">
        <v>77.5625</v>
      </c>
      <c r="D1174" s="0" t="n">
        <v>993</v>
      </c>
      <c r="E1174" s="0" t="n">
        <v>0.368429340517278</v>
      </c>
      <c r="F1174" s="4" t="n">
        <f aca="false">IF(ISBLANK(A1174), "", (A1174-MIN($A$2:$A$3001))/(MAX($A$2:$A$3001)-MIN($A$2:$A$3001)))</f>
        <v>0.636363636363636</v>
      </c>
      <c r="G1174" s="4" t="n">
        <f aca="false">IF(ISBLANK(B1174), "", (B1174-MIN($B$2:$B$3001))/(MAX($B$2:$B$3001)-MIN($B$2:B$3001)))</f>
        <v>0.777777777777778</v>
      </c>
      <c r="H1174" s="4" t="n">
        <f aca="false">IF(ISBLANK(C1174), "", (C1174-MIN($C$2:$C$3001))/(MAX($C$2:$C$3001)-MIN($C$2:$C$3001)))</f>
        <v>0.5047044920794</v>
      </c>
      <c r="I1174" s="4" t="n">
        <f aca="false">IF(ISBLANK(D1174), "", (D1174-MIN($D$2:$D$3001))/(MAX($D$2:$D$3001)-MIN($D$2:$D$3001)))</f>
        <v>0.904761904761905</v>
      </c>
      <c r="J1174" s="4" t="n">
        <f aca="false">IF(ISBLANK(E1174), "", (E1174-MIN($E$2:$E$3001))/(MAX($E$2:$E$3001)-MIN($E$2:$E$3001)))</f>
        <v>0.225400707312222</v>
      </c>
      <c r="K1174" s="5" t="n">
        <f aca="false">IF(ISBLANK(A1174), "",SQRT((A1174-$M$2)^2+(B1174-$N$2)^2+(C1174-$O$2)^2+(D1174-$P$2)^2+(E1174-$Q$2)^2))</f>
        <v>893.362938750807</v>
      </c>
      <c r="L1174" s="6" t="str">
        <f aca="false">IF(AND(H1174 = "", H1173 &lt;&gt; ""),"&lt;- New exp", "")</f>
        <v/>
      </c>
    </row>
    <row r="1175" customFormat="false" ht="13.8" hidden="false" customHeight="false" outlineLevel="0" collapsed="false">
      <c r="A1175" s="0" t="n">
        <v>29</v>
      </c>
      <c r="B1175" s="0" t="n">
        <v>7</v>
      </c>
      <c r="C1175" s="0" t="n">
        <v>76.672268907563</v>
      </c>
      <c r="D1175" s="0" t="n">
        <v>1037</v>
      </c>
      <c r="E1175" s="0" t="n">
        <v>0.370748180066374</v>
      </c>
      <c r="F1175" s="4" t="n">
        <f aca="false">IF(ISBLANK(A1175), "", (A1175-MIN($A$2:$A$3001))/(MAX($A$2:$A$3001)-MIN($A$2:$A$3001)))</f>
        <v>0.681818181818182</v>
      </c>
      <c r="G1175" s="4" t="n">
        <f aca="false">IF(ISBLANK(B1175), "", (B1175-MIN($B$2:$B$3001))/(MAX($B$2:$B$3001)-MIN($B$2:B$3001)))</f>
        <v>0.666666666666667</v>
      </c>
      <c r="H1175" s="4" t="n">
        <f aca="false">IF(ISBLANK(C1175), "", (C1175-MIN($C$2:$C$3001))/(MAX($C$2:$C$3001)-MIN($C$2:$C$3001)))</f>
        <v>0.482332527033341</v>
      </c>
      <c r="I1175" s="4" t="n">
        <f aca="false">IF(ISBLANK(D1175), "", (D1175-MIN($D$2:$D$3001))/(MAX($D$2:$D$3001)-MIN($D$2:$D$3001)))</f>
        <v>0.949341438703141</v>
      </c>
      <c r="J1175" s="4" t="n">
        <f aca="false">IF(ISBLANK(E1175), "", (E1175-MIN($E$2:$E$3001))/(MAX($E$2:$E$3001)-MIN($E$2:$E$3001)))</f>
        <v>0.295433085396344</v>
      </c>
      <c r="K1175" s="5" t="n">
        <f aca="false">IF(ISBLANK(A1175), "",SQRT((A1175-$M$2)^2+(B1175-$N$2)^2+(C1175-$O$2)^2+(D1175-$P$2)^2+(E1175-$Q$2)^2))</f>
        <v>937.335785761601</v>
      </c>
      <c r="L1175" s="6" t="str">
        <f aca="false">IF(AND(H1175 = "", H1174 &lt;&gt; ""),"&lt;- New exp", "")</f>
        <v/>
      </c>
    </row>
    <row r="1176" customFormat="false" ht="13.8" hidden="false" customHeight="false" outlineLevel="0" collapsed="false">
      <c r="A1176" s="0" t="n">
        <v>29</v>
      </c>
      <c r="B1176" s="0" t="n">
        <v>8</v>
      </c>
      <c r="C1176" s="0" t="n">
        <v>76.7916666666667</v>
      </c>
      <c r="D1176" s="0" t="n">
        <v>1028</v>
      </c>
      <c r="E1176" s="0" t="n">
        <v>0.367056990741758</v>
      </c>
      <c r="F1176" s="4" t="n">
        <f aca="false">IF(ISBLANK(A1176), "", (A1176-MIN($A$2:$A$3001))/(MAX($A$2:$A$3001)-MIN($A$2:$A$3001)))</f>
        <v>0.681818181818182</v>
      </c>
      <c r="G1176" s="4" t="n">
        <f aca="false">IF(ISBLANK(B1176), "", (B1176-MIN($B$2:$B$3001))/(MAX($B$2:$B$3001)-MIN($B$2:B$3001)))</f>
        <v>0.777777777777778</v>
      </c>
      <c r="H1176" s="4" t="n">
        <f aca="false">IF(ISBLANK(C1176), "", (C1176-MIN($C$2:$C$3001))/(MAX($C$2:$C$3001)-MIN($C$2:$C$3001)))</f>
        <v>0.485333054105398</v>
      </c>
      <c r="I1176" s="4" t="n">
        <f aca="false">IF(ISBLANK(D1176), "", (D1176-MIN($D$2:$D$3001))/(MAX($D$2:$D$3001)-MIN($D$2:$D$3001)))</f>
        <v>0.940222897669706</v>
      </c>
      <c r="J1176" s="4" t="n">
        <f aca="false">IF(ISBLANK(E1176), "", (E1176-MIN($E$2:$E$3001))/(MAX($E$2:$E$3001)-MIN($E$2:$E$3001)))</f>
        <v>0.183953717855645</v>
      </c>
      <c r="K1176" s="5" t="n">
        <f aca="false">IF(ISBLANK(A1176), "",SQRT((A1176-$M$2)^2+(B1176-$N$2)^2+(C1176-$O$2)^2+(D1176-$P$2)^2+(E1176-$Q$2)^2))</f>
        <v>928.348518980533</v>
      </c>
      <c r="L1176" s="6" t="str">
        <f aca="false">IF(AND(H1176 = "", H1175 &lt;&gt; ""),"&lt;- New exp", "")</f>
        <v/>
      </c>
    </row>
    <row r="1177" customFormat="false" ht="13.8" hidden="false" customHeight="false" outlineLevel="0" collapsed="false">
      <c r="A1177" s="0" t="n">
        <v>28</v>
      </c>
      <c r="B1177" s="0" t="n">
        <v>10</v>
      </c>
      <c r="C1177" s="0" t="n">
        <v>76.7666666666667</v>
      </c>
      <c r="D1177" s="0" t="n">
        <v>1021</v>
      </c>
      <c r="E1177" s="0" t="n">
        <v>0.364073060880334</v>
      </c>
      <c r="F1177" s="4" t="n">
        <f aca="false">IF(ISBLANK(A1177), "", (A1177-MIN($A$2:$A$3001))/(MAX($A$2:$A$3001)-MIN($A$2:$A$3001)))</f>
        <v>0.636363636363636</v>
      </c>
      <c r="G1177" s="4" t="n">
        <f aca="false">IF(ISBLANK(B1177), "", (B1177-MIN($B$2:$B$3001))/(MAX($B$2:$B$3001)-MIN($B$2:B$3001)))</f>
        <v>1</v>
      </c>
      <c r="H1177" s="4" t="n">
        <f aca="false">IF(ISBLANK(C1177), "", (C1177-MIN($C$2:$C$3001))/(MAX($C$2:$C$3001)-MIN($C$2:$C$3001)))</f>
        <v>0.484704791252187</v>
      </c>
      <c r="I1177" s="4" t="n">
        <f aca="false">IF(ISBLANK(D1177), "", (D1177-MIN($D$2:$D$3001))/(MAX($D$2:$D$3001)-MIN($D$2:$D$3001)))</f>
        <v>0.933130699088146</v>
      </c>
      <c r="J1177" s="4" t="n">
        <f aca="false">IF(ISBLANK(E1177), "", (E1177-MIN($E$2:$E$3001))/(MAX($E$2:$E$3001)-MIN($E$2:$E$3001)))</f>
        <v>0.0938346303520625</v>
      </c>
      <c r="K1177" s="5" t="n">
        <f aca="false">IF(ISBLANK(A1177), "",SQRT((A1177-$M$2)^2+(B1177-$N$2)^2+(C1177-$O$2)^2+(D1177-$P$2)^2+(E1177-$Q$2)^2))</f>
        <v>921.352271211128</v>
      </c>
      <c r="L1177" s="6" t="str">
        <f aca="false">IF(AND(H1177 = "", H1176 &lt;&gt; ""),"&lt;- New exp", "")</f>
        <v/>
      </c>
    </row>
    <row r="1178" customFormat="false" ht="13.8" hidden="false" customHeight="false" outlineLevel="0" collapsed="false">
      <c r="A1178" s="0" t="n">
        <v>33</v>
      </c>
      <c r="B1178" s="0" t="n">
        <v>5</v>
      </c>
      <c r="C1178" s="0" t="n">
        <v>79.8666666666667</v>
      </c>
      <c r="D1178" s="0" t="n">
        <v>1022</v>
      </c>
      <c r="E1178" s="0" t="n">
        <v>0.380059223860089</v>
      </c>
      <c r="F1178" s="4" t="n">
        <f aca="false">IF(ISBLANK(A1178), "", (A1178-MIN($A$2:$A$3001))/(MAX($A$2:$A$3001)-MIN($A$2:$A$3001)))</f>
        <v>0.863636363636364</v>
      </c>
      <c r="G1178" s="4" t="n">
        <f aca="false">IF(ISBLANK(B1178), "", (B1178-MIN($B$2:$B$3001))/(MAX($B$2:$B$3001)-MIN($B$2:B$3001)))</f>
        <v>0.444444444444444</v>
      </c>
      <c r="H1178" s="4" t="n">
        <f aca="false">IF(ISBLANK(C1178), "", (C1178-MIN($C$2:$C$3001))/(MAX($C$2:$C$3001)-MIN($C$2:$C$3001)))</f>
        <v>0.562609385050336</v>
      </c>
      <c r="I1178" s="4" t="n">
        <f aca="false">IF(ISBLANK(D1178), "", (D1178-MIN($D$2:$D$3001))/(MAX($D$2:$D$3001)-MIN($D$2:$D$3001)))</f>
        <v>0.934143870314083</v>
      </c>
      <c r="J1178" s="4" t="n">
        <f aca="false">IF(ISBLANK(E1178), "", (E1178-MIN($E$2:$E$3001))/(MAX($E$2:$E$3001)-MIN($E$2:$E$3001)))</f>
        <v>0.57664035546101</v>
      </c>
      <c r="K1178" s="5" t="n">
        <f aca="false">IF(ISBLANK(A1178), "",SQRT((A1178-$M$2)^2+(B1178-$N$2)^2+(C1178-$O$2)^2+(D1178-$P$2)^2+(E1178-$Q$2)^2))</f>
        <v>922.47612463456</v>
      </c>
      <c r="L1178" s="6" t="str">
        <f aca="false">IF(AND(H1178 = "", H1177 &lt;&gt; ""),"&lt;- New exp", "")</f>
        <v/>
      </c>
    </row>
    <row r="1179" customFormat="false" ht="13.8" hidden="false" customHeight="false" outlineLevel="0" collapsed="false">
      <c r="A1179" s="0" t="n">
        <v>19</v>
      </c>
      <c r="B1179" s="0" t="n">
        <v>8</v>
      </c>
      <c r="C1179" s="0" t="n">
        <v>82.1964285714286</v>
      </c>
      <c r="D1179" s="0" t="n">
        <v>1022</v>
      </c>
      <c r="E1179" s="0" t="n">
        <v>0.382361357163061</v>
      </c>
      <c r="F1179" s="4" t="n">
        <f aca="false">IF(ISBLANK(A1179), "", (A1179-MIN($A$2:$A$3001))/(MAX($A$2:$A$3001)-MIN($A$2:$A$3001)))</f>
        <v>0.227272727272727</v>
      </c>
      <c r="G1179" s="4" t="n">
        <f aca="false">IF(ISBLANK(B1179), "", (B1179-MIN($B$2:$B$3001))/(MAX($B$2:$B$3001)-MIN($B$2:B$3001)))</f>
        <v>0.777777777777778</v>
      </c>
      <c r="H1179" s="4" t="n">
        <f aca="false">IF(ISBLANK(C1179), "", (C1179-MIN($C$2:$C$3001))/(MAX($C$2:$C$3001)-MIN($C$2:$C$3001)))</f>
        <v>0.621157499513844</v>
      </c>
      <c r="I1179" s="4" t="n">
        <f aca="false">IF(ISBLANK(D1179), "", (D1179-MIN($D$2:$D$3001))/(MAX($D$2:$D$3001)-MIN($D$2:$D$3001)))</f>
        <v>0.934143870314083</v>
      </c>
      <c r="J1179" s="4" t="n">
        <f aca="false">IF(ISBLANK(E1179), "", (E1179-MIN($E$2:$E$3001))/(MAX($E$2:$E$3001)-MIN($E$2:$E$3001)))</f>
        <v>0.646168180245885</v>
      </c>
      <c r="K1179" s="5" t="n">
        <f aca="false">IF(ISBLANK(A1179), "",SQRT((A1179-$M$2)^2+(B1179-$N$2)^2+(C1179-$O$2)^2+(D1179-$P$2)^2+(E1179-$Q$2)^2))</f>
        <v>922.37136961954</v>
      </c>
      <c r="L1179" s="6" t="str">
        <f aca="false">IF(AND(H1179 = "", H1178 &lt;&gt; ""),"&lt;- New exp", "")</f>
        <v/>
      </c>
    </row>
    <row r="1180" customFormat="false" ht="13.8" hidden="false" customHeight="false" outlineLevel="0" collapsed="false">
      <c r="A1180" s="0" t="n">
        <v>23</v>
      </c>
      <c r="B1180" s="0" t="n">
        <v>6</v>
      </c>
      <c r="C1180" s="0" t="n">
        <v>74.8333333333333</v>
      </c>
      <c r="D1180" s="0" t="n">
        <v>1018</v>
      </c>
      <c r="E1180" s="0" t="n">
        <v>0.37391442425094</v>
      </c>
      <c r="F1180" s="4" t="n">
        <f aca="false">IF(ISBLANK(A1180), "", (A1180-MIN($A$2:$A$3001))/(MAX($A$2:$A$3001)-MIN($A$2:$A$3001)))</f>
        <v>0.409090909090909</v>
      </c>
      <c r="G1180" s="4" t="n">
        <f aca="false">IF(ISBLANK(B1180), "", (B1180-MIN($B$2:$B$3001))/(MAX($B$2:$B$3001)-MIN($B$2:B$3001)))</f>
        <v>0.555555555555556</v>
      </c>
      <c r="H1180" s="4" t="n">
        <f aca="false">IF(ISBLANK(C1180), "", (C1180-MIN($C$2:$C$3001))/(MAX($C$2:$C$3001)-MIN($C$2:$C$3001)))</f>
        <v>0.43611913060388</v>
      </c>
      <c r="I1180" s="4" t="n">
        <f aca="false">IF(ISBLANK(D1180), "", (D1180-MIN($D$2:$D$3001))/(MAX($D$2:$D$3001)-MIN($D$2:$D$3001)))</f>
        <v>0.930091185410334</v>
      </c>
      <c r="J1180" s="4" t="n">
        <f aca="false">IF(ISBLANK(E1180), "", (E1180-MIN($E$2:$E$3001))/(MAX($E$2:$E$3001)-MIN($E$2:$E$3001)))</f>
        <v>0.391058334640788</v>
      </c>
      <c r="K1180" s="5" t="n">
        <f aca="false">IF(ISBLANK(A1180), "",SQRT((A1180-$M$2)^2+(B1180-$N$2)^2+(C1180-$O$2)^2+(D1180-$P$2)^2+(E1180-$Q$2)^2))</f>
        <v>918.221741883927</v>
      </c>
      <c r="L1180" s="6" t="str">
        <f aca="false">IF(AND(H1180 = "", H1179 &lt;&gt; ""),"&lt;- New exp", "")</f>
        <v/>
      </c>
    </row>
    <row r="1181" customFormat="false" ht="13.8" hidden="false" customHeight="false" outlineLevel="0" collapsed="false">
      <c r="A1181" s="0" t="n">
        <v>33</v>
      </c>
      <c r="B1181" s="0" t="n">
        <v>3</v>
      </c>
      <c r="C1181" s="0" t="n">
        <v>81.1458333333333</v>
      </c>
      <c r="D1181" s="0" t="n">
        <v>1044</v>
      </c>
      <c r="E1181" s="0" t="n">
        <v>0.377180566940099</v>
      </c>
      <c r="F1181" s="4" t="n">
        <f aca="false">IF(ISBLANK(A1181), "", (A1181-MIN($A$2:$A$3001))/(MAX($A$2:$A$3001)-MIN($A$2:$A$3001)))</f>
        <v>0.863636363636364</v>
      </c>
      <c r="G1181" s="4" t="n">
        <f aca="false">IF(ISBLANK(B1181), "", (B1181-MIN($B$2:$B$3001))/(MAX($B$2:$B$3001)-MIN($B$2:B$3001)))</f>
        <v>0.222222222222222</v>
      </c>
      <c r="H1181" s="4" t="n">
        <f aca="false">IF(ISBLANK(C1181), "", (C1181-MIN($C$2:$C$3001))/(MAX($C$2:$C$3001)-MIN($C$2:$C$3001)))</f>
        <v>0.594755501039625</v>
      </c>
      <c r="I1181" s="4" t="n">
        <f aca="false">IF(ISBLANK(D1181), "", (D1181-MIN($D$2:$D$3001))/(MAX($D$2:$D$3001)-MIN($D$2:$D$3001)))</f>
        <v>0.956433637284701</v>
      </c>
      <c r="J1181" s="4" t="n">
        <f aca="false">IF(ISBLANK(E1181), "", (E1181-MIN($E$2:$E$3001))/(MAX($E$2:$E$3001)-MIN($E$2:$E$3001)))</f>
        <v>0.489700666221275</v>
      </c>
      <c r="K1181" s="5" t="n">
        <f aca="false">IF(ISBLANK(A1181), "",SQRT((A1181-$M$2)^2+(B1181-$N$2)^2+(C1181-$O$2)^2+(D1181-$P$2)^2+(E1181-$Q$2)^2))</f>
        <v>944.489868327882</v>
      </c>
      <c r="L1181" s="6" t="str">
        <f aca="false">IF(AND(H1181 = "", H1180 &lt;&gt; ""),"&lt;- New exp", "")</f>
        <v/>
      </c>
    </row>
    <row r="1182" customFormat="false" ht="13.8" hidden="false" customHeight="false" outlineLevel="0" collapsed="false">
      <c r="A1182" s="0" t="n">
        <v>22</v>
      </c>
      <c r="B1182" s="0" t="n">
        <v>8</v>
      </c>
      <c r="C1182" s="0" t="n">
        <v>85.1964285714286</v>
      </c>
      <c r="D1182" s="0" t="n">
        <v>989</v>
      </c>
      <c r="E1182" s="0" t="n">
        <v>0.378232584280992</v>
      </c>
      <c r="F1182" s="4" t="n">
        <f aca="false">IF(ISBLANK(A1182), "", (A1182-MIN($A$2:$A$3001))/(MAX($A$2:$A$3001)-MIN($A$2:$A$3001)))</f>
        <v>0.363636363636364</v>
      </c>
      <c r="G1182" s="4" t="n">
        <f aca="false">IF(ISBLANK(B1182), "", (B1182-MIN($B$2:$B$3001))/(MAX($B$2:$B$3001)-MIN($B$2:B$3001)))</f>
        <v>0.777777777777778</v>
      </c>
      <c r="H1182" s="4" t="n">
        <f aca="false">IF(ISBLANK(C1182), "", (C1182-MIN($C$2:$C$3001))/(MAX($C$2:$C$3001)-MIN($C$2:$C$3001)))</f>
        <v>0.696549041899149</v>
      </c>
      <c r="I1182" s="4" t="n">
        <f aca="false">IF(ISBLANK(D1182), "", (D1182-MIN($D$2:$D$3001))/(MAX($D$2:$D$3001)-MIN($D$2:$D$3001)))</f>
        <v>0.900709219858156</v>
      </c>
      <c r="J1182" s="4" t="n">
        <f aca="false">IF(ISBLANK(E1182), "", (E1182-MIN($E$2:$E$3001))/(MAX($E$2:$E$3001)-MIN($E$2:$E$3001)))</f>
        <v>0.52147314319028</v>
      </c>
      <c r="K1182" s="5" t="n">
        <f aca="false">IF(ISBLANK(A1182), "",SQRT((A1182-$M$2)^2+(B1182-$N$2)^2+(C1182-$O$2)^2+(D1182-$P$2)^2+(E1182-$Q$2)^2))</f>
        <v>889.49550134086</v>
      </c>
      <c r="L1182" s="6" t="str">
        <f aca="false">IF(AND(H1182 = "", H1181 &lt;&gt; ""),"&lt;- New exp", "")</f>
        <v/>
      </c>
    </row>
    <row r="1183" customFormat="false" ht="13.8" hidden="false" customHeight="false" outlineLevel="0" collapsed="false">
      <c r="A1183" s="0" t="n">
        <v>33</v>
      </c>
      <c r="B1183" s="0" t="n">
        <v>4</v>
      </c>
      <c r="C1183" s="0" t="n">
        <v>81.7794117647059</v>
      </c>
      <c r="D1183" s="0" t="n">
        <v>1029</v>
      </c>
      <c r="E1183" s="0" t="n">
        <v>0.372674490793082</v>
      </c>
      <c r="F1183" s="4" t="n">
        <f aca="false">IF(ISBLANK(A1183), "", (A1183-MIN($A$2:$A$3001))/(MAX($A$2:$A$3001)-MIN($A$2:$A$3001)))</f>
        <v>0.863636363636364</v>
      </c>
      <c r="G1183" s="4" t="n">
        <f aca="false">IF(ISBLANK(B1183), "", (B1183-MIN($B$2:$B$3001))/(MAX($B$2:$B$3001)-MIN($B$2:B$3001)))</f>
        <v>0.333333333333333</v>
      </c>
      <c r="H1183" s="4" t="n">
        <f aca="false">IF(ISBLANK(C1183), "", (C1183-MIN($C$2:$C$3001))/(MAX($C$2:$C$3001)-MIN($C$2:$C$3001)))</f>
        <v>0.610677652760705</v>
      </c>
      <c r="I1183" s="4" t="n">
        <f aca="false">IF(ISBLANK(D1183), "", (D1183-MIN($D$2:$D$3001))/(MAX($D$2:$D$3001)-MIN($D$2:$D$3001)))</f>
        <v>0.941236068895643</v>
      </c>
      <c r="J1183" s="4" t="n">
        <f aca="false">IF(ISBLANK(E1183), "", (E1183-MIN($E$2:$E$3001))/(MAX($E$2:$E$3001)-MIN($E$2:$E$3001)))</f>
        <v>0.353610513486575</v>
      </c>
      <c r="K1183" s="5" t="n">
        <f aca="false">IF(ISBLANK(A1183), "",SQRT((A1183-$M$2)^2+(B1183-$N$2)^2+(C1183-$O$2)^2+(D1183-$P$2)^2+(E1183-$Q$2)^2))</f>
        <v>929.516811063098</v>
      </c>
      <c r="L1183" s="6" t="str">
        <f aca="false">IF(AND(H1183 = "", H1182 &lt;&gt; ""),"&lt;- New exp", "")</f>
        <v/>
      </c>
    </row>
    <row r="1184" customFormat="false" ht="13.8" hidden="false" customHeight="false" outlineLevel="0" collapsed="false">
      <c r="A1184" s="0" t="n">
        <v>26</v>
      </c>
      <c r="B1184" s="0" t="n">
        <v>5</v>
      </c>
      <c r="C1184" s="0" t="n">
        <v>87.2714285714286</v>
      </c>
      <c r="D1184" s="0" t="n">
        <v>1033</v>
      </c>
      <c r="E1184" s="0" t="n">
        <v>0.385403337069818</v>
      </c>
      <c r="F1184" s="4" t="n">
        <f aca="false">IF(ISBLANK(A1184), "", (A1184-MIN($A$2:$A$3001))/(MAX($A$2:$A$3001)-MIN($A$2:$A$3001)))</f>
        <v>0.545454545454545</v>
      </c>
      <c r="G1184" s="4" t="n">
        <f aca="false">IF(ISBLANK(B1184), "", (B1184-MIN($B$2:$B$3001))/(MAX($B$2:$B$3001)-MIN($B$2:B$3001)))</f>
        <v>0.444444444444444</v>
      </c>
      <c r="H1184" s="4" t="n">
        <f aca="false">IF(ISBLANK(C1184), "", (C1184-MIN($C$2:$C$3001))/(MAX($C$2:$C$3001)-MIN($C$2:$C$3001)))</f>
        <v>0.748694858715651</v>
      </c>
      <c r="I1184" s="4" t="n">
        <f aca="false">IF(ISBLANK(D1184), "", (D1184-MIN($D$2:$D$3001))/(MAX($D$2:$D$3001)-MIN($D$2:$D$3001)))</f>
        <v>0.945288753799392</v>
      </c>
      <c r="J1184" s="4" t="n">
        <f aca="false">IF(ISBLANK(E1184), "", (E1184-MIN($E$2:$E$3001))/(MAX($E$2:$E$3001)-MIN($E$2:$E$3001)))</f>
        <v>0.738040464827783</v>
      </c>
      <c r="K1184" s="5" t="n">
        <f aca="false">IF(ISBLANK(A1184), "",SQRT((A1184-$M$2)^2+(B1184-$N$2)^2+(C1184-$O$2)^2+(D1184-$P$2)^2+(E1184-$Q$2)^2))</f>
        <v>933.561234984926</v>
      </c>
      <c r="L1184" s="6" t="str">
        <f aca="false">IF(AND(H1184 = "", H1183 &lt;&gt; ""),"&lt;- New exp", "")</f>
        <v/>
      </c>
    </row>
    <row r="1185" customFormat="false" ht="13.8" hidden="false" customHeight="false" outlineLevel="0" collapsed="false">
      <c r="A1185" s="0" t="n">
        <v>33</v>
      </c>
      <c r="B1185" s="0" t="n">
        <v>2</v>
      </c>
      <c r="C1185" s="0" t="n">
        <v>81.3125</v>
      </c>
      <c r="D1185" s="0" t="n">
        <v>1045</v>
      </c>
      <c r="E1185" s="0" t="n">
        <v>0.381261386166515</v>
      </c>
      <c r="F1185" s="4" t="n">
        <f aca="false">IF(ISBLANK(A1185), "", (A1185-MIN($A$2:$A$3001))/(MAX($A$2:$A$3001)-MIN($A$2:$A$3001)))</f>
        <v>0.863636363636364</v>
      </c>
      <c r="G1185" s="4" t="n">
        <f aca="false">IF(ISBLANK(B1185), "", (B1185-MIN($B$2:$B$3001))/(MAX($B$2:$B$3001)-MIN($B$2:B$3001)))</f>
        <v>0.111111111111111</v>
      </c>
      <c r="H1185" s="4" t="n">
        <f aca="false">IF(ISBLANK(C1185), "", (C1185-MIN($C$2:$C$3001))/(MAX($C$2:$C$3001)-MIN($C$2:$C$3001)))</f>
        <v>0.598943920061031</v>
      </c>
      <c r="I1185" s="4" t="n">
        <f aca="false">IF(ISBLANK(D1185), "", (D1185-MIN($D$2:$D$3001))/(MAX($D$2:$D$3001)-MIN($D$2:$D$3001)))</f>
        <v>0.957446808510638</v>
      </c>
      <c r="J1185" s="4" t="n">
        <f aca="false">IF(ISBLANK(E1185), "", (E1185-MIN($E$2:$E$3001))/(MAX($E$2:$E$3001)-MIN($E$2:$E$3001)))</f>
        <v>0.612947432073934</v>
      </c>
      <c r="K1185" s="5" t="n">
        <f aca="false">IF(ISBLANK(A1185), "",SQRT((A1185-$M$2)^2+(B1185-$N$2)^2+(C1185-$O$2)^2+(D1185-$P$2)^2+(E1185-$Q$2)^2))</f>
        <v>945.49195035689</v>
      </c>
      <c r="L1185" s="6" t="str">
        <f aca="false">IF(AND(H1185 = "", H1184 &lt;&gt; ""),"&lt;- New exp", "")</f>
        <v/>
      </c>
    </row>
    <row r="1186" customFormat="false" ht="13.8" hidden="false" customHeight="false" outlineLevel="0" collapsed="false">
      <c r="A1186" s="0" t="n">
        <v>18</v>
      </c>
      <c r="B1186" s="0" t="n">
        <v>6</v>
      </c>
      <c r="C1186" s="0" t="n">
        <v>72.9</v>
      </c>
      <c r="D1186" s="0" t="n">
        <v>1059</v>
      </c>
      <c r="E1186" s="0" t="n">
        <v>0.384373438081006</v>
      </c>
      <c r="F1186" s="4" t="n">
        <f aca="false">IF(ISBLANK(A1186), "", (A1186-MIN($A$2:$A$3001))/(MAX($A$2:$A$3001)-MIN($A$2:$A$3001)))</f>
        <v>0.181818181818182</v>
      </c>
      <c r="G1186" s="4" t="n">
        <f aca="false">IF(ISBLANK(B1186), "", (B1186-MIN($B$2:$B$3001))/(MAX($B$2:$B$3001)-MIN($B$2:B$3001)))</f>
        <v>0.555555555555556</v>
      </c>
      <c r="H1186" s="4" t="n">
        <f aca="false">IF(ISBLANK(C1186), "", (C1186-MIN($C$2:$C$3001))/(MAX($C$2:$C$3001)-MIN($C$2:$C$3001)))</f>
        <v>0.387533469955573</v>
      </c>
      <c r="I1186" s="4" t="n">
        <f aca="false">IF(ISBLANK(D1186), "", (D1186-MIN($D$2:$D$3001))/(MAX($D$2:$D$3001)-MIN($D$2:$D$3001)))</f>
        <v>0.971631205673759</v>
      </c>
      <c r="J1186" s="4" t="n">
        <f aca="false">IF(ISBLANK(E1186), "", (E1186-MIN($E$2:$E$3001))/(MAX($E$2:$E$3001)-MIN($E$2:$E$3001)))</f>
        <v>0.706935994748749</v>
      </c>
      <c r="K1186" s="5" t="n">
        <f aca="false">IF(ISBLANK(A1186), "",SQRT((A1186-$M$2)^2+(B1186-$N$2)^2+(C1186-$O$2)^2+(D1186-$P$2)^2+(E1186-$Q$2)^2))</f>
        <v>959.145350115715</v>
      </c>
      <c r="L1186" s="6" t="str">
        <f aca="false">IF(AND(H1186 = "", H1185 &lt;&gt; ""),"&lt;- New exp", "")</f>
        <v/>
      </c>
    </row>
    <row r="1187" customFormat="false" ht="13.8" hidden="false" customHeight="false" outlineLevel="0" collapsed="false">
      <c r="A1187" s="0" t="n">
        <v>30</v>
      </c>
      <c r="B1187" s="0" t="n">
        <v>4</v>
      </c>
      <c r="C1187" s="0" t="n">
        <v>87.3214285714286</v>
      </c>
      <c r="D1187" s="0" t="n">
        <v>1026</v>
      </c>
      <c r="E1187" s="0" t="n">
        <v>0.384206016578555</v>
      </c>
      <c r="F1187" s="4" t="n">
        <f aca="false">IF(ISBLANK(A1187), "", (A1187-MIN($A$2:$A$3001))/(MAX($A$2:$A$3001)-MIN($A$2:$A$3001)))</f>
        <v>0.727272727272727</v>
      </c>
      <c r="G1187" s="4" t="n">
        <f aca="false">IF(ISBLANK(B1187), "", (B1187-MIN($B$2:$B$3001))/(MAX($B$2:$B$3001)-MIN($B$2:B$3001)))</f>
        <v>0.333333333333333</v>
      </c>
      <c r="H1187" s="4" t="n">
        <f aca="false">IF(ISBLANK(C1187), "", (C1187-MIN($C$2:$C$3001))/(MAX($C$2:$C$3001)-MIN($C$2:$C$3001)))</f>
        <v>0.749951384422073</v>
      </c>
      <c r="I1187" s="4" t="n">
        <f aca="false">IF(ISBLANK(D1187), "", (D1187-MIN($D$2:$D$3001))/(MAX($D$2:$D$3001)-MIN($D$2:$D$3001)))</f>
        <v>0.938196555217832</v>
      </c>
      <c r="J1187" s="4" t="n">
        <f aca="false">IF(ISBLANK(E1187), "", (E1187-MIN($E$2:$E$3001))/(MAX($E$2:$E$3001)-MIN($E$2:$E$3001)))</f>
        <v>0.701879618181586</v>
      </c>
      <c r="K1187" s="5" t="n">
        <f aca="false">IF(ISBLANK(A1187), "",SQRT((A1187-$M$2)^2+(B1187-$N$2)^2+(C1187-$O$2)^2+(D1187-$P$2)^2+(E1187-$Q$2)^2))</f>
        <v>926.623743023934</v>
      </c>
      <c r="L1187" s="6" t="str">
        <f aca="false">IF(AND(H1187 = "", H1186 &lt;&gt; ""),"&lt;- New exp", "")</f>
        <v/>
      </c>
    </row>
    <row r="1188" customFormat="false" ht="13.8" hidden="false" customHeight="false" outlineLevel="0" collapsed="false">
      <c r="A1188" s="0" t="n">
        <v>35</v>
      </c>
      <c r="B1188" s="0" t="n">
        <v>5</v>
      </c>
      <c r="C1188" s="0" t="n">
        <v>94.5846153846154</v>
      </c>
      <c r="D1188" s="0" t="n">
        <v>991</v>
      </c>
      <c r="E1188" s="0" t="n">
        <v>0.382361357163061</v>
      </c>
      <c r="F1188" s="4" t="n">
        <f aca="false">IF(ISBLANK(A1188), "", (A1188-MIN($A$2:$A$3001))/(MAX($A$2:$A$3001)-MIN($A$2:$A$3001)))</f>
        <v>0.954545454545455</v>
      </c>
      <c r="G1188" s="4" t="n">
        <f aca="false">IF(ISBLANK(B1188), "", (B1188-MIN($B$2:$B$3001))/(MAX($B$2:$B$3001)-MIN($B$2:B$3001)))</f>
        <v>0.444444444444444</v>
      </c>
      <c r="H1188" s="4" t="n">
        <f aca="false">IF(ISBLANK(C1188), "", (C1188-MIN($C$2:$C$3001))/(MAX($C$2:$C$3001)-MIN($C$2:$C$3001)))</f>
        <v>0.932479003248326</v>
      </c>
      <c r="I1188" s="4" t="n">
        <f aca="false">IF(ISBLANK(D1188), "", (D1188-MIN($D$2:$D$3001))/(MAX($D$2:$D$3001)-MIN($D$2:$D$3001)))</f>
        <v>0.90273556231003</v>
      </c>
      <c r="J1188" s="4" t="n">
        <f aca="false">IF(ISBLANK(E1188), "", (E1188-MIN($E$2:$E$3001))/(MAX($E$2:$E$3001)-MIN($E$2:$E$3001)))</f>
        <v>0.646168180245885</v>
      </c>
      <c r="K1188" s="5" t="n">
        <f aca="false">IF(ISBLANK(A1188), "",SQRT((A1188-$M$2)^2+(B1188-$N$2)^2+(C1188-$O$2)^2+(D1188-$P$2)^2+(E1188-$Q$2)^2))</f>
        <v>892.028483167616</v>
      </c>
      <c r="L1188" s="6" t="str">
        <f aca="false">IF(AND(H1188 = "", H1187 &lt;&gt; ""),"&lt;- New exp", "")</f>
        <v/>
      </c>
    </row>
    <row r="1189" customFormat="false" ht="13.8" hidden="false" customHeight="false" outlineLevel="0" collapsed="false">
      <c r="A1189" s="0" t="n">
        <v>28</v>
      </c>
      <c r="B1189" s="0" t="n">
        <v>9</v>
      </c>
      <c r="C1189" s="0" t="n">
        <v>93.1825396825397</v>
      </c>
      <c r="D1189" s="0" t="n">
        <v>978</v>
      </c>
      <c r="E1189" s="0" t="n">
        <v>0.385403337069818</v>
      </c>
      <c r="F1189" s="4" t="n">
        <f aca="false">IF(ISBLANK(A1189), "", (A1189-MIN($A$2:$A$3001))/(MAX($A$2:$A$3001)-MIN($A$2:$A$3001)))</f>
        <v>0.636363636363636</v>
      </c>
      <c r="G1189" s="4" t="n">
        <f aca="false">IF(ISBLANK(B1189), "", (B1189-MIN($B$2:$B$3001))/(MAX($B$2:$B$3001)-MIN($B$2:B$3001)))</f>
        <v>0.888888888888889</v>
      </c>
      <c r="H1189" s="4" t="n">
        <f aca="false">IF(ISBLANK(C1189), "", (C1189-MIN($C$2:$C$3001))/(MAX($C$2:$C$3001)-MIN($C$2:$C$3001)))</f>
        <v>0.897244120008177</v>
      </c>
      <c r="I1189" s="4" t="n">
        <f aca="false">IF(ISBLANK(D1189), "", (D1189-MIN($D$2:$D$3001))/(MAX($D$2:$D$3001)-MIN($D$2:$D$3001)))</f>
        <v>0.889564336372847</v>
      </c>
      <c r="J1189" s="4" t="n">
        <f aca="false">IF(ISBLANK(E1189), "", (E1189-MIN($E$2:$E$3001))/(MAX($E$2:$E$3001)-MIN($E$2:$E$3001)))</f>
        <v>0.738040464827783</v>
      </c>
      <c r="K1189" s="5" t="n">
        <f aca="false">IF(ISBLANK(A1189), "",SQRT((A1189-$M$2)^2+(B1189-$N$2)^2+(C1189-$O$2)^2+(D1189-$P$2)^2+(E1189-$Q$2)^2))</f>
        <v>878.873558278942</v>
      </c>
      <c r="L1189" s="6" t="str">
        <f aca="false">IF(AND(H1189 = "", H1188 &lt;&gt; ""),"&lt;- New exp", "")</f>
        <v/>
      </c>
    </row>
    <row r="1190" customFormat="false" ht="13.8" hidden="false" customHeight="false" outlineLevel="0" collapsed="false">
      <c r="A1190" s="0" t="n">
        <v>33</v>
      </c>
      <c r="B1190" s="0" t="n">
        <v>4</v>
      </c>
      <c r="C1190" s="0" t="n">
        <v>84.7833333333333</v>
      </c>
      <c r="D1190" s="0" t="n">
        <v>1002</v>
      </c>
      <c r="E1190" s="0" t="n">
        <v>0.375786542707573</v>
      </c>
      <c r="F1190" s="4" t="n">
        <f aca="false">IF(ISBLANK(A1190), "", (A1190-MIN($A$2:$A$3001))/(MAX($A$2:$A$3001)-MIN($A$2:$A$3001)))</f>
        <v>0.863636363636364</v>
      </c>
      <c r="G1190" s="4" t="n">
        <f aca="false">IF(ISBLANK(B1190), "", (B1190-MIN($B$2:$B$3001))/(MAX($B$2:$B$3001)-MIN($B$2:B$3001)))</f>
        <v>0.333333333333333</v>
      </c>
      <c r="H1190" s="4" t="n">
        <f aca="false">IF(ISBLANK(C1190), "", (C1190-MIN($C$2:$C$3001))/(MAX($C$2:$C$3001)-MIN($C$2:$C$3001)))</f>
        <v>0.686167746181807</v>
      </c>
      <c r="I1190" s="4" t="n">
        <f aca="false">IF(ISBLANK(D1190), "", (D1190-MIN($D$2:$D$3001))/(MAX($D$2:$D$3001)-MIN($D$2:$D$3001)))</f>
        <v>0.91388044579534</v>
      </c>
      <c r="J1190" s="4" t="n">
        <f aca="false">IF(ISBLANK(E1190), "", (E1190-MIN($E$2:$E$3001))/(MAX($E$2:$E$3001)-MIN($E$2:$E$3001)))</f>
        <v>0.44759907616139</v>
      </c>
      <c r="K1190" s="5" t="n">
        <f aca="false">IF(ISBLANK(A1190), "",SQRT((A1190-$M$2)^2+(B1190-$N$2)^2+(C1190-$O$2)^2+(D1190-$P$2)^2+(E1190-$Q$2)^2))</f>
        <v>902.618146137671</v>
      </c>
      <c r="L1190" s="6" t="str">
        <f aca="false">IF(AND(H1190 = "", H1189 &lt;&gt; ""),"&lt;- New exp", "")</f>
        <v/>
      </c>
    </row>
    <row r="1191" customFormat="false" ht="13.8" hidden="false" customHeight="false" outlineLevel="0" collapsed="false">
      <c r="A1191" s="0" t="n">
        <v>33</v>
      </c>
      <c r="B1191" s="0" t="n">
        <v>3</v>
      </c>
      <c r="C1191" s="0" t="n">
        <v>80</v>
      </c>
      <c r="D1191" s="0" t="n">
        <v>1023</v>
      </c>
      <c r="E1191" s="0" t="n">
        <v>0.378562199405455</v>
      </c>
      <c r="F1191" s="4" t="n">
        <f aca="false">IF(ISBLANK(A1191), "", (A1191-MIN($A$2:$A$3001))/(MAX($A$2:$A$3001)-MIN($A$2:$A$3001)))</f>
        <v>0.863636363636364</v>
      </c>
      <c r="G1191" s="4" t="n">
        <f aca="false">IF(ISBLANK(B1191), "", (B1191-MIN($B$2:$B$3001))/(MAX($B$2:$B$3001)-MIN($B$2:B$3001)))</f>
        <v>0.222222222222222</v>
      </c>
      <c r="H1191" s="4" t="n">
        <f aca="false">IF(ISBLANK(C1191), "", (C1191-MIN($C$2:$C$3001))/(MAX($C$2:$C$3001)-MIN($C$2:$C$3001)))</f>
        <v>0.56596012026746</v>
      </c>
      <c r="I1191" s="4" t="n">
        <f aca="false">IF(ISBLANK(D1191), "", (D1191-MIN($D$2:$D$3001))/(MAX($D$2:$D$3001)-MIN($D$2:$D$3001)))</f>
        <v>0.93515704154002</v>
      </c>
      <c r="J1191" s="4" t="n">
        <f aca="false">IF(ISBLANK(E1191), "", (E1191-MIN($E$2:$E$3001))/(MAX($E$2:$E$3001)-MIN($E$2:$E$3001)))</f>
        <v>0.53142800661653</v>
      </c>
      <c r="K1191" s="5" t="n">
        <f aca="false">IF(ISBLANK(A1191), "",SQRT((A1191-$M$2)^2+(B1191-$N$2)^2+(C1191-$O$2)^2+(D1191-$P$2)^2+(E1191-$Q$2)^2))</f>
        <v>923.472353805814</v>
      </c>
      <c r="L1191" s="6" t="str">
        <f aca="false">IF(AND(H1191 = "", H1190 &lt;&gt; ""),"&lt;- New exp", "")</f>
        <v/>
      </c>
    </row>
    <row r="1192" customFormat="false" ht="13.8" hidden="false" customHeight="false" outlineLevel="0" collapsed="false">
      <c r="A1192" s="0" t="n">
        <v>29</v>
      </c>
      <c r="B1192" s="0" t="n">
        <v>4</v>
      </c>
      <c r="C1192" s="0" t="n">
        <v>89.3214285714286</v>
      </c>
      <c r="D1192" s="0" t="n">
        <v>1007</v>
      </c>
      <c r="E1192" s="0" t="n">
        <v>0.382361357163061</v>
      </c>
      <c r="F1192" s="4" t="n">
        <f aca="false">IF(ISBLANK(A1192), "", (A1192-MIN($A$2:$A$3001))/(MAX($A$2:$A$3001)-MIN($A$2:$A$3001)))</f>
        <v>0.681818181818182</v>
      </c>
      <c r="G1192" s="4" t="n">
        <f aca="false">IF(ISBLANK(B1192), "", (B1192-MIN($B$2:$B$3001))/(MAX($B$2:$B$3001)-MIN($B$2:B$3001)))</f>
        <v>0.333333333333333</v>
      </c>
      <c r="H1192" s="4" t="n">
        <f aca="false">IF(ISBLANK(C1192), "", (C1192-MIN($C$2:$C$3001))/(MAX($C$2:$C$3001)-MIN($C$2:$C$3001)))</f>
        <v>0.800212412678943</v>
      </c>
      <c r="I1192" s="4" t="n">
        <f aca="false">IF(ISBLANK(D1192), "", (D1192-MIN($D$2:$D$3001))/(MAX($D$2:$D$3001)-MIN($D$2:$D$3001)))</f>
        <v>0.918946301925025</v>
      </c>
      <c r="J1192" s="4" t="n">
        <f aca="false">IF(ISBLANK(E1192), "", (E1192-MIN($E$2:$E$3001))/(MAX($E$2:$E$3001)-MIN($E$2:$E$3001)))</f>
        <v>0.646168180245885</v>
      </c>
      <c r="K1192" s="5" t="n">
        <f aca="false">IF(ISBLANK(A1192), "",SQRT((A1192-$M$2)^2+(B1192-$N$2)^2+(C1192-$O$2)^2+(D1192-$P$2)^2+(E1192-$Q$2)^2))</f>
        <v>907.687683127279</v>
      </c>
      <c r="L1192" s="6" t="str">
        <f aca="false">IF(AND(H1192 = "", H1191 &lt;&gt; ""),"&lt;- New exp", "")</f>
        <v/>
      </c>
    </row>
    <row r="1193" customFormat="false" ht="13.8" hidden="false" customHeight="false" outlineLevel="0" collapsed="false">
      <c r="A1193" s="0" t="n">
        <v>28</v>
      </c>
      <c r="B1193" s="0" t="n">
        <v>8</v>
      </c>
      <c r="C1193" s="0" t="n">
        <v>79.7916666666667</v>
      </c>
      <c r="D1193" s="0" t="n">
        <v>990</v>
      </c>
      <c r="E1193" s="0" t="n">
        <v>0.375786542707573</v>
      </c>
      <c r="F1193" s="4" t="n">
        <f aca="false">IF(ISBLANK(A1193), "", (A1193-MIN($A$2:$A$3001))/(MAX($A$2:$A$3001)-MIN($A$2:$A$3001)))</f>
        <v>0.636363636363636</v>
      </c>
      <c r="G1193" s="4" t="n">
        <f aca="false">IF(ISBLANK(B1193), "", (B1193-MIN($B$2:$B$3001))/(MAX($B$2:$B$3001)-MIN($B$2:B$3001)))</f>
        <v>0.777777777777778</v>
      </c>
      <c r="H1193" s="4" t="n">
        <f aca="false">IF(ISBLANK(C1193), "", (C1193-MIN($C$2:$C$3001))/(MAX($C$2:$C$3001)-MIN($C$2:$C$3001)))</f>
        <v>0.560724596490703</v>
      </c>
      <c r="I1193" s="4" t="n">
        <f aca="false">IF(ISBLANK(D1193), "", (D1193-MIN($D$2:$D$3001))/(MAX($D$2:$D$3001)-MIN($D$2:$D$3001)))</f>
        <v>0.901722391084093</v>
      </c>
      <c r="J1193" s="4" t="n">
        <f aca="false">IF(ISBLANK(E1193), "", (E1193-MIN($E$2:$E$3001))/(MAX($E$2:$E$3001)-MIN($E$2:$E$3001)))</f>
        <v>0.44759907616139</v>
      </c>
      <c r="K1193" s="5" t="n">
        <f aca="false">IF(ISBLANK(A1193), "",SQRT((A1193-$M$2)^2+(B1193-$N$2)^2+(C1193-$O$2)^2+(D1193-$P$2)^2+(E1193-$Q$2)^2))</f>
        <v>890.417232467957</v>
      </c>
      <c r="L1193" s="6" t="str">
        <f aca="false">IF(AND(H1193 = "", H1192 &lt;&gt; ""),"&lt;- New exp", "")</f>
        <v/>
      </c>
    </row>
    <row r="1194" customFormat="false" ht="13.8" hidden="false" customHeight="false" outlineLevel="0" collapsed="false">
      <c r="A1194" s="0" t="n">
        <v>33</v>
      </c>
      <c r="B1194" s="0" t="n">
        <v>4</v>
      </c>
      <c r="C1194" s="0" t="n">
        <v>79.9166666666667</v>
      </c>
      <c r="D1194" s="0" t="n">
        <v>1022</v>
      </c>
      <c r="E1194" s="0" t="n">
        <v>0.374562081242515</v>
      </c>
      <c r="F1194" s="4" t="n">
        <f aca="false">IF(ISBLANK(A1194), "", (A1194-MIN($A$2:$A$3001))/(MAX($A$2:$A$3001)-MIN($A$2:$A$3001)))</f>
        <v>0.863636363636364</v>
      </c>
      <c r="G1194" s="4" t="n">
        <f aca="false">IF(ISBLANK(B1194), "", (B1194-MIN($B$2:$B$3001))/(MAX($B$2:$B$3001)-MIN($B$2:B$3001)))</f>
        <v>0.333333333333333</v>
      </c>
      <c r="H1194" s="4" t="n">
        <f aca="false">IF(ISBLANK(C1194), "", (C1194-MIN($C$2:$C$3001))/(MAX($C$2:$C$3001)-MIN($C$2:$C$3001)))</f>
        <v>0.563865910756757</v>
      </c>
      <c r="I1194" s="4" t="n">
        <f aca="false">IF(ISBLANK(D1194), "", (D1194-MIN($D$2:$D$3001))/(MAX($D$2:$D$3001)-MIN($D$2:$D$3001)))</f>
        <v>0.934143870314083</v>
      </c>
      <c r="J1194" s="4" t="n">
        <f aca="false">IF(ISBLANK(E1194), "", (E1194-MIN($E$2:$E$3001))/(MAX($E$2:$E$3001)-MIN($E$2:$E$3001)))</f>
        <v>0.410618532033698</v>
      </c>
      <c r="K1194" s="5" t="n">
        <f aca="false">IF(ISBLANK(A1194), "",SQRT((A1194-$M$2)^2+(B1194-$N$2)^2+(C1194-$O$2)^2+(D1194-$P$2)^2+(E1194-$Q$2)^2))</f>
        <v>922.473545198506</v>
      </c>
      <c r="L1194" s="6" t="str">
        <f aca="false">IF(AND(H1194 = "", H1193 &lt;&gt; ""),"&lt;- New exp", "")</f>
        <v/>
      </c>
    </row>
    <row r="1195" customFormat="false" ht="13.8" hidden="false" customHeight="false" outlineLevel="0" collapsed="false">
      <c r="A1195" s="0" t="n">
        <v>29</v>
      </c>
      <c r="B1195" s="0" t="n">
        <v>5</v>
      </c>
      <c r="C1195" s="0" t="n">
        <v>79.8666666666667</v>
      </c>
      <c r="D1195" s="0" t="n">
        <v>1029</v>
      </c>
      <c r="E1195" s="0" t="n">
        <v>0.375786542707573</v>
      </c>
      <c r="F1195" s="4" t="n">
        <f aca="false">IF(ISBLANK(A1195), "", (A1195-MIN($A$2:$A$3001))/(MAX($A$2:$A$3001)-MIN($A$2:$A$3001)))</f>
        <v>0.681818181818182</v>
      </c>
      <c r="G1195" s="4" t="n">
        <f aca="false">IF(ISBLANK(B1195), "", (B1195-MIN($B$2:$B$3001))/(MAX($B$2:$B$3001)-MIN($B$2:B$3001)))</f>
        <v>0.444444444444444</v>
      </c>
      <c r="H1195" s="4" t="n">
        <f aca="false">IF(ISBLANK(C1195), "", (C1195-MIN($C$2:$C$3001))/(MAX($C$2:$C$3001)-MIN($C$2:$C$3001)))</f>
        <v>0.562609385050336</v>
      </c>
      <c r="I1195" s="4" t="n">
        <f aca="false">IF(ISBLANK(D1195), "", (D1195-MIN($D$2:$D$3001))/(MAX($D$2:$D$3001)-MIN($D$2:$D$3001)))</f>
        <v>0.941236068895643</v>
      </c>
      <c r="J1195" s="4" t="n">
        <f aca="false">IF(ISBLANK(E1195), "", (E1195-MIN($E$2:$E$3001))/(MAX($E$2:$E$3001)-MIN($E$2:$E$3001)))</f>
        <v>0.44759907616139</v>
      </c>
      <c r="K1195" s="5" t="n">
        <f aca="false">IF(ISBLANK(A1195), "",SQRT((A1195-$M$2)^2+(B1195-$N$2)^2+(C1195-$O$2)^2+(D1195-$P$2)^2+(E1195-$Q$2)^2))</f>
        <v>929.399376143483</v>
      </c>
      <c r="L1195" s="6" t="str">
        <f aca="false">IF(AND(H1195 = "", H1194 &lt;&gt; ""),"&lt;- New exp", "")</f>
        <v/>
      </c>
    </row>
    <row r="1196" customFormat="false" ht="13.8" hidden="false" customHeight="false" outlineLevel="0" collapsed="false">
      <c r="A1196" s="0" t="n">
        <v>29</v>
      </c>
      <c r="B1196" s="0" t="n">
        <v>3</v>
      </c>
      <c r="C1196" s="0" t="n">
        <v>85.5333333333333</v>
      </c>
      <c r="D1196" s="0" t="n">
        <v>1031</v>
      </c>
      <c r="E1196" s="0" t="n">
        <v>0.384978664107098</v>
      </c>
      <c r="F1196" s="4" t="n">
        <f aca="false">IF(ISBLANK(A1196), "", (A1196-MIN($A$2:$A$3001))/(MAX($A$2:$A$3001)-MIN($A$2:$A$3001)))</f>
        <v>0.681818181818182</v>
      </c>
      <c r="G1196" s="4" t="n">
        <f aca="false">IF(ISBLANK(B1196), "", (B1196-MIN($B$2:$B$3001))/(MAX($B$2:$B$3001)-MIN($B$2:B$3001)))</f>
        <v>0.222222222222222</v>
      </c>
      <c r="H1196" s="4" t="n">
        <f aca="false">IF(ISBLANK(C1196), "", (C1196-MIN($C$2:$C$3001))/(MAX($C$2:$C$3001)-MIN($C$2:$C$3001)))</f>
        <v>0.705015631778133</v>
      </c>
      <c r="I1196" s="4" t="n">
        <f aca="false">IF(ISBLANK(D1196), "", (D1196-MIN($D$2:$D$3001))/(MAX($D$2:$D$3001)-MIN($D$2:$D$3001)))</f>
        <v>0.943262411347518</v>
      </c>
      <c r="J1196" s="4" t="n">
        <f aca="false">IF(ISBLANK(E1196), "", (E1196-MIN($E$2:$E$3001))/(MAX($E$2:$E$3001)-MIN($E$2:$E$3001)))</f>
        <v>0.725214714335946</v>
      </c>
      <c r="K1196" s="5" t="n">
        <f aca="false">IF(ISBLANK(A1196), "",SQRT((A1196-$M$2)^2+(B1196-$N$2)^2+(C1196-$O$2)^2+(D1196-$P$2)^2+(E1196-$Q$2)^2))</f>
        <v>931.545509808278</v>
      </c>
      <c r="L1196" s="6" t="str">
        <f aca="false">IF(AND(H1196 = "", H1195 &lt;&gt; ""),"&lt;- New exp", "")</f>
        <v/>
      </c>
    </row>
    <row r="1197" customFormat="false" ht="13.8" hidden="false" customHeight="false" outlineLevel="0" collapsed="false">
      <c r="A1197" s="0" t="n">
        <v>19</v>
      </c>
      <c r="B1197" s="0" t="n">
        <v>9</v>
      </c>
      <c r="C1197" s="0" t="n">
        <v>84.1825396825397</v>
      </c>
      <c r="D1197" s="0" t="n">
        <v>1011</v>
      </c>
      <c r="E1197" s="0" t="n">
        <v>0.385403337069818</v>
      </c>
      <c r="F1197" s="4" t="n">
        <f aca="false">IF(ISBLANK(A1197), "", (A1197-MIN($A$2:$A$3001))/(MAX($A$2:$A$3001)-MIN($A$2:$A$3001)))</f>
        <v>0.227272727272727</v>
      </c>
      <c r="G1197" s="4" t="n">
        <f aca="false">IF(ISBLANK(B1197), "", (B1197-MIN($B$2:$B$3001))/(MAX($B$2:$B$3001)-MIN($B$2:B$3001)))</f>
        <v>0.888888888888889</v>
      </c>
      <c r="H1197" s="4" t="n">
        <f aca="false">IF(ISBLANK(C1197), "", (C1197-MIN($C$2:$C$3001))/(MAX($C$2:$C$3001)-MIN($C$2:$C$3001)))</f>
        <v>0.671069492852263</v>
      </c>
      <c r="I1197" s="4" t="n">
        <f aca="false">IF(ISBLANK(D1197), "", (D1197-MIN($D$2:$D$3001))/(MAX($D$2:$D$3001)-MIN($D$2:$D$3001)))</f>
        <v>0.922998986828774</v>
      </c>
      <c r="J1197" s="4" t="n">
        <f aca="false">IF(ISBLANK(E1197), "", (E1197-MIN($E$2:$E$3001))/(MAX($E$2:$E$3001)-MIN($E$2:$E$3001)))</f>
        <v>0.738040464827783</v>
      </c>
      <c r="K1197" s="5" t="n">
        <f aca="false">IF(ISBLANK(A1197), "",SQRT((A1197-$M$2)^2+(B1197-$N$2)^2+(C1197-$O$2)^2+(D1197-$P$2)^2+(E1197-$Q$2)^2))</f>
        <v>911.44010814074</v>
      </c>
      <c r="L1197" s="6" t="str">
        <f aca="false">IF(AND(H1197 = "", H1196 &lt;&gt; ""),"&lt;- New exp", "")</f>
        <v/>
      </c>
    </row>
    <row r="1198" customFormat="false" ht="13.8" hidden="false" customHeight="false" outlineLevel="0" collapsed="false">
      <c r="A1198" s="0" t="n">
        <v>29</v>
      </c>
      <c r="B1198" s="0" t="n">
        <v>4</v>
      </c>
      <c r="C1198" s="0" t="n">
        <v>79.9833333333333</v>
      </c>
      <c r="D1198" s="0" t="n">
        <v>1037</v>
      </c>
      <c r="E1198" s="0" t="n">
        <v>0.379846913370879</v>
      </c>
      <c r="F1198" s="4" t="n">
        <f aca="false">IF(ISBLANK(A1198), "", (A1198-MIN($A$2:$A$3001))/(MAX($A$2:$A$3001)-MIN($A$2:$A$3001)))</f>
        <v>0.681818181818182</v>
      </c>
      <c r="G1198" s="4" t="n">
        <f aca="false">IF(ISBLANK(B1198), "", (B1198-MIN($B$2:$B$3001))/(MAX($B$2:$B$3001)-MIN($B$2:B$3001)))</f>
        <v>0.333333333333333</v>
      </c>
      <c r="H1198" s="4" t="n">
        <f aca="false">IF(ISBLANK(C1198), "", (C1198-MIN($C$2:$C$3001))/(MAX($C$2:$C$3001)-MIN($C$2:$C$3001)))</f>
        <v>0.56554127836532</v>
      </c>
      <c r="I1198" s="4" t="n">
        <f aca="false">IF(ISBLANK(D1198), "", (D1198-MIN($D$2:$D$3001))/(MAX($D$2:$D$3001)-MIN($D$2:$D$3001)))</f>
        <v>0.949341438703141</v>
      </c>
      <c r="J1198" s="4" t="n">
        <f aca="false">IF(ISBLANK(E1198), "", (E1198-MIN($E$2:$E$3001))/(MAX($E$2:$E$3001)-MIN($E$2:$E$3001)))</f>
        <v>0.570228265216398</v>
      </c>
      <c r="K1198" s="5" t="n">
        <f aca="false">IF(ISBLANK(A1198), "",SQRT((A1198-$M$2)^2+(B1198-$N$2)^2+(C1198-$O$2)^2+(D1198-$P$2)^2+(E1198-$Q$2)^2))</f>
        <v>937.395027655815</v>
      </c>
      <c r="L1198" s="6" t="str">
        <f aca="false">IF(AND(H1198 = "", H1197 &lt;&gt; ""),"&lt;- New exp", "")</f>
        <v/>
      </c>
    </row>
    <row r="1199" customFormat="false" ht="13.8" hidden="false" customHeight="false" outlineLevel="0" collapsed="false">
      <c r="A1199" s="0" t="n">
        <v>30</v>
      </c>
      <c r="B1199" s="0" t="n">
        <v>4</v>
      </c>
      <c r="C1199" s="0" t="n">
        <v>91.05</v>
      </c>
      <c r="D1199" s="0" t="n">
        <v>1010</v>
      </c>
      <c r="E1199" s="0" t="n">
        <v>0.381103656826608</v>
      </c>
      <c r="F1199" s="4" t="n">
        <f aca="false">IF(ISBLANK(A1199), "", (A1199-MIN($A$2:$A$3001))/(MAX($A$2:$A$3001)-MIN($A$2:$A$3001)))</f>
        <v>0.727272727272727</v>
      </c>
      <c r="G1199" s="4" t="n">
        <f aca="false">IF(ISBLANK(B1199), "", (B1199-MIN($B$2:$B$3001))/(MAX($B$2:$B$3001)-MIN($B$2:B$3001)))</f>
        <v>0.333333333333333</v>
      </c>
      <c r="H1199" s="4" t="n">
        <f aca="false">IF(ISBLANK(C1199), "", (C1199-MIN($C$2:$C$3001))/(MAX($C$2:$C$3001)-MIN($C$2:$C$3001)))</f>
        <v>0.843652301386666</v>
      </c>
      <c r="I1199" s="4" t="n">
        <f aca="false">IF(ISBLANK(D1199), "", (D1199-MIN($D$2:$D$3001))/(MAX($D$2:$D$3001)-MIN($D$2:$D$3001)))</f>
        <v>0.921985815602837</v>
      </c>
      <c r="J1199" s="4" t="n">
        <f aca="false">IF(ISBLANK(E1199), "", (E1199-MIN($E$2:$E$3001))/(MAX($E$2:$E$3001)-MIN($E$2:$E$3001)))</f>
        <v>0.608183773125806</v>
      </c>
      <c r="K1199" s="5" t="n">
        <f aca="false">IF(ISBLANK(A1199), "",SQRT((A1199-$M$2)^2+(B1199-$N$2)^2+(C1199-$O$2)^2+(D1199-$P$2)^2+(E1199-$Q$2)^2))</f>
        <v>910.764514710699</v>
      </c>
      <c r="L1199" s="6" t="str">
        <f aca="false">IF(AND(H1199 = "", H1198 &lt;&gt; ""),"&lt;- New exp", "")</f>
        <v/>
      </c>
    </row>
    <row r="1200" customFormat="false" ht="13.8" hidden="false" customHeight="false" outlineLevel="0" collapsed="false">
      <c r="A1200" s="0" t="n">
        <v>29</v>
      </c>
      <c r="B1200" s="0" t="n">
        <v>5</v>
      </c>
      <c r="C1200" s="0" t="n">
        <v>88.2714285714286</v>
      </c>
      <c r="D1200" s="0" t="n">
        <v>1018</v>
      </c>
      <c r="E1200" s="0" t="n">
        <v>0.381110316780053</v>
      </c>
      <c r="F1200" s="4" t="n">
        <f aca="false">IF(ISBLANK(A1200), "", (A1200-MIN($A$2:$A$3001))/(MAX($A$2:$A$3001)-MIN($A$2:$A$3001)))</f>
        <v>0.681818181818182</v>
      </c>
      <c r="G1200" s="4" t="n">
        <f aca="false">IF(ISBLANK(B1200), "", (B1200-MIN($B$2:$B$3001))/(MAX($B$2:$B$3001)-MIN($B$2:B$3001)))</f>
        <v>0.444444444444444</v>
      </c>
      <c r="H1200" s="4" t="n">
        <f aca="false">IF(ISBLANK(C1200), "", (C1200-MIN($C$2:$C$3001))/(MAX($C$2:$C$3001)-MIN($C$2:$C$3001)))</f>
        <v>0.773825372844086</v>
      </c>
      <c r="I1200" s="4" t="n">
        <f aca="false">IF(ISBLANK(D1200), "", (D1200-MIN($D$2:$D$3001))/(MAX($D$2:$D$3001)-MIN($D$2:$D$3001)))</f>
        <v>0.930091185410334</v>
      </c>
      <c r="J1200" s="4" t="n">
        <f aca="false">IF(ISBLANK(E1200), "", (E1200-MIN($E$2:$E$3001))/(MAX($E$2:$E$3001)-MIN($E$2:$E$3001)))</f>
        <v>0.608384913553079</v>
      </c>
      <c r="K1200" s="5" t="n">
        <f aca="false">IF(ISBLANK(A1200), "",SQRT((A1200-$M$2)^2+(B1200-$N$2)^2+(C1200-$O$2)^2+(D1200-$P$2)^2+(E1200-$Q$2)^2))</f>
        <v>918.647464373032</v>
      </c>
      <c r="L1200" s="6" t="str">
        <f aca="false">IF(AND(H1200 = "", H1199 &lt;&gt; ""),"&lt;- New exp", "")</f>
        <v/>
      </c>
    </row>
    <row r="1201" customFormat="false" ht="13.8" hidden="false" customHeight="false" outlineLevel="0" collapsed="false">
      <c r="A1201" s="0" t="n">
        <v>24</v>
      </c>
      <c r="B1201" s="0" t="n">
        <v>5</v>
      </c>
      <c r="C1201" s="0" t="n">
        <v>86.1375</v>
      </c>
      <c r="D1201" s="0" t="n">
        <v>1045</v>
      </c>
      <c r="E1201" s="0" t="n">
        <v>0.38677560662924</v>
      </c>
      <c r="F1201" s="4" t="n">
        <f aca="false">IF(ISBLANK(A1201), "", (A1201-MIN($A$2:$A$3001))/(MAX($A$2:$A$3001)-MIN($A$2:$A$3001)))</f>
        <v>0.454545454545455</v>
      </c>
      <c r="G1201" s="4" t="n">
        <f aca="false">IF(ISBLANK(B1201), "", (B1201-MIN($B$2:$B$3001))/(MAX($B$2:$B$3001)-MIN($B$2:B$3001)))</f>
        <v>0.444444444444444</v>
      </c>
      <c r="H1201" s="4" t="n">
        <f aca="false">IF(ISBLANK(C1201), "", (C1201-MIN($C$2:$C$3001))/(MAX($C$2:$C$3001)-MIN($C$2:$C$3001)))</f>
        <v>0.72019865073073</v>
      </c>
      <c r="I1201" s="4" t="n">
        <f aca="false">IF(ISBLANK(D1201), "", (D1201-MIN($D$2:$D$3001))/(MAX($D$2:$D$3001)-MIN($D$2:$D$3001)))</f>
        <v>0.957446808510638</v>
      </c>
      <c r="J1201" s="4" t="n">
        <f aca="false">IF(ISBLANK(E1201), "", (E1201-MIN($E$2:$E$3001))/(MAX($E$2:$E$3001)-MIN($E$2:$E$3001)))</f>
        <v>0.779485031639763</v>
      </c>
      <c r="K1201" s="5" t="n">
        <f aca="false">IF(ISBLANK(A1201), "",SQRT((A1201-$M$2)^2+(B1201-$N$2)^2+(C1201-$O$2)^2+(D1201-$P$2)^2+(E1201-$Q$2)^2))</f>
        <v>945.49579625484</v>
      </c>
      <c r="L1201" s="6" t="str">
        <f aca="false">IF(AND(H1201 = "", H1200 &lt;&gt; ""),"&lt;- New exp", "")</f>
        <v/>
      </c>
    </row>
    <row r="1202" customFormat="false" ht="13.8" hidden="false" customHeight="false" outlineLevel="0" collapsed="false">
      <c r="A1202" s="0" t="n">
        <v>18</v>
      </c>
      <c r="B1202" s="0" t="n">
        <v>6</v>
      </c>
      <c r="C1202" s="0" t="n">
        <v>79.3666666666667</v>
      </c>
      <c r="D1202" s="0" t="n">
        <v>980</v>
      </c>
      <c r="E1202" s="0" t="n">
        <v>0.38677560662924</v>
      </c>
      <c r="F1202" s="4" t="n">
        <f aca="false">IF(ISBLANK(A1202), "", (A1202-MIN($A$2:$A$3001))/(MAX($A$2:$A$3001)-MIN($A$2:$A$3001)))</f>
        <v>0.181818181818182</v>
      </c>
      <c r="G1202" s="4" t="n">
        <f aca="false">IF(ISBLANK(B1202), "", (B1202-MIN($B$2:$B$3001))/(MAX($B$2:$B$3001)-MIN($B$2:B$3001)))</f>
        <v>0.555555555555556</v>
      </c>
      <c r="H1202" s="4" t="n">
        <f aca="false">IF(ISBLANK(C1202), "", (C1202-MIN($C$2:$C$3001))/(MAX($C$2:$C$3001)-MIN($C$2:$C$3001)))</f>
        <v>0.550044127986119</v>
      </c>
      <c r="I1202" s="4" t="n">
        <f aca="false">IF(ISBLANK(D1202), "", (D1202-MIN($D$2:$D$3001))/(MAX($D$2:$D$3001)-MIN($D$2:$D$3001)))</f>
        <v>0.891590678824721</v>
      </c>
      <c r="J1202" s="4" t="n">
        <f aca="false">IF(ISBLANK(E1202), "", (E1202-MIN($E$2:$E$3001))/(MAX($E$2:$E$3001)-MIN($E$2:$E$3001)))</f>
        <v>0.779485031639763</v>
      </c>
      <c r="K1202" s="5" t="n">
        <f aca="false">IF(ISBLANK(A1202), "",SQRT((A1202-$M$2)^2+(B1202-$N$2)^2+(C1202-$O$2)^2+(D1202-$P$2)^2+(E1202-$Q$2)^2))</f>
        <v>880.295440930135</v>
      </c>
      <c r="L1202" s="6" t="str">
        <f aca="false">IF(AND(H1202 = "", H1201 &lt;&gt; ""),"&lt;- New exp", "")</f>
        <v/>
      </c>
    </row>
    <row r="1203" customFormat="false" ht="13.8" hidden="false" customHeight="false" outlineLevel="0" collapsed="false">
      <c r="A1203" s="0" t="n">
        <v>19</v>
      </c>
      <c r="B1203" s="0" t="n">
        <v>8</v>
      </c>
      <c r="C1203" s="0" t="n">
        <v>70.7916666666667</v>
      </c>
      <c r="D1203" s="0" t="n">
        <v>1025</v>
      </c>
      <c r="E1203" s="0" t="n">
        <v>0.375786542707573</v>
      </c>
      <c r="F1203" s="4" t="n">
        <f aca="false">IF(ISBLANK(A1203), "", (A1203-MIN($A$2:$A$3001))/(MAX($A$2:$A$3001)-MIN($A$2:$A$3001)))</f>
        <v>0.227272727272727</v>
      </c>
      <c r="G1203" s="4" t="n">
        <f aca="false">IF(ISBLANK(B1203), "", (B1203-MIN($B$2:$B$3001))/(MAX($B$2:$B$3001)-MIN($B$2:B$3001)))</f>
        <v>0.777777777777778</v>
      </c>
      <c r="H1203" s="4" t="n">
        <f aca="false">IF(ISBLANK(C1203), "", (C1203-MIN($C$2:$C$3001))/(MAX($C$2:$C$3001)-MIN($C$2:$C$3001)))</f>
        <v>0.334549969334789</v>
      </c>
      <c r="I1203" s="4" t="n">
        <f aca="false">IF(ISBLANK(D1203), "", (D1203-MIN($D$2:$D$3001))/(MAX($D$2:$D$3001)-MIN($D$2:$D$3001)))</f>
        <v>0.937183383991895</v>
      </c>
      <c r="J1203" s="4" t="n">
        <f aca="false">IF(ISBLANK(E1203), "", (E1203-MIN($E$2:$E$3001))/(MAX($E$2:$E$3001)-MIN($E$2:$E$3001)))</f>
        <v>0.44759907616139</v>
      </c>
      <c r="K1203" s="5" t="n">
        <f aca="false">IF(ISBLANK(A1203), "",SQRT((A1203-$M$2)^2+(B1203-$N$2)^2+(C1203-$O$2)^2+(D1203-$P$2)^2+(E1203-$Q$2)^2))</f>
        <v>925.135786182707</v>
      </c>
      <c r="L1203" s="6" t="str">
        <f aca="false">IF(AND(H1203 = "", H1202 &lt;&gt; ""),"&lt;- New exp", "")</f>
        <v/>
      </c>
    </row>
    <row r="1204" customFormat="false" ht="13.8" hidden="false" customHeight="false" outlineLevel="0" collapsed="false">
      <c r="A1204" s="0" t="n">
        <v>28</v>
      </c>
      <c r="B1204" s="0" t="n">
        <v>8</v>
      </c>
      <c r="C1204" s="0" t="n">
        <v>71.7916666666667</v>
      </c>
      <c r="D1204" s="0" t="n">
        <v>1024</v>
      </c>
      <c r="E1204" s="0" t="n">
        <v>0.373862113541467</v>
      </c>
      <c r="F1204" s="4" t="n">
        <f aca="false">IF(ISBLANK(A1204), "", (A1204-MIN($A$2:$A$3001))/(MAX($A$2:$A$3001)-MIN($A$2:$A$3001)))</f>
        <v>0.636363636363636</v>
      </c>
      <c r="G1204" s="4" t="n">
        <f aca="false">IF(ISBLANK(B1204), "", (B1204-MIN($B$2:$B$3001))/(MAX($B$2:$B$3001)-MIN($B$2:B$3001)))</f>
        <v>0.777777777777778</v>
      </c>
      <c r="H1204" s="4" t="n">
        <f aca="false">IF(ISBLANK(C1204), "", (C1204-MIN($C$2:$C$3001))/(MAX($C$2:$C$3001)-MIN($C$2:$C$3001)))</f>
        <v>0.359680483463224</v>
      </c>
      <c r="I1204" s="4" t="n">
        <f aca="false">IF(ISBLANK(D1204), "", (D1204-MIN($D$2:$D$3001))/(MAX($D$2:$D$3001)-MIN($D$2:$D$3001)))</f>
        <v>0.936170212765957</v>
      </c>
      <c r="J1204" s="4" t="n">
        <f aca="false">IF(ISBLANK(E1204), "", (E1204-MIN($E$2:$E$3001))/(MAX($E$2:$E$3001)-MIN($E$2:$E$3001)))</f>
        <v>0.38947847397941</v>
      </c>
      <c r="K1204" s="5" t="n">
        <f aca="false">IF(ISBLANK(A1204), "",SQRT((A1204-$M$2)^2+(B1204-$N$2)^2+(C1204-$O$2)^2+(D1204-$P$2)^2+(E1204-$Q$2)^2))</f>
        <v>924.243392090285</v>
      </c>
      <c r="L1204" s="6" t="str">
        <f aca="false">IF(AND(H1204 = "", H1203 &lt;&gt; ""),"&lt;- New exp", "")</f>
        <v/>
      </c>
    </row>
    <row r="1205" customFormat="false" ht="13.8" hidden="false" customHeight="false" outlineLevel="0" collapsed="false">
      <c r="A1205" s="0" t="n">
        <v>26</v>
      </c>
      <c r="B1205" s="0" t="n">
        <v>5</v>
      </c>
      <c r="C1205" s="0" t="n">
        <v>83.2714285714286</v>
      </c>
      <c r="D1205" s="0" t="n">
        <v>1035</v>
      </c>
      <c r="E1205" s="0" t="n">
        <v>0.384206016578555</v>
      </c>
      <c r="F1205" s="4" t="n">
        <f aca="false">IF(ISBLANK(A1205), "", (A1205-MIN($A$2:$A$3001))/(MAX($A$2:$A$3001)-MIN($A$2:$A$3001)))</f>
        <v>0.545454545454545</v>
      </c>
      <c r="G1205" s="4" t="n">
        <f aca="false">IF(ISBLANK(B1205), "", (B1205-MIN($B$2:$B$3001))/(MAX($B$2:$B$3001)-MIN($B$2:B$3001)))</f>
        <v>0.444444444444444</v>
      </c>
      <c r="H1205" s="4" t="n">
        <f aca="false">IF(ISBLANK(C1205), "", (C1205-MIN($C$2:$C$3001))/(MAX($C$2:$C$3001)-MIN($C$2:$C$3001)))</f>
        <v>0.648172802201912</v>
      </c>
      <c r="I1205" s="4" t="n">
        <f aca="false">IF(ISBLANK(D1205), "", (D1205-MIN($D$2:$D$3001))/(MAX($D$2:$D$3001)-MIN($D$2:$D$3001)))</f>
        <v>0.947315096251266</v>
      </c>
      <c r="J1205" s="4" t="n">
        <f aca="false">IF(ISBLANK(E1205), "", (E1205-MIN($E$2:$E$3001))/(MAX($E$2:$E$3001)-MIN($E$2:$E$3001)))</f>
        <v>0.701879618181586</v>
      </c>
      <c r="K1205" s="5" t="n">
        <f aca="false">IF(ISBLANK(A1205), "",SQRT((A1205-$M$2)^2+(B1205-$N$2)^2+(C1205-$O$2)^2+(D1205-$P$2)^2+(E1205-$Q$2)^2))</f>
        <v>935.441201420088</v>
      </c>
      <c r="L1205" s="6" t="str">
        <f aca="false">IF(AND(H1205 = "", H1204 &lt;&gt; ""),"&lt;- New exp", "")</f>
        <v/>
      </c>
    </row>
    <row r="1206" customFormat="false" ht="13.8" hidden="false" customHeight="false" outlineLevel="0" collapsed="false">
      <c r="A1206" s="0" t="n">
        <v>30</v>
      </c>
      <c r="B1206" s="0" t="n">
        <v>5</v>
      </c>
      <c r="C1206" s="0" t="n">
        <v>92.2714285714286</v>
      </c>
      <c r="D1206" s="0" t="n">
        <v>1024</v>
      </c>
      <c r="E1206" s="0" t="n">
        <v>0.378206134761253</v>
      </c>
      <c r="F1206" s="4" t="n">
        <f aca="false">IF(ISBLANK(A1206), "", (A1206-MIN($A$2:$A$3001))/(MAX($A$2:$A$3001)-MIN($A$2:$A$3001)))</f>
        <v>0.727272727272727</v>
      </c>
      <c r="G1206" s="4" t="n">
        <f aca="false">IF(ISBLANK(B1206), "", (B1206-MIN($B$2:$B$3001))/(MAX($B$2:$B$3001)-MIN($B$2:B$3001)))</f>
        <v>0.444444444444444</v>
      </c>
      <c r="H1206" s="4" t="n">
        <f aca="false">IF(ISBLANK(C1206), "", (C1206-MIN($C$2:$C$3001))/(MAX($C$2:$C$3001)-MIN($C$2:$C$3001)))</f>
        <v>0.874347429357826</v>
      </c>
      <c r="I1206" s="4" t="n">
        <f aca="false">IF(ISBLANK(D1206), "", (D1206-MIN($D$2:$D$3001))/(MAX($D$2:$D$3001)-MIN($D$2:$D$3001)))</f>
        <v>0.936170212765957</v>
      </c>
      <c r="J1206" s="4" t="n">
        <f aca="false">IF(ISBLANK(E1206), "", (E1206-MIN($E$2:$E$3001))/(MAX($E$2:$E$3001)-MIN($E$2:$E$3001)))</f>
        <v>0.520674328642189</v>
      </c>
      <c r="K1206" s="5" t="n">
        <f aca="false">IF(ISBLANK(A1206), "",SQRT((A1206-$M$2)^2+(B1206-$N$2)^2+(C1206-$O$2)^2+(D1206-$P$2)^2+(E1206-$Q$2)^2))</f>
        <v>924.801871638281</v>
      </c>
      <c r="L1206" s="6" t="str">
        <f aca="false">IF(AND(H1206 = "", H1205 &lt;&gt; ""),"&lt;- New exp", "")</f>
        <v/>
      </c>
    </row>
    <row r="1207" customFormat="false" ht="13.8" hidden="false" customHeight="false" outlineLevel="0" collapsed="false">
      <c r="A1207" s="0" t="n">
        <v>19</v>
      </c>
      <c r="B1207" s="0" t="n">
        <v>9</v>
      </c>
      <c r="C1207" s="0" t="n">
        <v>82.1825396825397</v>
      </c>
      <c r="D1207" s="0" t="n">
        <v>1013</v>
      </c>
      <c r="E1207" s="0" t="n">
        <v>0.382361357163061</v>
      </c>
      <c r="F1207" s="4" t="n">
        <f aca="false">IF(ISBLANK(A1207), "", (A1207-MIN($A$2:$A$3001))/(MAX($A$2:$A$3001)-MIN($A$2:$A$3001)))</f>
        <v>0.227272727272727</v>
      </c>
      <c r="G1207" s="4" t="n">
        <f aca="false">IF(ISBLANK(B1207), "", (B1207-MIN($B$2:$B$3001))/(MAX($B$2:$B$3001)-MIN($B$2:B$3001)))</f>
        <v>0.888888888888889</v>
      </c>
      <c r="H1207" s="4" t="n">
        <f aca="false">IF(ISBLANK(C1207), "", (C1207-MIN($C$2:$C$3001))/(MAX($C$2:$C$3001)-MIN($C$2:$C$3001)))</f>
        <v>0.620808464595394</v>
      </c>
      <c r="I1207" s="4" t="n">
        <f aca="false">IF(ISBLANK(D1207), "", (D1207-MIN($D$2:$D$3001))/(MAX($D$2:$D$3001)-MIN($D$2:$D$3001)))</f>
        <v>0.925025329280648</v>
      </c>
      <c r="J1207" s="4" t="n">
        <f aca="false">IF(ISBLANK(E1207), "", (E1207-MIN($E$2:$E$3001))/(MAX($E$2:$E$3001)-MIN($E$2:$E$3001)))</f>
        <v>0.646168180245885</v>
      </c>
      <c r="K1207" s="5" t="n">
        <f aca="false">IF(ISBLANK(A1207), "",SQRT((A1207-$M$2)^2+(B1207-$N$2)^2+(C1207-$O$2)^2+(D1207-$P$2)^2+(E1207-$Q$2)^2))</f>
        <v>913.382864463812</v>
      </c>
      <c r="L1207" s="6" t="str">
        <f aca="false">IF(AND(H1207 = "", H1206 &lt;&gt; ""),"&lt;- New exp", "")</f>
        <v/>
      </c>
    </row>
    <row r="1208" customFormat="false" ht="13.8" hidden="false" customHeight="false" outlineLevel="0" collapsed="false">
      <c r="A1208" s="0" t="n">
        <v>33</v>
      </c>
      <c r="B1208" s="0" t="n">
        <v>4</v>
      </c>
      <c r="C1208" s="0" t="n">
        <v>82.9166666666667</v>
      </c>
      <c r="D1208" s="0" t="n">
        <v>1022</v>
      </c>
      <c r="E1208" s="0" t="n">
        <v>0.372674490793082</v>
      </c>
      <c r="F1208" s="4" t="n">
        <f aca="false">IF(ISBLANK(A1208), "", (A1208-MIN($A$2:$A$3001))/(MAX($A$2:$A$3001)-MIN($A$2:$A$3001)))</f>
        <v>0.863636363636364</v>
      </c>
      <c r="G1208" s="4" t="n">
        <f aca="false">IF(ISBLANK(B1208), "", (B1208-MIN($B$2:$B$3001))/(MAX($B$2:$B$3001)-MIN($B$2:B$3001)))</f>
        <v>0.333333333333333</v>
      </c>
      <c r="H1208" s="4" t="n">
        <f aca="false">IF(ISBLANK(C1208), "", (C1208-MIN($C$2:$C$3001))/(MAX($C$2:$C$3001)-MIN($C$2:$C$3001)))</f>
        <v>0.639257453142062</v>
      </c>
      <c r="I1208" s="4" t="n">
        <f aca="false">IF(ISBLANK(D1208), "", (D1208-MIN($D$2:$D$3001))/(MAX($D$2:$D$3001)-MIN($D$2:$D$3001)))</f>
        <v>0.934143870314083</v>
      </c>
      <c r="J1208" s="4" t="n">
        <f aca="false">IF(ISBLANK(E1208), "", (E1208-MIN($E$2:$E$3001))/(MAX($E$2:$E$3001)-MIN($E$2:$E$3001)))</f>
        <v>0.353610513486575</v>
      </c>
      <c r="K1208" s="5" t="n">
        <f aca="false">IF(ISBLANK(A1208), "",SQRT((A1208-$M$2)^2+(B1208-$N$2)^2+(C1208-$O$2)^2+(D1208-$P$2)^2+(E1208-$Q$2)^2))</f>
        <v>922.551389649019</v>
      </c>
      <c r="L1208" s="6" t="str">
        <f aca="false">IF(AND(H1208 = "", H1207 &lt;&gt; ""),"&lt;- New exp", "")</f>
        <v/>
      </c>
    </row>
    <row r="1209" customFormat="false" ht="13.8" hidden="false" customHeight="false" outlineLevel="0" collapsed="false">
      <c r="A1209" s="0" t="n">
        <v>24</v>
      </c>
      <c r="B1209" s="0" t="n">
        <v>10</v>
      </c>
      <c r="C1209" s="0" t="n">
        <v>72.5666666666667</v>
      </c>
      <c r="D1209" s="0" t="n">
        <v>1008</v>
      </c>
      <c r="E1209" s="0" t="n">
        <v>0.371393069164507</v>
      </c>
      <c r="F1209" s="4" t="n">
        <f aca="false">IF(ISBLANK(A1209), "", (A1209-MIN($A$2:$A$3001))/(MAX($A$2:$A$3001)-MIN($A$2:$A$3001)))</f>
        <v>0.454545454545455</v>
      </c>
      <c r="G1209" s="4" t="n">
        <f aca="false">IF(ISBLANK(B1209), "", (B1209-MIN($B$2:$B$3001))/(MAX($B$2:$B$3001)-MIN($B$2:B$3001)))</f>
        <v>1</v>
      </c>
      <c r="H1209" s="4" t="n">
        <f aca="false">IF(ISBLANK(C1209), "", (C1209-MIN($C$2:$C$3001))/(MAX($C$2:$C$3001)-MIN($C$2:$C$3001)))</f>
        <v>0.379156631912761</v>
      </c>
      <c r="I1209" s="4" t="n">
        <f aca="false">IF(ISBLANK(D1209), "", (D1209-MIN($D$2:$D$3001))/(MAX($D$2:$D$3001)-MIN($D$2:$D$3001)))</f>
        <v>0.919959473150962</v>
      </c>
      <c r="J1209" s="4" t="n">
        <f aca="false">IF(ISBLANK(E1209), "", (E1209-MIN($E$2:$E$3001))/(MAX($E$2:$E$3001)-MIN($E$2:$E$3001)))</f>
        <v>0.314909688320589</v>
      </c>
      <c r="K1209" s="5" t="n">
        <f aca="false">IF(ISBLANK(A1209), "",SQRT((A1209-$M$2)^2+(B1209-$N$2)^2+(C1209-$O$2)^2+(D1209-$P$2)^2+(E1209-$Q$2)^2))</f>
        <v>908.224990167619</v>
      </c>
      <c r="L1209" s="6" t="str">
        <f aca="false">IF(AND(H1209 = "", H1208 &lt;&gt; ""),"&lt;- New exp", "")</f>
        <v/>
      </c>
    </row>
    <row r="1210" customFormat="false" ht="13.8" hidden="false" customHeight="false" outlineLevel="0" collapsed="false">
      <c r="A1210" s="0" t="n">
        <v>29</v>
      </c>
      <c r="B1210" s="0" t="n">
        <v>5</v>
      </c>
      <c r="C1210" s="0" t="n">
        <v>75.075</v>
      </c>
      <c r="D1210" s="0" t="n">
        <v>1060</v>
      </c>
      <c r="E1210" s="0" t="n">
        <v>0.379335075439807</v>
      </c>
      <c r="F1210" s="4" t="n">
        <f aca="false">IF(ISBLANK(A1210), "", (A1210-MIN($A$2:$A$3001))/(MAX($A$2:$A$3001)-MIN($A$2:$A$3001)))</f>
        <v>0.681818181818182</v>
      </c>
      <c r="G1210" s="4" t="n">
        <f aca="false">IF(ISBLANK(B1210), "", (B1210-MIN($B$2:$B$3001))/(MAX($B$2:$B$3001)-MIN($B$2:B$3001)))</f>
        <v>0.444444444444444</v>
      </c>
      <c r="H1210" s="4" t="n">
        <f aca="false">IF(ISBLANK(C1210), "", (C1210-MIN($C$2:$C$3001))/(MAX($C$2:$C$3001)-MIN($C$2:$C$3001)))</f>
        <v>0.442192338184919</v>
      </c>
      <c r="I1210" s="4" t="n">
        <f aca="false">IF(ISBLANK(D1210), "", (D1210-MIN($D$2:$D$3001))/(MAX($D$2:$D$3001)-MIN($D$2:$D$3001)))</f>
        <v>0.972644376899696</v>
      </c>
      <c r="J1210" s="4" t="n">
        <f aca="false">IF(ISBLANK(E1210), "", (E1210-MIN($E$2:$E$3001))/(MAX($E$2:$E$3001)-MIN($E$2:$E$3001)))</f>
        <v>0.554770003983703</v>
      </c>
      <c r="K1210" s="5" t="n">
        <f aca="false">IF(ISBLANK(A1210), "",SQRT((A1210-$M$2)^2+(B1210-$N$2)^2+(C1210-$O$2)^2+(D1210-$P$2)^2+(E1210-$Q$2)^2))</f>
        <v>960.286735141183</v>
      </c>
      <c r="L1210" s="6" t="str">
        <f aca="false">IF(AND(H1210 = "", H1209 &lt;&gt; ""),"&lt;- New exp", "")</f>
        <v/>
      </c>
    </row>
    <row r="1211" customFormat="false" ht="13.8" hidden="false" customHeight="false" outlineLevel="0" collapsed="false">
      <c r="A1211" s="0" t="n">
        <v>23</v>
      </c>
      <c r="B1211" s="0" t="n">
        <v>6</v>
      </c>
      <c r="C1211" s="0" t="n">
        <v>71.9791666666667</v>
      </c>
      <c r="D1211" s="0" t="n">
        <v>1040</v>
      </c>
      <c r="E1211" s="0" t="n">
        <v>0.377180566940099</v>
      </c>
      <c r="F1211" s="4" t="n">
        <f aca="false">IF(ISBLANK(A1211), "", (A1211-MIN($A$2:$A$3001))/(MAX($A$2:$A$3001)-MIN($A$2:$A$3001)))</f>
        <v>0.409090909090909</v>
      </c>
      <c r="G1211" s="4" t="n">
        <f aca="false">IF(ISBLANK(B1211), "", (B1211-MIN($B$2:$B$3001))/(MAX($B$2:$B$3001)-MIN($B$2:B$3001)))</f>
        <v>0.555555555555556</v>
      </c>
      <c r="H1211" s="4" t="n">
        <f aca="false">IF(ISBLANK(C1211), "", (C1211-MIN($C$2:$C$3001))/(MAX($C$2:$C$3001)-MIN($C$2:$C$3001)))</f>
        <v>0.364392454862306</v>
      </c>
      <c r="I1211" s="4" t="n">
        <f aca="false">IF(ISBLANK(D1211), "", (D1211-MIN($D$2:$D$3001))/(MAX($D$2:$D$3001)-MIN($D$2:$D$3001)))</f>
        <v>0.952380952380952</v>
      </c>
      <c r="J1211" s="4" t="n">
        <f aca="false">IF(ISBLANK(E1211), "", (E1211-MIN($E$2:$E$3001))/(MAX($E$2:$E$3001)-MIN($E$2:$E$3001)))</f>
        <v>0.489700666221275</v>
      </c>
      <c r="K1211" s="5" t="n">
        <f aca="false">IF(ISBLANK(A1211), "",SQRT((A1211-$M$2)^2+(B1211-$N$2)^2+(C1211-$O$2)^2+(D1211-$P$2)^2+(E1211-$Q$2)^2))</f>
        <v>940.168203175851</v>
      </c>
      <c r="L1211" s="6" t="str">
        <f aca="false">IF(AND(H1211 = "", H1210 &lt;&gt; ""),"&lt;- New exp", "")</f>
        <v/>
      </c>
    </row>
    <row r="1212" customFormat="false" ht="13.8" hidden="false" customHeight="false" outlineLevel="0" collapsed="false">
      <c r="A1212" s="0" t="n">
        <v>29</v>
      </c>
      <c r="B1212" s="0" t="n">
        <v>6</v>
      </c>
      <c r="C1212" s="0" t="n">
        <v>78.8333333333333</v>
      </c>
      <c r="D1212" s="0" t="n">
        <v>1030</v>
      </c>
      <c r="E1212" s="0" t="n">
        <v>0.370894757329822</v>
      </c>
      <c r="F1212" s="4" t="n">
        <f aca="false">IF(ISBLANK(A1212), "", (A1212-MIN($A$2:$A$3001))/(MAX($A$2:$A$3001)-MIN($A$2:$A$3001)))</f>
        <v>0.681818181818182</v>
      </c>
      <c r="G1212" s="4" t="n">
        <f aca="false">IF(ISBLANK(B1212), "", (B1212-MIN($B$2:$B$3001))/(MAX($B$2:$B$3001)-MIN($B$2:B$3001)))</f>
        <v>0.555555555555556</v>
      </c>
      <c r="H1212" s="4" t="n">
        <f aca="false">IF(ISBLANK(C1212), "", (C1212-MIN($C$2:$C$3001))/(MAX($C$2:$C$3001)-MIN($C$2:$C$3001)))</f>
        <v>0.53664118711762</v>
      </c>
      <c r="I1212" s="4" t="n">
        <f aca="false">IF(ISBLANK(D1212), "", (D1212-MIN($D$2:$D$3001))/(MAX($D$2:$D$3001)-MIN($D$2:$D$3001)))</f>
        <v>0.94224924012158</v>
      </c>
      <c r="J1212" s="4" t="n">
        <f aca="false">IF(ISBLANK(E1212), "", (E1212-MIN($E$2:$E$3001))/(MAX($E$2:$E$3001)-MIN($E$2:$E$3001)))</f>
        <v>0.299859935169684</v>
      </c>
      <c r="K1212" s="5" t="n">
        <f aca="false">IF(ISBLANK(A1212), "",SQRT((A1212-$M$2)^2+(B1212-$N$2)^2+(C1212-$O$2)^2+(D1212-$P$2)^2+(E1212-$Q$2)^2))</f>
        <v>930.379492751536</v>
      </c>
      <c r="L1212" s="6" t="str">
        <f aca="false">IF(AND(H1212 = "", H1211 &lt;&gt; ""),"&lt;- New exp", "")</f>
        <v/>
      </c>
    </row>
    <row r="1213" customFormat="false" ht="13.8" hidden="false" customHeight="false" outlineLevel="0" collapsed="false">
      <c r="A1213" s="0" t="n">
        <v>29</v>
      </c>
      <c r="B1213" s="0" t="n">
        <v>5</v>
      </c>
      <c r="C1213" s="0" t="n">
        <v>77.6</v>
      </c>
      <c r="D1213" s="0" t="n">
        <v>1040</v>
      </c>
      <c r="E1213" s="0" t="n">
        <v>0.374562081242515</v>
      </c>
      <c r="F1213" s="4" t="n">
        <f aca="false">IF(ISBLANK(A1213), "", (A1213-MIN($A$2:$A$3001))/(MAX($A$2:$A$3001)-MIN($A$2:$A$3001)))</f>
        <v>0.681818181818182</v>
      </c>
      <c r="G1213" s="4" t="n">
        <f aca="false">IF(ISBLANK(B1213), "", (B1213-MIN($B$2:$B$3001))/(MAX($B$2:$B$3001)-MIN($B$2:B$3001)))</f>
        <v>0.444444444444444</v>
      </c>
      <c r="H1213" s="4" t="n">
        <f aca="false">IF(ISBLANK(C1213), "", (C1213-MIN($C$2:$C$3001))/(MAX($C$2:$C$3001)-MIN($C$2:$C$3001)))</f>
        <v>0.505646886359217</v>
      </c>
      <c r="I1213" s="4" t="n">
        <f aca="false">IF(ISBLANK(D1213), "", (D1213-MIN($D$2:$D$3001))/(MAX($D$2:$D$3001)-MIN($D$2:$D$3001)))</f>
        <v>0.952380952380952</v>
      </c>
      <c r="J1213" s="4" t="n">
        <f aca="false">IF(ISBLANK(E1213), "", (E1213-MIN($E$2:$E$3001))/(MAX($E$2:$E$3001)-MIN($E$2:$E$3001)))</f>
        <v>0.410618532033698</v>
      </c>
      <c r="K1213" s="5" t="n">
        <f aca="false">IF(ISBLANK(A1213), "",SQRT((A1213-$M$2)^2+(B1213-$N$2)^2+(C1213-$O$2)^2+(D1213-$P$2)^2+(E1213-$Q$2)^2))</f>
        <v>940.343473481301</v>
      </c>
      <c r="L1213" s="6" t="str">
        <f aca="false">IF(AND(H1213 = "", H1212 &lt;&gt; ""),"&lt;- New exp", "")</f>
        <v/>
      </c>
    </row>
    <row r="1214" customFormat="false" ht="13.8" hidden="false" customHeight="false" outlineLevel="0" collapsed="false">
      <c r="A1214" s="0" t="n">
        <v>29</v>
      </c>
      <c r="B1214" s="0" t="n">
        <v>5</v>
      </c>
      <c r="C1214" s="0" t="n">
        <v>91.2714285714286</v>
      </c>
      <c r="D1214" s="0" t="n">
        <v>996</v>
      </c>
      <c r="E1214" s="0" t="n">
        <v>0.385403337069818</v>
      </c>
      <c r="F1214" s="4" t="n">
        <f aca="false">IF(ISBLANK(A1214), "", (A1214-MIN($A$2:$A$3001))/(MAX($A$2:$A$3001)-MIN($A$2:$A$3001)))</f>
        <v>0.681818181818182</v>
      </c>
      <c r="G1214" s="4" t="n">
        <f aca="false">IF(ISBLANK(B1214), "", (B1214-MIN($B$2:$B$3001))/(MAX($B$2:$B$3001)-MIN($B$2:B$3001)))</f>
        <v>0.444444444444444</v>
      </c>
      <c r="H1214" s="4" t="n">
        <f aca="false">IF(ISBLANK(C1214), "", (C1214-MIN($C$2:$C$3001))/(MAX($C$2:$C$3001)-MIN($C$2:$C$3001)))</f>
        <v>0.849216915229391</v>
      </c>
      <c r="I1214" s="4" t="n">
        <f aca="false">IF(ISBLANK(D1214), "", (D1214-MIN($D$2:$D$3001))/(MAX($D$2:$D$3001)-MIN($D$2:$D$3001)))</f>
        <v>0.907801418439716</v>
      </c>
      <c r="J1214" s="4" t="n">
        <f aca="false">IF(ISBLANK(E1214), "", (E1214-MIN($E$2:$E$3001))/(MAX($E$2:$E$3001)-MIN($E$2:$E$3001)))</f>
        <v>0.738040464827783</v>
      </c>
      <c r="K1214" s="5" t="n">
        <f aca="false">IF(ISBLANK(A1214), "",SQRT((A1214-$M$2)^2+(B1214-$N$2)^2+(C1214-$O$2)^2+(D1214-$P$2)^2+(E1214-$Q$2)^2))</f>
        <v>896.771385338436</v>
      </c>
      <c r="L1214" s="6" t="str">
        <f aca="false">IF(AND(H1214 = "", H1213 &lt;&gt; ""),"&lt;- New exp", "")</f>
        <v/>
      </c>
    </row>
    <row r="1215" customFormat="false" ht="13.8" hidden="false" customHeight="false" outlineLevel="0" collapsed="false">
      <c r="A1215" s="0" t="n">
        <v>23</v>
      </c>
      <c r="B1215" s="0" t="n">
        <v>7</v>
      </c>
      <c r="C1215" s="0" t="n">
        <v>70.8095238095238</v>
      </c>
      <c r="D1215" s="0" t="n">
        <v>1018</v>
      </c>
      <c r="E1215" s="0" t="n">
        <v>0.374562081242515</v>
      </c>
      <c r="F1215" s="4" t="n">
        <f aca="false">IF(ISBLANK(A1215), "", (A1215-MIN($A$2:$A$3001))/(MAX($A$2:$A$3001)-MIN($A$2:$A$3001)))</f>
        <v>0.409090909090909</v>
      </c>
      <c r="G1215" s="4" t="n">
        <f aca="false">IF(ISBLANK(B1215), "", (B1215-MIN($B$2:$B$3001))/(MAX($B$2:$B$3001)-MIN($B$2:B$3001)))</f>
        <v>0.666666666666667</v>
      </c>
      <c r="H1215" s="4" t="n">
        <f aca="false">IF(ISBLANK(C1215), "", (C1215-MIN($C$2:$C$3001))/(MAX($C$2:$C$3001)-MIN($C$2:$C$3001)))</f>
        <v>0.334998728515654</v>
      </c>
      <c r="I1215" s="4" t="n">
        <f aca="false">IF(ISBLANK(D1215), "", (D1215-MIN($D$2:$D$3001))/(MAX($D$2:$D$3001)-MIN($D$2:$D$3001)))</f>
        <v>0.930091185410334</v>
      </c>
      <c r="J1215" s="4" t="n">
        <f aca="false">IF(ISBLANK(E1215), "", (E1215-MIN($E$2:$E$3001))/(MAX($E$2:$E$3001)-MIN($E$2:$E$3001)))</f>
        <v>0.410618532033698</v>
      </c>
      <c r="K1215" s="5" t="n">
        <f aca="false">IF(ISBLANK(A1215), "",SQRT((A1215-$M$2)^2+(B1215-$N$2)^2+(C1215-$O$2)^2+(D1215-$P$2)^2+(E1215-$Q$2)^2))</f>
        <v>918.160497193387</v>
      </c>
      <c r="L1215" s="6" t="str">
        <f aca="false">IF(AND(H1215 = "", H1214 &lt;&gt; ""),"&lt;- New exp", "")</f>
        <v/>
      </c>
    </row>
    <row r="1216" customFormat="false" ht="13.8" hidden="false" customHeight="false" outlineLevel="0" collapsed="false">
      <c r="A1216" s="0" t="n">
        <v>22</v>
      </c>
      <c r="B1216" s="0" t="n">
        <v>7</v>
      </c>
      <c r="C1216" s="0" t="n">
        <v>73.8095238095238</v>
      </c>
      <c r="D1216" s="0" t="n">
        <v>989</v>
      </c>
      <c r="E1216" s="0" t="n">
        <v>0.379846913370879</v>
      </c>
      <c r="F1216" s="4" t="n">
        <f aca="false">IF(ISBLANK(A1216), "", (A1216-MIN($A$2:$A$3001))/(MAX($A$2:$A$3001)-MIN($A$2:$A$3001)))</f>
        <v>0.363636363636364</v>
      </c>
      <c r="G1216" s="4" t="n">
        <f aca="false">IF(ISBLANK(B1216), "", (B1216-MIN($B$2:$B$3001))/(MAX($B$2:$B$3001)-MIN($B$2:B$3001)))</f>
        <v>0.666666666666667</v>
      </c>
      <c r="H1216" s="4" t="n">
        <f aca="false">IF(ISBLANK(C1216), "", (C1216-MIN($C$2:$C$3001))/(MAX($C$2:$C$3001)-MIN($C$2:$C$3001)))</f>
        <v>0.410390270900959</v>
      </c>
      <c r="I1216" s="4" t="n">
        <f aca="false">IF(ISBLANK(D1216), "", (D1216-MIN($D$2:$D$3001))/(MAX($D$2:$D$3001)-MIN($D$2:$D$3001)))</f>
        <v>0.900709219858156</v>
      </c>
      <c r="J1216" s="4" t="n">
        <f aca="false">IF(ISBLANK(E1216), "", (E1216-MIN($E$2:$E$3001))/(MAX($E$2:$E$3001)-MIN($E$2:$E$3001)))</f>
        <v>0.570228265216398</v>
      </c>
      <c r="K1216" s="5" t="n">
        <f aca="false">IF(ISBLANK(A1216), "",SQRT((A1216-$M$2)^2+(B1216-$N$2)^2+(C1216-$O$2)^2+(D1216-$P$2)^2+(E1216-$Q$2)^2))</f>
        <v>889.206208323412</v>
      </c>
      <c r="L1216" s="6" t="str">
        <f aca="false">IF(AND(H1216 = "", H1215 &lt;&gt; ""),"&lt;- New exp", "")</f>
        <v/>
      </c>
    </row>
    <row r="1217" customFormat="false" ht="13.8" hidden="false" customHeight="false" outlineLevel="0" collapsed="false">
      <c r="A1217" s="0" t="n">
        <v>32</v>
      </c>
      <c r="B1217" s="0" t="n">
        <v>6</v>
      </c>
      <c r="C1217" s="0" t="n">
        <v>79.8333333333333</v>
      </c>
      <c r="D1217" s="0" t="n">
        <v>1015</v>
      </c>
      <c r="E1217" s="0" t="n">
        <v>0.371393069164507</v>
      </c>
      <c r="F1217" s="4" t="n">
        <f aca="false">IF(ISBLANK(A1217), "", (A1217-MIN($A$2:$A$3001))/(MAX($A$2:$A$3001)-MIN($A$2:$A$3001)))</f>
        <v>0.818181818181818</v>
      </c>
      <c r="G1217" s="4" t="n">
        <f aca="false">IF(ISBLANK(B1217), "", (B1217-MIN($B$2:$B$3001))/(MAX($B$2:$B$3001)-MIN($B$2:B$3001)))</f>
        <v>0.555555555555556</v>
      </c>
      <c r="H1217" s="4" t="n">
        <f aca="false">IF(ISBLANK(C1217), "", (C1217-MIN($C$2:$C$3001))/(MAX($C$2:$C$3001)-MIN($C$2:$C$3001)))</f>
        <v>0.561771701246055</v>
      </c>
      <c r="I1217" s="4" t="n">
        <f aca="false">IF(ISBLANK(D1217), "", (D1217-MIN($D$2:$D$3001))/(MAX($D$2:$D$3001)-MIN($D$2:$D$3001)))</f>
        <v>0.927051671732523</v>
      </c>
      <c r="J1217" s="4" t="n">
        <f aca="false">IF(ISBLANK(E1217), "", (E1217-MIN($E$2:$E$3001))/(MAX($E$2:$E$3001)-MIN($E$2:$E$3001)))</f>
        <v>0.314909688320589</v>
      </c>
      <c r="K1217" s="5" t="n">
        <f aca="false">IF(ISBLANK(A1217), "",SQRT((A1217-$M$2)^2+(B1217-$N$2)^2+(C1217-$O$2)^2+(D1217-$P$2)^2+(E1217-$Q$2)^2))</f>
        <v>915.463657867467</v>
      </c>
      <c r="L1217" s="6" t="str">
        <f aca="false">IF(AND(H1217 = "", H1216 &lt;&gt; ""),"&lt;- New exp", "")</f>
        <v/>
      </c>
    </row>
    <row r="1218" customFormat="false" ht="13.8" hidden="false" customHeight="false" outlineLevel="0" collapsed="false">
      <c r="A1218" s="0" t="n">
        <v>29</v>
      </c>
      <c r="B1218" s="0" t="n">
        <v>7</v>
      </c>
      <c r="C1218" s="0" t="n">
        <v>73.672268907563</v>
      </c>
      <c r="D1218" s="0" t="n">
        <v>1037</v>
      </c>
      <c r="E1218" s="0" t="n">
        <v>0.371400562566451</v>
      </c>
      <c r="F1218" s="4" t="n">
        <f aca="false">IF(ISBLANK(A1218), "", (A1218-MIN($A$2:$A$3001))/(MAX($A$2:$A$3001)-MIN($A$2:$A$3001)))</f>
        <v>0.681818181818182</v>
      </c>
      <c r="G1218" s="4" t="n">
        <f aca="false">IF(ISBLANK(B1218), "", (B1218-MIN($B$2:$B$3001))/(MAX($B$2:$B$3001)-MIN($B$2:B$3001)))</f>
        <v>0.666666666666667</v>
      </c>
      <c r="H1218" s="4" t="n">
        <f aca="false">IF(ISBLANK(C1218), "", (C1218-MIN($C$2:$C$3001))/(MAX($C$2:$C$3001)-MIN($C$2:$C$3001)))</f>
        <v>0.406940984648036</v>
      </c>
      <c r="I1218" s="4" t="n">
        <f aca="false">IF(ISBLANK(D1218), "", (D1218-MIN($D$2:$D$3001))/(MAX($D$2:$D$3001)-MIN($D$2:$D$3001)))</f>
        <v>0.949341438703141</v>
      </c>
      <c r="J1218" s="4" t="n">
        <f aca="false">IF(ISBLANK(E1218), "", (E1218-MIN($E$2:$E$3001))/(MAX($E$2:$E$3001)-MIN($E$2:$E$3001)))</f>
        <v>0.315136000123095</v>
      </c>
      <c r="K1218" s="5" t="n">
        <f aca="false">IF(ISBLANK(A1218), "",SQRT((A1218-$M$2)^2+(B1218-$N$2)^2+(C1218-$O$2)^2+(D1218-$P$2)^2+(E1218-$Q$2)^2))</f>
        <v>937.279156211778</v>
      </c>
      <c r="L1218" s="6" t="str">
        <f aca="false">IF(AND(H1218 = "", H1217 &lt;&gt; ""),"&lt;- New exp", "")</f>
        <v/>
      </c>
    </row>
    <row r="1219" customFormat="false" ht="13.8" hidden="false" customHeight="false" outlineLevel="0" collapsed="false">
      <c r="F1219" s="4" t="str">
        <f aca="false">IF(ISBLANK(A1219), "", (A1219-MIN($A$2:$A$3001))/(MAX($A$2:$A$3001)-MIN($A$2:$A$3001)))</f>
        <v/>
      </c>
      <c r="G1219" s="4" t="str">
        <f aca="false">IF(ISBLANK(B1219), "", (B1219-MIN($B$2:$B$3001))/(MAX($B$2:$B$3001)-MIN($B$2:B$3001)))</f>
        <v/>
      </c>
      <c r="H1219" s="4" t="str">
        <f aca="false">IF(ISBLANK(C1219), "", (C1219-MIN($C$2:$C$3001))/(MAX($C$2:$C$3001)-MIN($C$2:$C$3001)))</f>
        <v/>
      </c>
      <c r="I1219" s="4" t="str">
        <f aca="false">IF(ISBLANK(D1219), "", (D1219-MIN($D$2:$D$3001))/(MAX($D$2:$D$3001)-MIN($D$2:$D$3001)))</f>
        <v/>
      </c>
      <c r="J1219" s="4" t="str">
        <f aca="false">IF(ISBLANK(E1219), "", (E1219-MIN($E$2:$E$3001))/(MAX($E$2:$E$3001)-MIN($E$2:$E$3001)))</f>
        <v/>
      </c>
      <c r="K1219" s="5" t="str">
        <f aca="false">IF(ISBLANK(A1219), "",SQRT((A1219-$M$2)^2+(B1219-$N$2)^2+(C1219-$O$2)^2+(D1219-$P$2)^2+(E1219-$Q$2)^2))</f>
        <v/>
      </c>
      <c r="L1219" s="6" t="str">
        <f aca="false">IF(AND(H1219 = "", H1218 &lt;&gt; ""),"&lt;- New exp", "")</f>
        <v>&lt;- New exp</v>
      </c>
    </row>
    <row r="1220" customFormat="false" ht="13.8" hidden="false" customHeight="false" outlineLevel="0" collapsed="false">
      <c r="A1220" s="0" t="n">
        <v>28</v>
      </c>
      <c r="B1220" s="0" t="n">
        <v>9</v>
      </c>
      <c r="C1220" s="0" t="n">
        <v>75.7777777777778</v>
      </c>
      <c r="D1220" s="0" t="n">
        <v>1021</v>
      </c>
      <c r="E1220" s="0" t="n">
        <v>0.371393069164507</v>
      </c>
      <c r="F1220" s="4" t="n">
        <f aca="false">IF(ISBLANK(A1220), "", (A1220-MIN($A$2:$A$3001))/(MAX($A$2:$A$3001)-MIN($A$2:$A$3001)))</f>
        <v>0.636363636363636</v>
      </c>
      <c r="G1220" s="4" t="n">
        <f aca="false">IF(ISBLANK(B1220), "", (B1220-MIN($B$2:$B$3001))/(MAX($B$2:$B$3001)-MIN($B$2:B$3001)))</f>
        <v>0.888888888888889</v>
      </c>
      <c r="H1220" s="4" t="n">
        <f aca="false">IF(ISBLANK(C1220), "", (C1220-MIN($C$2:$C$3001))/(MAX($C$2:$C$3001)-MIN($C$2:$C$3001)))</f>
        <v>0.459853505058513</v>
      </c>
      <c r="I1220" s="4" t="n">
        <f aca="false">IF(ISBLANK(D1220), "", (D1220-MIN($D$2:$D$3001))/(MAX($D$2:$D$3001)-MIN($D$2:$D$3001)))</f>
        <v>0.933130699088146</v>
      </c>
      <c r="J1220" s="4" t="n">
        <f aca="false">IF(ISBLANK(E1220), "", (E1220-MIN($E$2:$E$3001))/(MAX($E$2:$E$3001)-MIN($E$2:$E$3001)))</f>
        <v>0.314909688320589</v>
      </c>
      <c r="K1220" s="5" t="n">
        <f aca="false">IF(ISBLANK(A1220), "",SQRT((A1220-$M$2)^2+(B1220-$N$2)^2+(C1220-$O$2)^2+(D1220-$P$2)^2+(E1220-$Q$2)^2))</f>
        <v>921.322874608743</v>
      </c>
      <c r="L1220" s="6" t="str">
        <f aca="false">IF(AND(H1220 = "", H1219 &lt;&gt; ""),"&lt;- New exp", "")</f>
        <v/>
      </c>
    </row>
    <row r="1221" customFormat="false" ht="13.8" hidden="false" customHeight="false" outlineLevel="0" collapsed="false">
      <c r="A1221" s="0" t="n">
        <v>23</v>
      </c>
      <c r="B1221" s="0" t="n">
        <v>6</v>
      </c>
      <c r="C1221" s="0" t="n">
        <v>74.8333333333333</v>
      </c>
      <c r="D1221" s="0" t="n">
        <v>1017</v>
      </c>
      <c r="E1221" s="0" t="n">
        <v>0.379846913370879</v>
      </c>
      <c r="F1221" s="4" t="n">
        <f aca="false">IF(ISBLANK(A1221), "", (A1221-MIN($A$2:$A$3001))/(MAX($A$2:$A$3001)-MIN($A$2:$A$3001)))</f>
        <v>0.409090909090909</v>
      </c>
      <c r="G1221" s="4" t="n">
        <f aca="false">IF(ISBLANK(B1221), "", (B1221-MIN($B$2:$B$3001))/(MAX($B$2:$B$3001)-MIN($B$2:B$3001)))</f>
        <v>0.555555555555556</v>
      </c>
      <c r="H1221" s="4" t="n">
        <f aca="false">IF(ISBLANK(C1221), "", (C1221-MIN($C$2:$C$3001))/(MAX($C$2:$C$3001)-MIN($C$2:$C$3001)))</f>
        <v>0.43611913060388</v>
      </c>
      <c r="I1221" s="4" t="n">
        <f aca="false">IF(ISBLANK(D1221), "", (D1221-MIN($D$2:$D$3001))/(MAX($D$2:$D$3001)-MIN($D$2:$D$3001)))</f>
        <v>0.929078014184397</v>
      </c>
      <c r="J1221" s="4" t="n">
        <f aca="false">IF(ISBLANK(E1221), "", (E1221-MIN($E$2:$E$3001))/(MAX($E$2:$E$3001)-MIN($E$2:$E$3001)))</f>
        <v>0.570228265216398</v>
      </c>
      <c r="K1221" s="5" t="n">
        <f aca="false">IF(ISBLANK(A1221), "",SQRT((A1221-$M$2)^2+(B1221-$N$2)^2+(C1221-$O$2)^2+(D1221-$P$2)^2+(E1221-$Q$2)^2))</f>
        <v>917.221983740675</v>
      </c>
      <c r="L1221" s="6" t="str">
        <f aca="false">IF(AND(H1221 = "", H1220 &lt;&gt; ""),"&lt;- New exp", "")</f>
        <v/>
      </c>
    </row>
    <row r="1222" customFormat="false" ht="13.8" hidden="false" customHeight="false" outlineLevel="0" collapsed="false">
      <c r="A1222" s="0" t="n">
        <v>29</v>
      </c>
      <c r="B1222" s="0" t="n">
        <v>6</v>
      </c>
      <c r="C1222" s="0" t="n">
        <v>80.8333333333333</v>
      </c>
      <c r="D1222" s="0" t="n">
        <v>1028</v>
      </c>
      <c r="E1222" s="0" t="n">
        <v>0.37391442425094</v>
      </c>
      <c r="F1222" s="4" t="n">
        <f aca="false">IF(ISBLANK(A1222), "", (A1222-MIN($A$2:$A$3001))/(MAX($A$2:$A$3001)-MIN($A$2:$A$3001)))</f>
        <v>0.681818181818182</v>
      </c>
      <c r="G1222" s="4" t="n">
        <f aca="false">IF(ISBLANK(B1222), "", (B1222-MIN($B$2:$B$3001))/(MAX($B$2:$B$3001)-MIN($B$2:B$3001)))</f>
        <v>0.555555555555556</v>
      </c>
      <c r="H1222" s="4" t="n">
        <f aca="false">IF(ISBLANK(C1222), "", (C1222-MIN($C$2:$C$3001))/(MAX($C$2:$C$3001)-MIN($C$2:$C$3001)))</f>
        <v>0.586902215374489</v>
      </c>
      <c r="I1222" s="4" t="n">
        <f aca="false">IF(ISBLANK(D1222), "", (D1222-MIN($D$2:$D$3001))/(MAX($D$2:$D$3001)-MIN($D$2:$D$3001)))</f>
        <v>0.940222897669706</v>
      </c>
      <c r="J1222" s="4" t="n">
        <f aca="false">IF(ISBLANK(E1222), "", (E1222-MIN($E$2:$E$3001))/(MAX($E$2:$E$3001)-MIN($E$2:$E$3001)))</f>
        <v>0.391058334640788</v>
      </c>
      <c r="K1222" s="5" t="n">
        <f aca="false">IF(ISBLANK(A1222), "",SQRT((A1222-$M$2)^2+(B1222-$N$2)^2+(C1222-$O$2)^2+(D1222-$P$2)^2+(E1222-$Q$2)^2))</f>
        <v>928.428466425041</v>
      </c>
      <c r="L1222" s="6" t="str">
        <f aca="false">IF(AND(H1222 = "", H1221 &lt;&gt; ""),"&lt;- New exp", "")</f>
        <v/>
      </c>
    </row>
    <row r="1223" customFormat="false" ht="13.8" hidden="false" customHeight="false" outlineLevel="0" collapsed="false">
      <c r="A1223" s="0" t="n">
        <v>23</v>
      </c>
      <c r="B1223" s="0" t="n">
        <v>5</v>
      </c>
      <c r="C1223" s="0" t="n">
        <v>72.0125</v>
      </c>
      <c r="D1223" s="0" t="n">
        <v>1041</v>
      </c>
      <c r="E1223" s="0" t="n">
        <v>0.381261386166515</v>
      </c>
      <c r="F1223" s="4" t="n">
        <f aca="false">IF(ISBLANK(A1223), "", (A1223-MIN($A$2:$A$3001))/(MAX($A$2:$A$3001)-MIN($A$2:$A$3001)))</f>
        <v>0.409090909090909</v>
      </c>
      <c r="G1223" s="4" t="n">
        <f aca="false">IF(ISBLANK(B1223), "", (B1223-MIN($B$2:$B$3001))/(MAX($B$2:$B$3001)-MIN($B$2:B$3001)))</f>
        <v>0.444444444444444</v>
      </c>
      <c r="H1223" s="4" t="n">
        <f aca="false">IF(ISBLANK(C1223), "", (C1223-MIN($C$2:$C$3001))/(MAX($C$2:$C$3001)-MIN($C$2:$C$3001)))</f>
        <v>0.365230138666587</v>
      </c>
      <c r="I1223" s="4" t="n">
        <f aca="false">IF(ISBLANK(D1223), "", (D1223-MIN($D$2:$D$3001))/(MAX($D$2:$D$3001)-MIN($D$2:$D$3001)))</f>
        <v>0.953394123606889</v>
      </c>
      <c r="J1223" s="4" t="n">
        <f aca="false">IF(ISBLANK(E1223), "", (E1223-MIN($E$2:$E$3001))/(MAX($E$2:$E$3001)-MIN($E$2:$E$3001)))</f>
        <v>0.612947432073934</v>
      </c>
      <c r="K1223" s="5" t="n">
        <f aca="false">IF(ISBLANK(A1223), "",SQRT((A1223-$M$2)^2+(B1223-$N$2)^2+(C1223-$O$2)^2+(D1223-$P$2)^2+(E1223-$Q$2)^2))</f>
        <v>941.163757371519</v>
      </c>
      <c r="L1223" s="6" t="str">
        <f aca="false">IF(AND(H1223 = "", H1222 &lt;&gt; ""),"&lt;- New exp", "")</f>
        <v/>
      </c>
    </row>
    <row r="1224" customFormat="false" ht="13.8" hidden="false" customHeight="false" outlineLevel="0" collapsed="false">
      <c r="A1224" s="0" t="n">
        <v>29</v>
      </c>
      <c r="B1224" s="0" t="n">
        <v>7</v>
      </c>
      <c r="C1224" s="0" t="n">
        <v>76.6095238095238</v>
      </c>
      <c r="D1224" s="0" t="n">
        <v>969</v>
      </c>
      <c r="E1224" s="0" t="n">
        <v>0.374562081242515</v>
      </c>
      <c r="F1224" s="4" t="n">
        <f aca="false">IF(ISBLANK(A1224), "", (A1224-MIN($A$2:$A$3001))/(MAX($A$2:$A$3001)-MIN($A$2:$A$3001)))</f>
        <v>0.681818181818182</v>
      </c>
      <c r="G1224" s="4" t="n">
        <f aca="false">IF(ISBLANK(B1224), "", (B1224-MIN($B$2:$B$3001))/(MAX($B$2:$B$3001)-MIN($B$2:B$3001)))</f>
        <v>0.666666666666667</v>
      </c>
      <c r="H1224" s="4" t="n">
        <f aca="false">IF(ISBLANK(C1224), "", (C1224-MIN($C$2:$C$3001))/(MAX($C$2:$C$3001)-MIN($C$2:$C$3001)))</f>
        <v>0.480755710460576</v>
      </c>
      <c r="I1224" s="4" t="n">
        <f aca="false">IF(ISBLANK(D1224), "", (D1224-MIN($D$2:$D$3001))/(MAX($D$2:$D$3001)-MIN($D$2:$D$3001)))</f>
        <v>0.880445795339412</v>
      </c>
      <c r="J1224" s="4" t="n">
        <f aca="false">IF(ISBLANK(E1224), "", (E1224-MIN($E$2:$E$3001))/(MAX($E$2:$E$3001)-MIN($E$2:$E$3001)))</f>
        <v>0.410618532033698</v>
      </c>
      <c r="K1224" s="5" t="n">
        <f aca="false">IF(ISBLANK(A1224), "",SQRT((A1224-$M$2)^2+(B1224-$N$2)^2+(C1224-$O$2)^2+(D1224-$P$2)^2+(E1224-$Q$2)^2))</f>
        <v>869.360667818175</v>
      </c>
      <c r="L1224" s="6" t="str">
        <f aca="false">IF(AND(H1224 = "", H1223 &lt;&gt; ""),"&lt;- New exp", "")</f>
        <v/>
      </c>
    </row>
    <row r="1225" customFormat="false" ht="13.8" hidden="false" customHeight="false" outlineLevel="0" collapsed="false">
      <c r="A1225" s="0" t="n">
        <v>26</v>
      </c>
      <c r="B1225" s="0" t="n">
        <v>5</v>
      </c>
      <c r="C1225" s="0" t="n">
        <v>88.2714285714286</v>
      </c>
      <c r="D1225" s="0" t="n">
        <v>1033</v>
      </c>
      <c r="E1225" s="0" t="n">
        <v>0.385403337069818</v>
      </c>
      <c r="F1225" s="4" t="n">
        <f aca="false">IF(ISBLANK(A1225), "", (A1225-MIN($A$2:$A$3001))/(MAX($A$2:$A$3001)-MIN($A$2:$A$3001)))</f>
        <v>0.545454545454545</v>
      </c>
      <c r="G1225" s="4" t="n">
        <f aca="false">IF(ISBLANK(B1225), "", (B1225-MIN($B$2:$B$3001))/(MAX($B$2:$B$3001)-MIN($B$2:B$3001)))</f>
        <v>0.444444444444444</v>
      </c>
      <c r="H1225" s="4" t="n">
        <f aca="false">IF(ISBLANK(C1225), "", (C1225-MIN($C$2:$C$3001))/(MAX($C$2:$C$3001)-MIN($C$2:$C$3001)))</f>
        <v>0.773825372844086</v>
      </c>
      <c r="I1225" s="4" t="n">
        <f aca="false">IF(ISBLANK(D1225), "", (D1225-MIN($D$2:$D$3001))/(MAX($D$2:$D$3001)-MIN($D$2:$D$3001)))</f>
        <v>0.945288753799392</v>
      </c>
      <c r="J1225" s="4" t="n">
        <f aca="false">IF(ISBLANK(E1225), "", (E1225-MIN($E$2:$E$3001))/(MAX($E$2:$E$3001)-MIN($E$2:$E$3001)))</f>
        <v>0.738040464827783</v>
      </c>
      <c r="K1225" s="5" t="n">
        <f aca="false">IF(ISBLANK(A1225), "",SQRT((A1225-$M$2)^2+(B1225-$N$2)^2+(C1225-$O$2)^2+(D1225-$P$2)^2+(E1225-$Q$2)^2))</f>
        <v>933.593682492759</v>
      </c>
      <c r="L1225" s="6" t="str">
        <f aca="false">IF(AND(H1225 = "", H1224 &lt;&gt; ""),"&lt;- New exp", "")</f>
        <v/>
      </c>
    </row>
    <row r="1226" customFormat="false" ht="13.8" hidden="false" customHeight="false" outlineLevel="0" collapsed="false">
      <c r="A1226" s="0" t="n">
        <v>29</v>
      </c>
      <c r="B1226" s="0" t="n">
        <v>8</v>
      </c>
      <c r="C1226" s="0" t="n">
        <v>80.7916666666667</v>
      </c>
      <c r="D1226" s="0" t="n">
        <v>1026</v>
      </c>
      <c r="E1226" s="0" t="n">
        <v>0.368212911972548</v>
      </c>
      <c r="F1226" s="4" t="n">
        <f aca="false">IF(ISBLANK(A1226), "", (A1226-MIN($A$2:$A$3001))/(MAX($A$2:$A$3001)-MIN($A$2:$A$3001)))</f>
        <v>0.681818181818182</v>
      </c>
      <c r="G1226" s="4" t="n">
        <f aca="false">IF(ISBLANK(B1226), "", (B1226-MIN($B$2:$B$3001))/(MAX($B$2:$B$3001)-MIN($B$2:B$3001)))</f>
        <v>0.777777777777778</v>
      </c>
      <c r="H1226" s="4" t="n">
        <f aca="false">IF(ISBLANK(C1226), "", (C1226-MIN($C$2:$C$3001))/(MAX($C$2:$C$3001)-MIN($C$2:$C$3001)))</f>
        <v>0.585855110619138</v>
      </c>
      <c r="I1226" s="4" t="n">
        <f aca="false">IF(ISBLANK(D1226), "", (D1226-MIN($D$2:$D$3001))/(MAX($D$2:$D$3001)-MIN($D$2:$D$3001)))</f>
        <v>0.938196555217832</v>
      </c>
      <c r="J1226" s="4" t="n">
        <f aca="false">IF(ISBLANK(E1226), "", (E1226-MIN($E$2:$E$3001))/(MAX($E$2:$E$3001)-MIN($E$2:$E$3001)))</f>
        <v>0.218864245710713</v>
      </c>
      <c r="K1226" s="5" t="n">
        <f aca="false">IF(ISBLANK(A1226), "",SQRT((A1226-$M$2)^2+(B1226-$N$2)^2+(C1226-$O$2)^2+(D1226-$P$2)^2+(E1226-$Q$2)^2))</f>
        <v>926.441294798956</v>
      </c>
      <c r="L1226" s="6" t="str">
        <f aca="false">IF(AND(H1226 = "", H1225 &lt;&gt; ""),"&lt;- New exp", "")</f>
        <v/>
      </c>
    </row>
    <row r="1227" customFormat="false" ht="13.8" hidden="false" customHeight="false" outlineLevel="0" collapsed="false">
      <c r="A1227" s="0" t="n">
        <v>29</v>
      </c>
      <c r="B1227" s="0" t="n">
        <v>7</v>
      </c>
      <c r="C1227" s="0" t="n">
        <v>77.9553571428571</v>
      </c>
      <c r="D1227" s="0" t="n">
        <v>1050</v>
      </c>
      <c r="E1227" s="0" t="n">
        <v>0.36962718764596</v>
      </c>
      <c r="F1227" s="4" t="n">
        <f aca="false">IF(ISBLANK(A1227), "", (A1227-MIN($A$2:$A$3001))/(MAX($A$2:$A$3001)-MIN($A$2:$A$3001)))</f>
        <v>0.681818181818182</v>
      </c>
      <c r="G1227" s="4" t="n">
        <f aca="false">IF(ISBLANK(B1227), "", (B1227-MIN($B$2:$B$3001))/(MAX($B$2:$B$3001)-MIN($B$2:B$3001)))</f>
        <v>0.666666666666667</v>
      </c>
      <c r="H1227" s="4" t="n">
        <f aca="false">IF(ISBLANK(C1227), "", (C1227-MIN($C$2:$C$3001))/(MAX($C$2:$C$3001)-MIN($C$2:$C$3001)))</f>
        <v>0.514577194058428</v>
      </c>
      <c r="I1227" s="4" t="n">
        <f aca="false">IF(ISBLANK(D1227), "", (D1227-MIN($D$2:$D$3001))/(MAX($D$2:$D$3001)-MIN($D$2:$D$3001)))</f>
        <v>0.962512664640324</v>
      </c>
      <c r="J1227" s="4" t="n">
        <f aca="false">IF(ISBLANK(E1227), "", (E1227-MIN($E$2:$E$3001))/(MAX($E$2:$E$3001)-MIN($E$2:$E$3001)))</f>
        <v>0.261577459186037</v>
      </c>
      <c r="K1227" s="5" t="n">
        <f aca="false">IF(ISBLANK(A1227), "",SQRT((A1227-$M$2)^2+(B1227-$N$2)^2+(C1227-$O$2)^2+(D1227-$P$2)^2+(E1227-$Q$2)^2))</f>
        <v>950.357971740876</v>
      </c>
      <c r="L1227" s="6" t="str">
        <f aca="false">IF(AND(H1227 = "", H1226 &lt;&gt; ""),"&lt;- New exp", "")</f>
        <v/>
      </c>
    </row>
    <row r="1228" customFormat="false" ht="13.8" hidden="false" customHeight="false" outlineLevel="0" collapsed="false">
      <c r="A1228" s="0" t="n">
        <v>22</v>
      </c>
      <c r="B1228" s="0" t="n">
        <v>8</v>
      </c>
      <c r="C1228" s="0" t="n">
        <v>69.7916666666667</v>
      </c>
      <c r="D1228" s="0" t="n">
        <v>1012</v>
      </c>
      <c r="E1228" s="0" t="n">
        <v>0.37522937227086</v>
      </c>
      <c r="F1228" s="4" t="n">
        <f aca="false">IF(ISBLANK(A1228), "", (A1228-MIN($A$2:$A$3001))/(MAX($A$2:$A$3001)-MIN($A$2:$A$3001)))</f>
        <v>0.363636363636364</v>
      </c>
      <c r="G1228" s="4" t="n">
        <f aca="false">IF(ISBLANK(B1228), "", (B1228-MIN($B$2:$B$3001))/(MAX($B$2:$B$3001)-MIN($B$2:B$3001)))</f>
        <v>0.777777777777778</v>
      </c>
      <c r="H1228" s="4" t="n">
        <f aca="false">IF(ISBLANK(C1228), "", (C1228-MIN($C$2:$C$3001))/(MAX($C$2:$C$3001)-MIN($C$2:$C$3001)))</f>
        <v>0.309419455206354</v>
      </c>
      <c r="I1228" s="4" t="n">
        <f aca="false">IF(ISBLANK(D1228), "", (D1228-MIN($D$2:$D$3001))/(MAX($D$2:$D$3001)-MIN($D$2:$D$3001)))</f>
        <v>0.924012158054711</v>
      </c>
      <c r="J1228" s="4" t="n">
        <f aca="false">IF(ISBLANK(E1228), "", (E1228-MIN($E$2:$E$3001))/(MAX($E$2:$E$3001)-MIN($E$2:$E$3001)))</f>
        <v>0.430771706326167</v>
      </c>
      <c r="K1228" s="5" t="n">
        <f aca="false">IF(ISBLANK(A1228), "",SQRT((A1228-$M$2)^2+(B1228-$N$2)^2+(C1228-$O$2)^2+(D1228-$P$2)^2+(E1228-$Q$2)^2))</f>
        <v>912.145053080754</v>
      </c>
      <c r="L1228" s="6" t="str">
        <f aca="false">IF(AND(H1228 = "", H1227 &lt;&gt; ""),"&lt;- New exp", "")</f>
        <v/>
      </c>
    </row>
    <row r="1229" customFormat="false" ht="13.8" hidden="false" customHeight="false" outlineLevel="0" collapsed="false">
      <c r="A1229" s="0" t="n">
        <v>34</v>
      </c>
      <c r="B1229" s="0" t="n">
        <v>6</v>
      </c>
      <c r="C1229" s="0" t="n">
        <v>92.2380952380953</v>
      </c>
      <c r="D1229" s="0" t="n">
        <v>993</v>
      </c>
      <c r="E1229" s="0" t="n">
        <v>0.381110316780053</v>
      </c>
      <c r="F1229" s="4" t="n">
        <f aca="false">IF(ISBLANK(A1229), "", (A1229-MIN($A$2:$A$3001))/(MAX($A$2:$A$3001)-MIN($A$2:$A$3001)))</f>
        <v>0.909090909090909</v>
      </c>
      <c r="G1229" s="4" t="n">
        <f aca="false">IF(ISBLANK(B1229), "", (B1229-MIN($B$2:$B$3001))/(MAX($B$2:$B$3001)-MIN($B$2:B$3001)))</f>
        <v>0.555555555555556</v>
      </c>
      <c r="H1229" s="4" t="n">
        <f aca="false">IF(ISBLANK(C1229), "", (C1229-MIN($C$2:$C$3001))/(MAX($C$2:$C$3001)-MIN($C$2:$C$3001)))</f>
        <v>0.873509745553545</v>
      </c>
      <c r="I1229" s="4" t="n">
        <f aca="false">IF(ISBLANK(D1229), "", (D1229-MIN($D$2:$D$3001))/(MAX($D$2:$D$3001)-MIN($D$2:$D$3001)))</f>
        <v>0.904761904761905</v>
      </c>
      <c r="J1229" s="4" t="n">
        <f aca="false">IF(ISBLANK(E1229), "", (E1229-MIN($E$2:$E$3001))/(MAX($E$2:$E$3001)-MIN($E$2:$E$3001)))</f>
        <v>0.608384913553079</v>
      </c>
      <c r="K1229" s="5" t="n">
        <f aca="false">IF(ISBLANK(A1229), "",SQRT((A1229-$M$2)^2+(B1229-$N$2)^2+(C1229-$O$2)^2+(D1229-$P$2)^2+(E1229-$Q$2)^2))</f>
        <v>893.913968747118</v>
      </c>
      <c r="L1229" s="6" t="str">
        <f aca="false">IF(AND(H1229 = "", H1228 &lt;&gt; ""),"&lt;- New exp", "")</f>
        <v/>
      </c>
    </row>
    <row r="1230" customFormat="false" ht="13.8" hidden="false" customHeight="false" outlineLevel="0" collapsed="false">
      <c r="A1230" s="0" t="n">
        <v>19</v>
      </c>
      <c r="B1230" s="0" t="n">
        <v>6</v>
      </c>
      <c r="C1230" s="0" t="n">
        <v>67.9791666666667</v>
      </c>
      <c r="D1230" s="0" t="n">
        <v>1044</v>
      </c>
      <c r="E1230" s="0" t="n">
        <v>0.381261386166515</v>
      </c>
      <c r="F1230" s="4" t="n">
        <f aca="false">IF(ISBLANK(A1230), "", (A1230-MIN($A$2:$A$3001))/(MAX($A$2:$A$3001)-MIN($A$2:$A$3001)))</f>
        <v>0.227272727272727</v>
      </c>
      <c r="G1230" s="4" t="n">
        <f aca="false">IF(ISBLANK(B1230), "", (B1230-MIN($B$2:$B$3001))/(MAX($B$2:$B$3001)-MIN($B$2:B$3001)))</f>
        <v>0.555555555555556</v>
      </c>
      <c r="H1230" s="4" t="n">
        <f aca="false">IF(ISBLANK(C1230), "", (C1230-MIN($C$2:$C$3001))/(MAX($C$2:$C$3001)-MIN($C$2:$C$3001)))</f>
        <v>0.263870398348566</v>
      </c>
      <c r="I1230" s="4" t="n">
        <f aca="false">IF(ISBLANK(D1230), "", (D1230-MIN($D$2:$D$3001))/(MAX($D$2:$D$3001)-MIN($D$2:$D$3001)))</f>
        <v>0.956433637284701</v>
      </c>
      <c r="J1230" s="4" t="n">
        <f aca="false">IF(ISBLANK(E1230), "", (E1230-MIN($E$2:$E$3001))/(MAX($E$2:$E$3001)-MIN($E$2:$E$3001)))</f>
        <v>0.612947432073934</v>
      </c>
      <c r="K1230" s="5" t="n">
        <f aca="false">IF(ISBLANK(A1230), "",SQRT((A1230-$M$2)^2+(B1230-$N$2)^2+(C1230-$O$2)^2+(D1230-$P$2)^2+(E1230-$Q$2)^2))</f>
        <v>944.084874580617</v>
      </c>
      <c r="L1230" s="6" t="str">
        <f aca="false">IF(AND(H1230 = "", H1229 &lt;&gt; ""),"&lt;- New exp", "")</f>
        <v/>
      </c>
    </row>
    <row r="1231" customFormat="false" ht="13.8" hidden="false" customHeight="false" outlineLevel="0" collapsed="false">
      <c r="A1231" s="0" t="n">
        <v>28</v>
      </c>
      <c r="B1231" s="0" t="n">
        <v>7</v>
      </c>
      <c r="C1231" s="0" t="n">
        <v>76.9553571428571</v>
      </c>
      <c r="D1231" s="0" t="n">
        <v>1052</v>
      </c>
      <c r="E1231" s="0" t="n">
        <v>0.372639451287042</v>
      </c>
      <c r="F1231" s="4" t="n">
        <f aca="false">IF(ISBLANK(A1231), "", (A1231-MIN($A$2:$A$3001))/(MAX($A$2:$A$3001)-MIN($A$2:$A$3001)))</f>
        <v>0.636363636363636</v>
      </c>
      <c r="G1231" s="4" t="n">
        <f aca="false">IF(ISBLANK(B1231), "", (B1231-MIN($B$2:$B$3001))/(MAX($B$2:$B$3001)-MIN($B$2:B$3001)))</f>
        <v>0.666666666666667</v>
      </c>
      <c r="H1231" s="4" t="n">
        <f aca="false">IF(ISBLANK(C1231), "", (C1231-MIN($C$2:$C$3001))/(MAX($C$2:$C$3001)-MIN($C$2:$C$3001)))</f>
        <v>0.489446679929993</v>
      </c>
      <c r="I1231" s="4" t="n">
        <f aca="false">IF(ISBLANK(D1231), "", (D1231-MIN($D$2:$D$3001))/(MAX($D$2:$D$3001)-MIN($D$2:$D$3001)))</f>
        <v>0.964539007092199</v>
      </c>
      <c r="J1231" s="4" t="n">
        <f aca="false">IF(ISBLANK(E1231), "", (E1231-MIN($E$2:$E$3001))/(MAX($E$2:$E$3001)-MIN($E$2:$E$3001)))</f>
        <v>0.352552268669321</v>
      </c>
      <c r="K1231" s="5" t="n">
        <f aca="false">IF(ISBLANK(A1231), "",SQRT((A1231-$M$2)^2+(B1231-$N$2)^2+(C1231-$O$2)^2+(D1231-$P$2)^2+(E1231-$Q$2)^2))</f>
        <v>952.321018423794</v>
      </c>
      <c r="L1231" s="6" t="str">
        <f aca="false">IF(AND(H1231 = "", H1230 &lt;&gt; ""),"&lt;- New exp", "")</f>
        <v/>
      </c>
    </row>
    <row r="1232" customFormat="false" ht="13.8" hidden="false" customHeight="false" outlineLevel="0" collapsed="false">
      <c r="A1232" s="0" t="n">
        <v>35</v>
      </c>
      <c r="B1232" s="0" t="n">
        <v>5</v>
      </c>
      <c r="C1232" s="0" t="n">
        <v>97.2714285714286</v>
      </c>
      <c r="D1232" s="0" t="n">
        <v>1006</v>
      </c>
      <c r="E1232" s="0" t="n">
        <v>0.382066304292208</v>
      </c>
      <c r="F1232" s="4" t="n">
        <f aca="false">IF(ISBLANK(A1232), "", (A1232-MIN($A$2:$A$3001))/(MAX($A$2:$A$3001)-MIN($A$2:$A$3001)))</f>
        <v>0.954545454545455</v>
      </c>
      <c r="G1232" s="4" t="n">
        <f aca="false">IF(ISBLANK(B1232), "", (B1232-MIN($B$2:$B$3001))/(MAX($B$2:$B$3001)-MIN($B$2:B$3001)))</f>
        <v>0.444444444444444</v>
      </c>
      <c r="H1232" s="4" t="n">
        <f aca="false">IF(ISBLANK(C1232), "", (C1232-MIN($C$2:$C$3001))/(MAX($C$2:$C$3001)-MIN($C$2:$C$3001)))</f>
        <v>1</v>
      </c>
      <c r="I1232" s="4" t="n">
        <f aca="false">IF(ISBLANK(D1232), "", (D1232-MIN($D$2:$D$3001))/(MAX($D$2:$D$3001)-MIN($D$2:$D$3001)))</f>
        <v>0.917933130699088</v>
      </c>
      <c r="J1232" s="4" t="n">
        <f aca="false">IF(ISBLANK(E1232), "", (E1232-MIN($E$2:$E$3001))/(MAX($E$2:$E$3001)-MIN($E$2:$E$3001)))</f>
        <v>0.637257147908853</v>
      </c>
      <c r="K1232" s="5" t="n">
        <f aca="false">IF(ISBLANK(A1232), "",SQRT((A1232-$M$2)^2+(B1232-$N$2)^2+(C1232-$O$2)^2+(D1232-$P$2)^2+(E1232-$Q$2)^2))</f>
        <v>907.125363195581</v>
      </c>
      <c r="L1232" s="6" t="str">
        <f aca="false">IF(AND(H1232 = "", H1231 &lt;&gt; ""),"&lt;- New exp", "")</f>
        <v/>
      </c>
    </row>
    <row r="1233" customFormat="false" ht="13.8" hidden="false" customHeight="false" outlineLevel="0" collapsed="false">
      <c r="A1233" s="0" t="n">
        <v>19</v>
      </c>
      <c r="B1233" s="0" t="n">
        <v>7</v>
      </c>
      <c r="C1233" s="0" t="n">
        <v>70.8095238095238</v>
      </c>
      <c r="D1233" s="0" t="n">
        <v>1026</v>
      </c>
      <c r="E1233" s="0" t="n">
        <v>0.379846913370879</v>
      </c>
      <c r="F1233" s="4" t="n">
        <f aca="false">IF(ISBLANK(A1233), "", (A1233-MIN($A$2:$A$3001))/(MAX($A$2:$A$3001)-MIN($A$2:$A$3001)))</f>
        <v>0.227272727272727</v>
      </c>
      <c r="G1233" s="4" t="n">
        <f aca="false">IF(ISBLANK(B1233), "", (B1233-MIN($B$2:$B$3001))/(MAX($B$2:$B$3001)-MIN($B$2:B$3001)))</f>
        <v>0.666666666666667</v>
      </c>
      <c r="H1233" s="4" t="n">
        <f aca="false">IF(ISBLANK(C1233), "", (C1233-MIN($C$2:$C$3001))/(MAX($C$2:$C$3001)-MIN($C$2:$C$3001)))</f>
        <v>0.334998728515654</v>
      </c>
      <c r="I1233" s="4" t="n">
        <f aca="false">IF(ISBLANK(D1233), "", (D1233-MIN($D$2:$D$3001))/(MAX($D$2:$D$3001)-MIN($D$2:$D$3001)))</f>
        <v>0.938196555217832</v>
      </c>
      <c r="J1233" s="4" t="n">
        <f aca="false">IF(ISBLANK(E1233), "", (E1233-MIN($E$2:$E$3001))/(MAX($E$2:$E$3001)-MIN($E$2:$E$3001)))</f>
        <v>0.570228265216398</v>
      </c>
      <c r="K1233" s="5" t="n">
        <f aca="false">IF(ISBLANK(A1233), "",SQRT((A1233-$M$2)^2+(B1233-$N$2)^2+(C1233-$O$2)^2+(D1233-$P$2)^2+(E1233-$Q$2)^2))</f>
        <v>926.128878060738</v>
      </c>
      <c r="L1233" s="6" t="str">
        <f aca="false">IF(AND(H1233 = "", H1232 &lt;&gt; ""),"&lt;- New exp", "")</f>
        <v/>
      </c>
    </row>
    <row r="1234" customFormat="false" ht="13.8" hidden="false" customHeight="false" outlineLevel="0" collapsed="false">
      <c r="A1234" s="0" t="n">
        <v>27</v>
      </c>
      <c r="B1234" s="0" t="n">
        <v>10</v>
      </c>
      <c r="C1234" s="0" t="n">
        <v>75.7666666666667</v>
      </c>
      <c r="D1234" s="0" t="n">
        <v>986</v>
      </c>
      <c r="E1234" s="0" t="n">
        <v>0.371393069164507</v>
      </c>
      <c r="F1234" s="4" t="n">
        <f aca="false">IF(ISBLANK(A1234), "", (A1234-MIN($A$2:$A$3001))/(MAX($A$2:$A$3001)-MIN($A$2:$A$3001)))</f>
        <v>0.590909090909091</v>
      </c>
      <c r="G1234" s="4" t="n">
        <f aca="false">IF(ISBLANK(B1234), "", (B1234-MIN($B$2:$B$3001))/(MAX($B$2:$B$3001)-MIN($B$2:B$3001)))</f>
        <v>1</v>
      </c>
      <c r="H1234" s="4" t="n">
        <f aca="false">IF(ISBLANK(C1234), "", (C1234-MIN($C$2:$C$3001))/(MAX($C$2:$C$3001)-MIN($C$2:$C$3001)))</f>
        <v>0.459574277123753</v>
      </c>
      <c r="I1234" s="4" t="n">
        <f aca="false">IF(ISBLANK(D1234), "", (D1234-MIN($D$2:$D$3001))/(MAX($D$2:$D$3001)-MIN($D$2:$D$3001)))</f>
        <v>0.897669706180344</v>
      </c>
      <c r="J1234" s="4" t="n">
        <f aca="false">IF(ISBLANK(E1234), "", (E1234-MIN($E$2:$E$3001))/(MAX($E$2:$E$3001)-MIN($E$2:$E$3001)))</f>
        <v>0.314909688320589</v>
      </c>
      <c r="K1234" s="5" t="n">
        <f aca="false">IF(ISBLANK(A1234), "",SQRT((A1234-$M$2)^2+(B1234-$N$2)^2+(C1234-$O$2)^2+(D1234-$P$2)^2+(E1234-$Q$2)^2))</f>
        <v>886.329753965741</v>
      </c>
      <c r="L1234" s="6" t="str">
        <f aca="false">IF(AND(H1234 = "", H1233 &lt;&gt; ""),"&lt;- New exp", "")</f>
        <v/>
      </c>
    </row>
    <row r="1235" customFormat="false" ht="13.8" hidden="false" customHeight="false" outlineLevel="0" collapsed="false">
      <c r="A1235" s="0" t="n">
        <v>29</v>
      </c>
      <c r="B1235" s="0" t="n">
        <v>7</v>
      </c>
      <c r="C1235" s="0" t="n">
        <v>80.6095238095238</v>
      </c>
      <c r="D1235" s="0" t="n">
        <v>967</v>
      </c>
      <c r="E1235" s="0" t="n">
        <v>0.375786542707573</v>
      </c>
      <c r="F1235" s="4" t="n">
        <f aca="false">IF(ISBLANK(A1235), "", (A1235-MIN($A$2:$A$3001))/(MAX($A$2:$A$3001)-MIN($A$2:$A$3001)))</f>
        <v>0.681818181818182</v>
      </c>
      <c r="G1235" s="4" t="n">
        <f aca="false">IF(ISBLANK(B1235), "", (B1235-MIN($B$2:$B$3001))/(MAX($B$2:$B$3001)-MIN($B$2:B$3001)))</f>
        <v>0.666666666666667</v>
      </c>
      <c r="H1235" s="4" t="n">
        <f aca="false">IF(ISBLANK(C1235), "", (C1235-MIN($C$2:$C$3001))/(MAX($C$2:$C$3001)-MIN($C$2:$C$3001)))</f>
        <v>0.581277766974316</v>
      </c>
      <c r="I1235" s="4" t="n">
        <f aca="false">IF(ISBLANK(D1235), "", (D1235-MIN($D$2:$D$3001))/(MAX($D$2:$D$3001)-MIN($D$2:$D$3001)))</f>
        <v>0.878419452887538</v>
      </c>
      <c r="J1235" s="4" t="n">
        <f aca="false">IF(ISBLANK(E1235), "", (E1235-MIN($E$2:$E$3001))/(MAX($E$2:$E$3001)-MIN($E$2:$E$3001)))</f>
        <v>0.44759907616139</v>
      </c>
      <c r="K1235" s="5" t="n">
        <f aca="false">IF(ISBLANK(A1235), "",SQRT((A1235-$M$2)^2+(B1235-$N$2)^2+(C1235-$O$2)^2+(D1235-$P$2)^2+(E1235-$Q$2)^2))</f>
        <v>867.458940608258</v>
      </c>
      <c r="L1235" s="6" t="str">
        <f aca="false">IF(AND(H1235 = "", H1234 &lt;&gt; ""),"&lt;- New exp", "")</f>
        <v/>
      </c>
    </row>
    <row r="1236" customFormat="false" ht="13.8" hidden="false" customHeight="false" outlineLevel="0" collapsed="false">
      <c r="A1236" s="0" t="n">
        <v>33</v>
      </c>
      <c r="B1236" s="0" t="n">
        <v>3</v>
      </c>
      <c r="C1236" s="0" t="n">
        <v>80.8627450980392</v>
      </c>
      <c r="D1236" s="0" t="n">
        <v>1039</v>
      </c>
      <c r="E1236" s="0" t="n">
        <v>0.377180566940099</v>
      </c>
      <c r="F1236" s="4" t="n">
        <f aca="false">IF(ISBLANK(A1236), "", (A1236-MIN($A$2:$A$3001))/(MAX($A$2:$A$3001)-MIN($A$2:$A$3001)))</f>
        <v>0.863636363636364</v>
      </c>
      <c r="G1236" s="4" t="n">
        <f aca="false">IF(ISBLANK(B1236), "", (B1236-MIN($B$2:$B$3001))/(MAX($B$2:$B$3001)-MIN($B$2:B$3001)))</f>
        <v>0.222222222222222</v>
      </c>
      <c r="H1236" s="4" t="n">
        <f aca="false">IF(ISBLANK(C1236), "", (C1236-MIN($C$2:$C$3001))/(MAX($C$2:$C$3001)-MIN($C$2:$C$3001)))</f>
        <v>0.587641348142973</v>
      </c>
      <c r="I1236" s="4" t="n">
        <f aca="false">IF(ISBLANK(D1236), "", (D1236-MIN($D$2:$D$3001))/(MAX($D$2:$D$3001)-MIN($D$2:$D$3001)))</f>
        <v>0.951367781155015</v>
      </c>
      <c r="J1236" s="4" t="n">
        <f aca="false">IF(ISBLANK(E1236), "", (E1236-MIN($E$2:$E$3001))/(MAX($E$2:$E$3001)-MIN($E$2:$E$3001)))</f>
        <v>0.489700666221275</v>
      </c>
      <c r="K1236" s="5" t="n">
        <f aca="false">IF(ISBLANK(A1236), "",SQRT((A1236-$M$2)^2+(B1236-$N$2)^2+(C1236-$O$2)^2+(D1236-$P$2)^2+(E1236-$Q$2)^2))</f>
        <v>939.485386795966</v>
      </c>
      <c r="L1236" s="6" t="str">
        <f aca="false">IF(AND(H1236 = "", H1235 &lt;&gt; ""),"&lt;- New exp", "")</f>
        <v/>
      </c>
    </row>
    <row r="1237" customFormat="false" ht="13.8" hidden="false" customHeight="false" outlineLevel="0" collapsed="false">
      <c r="A1237" s="0" t="n">
        <v>29</v>
      </c>
      <c r="B1237" s="0" t="n">
        <v>6</v>
      </c>
      <c r="C1237" s="0" t="n">
        <v>73.6960784313726</v>
      </c>
      <c r="D1237" s="0" t="n">
        <v>1038</v>
      </c>
      <c r="E1237" s="0" t="n">
        <v>0.37523672607986</v>
      </c>
      <c r="F1237" s="4" t="n">
        <f aca="false">IF(ISBLANK(A1237), "", (A1237-MIN($A$2:$A$3001))/(MAX($A$2:$A$3001)-MIN($A$2:$A$3001)))</f>
        <v>0.681818181818182</v>
      </c>
      <c r="G1237" s="4" t="n">
        <f aca="false">IF(ISBLANK(B1237), "", (B1237-MIN($B$2:$B$3001))/(MAX($B$2:$B$3001)-MIN($B$2:B$3001)))</f>
        <v>0.555555555555556</v>
      </c>
      <c r="H1237" s="4" t="n">
        <f aca="false">IF(ISBLANK(C1237), "", (C1237-MIN($C$2:$C$3001))/(MAX($C$2:$C$3001)-MIN($C$2:$C$3001)))</f>
        <v>0.407539330222523</v>
      </c>
      <c r="I1237" s="4" t="n">
        <f aca="false">IF(ISBLANK(D1237), "", (D1237-MIN($D$2:$D$3001))/(MAX($D$2:$D$3001)-MIN($D$2:$D$3001)))</f>
        <v>0.950354609929078</v>
      </c>
      <c r="J1237" s="4" t="n">
        <f aca="false">IF(ISBLANK(E1237), "", (E1237-MIN($E$2:$E$3001))/(MAX($E$2:$E$3001)-MIN($E$2:$E$3001)))</f>
        <v>0.430993802215658</v>
      </c>
      <c r="K1237" s="5" t="n">
        <f aca="false">IF(ISBLANK(A1237), "",SQRT((A1237-$M$2)^2+(B1237-$N$2)^2+(C1237-$O$2)^2+(D1237-$P$2)^2+(E1237-$Q$2)^2))</f>
        <v>938.273408144361</v>
      </c>
      <c r="L1237" s="6" t="str">
        <f aca="false">IF(AND(H1237 = "", H1236 &lt;&gt; ""),"&lt;- New exp", "")</f>
        <v/>
      </c>
    </row>
    <row r="1238" customFormat="false" ht="13.8" hidden="false" customHeight="false" outlineLevel="0" collapsed="false">
      <c r="A1238" s="0" t="n">
        <v>32</v>
      </c>
      <c r="B1238" s="0" t="n">
        <v>5</v>
      </c>
      <c r="C1238" s="0" t="n">
        <v>83.8666666666667</v>
      </c>
      <c r="D1238" s="0" t="n">
        <v>1022</v>
      </c>
      <c r="E1238" s="0" t="n">
        <v>0.371244230951682</v>
      </c>
      <c r="F1238" s="4" t="n">
        <f aca="false">IF(ISBLANK(A1238), "", (A1238-MIN($A$2:$A$3001))/(MAX($A$2:$A$3001)-MIN($A$2:$A$3001)))</f>
        <v>0.818181818181818</v>
      </c>
      <c r="G1238" s="4" t="n">
        <f aca="false">IF(ISBLANK(B1238), "", (B1238-MIN($B$2:$B$3001))/(MAX($B$2:$B$3001)-MIN($B$2:B$3001)))</f>
        <v>0.444444444444444</v>
      </c>
      <c r="H1238" s="4" t="n">
        <f aca="false">IF(ISBLANK(C1238), "", (C1238-MIN($C$2:$C$3001))/(MAX($C$2:$C$3001)-MIN($C$2:$C$3001)))</f>
        <v>0.663131441564075</v>
      </c>
      <c r="I1238" s="4" t="n">
        <f aca="false">IF(ISBLANK(D1238), "", (D1238-MIN($D$2:$D$3001))/(MAX($D$2:$D$3001)-MIN($D$2:$D$3001)))</f>
        <v>0.934143870314083</v>
      </c>
      <c r="J1238" s="4" t="n">
        <f aca="false">IF(ISBLANK(E1238), "", (E1238-MIN($E$2:$E$3001))/(MAX($E$2:$E$3001)-MIN($E$2:$E$3001)))</f>
        <v>0.310414554537837</v>
      </c>
      <c r="K1238" s="5" t="n">
        <f aca="false">IF(ISBLANK(A1238), "",SQRT((A1238-$M$2)^2+(B1238-$N$2)^2+(C1238-$O$2)^2+(D1238-$P$2)^2+(E1238-$Q$2)^2))</f>
        <v>922.56181378913</v>
      </c>
      <c r="L1238" s="6" t="str">
        <f aca="false">IF(AND(H1238 = "", H1237 &lt;&gt; ""),"&lt;- New exp", "")</f>
        <v/>
      </c>
    </row>
    <row r="1239" customFormat="false" ht="13.8" hidden="false" customHeight="false" outlineLevel="0" collapsed="false">
      <c r="A1239" s="0" t="n">
        <v>23</v>
      </c>
      <c r="B1239" s="0" t="n">
        <v>6</v>
      </c>
      <c r="C1239" s="0" t="n">
        <v>70.8333333333333</v>
      </c>
      <c r="D1239" s="0" t="n">
        <v>1019</v>
      </c>
      <c r="E1239" s="0" t="n">
        <v>0.378562199405455</v>
      </c>
      <c r="F1239" s="4" t="n">
        <f aca="false">IF(ISBLANK(A1239), "", (A1239-MIN($A$2:$A$3001))/(MAX($A$2:$A$3001)-MIN($A$2:$A$3001)))</f>
        <v>0.409090909090909</v>
      </c>
      <c r="G1239" s="4" t="n">
        <f aca="false">IF(ISBLANK(B1239), "", (B1239-MIN($B$2:$B$3001))/(MAX($B$2:$B$3001)-MIN($B$2:B$3001)))</f>
        <v>0.555555555555556</v>
      </c>
      <c r="H1239" s="4" t="n">
        <f aca="false">IF(ISBLANK(C1239), "", (C1239-MIN($C$2:$C$3001))/(MAX($C$2:$C$3001)-MIN($C$2:$C$3001)))</f>
        <v>0.335597074090141</v>
      </c>
      <c r="I1239" s="4" t="n">
        <f aca="false">IF(ISBLANK(D1239), "", (D1239-MIN($D$2:$D$3001))/(MAX($D$2:$D$3001)-MIN($D$2:$D$3001)))</f>
        <v>0.931104356636272</v>
      </c>
      <c r="J1239" s="4" t="n">
        <f aca="false">IF(ISBLANK(E1239), "", (E1239-MIN($E$2:$E$3001))/(MAX($E$2:$E$3001)-MIN($E$2:$E$3001)))</f>
        <v>0.53142800661653</v>
      </c>
      <c r="K1239" s="5" t="n">
        <f aca="false">IF(ISBLANK(A1239), "",SQRT((A1239-$M$2)^2+(B1239-$N$2)^2+(C1239-$O$2)^2+(D1239-$P$2)^2+(E1239-$Q$2)^2))</f>
        <v>919.154684521046</v>
      </c>
      <c r="L1239" s="6" t="str">
        <f aca="false">IF(AND(H1239 = "", H1238 &lt;&gt; ""),"&lt;- New exp", "")</f>
        <v/>
      </c>
    </row>
    <row r="1240" customFormat="false" ht="13.8" hidden="false" customHeight="false" outlineLevel="0" collapsed="false">
      <c r="A1240" s="0" t="n">
        <v>22</v>
      </c>
      <c r="B1240" s="0" t="n">
        <v>7</v>
      </c>
      <c r="C1240" s="0" t="n">
        <v>73.8095238095238</v>
      </c>
      <c r="D1240" s="0" t="n">
        <v>1019</v>
      </c>
      <c r="E1240" s="0" t="n">
        <v>0.375897276982153</v>
      </c>
      <c r="F1240" s="4" t="n">
        <f aca="false">IF(ISBLANK(A1240), "", (A1240-MIN($A$2:$A$3001))/(MAX($A$2:$A$3001)-MIN($A$2:$A$3001)))</f>
        <v>0.363636363636364</v>
      </c>
      <c r="G1240" s="4" t="n">
        <f aca="false">IF(ISBLANK(B1240), "", (B1240-MIN($B$2:$B$3001))/(MAX($B$2:$B$3001)-MIN($B$2:B$3001)))</f>
        <v>0.666666666666667</v>
      </c>
      <c r="H1240" s="4" t="n">
        <f aca="false">IF(ISBLANK(C1240), "", (C1240-MIN($C$2:$C$3001))/(MAX($C$2:$C$3001)-MIN($C$2:$C$3001)))</f>
        <v>0.410390270900959</v>
      </c>
      <c r="I1240" s="4" t="n">
        <f aca="false">IF(ISBLANK(D1240), "", (D1240-MIN($D$2:$D$3001))/(MAX($D$2:$D$3001)-MIN($D$2:$D$3001)))</f>
        <v>0.931104356636272</v>
      </c>
      <c r="J1240" s="4" t="n">
        <f aca="false">IF(ISBLANK(E1240), "", (E1240-MIN($E$2:$E$3001))/(MAX($E$2:$E$3001)-MIN($E$2:$E$3001)))</f>
        <v>0.450943414749749</v>
      </c>
      <c r="K1240" s="5" t="n">
        <f aca="false">IF(ISBLANK(A1240), "",SQRT((A1240-$M$2)^2+(B1240-$N$2)^2+(C1240-$O$2)^2+(D1240-$P$2)^2+(E1240-$Q$2)^2))</f>
        <v>919.199478234922</v>
      </c>
      <c r="L1240" s="6" t="str">
        <f aca="false">IF(AND(H1240 = "", H1239 &lt;&gt; ""),"&lt;- New exp", "")</f>
        <v/>
      </c>
    </row>
    <row r="1241" customFormat="false" ht="13.8" hidden="false" customHeight="false" outlineLevel="0" collapsed="false">
      <c r="A1241" s="0" t="n">
        <v>18</v>
      </c>
      <c r="B1241" s="0" t="n">
        <v>6</v>
      </c>
      <c r="C1241" s="0" t="n">
        <v>79.3666666666667</v>
      </c>
      <c r="D1241" s="0" t="n">
        <v>989</v>
      </c>
      <c r="E1241" s="0" t="n">
        <v>0.38677560662924</v>
      </c>
      <c r="F1241" s="4" t="n">
        <f aca="false">IF(ISBLANK(A1241), "", (A1241-MIN($A$2:$A$3001))/(MAX($A$2:$A$3001)-MIN($A$2:$A$3001)))</f>
        <v>0.181818181818182</v>
      </c>
      <c r="G1241" s="4" t="n">
        <f aca="false">IF(ISBLANK(B1241), "", (B1241-MIN($B$2:$B$3001))/(MAX($B$2:$B$3001)-MIN($B$2:B$3001)))</f>
        <v>0.555555555555556</v>
      </c>
      <c r="H1241" s="4" t="n">
        <f aca="false">IF(ISBLANK(C1241), "", (C1241-MIN($C$2:$C$3001))/(MAX($C$2:$C$3001)-MIN($C$2:$C$3001)))</f>
        <v>0.550044127986119</v>
      </c>
      <c r="I1241" s="4" t="n">
        <f aca="false">IF(ISBLANK(D1241), "", (D1241-MIN($D$2:$D$3001))/(MAX($D$2:$D$3001)-MIN($D$2:$D$3001)))</f>
        <v>0.900709219858156</v>
      </c>
      <c r="J1241" s="4" t="n">
        <f aca="false">IF(ISBLANK(E1241), "", (E1241-MIN($E$2:$E$3001))/(MAX($E$2:$E$3001)-MIN($E$2:$E$3001)))</f>
        <v>0.779485031639763</v>
      </c>
      <c r="K1241" s="5" t="n">
        <f aca="false">IF(ISBLANK(A1241), "",SQRT((A1241-$M$2)^2+(B1241-$N$2)^2+(C1241-$O$2)^2+(D1241-$P$2)^2+(E1241-$Q$2)^2))</f>
        <v>889.292450953217</v>
      </c>
      <c r="L1241" s="6" t="str">
        <f aca="false">IF(AND(H1241 = "", H1240 &lt;&gt; ""),"&lt;- New exp", "")</f>
        <v/>
      </c>
    </row>
    <row r="1242" customFormat="false" ht="13.8" hidden="false" customHeight="false" outlineLevel="0" collapsed="false">
      <c r="A1242" s="0" t="n">
        <v>33</v>
      </c>
      <c r="B1242" s="0" t="n">
        <v>2</v>
      </c>
      <c r="C1242" s="0" t="n">
        <v>81.3125</v>
      </c>
      <c r="D1242" s="0" t="n">
        <v>1045</v>
      </c>
      <c r="E1242" s="0" t="n">
        <v>0.381261386166515</v>
      </c>
      <c r="F1242" s="4" t="n">
        <f aca="false">IF(ISBLANK(A1242), "", (A1242-MIN($A$2:$A$3001))/(MAX($A$2:$A$3001)-MIN($A$2:$A$3001)))</f>
        <v>0.863636363636364</v>
      </c>
      <c r="G1242" s="4" t="n">
        <f aca="false">IF(ISBLANK(B1242), "", (B1242-MIN($B$2:$B$3001))/(MAX($B$2:$B$3001)-MIN($B$2:B$3001)))</f>
        <v>0.111111111111111</v>
      </c>
      <c r="H1242" s="4" t="n">
        <f aca="false">IF(ISBLANK(C1242), "", (C1242-MIN($C$2:$C$3001))/(MAX($C$2:$C$3001)-MIN($C$2:$C$3001)))</f>
        <v>0.598943920061031</v>
      </c>
      <c r="I1242" s="4" t="n">
        <f aca="false">IF(ISBLANK(D1242), "", (D1242-MIN($D$2:$D$3001))/(MAX($D$2:$D$3001)-MIN($D$2:$D$3001)))</f>
        <v>0.957446808510638</v>
      </c>
      <c r="J1242" s="4" t="n">
        <f aca="false">IF(ISBLANK(E1242), "", (E1242-MIN($E$2:$E$3001))/(MAX($E$2:$E$3001)-MIN($E$2:$E$3001)))</f>
        <v>0.612947432073934</v>
      </c>
      <c r="K1242" s="5" t="n">
        <f aca="false">IF(ISBLANK(A1242), "",SQRT((A1242-$M$2)^2+(B1242-$N$2)^2+(C1242-$O$2)^2+(D1242-$P$2)^2+(E1242-$Q$2)^2))</f>
        <v>945.49195035689</v>
      </c>
      <c r="L1242" s="6" t="str">
        <f aca="false">IF(AND(H1242 = "", H1241 &lt;&gt; ""),"&lt;- New exp", "")</f>
        <v/>
      </c>
    </row>
    <row r="1243" customFormat="false" ht="13.8" hidden="false" customHeight="false" outlineLevel="0" collapsed="false">
      <c r="A1243" s="0" t="n">
        <v>27</v>
      </c>
      <c r="B1243" s="0" t="n">
        <v>4</v>
      </c>
      <c r="C1243" s="0" t="n">
        <v>78.9166666666667</v>
      </c>
      <c r="D1243" s="0" t="n">
        <v>1010</v>
      </c>
      <c r="E1243" s="0" t="n">
        <v>0.375786542707573</v>
      </c>
      <c r="F1243" s="4" t="n">
        <f aca="false">IF(ISBLANK(A1243), "", (A1243-MIN($A$2:$A$3001))/(MAX($A$2:$A$3001)-MIN($A$2:$A$3001)))</f>
        <v>0.590909090909091</v>
      </c>
      <c r="G1243" s="4" t="n">
        <f aca="false">IF(ISBLANK(B1243), "", (B1243-MIN($B$2:$B$3001))/(MAX($B$2:$B$3001)-MIN($B$2:B$3001)))</f>
        <v>0.333333333333333</v>
      </c>
      <c r="H1243" s="4" t="n">
        <f aca="false">IF(ISBLANK(C1243), "", (C1243-MIN($C$2:$C$3001))/(MAX($C$2:$C$3001)-MIN($C$2:$C$3001)))</f>
        <v>0.538735396628322</v>
      </c>
      <c r="I1243" s="4" t="n">
        <f aca="false">IF(ISBLANK(D1243), "", (D1243-MIN($D$2:$D$3001))/(MAX($D$2:$D$3001)-MIN($D$2:$D$3001)))</f>
        <v>0.921985815602837</v>
      </c>
      <c r="J1243" s="4" t="n">
        <f aca="false">IF(ISBLANK(E1243), "", (E1243-MIN($E$2:$E$3001))/(MAX($E$2:$E$3001)-MIN($E$2:$E$3001)))</f>
        <v>0.44759907616139</v>
      </c>
      <c r="K1243" s="5" t="n">
        <f aca="false">IF(ISBLANK(A1243), "",SQRT((A1243-$M$2)^2+(B1243-$N$2)^2+(C1243-$O$2)^2+(D1243-$P$2)^2+(E1243-$Q$2)^2))</f>
        <v>910.350243931365</v>
      </c>
      <c r="L1243" s="6" t="str">
        <f aca="false">IF(AND(H1243 = "", H1242 &lt;&gt; ""),"&lt;- New exp", "")</f>
        <v/>
      </c>
    </row>
    <row r="1244" customFormat="false" ht="13.8" hidden="false" customHeight="false" outlineLevel="0" collapsed="false">
      <c r="A1244" s="0" t="n">
        <v>19</v>
      </c>
      <c r="B1244" s="0" t="n">
        <v>8</v>
      </c>
      <c r="C1244" s="0" t="n">
        <v>70.7916666666667</v>
      </c>
      <c r="D1244" s="0" t="n">
        <v>1025</v>
      </c>
      <c r="E1244" s="0" t="n">
        <v>0.375786542707573</v>
      </c>
      <c r="F1244" s="4" t="n">
        <f aca="false">IF(ISBLANK(A1244), "", (A1244-MIN($A$2:$A$3001))/(MAX($A$2:$A$3001)-MIN($A$2:$A$3001)))</f>
        <v>0.227272727272727</v>
      </c>
      <c r="G1244" s="4" t="n">
        <f aca="false">IF(ISBLANK(B1244), "", (B1244-MIN($B$2:$B$3001))/(MAX($B$2:$B$3001)-MIN($B$2:B$3001)))</f>
        <v>0.777777777777778</v>
      </c>
      <c r="H1244" s="4" t="n">
        <f aca="false">IF(ISBLANK(C1244), "", (C1244-MIN($C$2:$C$3001))/(MAX($C$2:$C$3001)-MIN($C$2:$C$3001)))</f>
        <v>0.334549969334789</v>
      </c>
      <c r="I1244" s="4" t="n">
        <f aca="false">IF(ISBLANK(D1244), "", (D1244-MIN($D$2:$D$3001))/(MAX($D$2:$D$3001)-MIN($D$2:$D$3001)))</f>
        <v>0.937183383991895</v>
      </c>
      <c r="J1244" s="4" t="n">
        <f aca="false">IF(ISBLANK(E1244), "", (E1244-MIN($E$2:$E$3001))/(MAX($E$2:$E$3001)-MIN($E$2:$E$3001)))</f>
        <v>0.44759907616139</v>
      </c>
      <c r="K1244" s="5" t="n">
        <f aca="false">IF(ISBLANK(A1244), "",SQRT((A1244-$M$2)^2+(B1244-$N$2)^2+(C1244-$O$2)^2+(D1244-$P$2)^2+(E1244-$Q$2)^2))</f>
        <v>925.135786182707</v>
      </c>
      <c r="L1244" s="6" t="str">
        <f aca="false">IF(AND(H1244 = "", H1243 &lt;&gt; ""),"&lt;- New exp", "")</f>
        <v/>
      </c>
    </row>
    <row r="1245" customFormat="false" ht="13.8" hidden="false" customHeight="false" outlineLevel="0" collapsed="false">
      <c r="A1245" s="0" t="n">
        <v>22</v>
      </c>
      <c r="B1245" s="0" t="n">
        <v>8</v>
      </c>
      <c r="C1245" s="0" t="n">
        <v>85.1964285714286</v>
      </c>
      <c r="D1245" s="0" t="n">
        <v>983</v>
      </c>
      <c r="E1245" s="0" t="n">
        <v>0.382361357163061</v>
      </c>
      <c r="F1245" s="4" t="n">
        <f aca="false">IF(ISBLANK(A1245), "", (A1245-MIN($A$2:$A$3001))/(MAX($A$2:$A$3001)-MIN($A$2:$A$3001)))</f>
        <v>0.363636363636364</v>
      </c>
      <c r="G1245" s="4" t="n">
        <f aca="false">IF(ISBLANK(B1245), "", (B1245-MIN($B$2:$B$3001))/(MAX($B$2:$B$3001)-MIN($B$2:B$3001)))</f>
        <v>0.777777777777778</v>
      </c>
      <c r="H1245" s="4" t="n">
        <f aca="false">IF(ISBLANK(C1245), "", (C1245-MIN($C$2:$C$3001))/(MAX($C$2:$C$3001)-MIN($C$2:$C$3001)))</f>
        <v>0.696549041899149</v>
      </c>
      <c r="I1245" s="4" t="n">
        <f aca="false">IF(ISBLANK(D1245), "", (D1245-MIN($D$2:$D$3001))/(MAX($D$2:$D$3001)-MIN($D$2:$D$3001)))</f>
        <v>0.894630192502533</v>
      </c>
      <c r="J1245" s="4" t="n">
        <f aca="false">IF(ISBLANK(E1245), "", (E1245-MIN($E$2:$E$3001))/(MAX($E$2:$E$3001)-MIN($E$2:$E$3001)))</f>
        <v>0.646168180245885</v>
      </c>
      <c r="K1245" s="5" t="n">
        <f aca="false">IF(ISBLANK(A1245), "",SQRT((A1245-$M$2)^2+(B1245-$N$2)^2+(C1245-$O$2)^2+(D1245-$P$2)^2+(E1245-$Q$2)^2))</f>
        <v>883.498866476496</v>
      </c>
      <c r="L1245" s="6" t="str">
        <f aca="false">IF(AND(H1245 = "", H1244 &lt;&gt; ""),"&lt;- New exp", "")</f>
        <v/>
      </c>
    </row>
    <row r="1246" customFormat="false" ht="13.8" hidden="false" customHeight="false" outlineLevel="0" collapsed="false">
      <c r="A1246" s="0" t="n">
        <v>29</v>
      </c>
      <c r="B1246" s="0" t="n">
        <v>7</v>
      </c>
      <c r="C1246" s="0" t="n">
        <v>73.4957983193277</v>
      </c>
      <c r="D1246" s="0" t="n">
        <v>978</v>
      </c>
      <c r="E1246" s="0" t="n">
        <v>0.371400562566451</v>
      </c>
      <c r="F1246" s="4" t="n">
        <f aca="false">IF(ISBLANK(A1246), "", (A1246-MIN($A$2:$A$3001))/(MAX($A$2:$A$3001)-MIN($A$2:$A$3001)))</f>
        <v>0.681818181818182</v>
      </c>
      <c r="G1246" s="4" t="n">
        <f aca="false">IF(ISBLANK(B1246), "", (B1246-MIN($B$2:$B$3001))/(MAX($B$2:$B$3001)-MIN($B$2:B$3001)))</f>
        <v>0.666666666666667</v>
      </c>
      <c r="H1246" s="4" t="n">
        <f aca="false">IF(ISBLANK(C1246), "", (C1246-MIN($C$2:$C$3001))/(MAX($C$2:$C$3001)-MIN($C$2:$C$3001)))</f>
        <v>0.402506188037136</v>
      </c>
      <c r="I1246" s="4" t="n">
        <f aca="false">IF(ISBLANK(D1246), "", (D1246-MIN($D$2:$D$3001))/(MAX($D$2:$D$3001)-MIN($D$2:$D$3001)))</f>
        <v>0.889564336372847</v>
      </c>
      <c r="J1246" s="4" t="n">
        <f aca="false">IF(ISBLANK(E1246), "", (E1246-MIN($E$2:$E$3001))/(MAX($E$2:$E$3001)-MIN($E$2:$E$3001)))</f>
        <v>0.315136000123095</v>
      </c>
      <c r="K1246" s="5" t="n">
        <f aca="false">IF(ISBLANK(A1246), "",SQRT((A1246-$M$2)^2+(B1246-$N$2)^2+(C1246-$O$2)^2+(D1246-$P$2)^2+(E1246-$Q$2)^2))</f>
        <v>878.294672987589</v>
      </c>
      <c r="L1246" s="6" t="str">
        <f aca="false">IF(AND(H1246 = "", H1245 &lt;&gt; ""),"&lt;- New exp", "")</f>
        <v/>
      </c>
    </row>
    <row r="1247" customFormat="false" ht="13.8" hidden="false" customHeight="false" outlineLevel="0" collapsed="false">
      <c r="A1247" s="0" t="n">
        <v>33</v>
      </c>
      <c r="B1247" s="0" t="n">
        <v>4</v>
      </c>
      <c r="C1247" s="0" t="n">
        <v>82.9166666666667</v>
      </c>
      <c r="D1247" s="0" t="n">
        <v>1022</v>
      </c>
      <c r="E1247" s="0" t="n">
        <v>0.372674490793082</v>
      </c>
      <c r="F1247" s="4" t="n">
        <f aca="false">IF(ISBLANK(A1247), "", (A1247-MIN($A$2:$A$3001))/(MAX($A$2:$A$3001)-MIN($A$2:$A$3001)))</f>
        <v>0.863636363636364</v>
      </c>
      <c r="G1247" s="4" t="n">
        <f aca="false">IF(ISBLANK(B1247), "", (B1247-MIN($B$2:$B$3001))/(MAX($B$2:$B$3001)-MIN($B$2:B$3001)))</f>
        <v>0.333333333333333</v>
      </c>
      <c r="H1247" s="4" t="n">
        <f aca="false">IF(ISBLANK(C1247), "", (C1247-MIN($C$2:$C$3001))/(MAX($C$2:$C$3001)-MIN($C$2:$C$3001)))</f>
        <v>0.639257453142062</v>
      </c>
      <c r="I1247" s="4" t="n">
        <f aca="false">IF(ISBLANK(D1247), "", (D1247-MIN($D$2:$D$3001))/(MAX($D$2:$D$3001)-MIN($D$2:$D$3001)))</f>
        <v>0.934143870314083</v>
      </c>
      <c r="J1247" s="4" t="n">
        <f aca="false">IF(ISBLANK(E1247), "", (E1247-MIN($E$2:$E$3001))/(MAX($E$2:$E$3001)-MIN($E$2:$E$3001)))</f>
        <v>0.353610513486575</v>
      </c>
      <c r="K1247" s="5" t="n">
        <f aca="false">IF(ISBLANK(A1247), "",SQRT((A1247-$M$2)^2+(B1247-$N$2)^2+(C1247-$O$2)^2+(D1247-$P$2)^2+(E1247-$Q$2)^2))</f>
        <v>922.551389649019</v>
      </c>
      <c r="L1247" s="6" t="str">
        <f aca="false">IF(AND(H1247 = "", H1246 &lt;&gt; ""),"&lt;- New exp", "")</f>
        <v/>
      </c>
    </row>
    <row r="1248" customFormat="false" ht="13.8" hidden="false" customHeight="false" outlineLevel="0" collapsed="false">
      <c r="A1248" s="0" t="n">
        <v>29</v>
      </c>
      <c r="B1248" s="0" t="n">
        <v>6</v>
      </c>
      <c r="C1248" s="0" t="n">
        <v>76.6960784313726</v>
      </c>
      <c r="D1248" s="0" t="n">
        <v>1038</v>
      </c>
      <c r="E1248" s="0" t="n">
        <v>0.374549023527132</v>
      </c>
      <c r="F1248" s="4" t="n">
        <f aca="false">IF(ISBLANK(A1248), "", (A1248-MIN($A$2:$A$3001))/(MAX($A$2:$A$3001)-MIN($A$2:$A$3001)))</f>
        <v>0.681818181818182</v>
      </c>
      <c r="G1248" s="4" t="n">
        <f aca="false">IF(ISBLANK(B1248), "", (B1248-MIN($B$2:$B$3001))/(MAX($B$2:$B$3001)-MIN($B$2:B$3001)))</f>
        <v>0.555555555555556</v>
      </c>
      <c r="H1248" s="4" t="n">
        <f aca="false">IF(ISBLANK(C1248), "", (C1248-MIN($C$2:$C$3001))/(MAX($C$2:$C$3001)-MIN($C$2:$C$3001)))</f>
        <v>0.482930872607828</v>
      </c>
      <c r="I1248" s="4" t="n">
        <f aca="false">IF(ISBLANK(D1248), "", (D1248-MIN($D$2:$D$3001))/(MAX($D$2:$D$3001)-MIN($D$2:$D$3001)))</f>
        <v>0.950354609929078</v>
      </c>
      <c r="J1248" s="4" t="n">
        <f aca="false">IF(ISBLANK(E1248), "", (E1248-MIN($E$2:$E$3001))/(MAX($E$2:$E$3001)-MIN($E$2:$E$3001)))</f>
        <v>0.410224169749782</v>
      </c>
      <c r="K1248" s="5" t="n">
        <f aca="false">IF(ISBLANK(A1248), "",SQRT((A1248-$M$2)^2+(B1248-$N$2)^2+(C1248-$O$2)^2+(D1248-$P$2)^2+(E1248-$Q$2)^2))</f>
        <v>938.330053809569</v>
      </c>
      <c r="L1248" s="6" t="str">
        <f aca="false">IF(AND(H1248 = "", H1247 &lt;&gt; ""),"&lt;- New exp", "")</f>
        <v/>
      </c>
    </row>
    <row r="1249" customFormat="false" ht="13.8" hidden="false" customHeight="false" outlineLevel="0" collapsed="false">
      <c r="A1249" s="0" t="n">
        <v>27</v>
      </c>
      <c r="B1249" s="0" t="n">
        <v>4</v>
      </c>
      <c r="C1249" s="0" t="n">
        <v>74.9166666666667</v>
      </c>
      <c r="D1249" s="0" t="n">
        <v>1012</v>
      </c>
      <c r="E1249" s="0" t="n">
        <v>0.374562081242515</v>
      </c>
      <c r="F1249" s="4" t="n">
        <f aca="false">IF(ISBLANK(A1249), "", (A1249-MIN($A$2:$A$3001))/(MAX($A$2:$A$3001)-MIN($A$2:$A$3001)))</f>
        <v>0.590909090909091</v>
      </c>
      <c r="G1249" s="4" t="n">
        <f aca="false">IF(ISBLANK(B1249), "", (B1249-MIN($B$2:$B$3001))/(MAX($B$2:$B$3001)-MIN($B$2:B$3001)))</f>
        <v>0.333333333333333</v>
      </c>
      <c r="H1249" s="4" t="n">
        <f aca="false">IF(ISBLANK(C1249), "", (C1249-MIN($C$2:$C$3001))/(MAX($C$2:$C$3001)-MIN($C$2:$C$3001)))</f>
        <v>0.438213340114583</v>
      </c>
      <c r="I1249" s="4" t="n">
        <f aca="false">IF(ISBLANK(D1249), "", (D1249-MIN($D$2:$D$3001))/(MAX($D$2:$D$3001)-MIN($D$2:$D$3001)))</f>
        <v>0.924012158054711</v>
      </c>
      <c r="J1249" s="4" t="n">
        <f aca="false">IF(ISBLANK(E1249), "", (E1249-MIN($E$2:$E$3001))/(MAX($E$2:$E$3001)-MIN($E$2:$E$3001)))</f>
        <v>0.410618532033698</v>
      </c>
      <c r="K1249" s="5" t="n">
        <f aca="false">IF(ISBLANK(A1249), "",SQRT((A1249-$M$2)^2+(B1249-$N$2)^2+(C1249-$O$2)^2+(D1249-$P$2)^2+(E1249-$Q$2)^2))</f>
        <v>912.264252610558</v>
      </c>
      <c r="L1249" s="6" t="str">
        <f aca="false">IF(AND(H1249 = "", H1248 &lt;&gt; ""),"&lt;- New exp", "")</f>
        <v/>
      </c>
    </row>
    <row r="1250" customFormat="false" ht="13.8" hidden="false" customHeight="false" outlineLevel="0" collapsed="false">
      <c r="A1250" s="0" t="n">
        <v>28</v>
      </c>
      <c r="B1250" s="0" t="n">
        <v>8</v>
      </c>
      <c r="C1250" s="0" t="n">
        <v>75.7916666666667</v>
      </c>
      <c r="D1250" s="0" t="n">
        <v>996</v>
      </c>
      <c r="E1250" s="0" t="n">
        <v>0.374562081242515</v>
      </c>
      <c r="F1250" s="4" t="n">
        <f aca="false">IF(ISBLANK(A1250), "", (A1250-MIN($A$2:$A$3001))/(MAX($A$2:$A$3001)-MIN($A$2:$A$3001)))</f>
        <v>0.636363636363636</v>
      </c>
      <c r="G1250" s="4" t="n">
        <f aca="false">IF(ISBLANK(B1250), "", (B1250-MIN($B$2:$B$3001))/(MAX($B$2:$B$3001)-MIN($B$2:B$3001)))</f>
        <v>0.777777777777778</v>
      </c>
      <c r="H1250" s="4" t="n">
        <f aca="false">IF(ISBLANK(C1250), "", (C1250-MIN($C$2:$C$3001))/(MAX($C$2:$C$3001)-MIN($C$2:$C$3001)))</f>
        <v>0.460202539976963</v>
      </c>
      <c r="I1250" s="4" t="n">
        <f aca="false">IF(ISBLANK(D1250), "", (D1250-MIN($D$2:$D$3001))/(MAX($D$2:$D$3001)-MIN($D$2:$D$3001)))</f>
        <v>0.907801418439716</v>
      </c>
      <c r="J1250" s="4" t="n">
        <f aca="false">IF(ISBLANK(E1250), "", (E1250-MIN($E$2:$E$3001))/(MAX($E$2:$E$3001)-MIN($E$2:$E$3001)))</f>
        <v>0.410618532033698</v>
      </c>
      <c r="K1250" s="5" t="n">
        <f aca="false">IF(ISBLANK(A1250), "",SQRT((A1250-$M$2)^2+(B1250-$N$2)^2+(C1250-$O$2)^2+(D1250-$P$2)^2+(E1250-$Q$2)^2))</f>
        <v>896.323796315316</v>
      </c>
      <c r="L1250" s="6" t="str">
        <f aca="false">IF(AND(H1250 = "", H1249 &lt;&gt; ""),"&lt;- New exp", "")</f>
        <v/>
      </c>
    </row>
    <row r="1251" customFormat="false" ht="13.8" hidden="false" customHeight="false" outlineLevel="0" collapsed="false">
      <c r="A1251" s="0" t="n">
        <v>29</v>
      </c>
      <c r="B1251" s="0" t="n">
        <v>6</v>
      </c>
      <c r="C1251" s="0" t="n">
        <v>77.9791666666667</v>
      </c>
      <c r="D1251" s="0" t="n">
        <v>1051</v>
      </c>
      <c r="E1251" s="0" t="n">
        <v>0.374390648087852</v>
      </c>
      <c r="F1251" s="4" t="n">
        <f aca="false">IF(ISBLANK(A1251), "", (A1251-MIN($A$2:$A$3001))/(MAX($A$2:$A$3001)-MIN($A$2:$A$3001)))</f>
        <v>0.681818181818182</v>
      </c>
      <c r="G1251" s="4" t="n">
        <f aca="false">IF(ISBLANK(B1251), "", (B1251-MIN($B$2:$B$3001))/(MAX($B$2:$B$3001)-MIN($B$2:B$3001)))</f>
        <v>0.555555555555556</v>
      </c>
      <c r="H1251" s="4" t="n">
        <f aca="false">IF(ISBLANK(C1251), "", (C1251-MIN($C$2:$C$3001))/(MAX($C$2:$C$3001)-MIN($C$2:$C$3001)))</f>
        <v>0.515175539632915</v>
      </c>
      <c r="I1251" s="4" t="n">
        <f aca="false">IF(ISBLANK(D1251), "", (D1251-MIN($D$2:$D$3001))/(MAX($D$2:$D$3001)-MIN($D$2:$D$3001)))</f>
        <v>0.963525835866261</v>
      </c>
      <c r="J1251" s="4" t="n">
        <f aca="false">IF(ISBLANK(E1251), "", (E1251-MIN($E$2:$E$3001))/(MAX($E$2:$E$3001)-MIN($E$2:$E$3001)))</f>
        <v>0.405440997646641</v>
      </c>
      <c r="K1251" s="5" t="n">
        <f aca="false">IF(ISBLANK(A1251), "",SQRT((A1251-$M$2)^2+(B1251-$N$2)^2+(C1251-$O$2)^2+(D1251-$P$2)^2+(E1251-$Q$2)^2))</f>
        <v>951.352327048302</v>
      </c>
      <c r="L1251" s="6" t="str">
        <f aca="false">IF(AND(H1251 = "", H1250 &lt;&gt; ""),"&lt;- New exp", "")</f>
        <v/>
      </c>
    </row>
    <row r="1252" customFormat="false" ht="13.8" hidden="false" customHeight="false" outlineLevel="0" collapsed="false">
      <c r="A1252" s="0" t="n">
        <v>28</v>
      </c>
      <c r="B1252" s="0" t="n">
        <v>8</v>
      </c>
      <c r="C1252" s="0" t="n">
        <v>75.7916666666667</v>
      </c>
      <c r="D1252" s="0" t="n">
        <v>1023</v>
      </c>
      <c r="E1252" s="0" t="n">
        <v>0.369653332897776</v>
      </c>
      <c r="F1252" s="4" t="n">
        <f aca="false">IF(ISBLANK(A1252), "", (A1252-MIN($A$2:$A$3001))/(MAX($A$2:$A$3001)-MIN($A$2:$A$3001)))</f>
        <v>0.636363636363636</v>
      </c>
      <c r="G1252" s="4" t="n">
        <f aca="false">IF(ISBLANK(B1252), "", (B1252-MIN($B$2:$B$3001))/(MAX($B$2:$B$3001)-MIN($B$2:B$3001)))</f>
        <v>0.777777777777778</v>
      </c>
      <c r="H1252" s="4" t="n">
        <f aca="false">IF(ISBLANK(C1252), "", (C1252-MIN($C$2:$C$3001))/(MAX($C$2:$C$3001)-MIN($C$2:$C$3001)))</f>
        <v>0.460202539976963</v>
      </c>
      <c r="I1252" s="4" t="n">
        <f aca="false">IF(ISBLANK(D1252), "", (D1252-MIN($D$2:$D$3001))/(MAX($D$2:$D$3001)-MIN($D$2:$D$3001)))</f>
        <v>0.93515704154002</v>
      </c>
      <c r="J1252" s="4" t="n">
        <f aca="false">IF(ISBLANK(E1252), "", (E1252-MIN($E$2:$E$3001))/(MAX($E$2:$E$3001)-MIN($E$2:$E$3001)))</f>
        <v>0.262367084393611</v>
      </c>
      <c r="K1252" s="5" t="n">
        <f aca="false">IF(ISBLANK(A1252), "",SQRT((A1252-$M$2)^2+(B1252-$N$2)^2+(C1252-$O$2)^2+(D1252-$P$2)^2+(E1252-$Q$2)^2))</f>
        <v>923.314327697625</v>
      </c>
      <c r="L1252" s="6" t="str">
        <f aca="false">IF(AND(H1252 = "", H1251 &lt;&gt; ""),"&lt;- New exp", "")</f>
        <v/>
      </c>
    </row>
    <row r="1253" customFormat="false" ht="13.8" hidden="false" customHeight="false" outlineLevel="0" collapsed="false">
      <c r="A1253" s="0" t="n">
        <v>22</v>
      </c>
      <c r="B1253" s="0" t="n">
        <v>9</v>
      </c>
      <c r="C1253" s="0" t="n">
        <v>89.9111111111111</v>
      </c>
      <c r="D1253" s="0" t="n">
        <v>1008</v>
      </c>
      <c r="E1253" s="0" t="n">
        <v>0.381071155492347</v>
      </c>
      <c r="F1253" s="4" t="n">
        <f aca="false">IF(ISBLANK(A1253), "", (A1253-MIN($A$2:$A$3001))/(MAX($A$2:$A$3001)-MIN($A$2:$A$3001)))</f>
        <v>0.363636363636364</v>
      </c>
      <c r="G1253" s="4" t="n">
        <f aca="false">IF(ISBLANK(B1253), "", (B1253-MIN($B$2:$B$3001))/(MAX($B$2:$B$3001)-MIN($B$2:B$3001)))</f>
        <v>0.888888888888889</v>
      </c>
      <c r="H1253" s="4" t="n">
        <f aca="false">IF(ISBLANK(C1253), "", (C1253-MIN($C$2:$C$3001))/(MAX($C$2:$C$3001)-MIN($C$2:$C$3001)))</f>
        <v>0.815031438073726</v>
      </c>
      <c r="I1253" s="4" t="n">
        <f aca="false">IF(ISBLANK(D1253), "", (D1253-MIN($D$2:$D$3001))/(MAX($D$2:$D$3001)-MIN($D$2:$D$3001)))</f>
        <v>0.919959473150962</v>
      </c>
      <c r="J1253" s="4" t="n">
        <f aca="false">IF(ISBLANK(E1253), "", (E1253-MIN($E$2:$E$3001))/(MAX($E$2:$E$3001)-MIN($E$2:$E$3001)))</f>
        <v>0.607202184843816</v>
      </c>
      <c r="K1253" s="5" t="n">
        <f aca="false">IF(ISBLANK(A1253), "",SQRT((A1253-$M$2)^2+(B1253-$N$2)^2+(C1253-$O$2)^2+(D1253-$P$2)^2+(E1253-$Q$2)^2))</f>
        <v>908.649454643902</v>
      </c>
      <c r="L1253" s="6" t="str">
        <f aca="false">IF(AND(H1253 = "", H1252 &lt;&gt; ""),"&lt;- New exp", "")</f>
        <v/>
      </c>
    </row>
    <row r="1254" customFormat="false" ht="13.8" hidden="false" customHeight="false" outlineLevel="0" collapsed="false">
      <c r="A1254" s="0" t="n">
        <v>19</v>
      </c>
      <c r="B1254" s="0" t="n">
        <v>7</v>
      </c>
      <c r="C1254" s="0" t="n">
        <v>66.8095238095238</v>
      </c>
      <c r="D1254" s="0" t="n">
        <v>1028</v>
      </c>
      <c r="E1254" s="0" t="n">
        <v>0.378562199405455</v>
      </c>
      <c r="F1254" s="4" t="n">
        <f aca="false">IF(ISBLANK(A1254), "", (A1254-MIN($A$2:$A$3001))/(MAX($A$2:$A$3001)-MIN($A$2:$A$3001)))</f>
        <v>0.227272727272727</v>
      </c>
      <c r="G1254" s="4" t="n">
        <f aca="false">IF(ISBLANK(B1254), "", (B1254-MIN($B$2:$B$3001))/(MAX($B$2:$B$3001)-MIN($B$2:B$3001)))</f>
        <v>0.666666666666667</v>
      </c>
      <c r="H1254" s="4" t="n">
        <f aca="false">IF(ISBLANK(C1254), "", (C1254-MIN($C$2:$C$3001))/(MAX($C$2:$C$3001)-MIN($C$2:$C$3001)))</f>
        <v>0.234476672001914</v>
      </c>
      <c r="I1254" s="4" t="n">
        <f aca="false">IF(ISBLANK(D1254), "", (D1254-MIN($D$2:$D$3001))/(MAX($D$2:$D$3001)-MIN($D$2:$D$3001)))</f>
        <v>0.940222897669706</v>
      </c>
      <c r="J1254" s="4" t="n">
        <f aca="false">IF(ISBLANK(E1254), "", (E1254-MIN($E$2:$E$3001))/(MAX($E$2:$E$3001)-MIN($E$2:$E$3001)))</f>
        <v>0.53142800661653</v>
      </c>
      <c r="K1254" s="5" t="n">
        <f aca="false">IF(ISBLANK(A1254), "",SQRT((A1254-$M$2)^2+(B1254-$N$2)^2+(C1254-$O$2)^2+(D1254-$P$2)^2+(E1254-$Q$2)^2))</f>
        <v>928.079768055546</v>
      </c>
      <c r="L1254" s="6" t="str">
        <f aca="false">IF(AND(H1254 = "", H1253 &lt;&gt; ""),"&lt;- New exp", "")</f>
        <v/>
      </c>
    </row>
    <row r="1255" customFormat="false" ht="13.8" hidden="false" customHeight="false" outlineLevel="0" collapsed="false">
      <c r="A1255" s="0" t="n">
        <v>27</v>
      </c>
      <c r="B1255" s="0" t="n">
        <v>3</v>
      </c>
      <c r="C1255" s="0" t="n">
        <v>79</v>
      </c>
      <c r="D1255" s="0" t="n">
        <v>1011</v>
      </c>
      <c r="E1255" s="0" t="n">
        <v>0.379846913370879</v>
      </c>
      <c r="F1255" s="4" t="n">
        <f aca="false">IF(ISBLANK(A1255), "", (A1255-MIN($A$2:$A$3001))/(MAX($A$2:$A$3001)-MIN($A$2:$A$3001)))</f>
        <v>0.590909090909091</v>
      </c>
      <c r="G1255" s="4" t="n">
        <f aca="false">IF(ISBLANK(B1255), "", (B1255-MIN($B$2:$B$3001))/(MAX($B$2:$B$3001)-MIN($B$2:B$3001)))</f>
        <v>0.222222222222222</v>
      </c>
      <c r="H1255" s="4" t="n">
        <f aca="false">IF(ISBLANK(C1255), "", (C1255-MIN($C$2:$C$3001))/(MAX($C$2:$C$3001)-MIN($C$2:$C$3001)))</f>
        <v>0.540829606139025</v>
      </c>
      <c r="I1255" s="4" t="n">
        <f aca="false">IF(ISBLANK(D1255), "", (D1255-MIN($D$2:$D$3001))/(MAX($D$2:$D$3001)-MIN($D$2:$D$3001)))</f>
        <v>0.922998986828774</v>
      </c>
      <c r="J1255" s="4" t="n">
        <f aca="false">IF(ISBLANK(E1255), "", (E1255-MIN($E$2:$E$3001))/(MAX($E$2:$E$3001)-MIN($E$2:$E$3001)))</f>
        <v>0.570228265216398</v>
      </c>
      <c r="K1255" s="5" t="n">
        <f aca="false">IF(ISBLANK(A1255), "",SQRT((A1255-$M$2)^2+(B1255-$N$2)^2+(C1255-$O$2)^2+(D1255-$P$2)^2+(E1255-$Q$2)^2))</f>
        <v>911.349080552477</v>
      </c>
      <c r="L1255" s="6" t="str">
        <f aca="false">IF(AND(H1255 = "", H1254 &lt;&gt; ""),"&lt;- New exp", "")</f>
        <v/>
      </c>
    </row>
    <row r="1256" customFormat="false" ht="13.8" hidden="false" customHeight="false" outlineLevel="0" collapsed="false">
      <c r="A1256" s="0" t="n">
        <v>33</v>
      </c>
      <c r="B1256" s="0" t="n">
        <v>5</v>
      </c>
      <c r="C1256" s="0" t="n">
        <v>84.8666666666667</v>
      </c>
      <c r="D1256" s="0" t="n">
        <v>1020</v>
      </c>
      <c r="E1256" s="0" t="n">
        <v>0.368212911972548</v>
      </c>
      <c r="F1256" s="4" t="n">
        <f aca="false">IF(ISBLANK(A1256), "", (A1256-MIN($A$2:$A$3001))/(MAX($A$2:$A$3001)-MIN($A$2:$A$3001)))</f>
        <v>0.863636363636364</v>
      </c>
      <c r="G1256" s="4" t="n">
        <f aca="false">IF(ISBLANK(B1256), "", (B1256-MIN($B$2:$B$3001))/(MAX($B$2:$B$3001)-MIN($B$2:B$3001)))</f>
        <v>0.444444444444444</v>
      </c>
      <c r="H1256" s="4" t="n">
        <f aca="false">IF(ISBLANK(C1256), "", (C1256-MIN($C$2:$C$3001))/(MAX($C$2:$C$3001)-MIN($C$2:$C$3001)))</f>
        <v>0.68826195569251</v>
      </c>
      <c r="I1256" s="4" t="n">
        <f aca="false">IF(ISBLANK(D1256), "", (D1256-MIN($D$2:$D$3001))/(MAX($D$2:$D$3001)-MIN($D$2:$D$3001)))</f>
        <v>0.932117527862209</v>
      </c>
      <c r="J1256" s="4" t="n">
        <f aca="false">IF(ISBLANK(E1256), "", (E1256-MIN($E$2:$E$3001))/(MAX($E$2:$E$3001)-MIN($E$2:$E$3001)))</f>
        <v>0.218864245710713</v>
      </c>
      <c r="K1256" s="5" t="n">
        <f aca="false">IF(ISBLANK(A1256), "",SQRT((A1256-$M$2)^2+(B1256-$N$2)^2+(C1256-$O$2)^2+(D1256-$P$2)^2+(E1256-$Q$2)^2))</f>
        <v>920.612337093506</v>
      </c>
      <c r="L1256" s="6" t="str">
        <f aca="false">IF(AND(H1256 = "", H1255 &lt;&gt; ""),"&lt;- New exp", "")</f>
        <v/>
      </c>
    </row>
    <row r="1257" customFormat="false" ht="13.8" hidden="false" customHeight="false" outlineLevel="0" collapsed="false">
      <c r="A1257" s="0" t="n">
        <v>26</v>
      </c>
      <c r="B1257" s="0" t="n">
        <v>4</v>
      </c>
      <c r="C1257" s="0" t="n">
        <v>85.45</v>
      </c>
      <c r="D1257" s="0" t="n">
        <v>1051</v>
      </c>
      <c r="E1257" s="0" t="n">
        <v>0.38677560662924</v>
      </c>
      <c r="F1257" s="4" t="n">
        <f aca="false">IF(ISBLANK(A1257), "", (A1257-MIN($A$2:$A$3001))/(MAX($A$2:$A$3001)-MIN($A$2:$A$3001)))</f>
        <v>0.545454545454545</v>
      </c>
      <c r="G1257" s="4" t="n">
        <f aca="false">IF(ISBLANK(B1257), "", (B1257-MIN($B$2:$B$3001))/(MAX($B$2:$B$3001)-MIN($B$2:B$3001)))</f>
        <v>0.333333333333333</v>
      </c>
      <c r="H1257" s="4" t="n">
        <f aca="false">IF(ISBLANK(C1257), "", (C1257-MIN($C$2:$C$3001))/(MAX($C$2:$C$3001)-MIN($C$2:$C$3001)))</f>
        <v>0.702921422267431</v>
      </c>
      <c r="I1257" s="4" t="n">
        <f aca="false">IF(ISBLANK(D1257), "", (D1257-MIN($D$2:$D$3001))/(MAX($D$2:$D$3001)-MIN($D$2:$D$3001)))</f>
        <v>0.963525835866261</v>
      </c>
      <c r="J1257" s="4" t="n">
        <f aca="false">IF(ISBLANK(E1257), "", (E1257-MIN($E$2:$E$3001))/(MAX($E$2:$E$3001)-MIN($E$2:$E$3001)))</f>
        <v>0.779485031639763</v>
      </c>
      <c r="K1257" s="5" t="n">
        <f aca="false">IF(ISBLANK(A1257), "",SQRT((A1257-$M$2)^2+(B1257-$N$2)^2+(C1257-$O$2)^2+(D1257-$P$2)^2+(E1257-$Q$2)^2))</f>
        <v>951.491654289985</v>
      </c>
      <c r="L1257" s="6" t="str">
        <f aca="false">IF(AND(H1257 = "", H1256 &lt;&gt; ""),"&lt;- New exp", "")</f>
        <v/>
      </c>
    </row>
    <row r="1258" customFormat="false" ht="13.8" hidden="false" customHeight="false" outlineLevel="0" collapsed="false">
      <c r="A1258" s="0" t="n">
        <v>33</v>
      </c>
      <c r="B1258" s="0" t="n">
        <v>3</v>
      </c>
      <c r="C1258" s="0" t="n">
        <v>85</v>
      </c>
      <c r="D1258" s="0" t="n">
        <v>1022</v>
      </c>
      <c r="E1258" s="0" t="n">
        <v>0.37391442425094</v>
      </c>
      <c r="F1258" s="4" t="n">
        <f aca="false">IF(ISBLANK(A1258), "", (A1258-MIN($A$2:$A$3001))/(MAX($A$2:$A$3001)-MIN($A$2:$A$3001)))</f>
        <v>0.863636363636364</v>
      </c>
      <c r="G1258" s="4" t="n">
        <f aca="false">IF(ISBLANK(B1258), "", (B1258-MIN($B$2:$B$3001))/(MAX($B$2:$B$3001)-MIN($B$2:B$3001)))</f>
        <v>0.222222222222222</v>
      </c>
      <c r="H1258" s="4" t="n">
        <f aca="false">IF(ISBLANK(C1258), "", (C1258-MIN($C$2:$C$3001))/(MAX($C$2:$C$3001)-MIN($C$2:$C$3001)))</f>
        <v>0.691612690909635</v>
      </c>
      <c r="I1258" s="4" t="n">
        <f aca="false">IF(ISBLANK(D1258), "", (D1258-MIN($D$2:$D$3001))/(MAX($D$2:$D$3001)-MIN($D$2:$D$3001)))</f>
        <v>0.934143870314083</v>
      </c>
      <c r="J1258" s="4" t="n">
        <f aca="false">IF(ISBLANK(E1258), "", (E1258-MIN($E$2:$E$3001))/(MAX($E$2:$E$3001)-MIN($E$2:$E$3001)))</f>
        <v>0.391058334640788</v>
      </c>
      <c r="K1258" s="5" t="n">
        <f aca="false">IF(ISBLANK(A1258), "",SQRT((A1258-$M$2)^2+(B1258-$N$2)^2+(C1258-$O$2)^2+(D1258-$P$2)^2+(E1258-$Q$2)^2))</f>
        <v>922.608474075011</v>
      </c>
      <c r="L1258" s="6" t="str">
        <f aca="false">IF(AND(H1258 = "", H1257 &lt;&gt; ""),"&lt;- New exp", "")</f>
        <v/>
      </c>
    </row>
    <row r="1259" customFormat="false" ht="13.8" hidden="false" customHeight="false" outlineLevel="0" collapsed="false">
      <c r="A1259" s="0" t="n">
        <v>19</v>
      </c>
      <c r="B1259" s="0" t="n">
        <v>9</v>
      </c>
      <c r="C1259" s="0" t="n">
        <v>84.1825396825397</v>
      </c>
      <c r="D1259" s="0" t="n">
        <v>1011</v>
      </c>
      <c r="E1259" s="0" t="n">
        <v>0.385403337069818</v>
      </c>
      <c r="F1259" s="4" t="n">
        <f aca="false">IF(ISBLANK(A1259), "", (A1259-MIN($A$2:$A$3001))/(MAX($A$2:$A$3001)-MIN($A$2:$A$3001)))</f>
        <v>0.227272727272727</v>
      </c>
      <c r="G1259" s="4" t="n">
        <f aca="false">IF(ISBLANK(B1259), "", (B1259-MIN($B$2:$B$3001))/(MAX($B$2:$B$3001)-MIN($B$2:B$3001)))</f>
        <v>0.888888888888889</v>
      </c>
      <c r="H1259" s="4" t="n">
        <f aca="false">IF(ISBLANK(C1259), "", (C1259-MIN($C$2:$C$3001))/(MAX($C$2:$C$3001)-MIN($C$2:$C$3001)))</f>
        <v>0.671069492852263</v>
      </c>
      <c r="I1259" s="4" t="n">
        <f aca="false">IF(ISBLANK(D1259), "", (D1259-MIN($D$2:$D$3001))/(MAX($D$2:$D$3001)-MIN($D$2:$D$3001)))</f>
        <v>0.922998986828774</v>
      </c>
      <c r="J1259" s="4" t="n">
        <f aca="false">IF(ISBLANK(E1259), "", (E1259-MIN($E$2:$E$3001))/(MAX($E$2:$E$3001)-MIN($E$2:$E$3001)))</f>
        <v>0.738040464827783</v>
      </c>
      <c r="K1259" s="5" t="n">
        <f aca="false">IF(ISBLANK(A1259), "",SQRT((A1259-$M$2)^2+(B1259-$N$2)^2+(C1259-$O$2)^2+(D1259-$P$2)^2+(E1259-$Q$2)^2))</f>
        <v>911.44010814074</v>
      </c>
      <c r="L1259" s="6" t="str">
        <f aca="false">IF(AND(H1259 = "", H1258 &lt;&gt; ""),"&lt;- New exp", "")</f>
        <v/>
      </c>
    </row>
    <row r="1260" customFormat="false" ht="13.8" hidden="false" customHeight="false" outlineLevel="0" collapsed="false">
      <c r="A1260" s="0" t="n">
        <v>35</v>
      </c>
      <c r="B1260" s="0" t="n">
        <v>5</v>
      </c>
      <c r="C1260" s="0" t="n">
        <v>97.2714285714286</v>
      </c>
      <c r="D1260" s="0" t="n">
        <v>1000</v>
      </c>
      <c r="E1260" s="0" t="n">
        <v>0.385403337069818</v>
      </c>
      <c r="F1260" s="4" t="n">
        <f aca="false">IF(ISBLANK(A1260), "", (A1260-MIN($A$2:$A$3001))/(MAX($A$2:$A$3001)-MIN($A$2:$A$3001)))</f>
        <v>0.954545454545455</v>
      </c>
      <c r="G1260" s="4" t="n">
        <f aca="false">IF(ISBLANK(B1260), "", (B1260-MIN($B$2:$B$3001))/(MAX($B$2:$B$3001)-MIN($B$2:B$3001)))</f>
        <v>0.444444444444444</v>
      </c>
      <c r="H1260" s="4" t="n">
        <f aca="false">IF(ISBLANK(C1260), "", (C1260-MIN($C$2:$C$3001))/(MAX($C$2:$C$3001)-MIN($C$2:$C$3001)))</f>
        <v>1</v>
      </c>
      <c r="I1260" s="4" t="n">
        <f aca="false">IF(ISBLANK(D1260), "", (D1260-MIN($D$2:$D$3001))/(MAX($D$2:$D$3001)-MIN($D$2:$D$3001)))</f>
        <v>0.911854103343465</v>
      </c>
      <c r="J1260" s="4" t="n">
        <f aca="false">IF(ISBLANK(E1260), "", (E1260-MIN($E$2:$E$3001))/(MAX($E$2:$E$3001)-MIN($E$2:$E$3001)))</f>
        <v>0.738040464827783</v>
      </c>
      <c r="K1260" s="5" t="n">
        <f aca="false">IF(ISBLANK(A1260), "",SQRT((A1260-$M$2)^2+(B1260-$N$2)^2+(C1260-$O$2)^2+(D1260-$P$2)^2+(E1260-$Q$2)^2))</f>
        <v>901.13285630071</v>
      </c>
      <c r="L1260" s="6" t="str">
        <f aca="false">IF(AND(H1260 = "", H1259 &lt;&gt; ""),"&lt;- New exp", "")</f>
        <v/>
      </c>
    </row>
    <row r="1261" customFormat="false" ht="13.8" hidden="false" customHeight="false" outlineLevel="0" collapsed="false">
      <c r="A1261" s="0" t="n">
        <v>23</v>
      </c>
      <c r="B1261" s="0" t="n">
        <v>6</v>
      </c>
      <c r="C1261" s="0" t="n">
        <v>73.8333333333333</v>
      </c>
      <c r="D1261" s="0" t="n">
        <v>1019</v>
      </c>
      <c r="E1261" s="0" t="n">
        <v>0.376578857467822</v>
      </c>
      <c r="F1261" s="4" t="n">
        <f aca="false">IF(ISBLANK(A1261), "", (A1261-MIN($A$2:$A$3001))/(MAX($A$2:$A$3001)-MIN($A$2:$A$3001)))</f>
        <v>0.409090909090909</v>
      </c>
      <c r="G1261" s="4" t="n">
        <f aca="false">IF(ISBLANK(B1261), "", (B1261-MIN($B$2:$B$3001))/(MAX($B$2:$B$3001)-MIN($B$2:B$3001)))</f>
        <v>0.555555555555556</v>
      </c>
      <c r="H1261" s="4" t="n">
        <f aca="false">IF(ISBLANK(C1261), "", (C1261-MIN($C$2:$C$3001))/(MAX($C$2:$C$3001)-MIN($C$2:$C$3001)))</f>
        <v>0.410988616475445</v>
      </c>
      <c r="I1261" s="4" t="n">
        <f aca="false">IF(ISBLANK(D1261), "", (D1261-MIN($D$2:$D$3001))/(MAX($D$2:$D$3001)-MIN($D$2:$D$3001)))</f>
        <v>0.931104356636272</v>
      </c>
      <c r="J1261" s="4" t="n">
        <f aca="false">IF(ISBLANK(E1261), "", (E1261-MIN($E$2:$E$3001))/(MAX($E$2:$E$3001)-MIN($E$2:$E$3001)))</f>
        <v>0.471528151751385</v>
      </c>
      <c r="K1261" s="5" t="n">
        <f aca="false">IF(ISBLANK(A1261), "",SQRT((A1261-$M$2)^2+(B1261-$N$2)^2+(C1261-$O$2)^2+(D1261-$P$2)^2+(E1261-$Q$2)^2))</f>
        <v>919.203165252992</v>
      </c>
      <c r="L1261" s="6" t="str">
        <f aca="false">IF(AND(H1261 = "", H1260 &lt;&gt; ""),"&lt;- New exp", "")</f>
        <v/>
      </c>
    </row>
    <row r="1262" customFormat="false" ht="13.8" hidden="false" customHeight="false" outlineLevel="0" collapsed="false">
      <c r="A1262" s="0" t="n">
        <v>23</v>
      </c>
      <c r="B1262" s="0" t="n">
        <v>6</v>
      </c>
      <c r="C1262" s="0" t="n">
        <v>72.7549019607843</v>
      </c>
      <c r="D1262" s="0" t="n">
        <v>1049</v>
      </c>
      <c r="E1262" s="0" t="n">
        <v>0.377180566940099</v>
      </c>
      <c r="F1262" s="4" t="n">
        <f aca="false">IF(ISBLANK(A1262), "", (A1262-MIN($A$2:$A$3001))/(MAX($A$2:$A$3001)-MIN($A$2:$A$3001)))</f>
        <v>0.409090909090909</v>
      </c>
      <c r="G1262" s="4" t="n">
        <f aca="false">IF(ISBLANK(B1262), "", (B1262-MIN($B$2:$B$3001))/(MAX($B$2:$B$3001)-MIN($B$2:B$3001)))</f>
        <v>0.555555555555556</v>
      </c>
      <c r="H1262" s="4" t="n">
        <f aca="false">IF(ISBLANK(C1262), "", (C1262-MIN($C$2:$C$3001))/(MAX($C$2:$C$3001)-MIN($C$2:$C$3001)))</f>
        <v>0.383887081631055</v>
      </c>
      <c r="I1262" s="4" t="n">
        <f aca="false">IF(ISBLANK(D1262), "", (D1262-MIN($D$2:$D$3001))/(MAX($D$2:$D$3001)-MIN($D$2:$D$3001)))</f>
        <v>0.961499493414387</v>
      </c>
      <c r="J1262" s="4" t="n">
        <f aca="false">IF(ISBLANK(E1262), "", (E1262-MIN($E$2:$E$3001))/(MAX($E$2:$E$3001)-MIN($E$2:$E$3001)))</f>
        <v>0.489700666221275</v>
      </c>
      <c r="K1262" s="5" t="n">
        <f aca="false">IF(ISBLANK(A1262), "",SQRT((A1262-$M$2)^2+(B1262-$N$2)^2+(C1262-$O$2)^2+(D1262-$P$2)^2+(E1262-$Q$2)^2))</f>
        <v>949.178775759174</v>
      </c>
      <c r="L1262" s="6" t="str">
        <f aca="false">IF(AND(H1262 = "", H1261 &lt;&gt; ""),"&lt;- New exp", "")</f>
        <v/>
      </c>
    </row>
    <row r="1263" customFormat="false" ht="13.8" hidden="false" customHeight="false" outlineLevel="0" collapsed="false">
      <c r="A1263" s="0" t="n">
        <v>33</v>
      </c>
      <c r="B1263" s="0" t="n">
        <v>3</v>
      </c>
      <c r="C1263" s="0" t="n">
        <v>81.2619047619048</v>
      </c>
      <c r="D1263" s="0" t="n">
        <v>1009</v>
      </c>
      <c r="E1263" s="0" t="n">
        <v>0.376578857467822</v>
      </c>
      <c r="F1263" s="4" t="n">
        <f aca="false">IF(ISBLANK(A1263), "", (A1263-MIN($A$2:$A$3001))/(MAX($A$2:$A$3001)-MIN($A$2:$A$3001)))</f>
        <v>0.863636363636364</v>
      </c>
      <c r="G1263" s="4" t="n">
        <f aca="false">IF(ISBLANK(B1263), "", (B1263-MIN($B$2:$B$3001))/(MAX($B$2:$B$3001)-MIN($B$2:B$3001)))</f>
        <v>0.222222222222222</v>
      </c>
      <c r="H1263" s="4" t="n">
        <f aca="false">IF(ISBLANK(C1263), "", (C1263-MIN($C$2:$C$3001))/(MAX($C$2:$C$3001)-MIN($C$2:$C$3001)))</f>
        <v>0.597672435715247</v>
      </c>
      <c r="I1263" s="4" t="n">
        <f aca="false">IF(ISBLANK(D1263), "", (D1263-MIN($D$2:$D$3001))/(MAX($D$2:$D$3001)-MIN($D$2:$D$3001)))</f>
        <v>0.9209726443769</v>
      </c>
      <c r="J1263" s="4" t="n">
        <f aca="false">IF(ISBLANK(E1263), "", (E1263-MIN($E$2:$E$3001))/(MAX($E$2:$E$3001)-MIN($E$2:$E$3001)))</f>
        <v>0.471528151751385</v>
      </c>
      <c r="K1263" s="5" t="n">
        <f aca="false">IF(ISBLANK(A1263), "",SQRT((A1263-$M$2)^2+(B1263-$N$2)^2+(C1263-$O$2)^2+(D1263-$P$2)^2+(E1263-$Q$2)^2))</f>
        <v>909.511747519</v>
      </c>
      <c r="L1263" s="6" t="str">
        <f aca="false">IF(AND(H1263 = "", H1262 &lt;&gt; ""),"&lt;- New exp", "")</f>
        <v/>
      </c>
    </row>
    <row r="1264" customFormat="false" ht="13.8" hidden="false" customHeight="false" outlineLevel="0" collapsed="false">
      <c r="A1264" s="0" t="n">
        <v>23</v>
      </c>
      <c r="B1264" s="0" t="n">
        <v>7</v>
      </c>
      <c r="C1264" s="0" t="n">
        <v>69.8095238095238</v>
      </c>
      <c r="D1264" s="0" t="n">
        <v>1018</v>
      </c>
      <c r="E1264" s="0" t="n">
        <v>0.374562081242515</v>
      </c>
      <c r="F1264" s="4" t="n">
        <f aca="false">IF(ISBLANK(A1264), "", (A1264-MIN($A$2:$A$3001))/(MAX($A$2:$A$3001)-MIN($A$2:$A$3001)))</f>
        <v>0.409090909090909</v>
      </c>
      <c r="G1264" s="4" t="n">
        <f aca="false">IF(ISBLANK(B1264), "", (B1264-MIN($B$2:$B$3001))/(MAX($B$2:$B$3001)-MIN($B$2:B$3001)))</f>
        <v>0.666666666666667</v>
      </c>
      <c r="H1264" s="4" t="n">
        <f aca="false">IF(ISBLANK(C1264), "", (C1264-MIN($C$2:$C$3001))/(MAX($C$2:$C$3001)-MIN($C$2:$C$3001)))</f>
        <v>0.309868214387219</v>
      </c>
      <c r="I1264" s="4" t="n">
        <f aca="false">IF(ISBLANK(D1264), "", (D1264-MIN($D$2:$D$3001))/(MAX($D$2:$D$3001)-MIN($D$2:$D$3001)))</f>
        <v>0.930091185410334</v>
      </c>
      <c r="J1264" s="4" t="n">
        <f aca="false">IF(ISBLANK(E1264), "", (E1264-MIN($E$2:$E$3001))/(MAX($E$2:$E$3001)-MIN($E$2:$E$3001)))</f>
        <v>0.410618532033698</v>
      </c>
      <c r="K1264" s="5" t="n">
        <f aca="false">IF(ISBLANK(A1264), "",SQRT((A1264-$M$2)^2+(B1264-$N$2)^2+(C1264-$O$2)^2+(D1264-$P$2)^2+(E1264-$Q$2)^2))</f>
        <v>918.146523106264</v>
      </c>
      <c r="L1264" s="6" t="str">
        <f aca="false">IF(AND(H1264 = "", H1263 &lt;&gt; ""),"&lt;- New exp", "")</f>
        <v/>
      </c>
    </row>
    <row r="1265" customFormat="false" ht="13.8" hidden="false" customHeight="false" outlineLevel="0" collapsed="false">
      <c r="A1265" s="0" t="n">
        <v>22</v>
      </c>
      <c r="B1265" s="0" t="n">
        <v>7</v>
      </c>
      <c r="C1265" s="0" t="n">
        <v>66.9553571428571</v>
      </c>
      <c r="D1265" s="0" t="n">
        <v>1036</v>
      </c>
      <c r="E1265" s="0" t="n">
        <v>0.376683512310132</v>
      </c>
      <c r="F1265" s="4" t="n">
        <f aca="false">IF(ISBLANK(A1265), "", (A1265-MIN($A$2:$A$3001))/(MAX($A$2:$A$3001)-MIN($A$2:$A$3001)))</f>
        <v>0.363636363636364</v>
      </c>
      <c r="G1265" s="4" t="n">
        <f aca="false">IF(ISBLANK(B1265), "", (B1265-MIN($B$2:$B$3001))/(MAX($B$2:$B$3001)-MIN($B$2:B$3001)))</f>
        <v>0.666666666666667</v>
      </c>
      <c r="H1265" s="4" t="n">
        <f aca="false">IF(ISBLANK(C1265), "", (C1265-MIN($C$2:$C$3001))/(MAX($C$2:$C$3001)-MIN($C$2:$C$3001)))</f>
        <v>0.238141538645645</v>
      </c>
      <c r="I1265" s="4" t="n">
        <f aca="false">IF(ISBLANK(D1265), "", (D1265-MIN($D$2:$D$3001))/(MAX($D$2:$D$3001)-MIN($D$2:$D$3001)))</f>
        <v>0.948328267477204</v>
      </c>
      <c r="J1265" s="4" t="n">
        <f aca="false">IF(ISBLANK(E1265), "", (E1265-MIN($E$2:$E$3001))/(MAX($E$2:$E$3001)-MIN($E$2:$E$3001)))</f>
        <v>0.474688882509079</v>
      </c>
      <c r="K1265" s="5" t="n">
        <f aca="false">IF(ISBLANK(A1265), "",SQRT((A1265-$M$2)^2+(B1265-$N$2)^2+(C1265-$O$2)^2+(D1265-$P$2)^2+(E1265-$Q$2)^2))</f>
        <v>936.101382561194</v>
      </c>
      <c r="L1265" s="6" t="str">
        <f aca="false">IF(AND(H1265 = "", H1264 &lt;&gt; ""),"&lt;- New exp", "")</f>
        <v/>
      </c>
    </row>
    <row r="1266" customFormat="false" ht="13.8" hidden="false" customHeight="false" outlineLevel="0" collapsed="false">
      <c r="A1266" s="0" t="n">
        <v>30</v>
      </c>
      <c r="B1266" s="0" t="n">
        <v>2</v>
      </c>
      <c r="C1266" s="0" t="n">
        <v>87.3</v>
      </c>
      <c r="D1266" s="0" t="n">
        <v>1042</v>
      </c>
      <c r="E1266" s="0" t="n">
        <v>0.38677560662924</v>
      </c>
      <c r="F1266" s="4" t="n">
        <f aca="false">IF(ISBLANK(A1266), "", (A1266-MIN($A$2:$A$3001))/(MAX($A$2:$A$3001)-MIN($A$2:$A$3001)))</f>
        <v>0.727272727272727</v>
      </c>
      <c r="G1266" s="4" t="n">
        <f aca="false">IF(ISBLANK(B1266), "", (B1266-MIN($B$2:$B$3001))/(MAX($B$2:$B$3001)-MIN($B$2:B$3001)))</f>
        <v>0.111111111111111</v>
      </c>
      <c r="H1266" s="4" t="n">
        <f aca="false">IF(ISBLANK(C1266), "", (C1266-MIN($C$2:$C$3001))/(MAX($C$2:$C$3001)-MIN($C$2:$C$3001)))</f>
        <v>0.749412873405035</v>
      </c>
      <c r="I1266" s="4" t="n">
        <f aca="false">IF(ISBLANK(D1266), "", (D1266-MIN($D$2:$D$3001))/(MAX($D$2:$D$3001)-MIN($D$2:$D$3001)))</f>
        <v>0.954407294832827</v>
      </c>
      <c r="J1266" s="4" t="n">
        <f aca="false">IF(ISBLANK(E1266), "", (E1266-MIN($E$2:$E$3001))/(MAX($E$2:$E$3001)-MIN($E$2:$E$3001)))</f>
        <v>0.779485031639763</v>
      </c>
      <c r="K1266" s="5" t="n">
        <f aca="false">IF(ISBLANK(A1266), "",SQRT((A1266-$M$2)^2+(B1266-$N$2)^2+(C1266-$O$2)^2+(D1266-$P$2)^2+(E1266-$Q$2)^2))</f>
        <v>942.608233979963</v>
      </c>
      <c r="L1266" s="6" t="str">
        <f aca="false">IF(AND(H1266 = "", H1265 &lt;&gt; ""),"&lt;- New exp", "")</f>
        <v/>
      </c>
    </row>
    <row r="1267" customFormat="false" ht="13.8" hidden="false" customHeight="false" outlineLevel="0" collapsed="false">
      <c r="A1267" s="0" t="n">
        <v>29</v>
      </c>
      <c r="B1267" s="0" t="n">
        <v>5</v>
      </c>
      <c r="C1267" s="0" t="n">
        <v>74.3333333333333</v>
      </c>
      <c r="D1267" s="0" t="n">
        <v>1046</v>
      </c>
      <c r="E1267" s="0" t="n">
        <v>0.379335075439807</v>
      </c>
      <c r="F1267" s="4" t="n">
        <f aca="false">IF(ISBLANK(A1267), "", (A1267-MIN($A$2:$A$3001))/(MAX($A$2:$A$3001)-MIN($A$2:$A$3001)))</f>
        <v>0.681818181818182</v>
      </c>
      <c r="G1267" s="4" t="n">
        <f aca="false">IF(ISBLANK(B1267), "", (B1267-MIN($B$2:$B$3001))/(MAX($B$2:$B$3001)-MIN($B$2:B$3001)))</f>
        <v>0.444444444444444</v>
      </c>
      <c r="H1267" s="4" t="n">
        <f aca="false">IF(ISBLANK(C1267), "", (C1267-MIN($C$2:$C$3001))/(MAX($C$2:$C$3001)-MIN($C$2:$C$3001)))</f>
        <v>0.423553873539663</v>
      </c>
      <c r="I1267" s="4" t="n">
        <f aca="false">IF(ISBLANK(D1267), "", (D1267-MIN($D$2:$D$3001))/(MAX($D$2:$D$3001)-MIN($D$2:$D$3001)))</f>
        <v>0.958459979736575</v>
      </c>
      <c r="J1267" s="4" t="n">
        <f aca="false">IF(ISBLANK(E1267), "", (E1267-MIN($E$2:$E$3001))/(MAX($E$2:$E$3001)-MIN($E$2:$E$3001)))</f>
        <v>0.554770003983703</v>
      </c>
      <c r="K1267" s="5" t="n">
        <f aca="false">IF(ISBLANK(A1267), "",SQRT((A1267-$M$2)^2+(B1267-$N$2)^2+(C1267-$O$2)^2+(D1267-$P$2)^2+(E1267-$Q$2)^2))</f>
        <v>946.277476891132</v>
      </c>
      <c r="L1267" s="6" t="str">
        <f aca="false">IF(AND(H1267 = "", H1266 &lt;&gt; ""),"&lt;- New exp", "")</f>
        <v/>
      </c>
    </row>
    <row r="1268" customFormat="false" ht="13.8" hidden="false" customHeight="false" outlineLevel="0" collapsed="false">
      <c r="A1268" s="0" t="n">
        <v>22</v>
      </c>
      <c r="B1268" s="0" t="n">
        <v>7</v>
      </c>
      <c r="C1268" s="0" t="n">
        <v>84.3428571428571</v>
      </c>
      <c r="D1268" s="0" t="n">
        <v>1013</v>
      </c>
      <c r="E1268" s="0" t="n">
        <v>0.382445811659932</v>
      </c>
      <c r="F1268" s="4" t="n">
        <f aca="false">IF(ISBLANK(A1268), "", (A1268-MIN($A$2:$A$3001))/(MAX($A$2:$A$3001)-MIN($A$2:$A$3001)))</f>
        <v>0.363636363636364</v>
      </c>
      <c r="G1268" s="4" t="n">
        <f aca="false">IF(ISBLANK(B1268), "", (B1268-MIN($B$2:$B$3001))/(MAX($B$2:$B$3001)-MIN($B$2:B$3001)))</f>
        <v>0.666666666666667</v>
      </c>
      <c r="H1268" s="4" t="n">
        <f aca="false">IF(ISBLANK(C1268), "", (C1268-MIN($C$2:$C$3001))/(MAX($C$2:$C$3001)-MIN($C$2:$C$3001)))</f>
        <v>0.675098353053806</v>
      </c>
      <c r="I1268" s="4" t="n">
        <f aca="false">IF(ISBLANK(D1268), "", (D1268-MIN($D$2:$D$3001))/(MAX($D$2:$D$3001)-MIN($D$2:$D$3001)))</f>
        <v>0.925025329280648</v>
      </c>
      <c r="J1268" s="4" t="n">
        <f aca="false">IF(ISBLANK(E1268), "", (E1268-MIN($E$2:$E$3001))/(MAX($E$2:$E$3001)-MIN($E$2:$E$3001)))</f>
        <v>0.64871883074608</v>
      </c>
      <c r="K1268" s="5" t="n">
        <f aca="false">IF(ISBLANK(A1268), "",SQRT((A1268-$M$2)^2+(B1268-$N$2)^2+(C1268-$O$2)^2+(D1268-$P$2)^2+(E1268-$Q$2)^2))</f>
        <v>913.44986634592</v>
      </c>
      <c r="L1268" s="6" t="str">
        <f aca="false">IF(AND(H1268 = "", H1267 &lt;&gt; ""),"&lt;- New exp", "")</f>
        <v/>
      </c>
    </row>
    <row r="1269" customFormat="false" ht="13.8" hidden="false" customHeight="false" outlineLevel="0" collapsed="false">
      <c r="A1269" s="0" t="n">
        <v>33</v>
      </c>
      <c r="B1269" s="0" t="n">
        <v>3</v>
      </c>
      <c r="C1269" s="0" t="n">
        <v>81</v>
      </c>
      <c r="D1269" s="0" t="n">
        <v>1023</v>
      </c>
      <c r="E1269" s="0" t="n">
        <v>0.378562199405455</v>
      </c>
      <c r="F1269" s="4" t="n">
        <f aca="false">IF(ISBLANK(A1269), "", (A1269-MIN($A$2:$A$3001))/(MAX($A$2:$A$3001)-MIN($A$2:$A$3001)))</f>
        <v>0.863636363636364</v>
      </c>
      <c r="G1269" s="4" t="n">
        <f aca="false">IF(ISBLANK(B1269), "", (B1269-MIN($B$2:$B$3001))/(MAX($B$2:$B$3001)-MIN($B$2:B$3001)))</f>
        <v>0.222222222222222</v>
      </c>
      <c r="H1269" s="4" t="n">
        <f aca="false">IF(ISBLANK(C1269), "", (C1269-MIN($C$2:$C$3001))/(MAX($C$2:$C$3001)-MIN($C$2:$C$3001)))</f>
        <v>0.591090634395895</v>
      </c>
      <c r="I1269" s="4" t="n">
        <f aca="false">IF(ISBLANK(D1269), "", (D1269-MIN($D$2:$D$3001))/(MAX($D$2:$D$3001)-MIN($D$2:$D$3001)))</f>
        <v>0.93515704154002</v>
      </c>
      <c r="J1269" s="4" t="n">
        <f aca="false">IF(ISBLANK(E1269), "", (E1269-MIN($E$2:$E$3001))/(MAX($E$2:$E$3001)-MIN($E$2:$E$3001)))</f>
        <v>0.53142800661653</v>
      </c>
      <c r="K1269" s="5" t="n">
        <f aca="false">IF(ISBLANK(A1269), "",SQRT((A1269-$M$2)^2+(B1269-$N$2)^2+(C1269-$O$2)^2+(D1269-$P$2)^2+(E1269-$Q$2)^2))</f>
        <v>923.497282026491</v>
      </c>
      <c r="L1269" s="6" t="str">
        <f aca="false">IF(AND(H1269 = "", H1268 &lt;&gt; ""),"&lt;- New exp", "")</f>
        <v/>
      </c>
    </row>
    <row r="1270" customFormat="false" ht="13.8" hidden="false" customHeight="false" outlineLevel="0" collapsed="false">
      <c r="A1270" s="0" t="n">
        <v>19</v>
      </c>
      <c r="B1270" s="0" t="n">
        <v>8</v>
      </c>
      <c r="C1270" s="0" t="n">
        <v>82.1964285714286</v>
      </c>
      <c r="D1270" s="0" t="n">
        <v>1022</v>
      </c>
      <c r="E1270" s="0" t="n">
        <v>0.382361357163061</v>
      </c>
      <c r="F1270" s="4" t="n">
        <f aca="false">IF(ISBLANK(A1270), "", (A1270-MIN($A$2:$A$3001))/(MAX($A$2:$A$3001)-MIN($A$2:$A$3001)))</f>
        <v>0.227272727272727</v>
      </c>
      <c r="G1270" s="4" t="n">
        <f aca="false">IF(ISBLANK(B1270), "", (B1270-MIN($B$2:$B$3001))/(MAX($B$2:$B$3001)-MIN($B$2:B$3001)))</f>
        <v>0.777777777777778</v>
      </c>
      <c r="H1270" s="4" t="n">
        <f aca="false">IF(ISBLANK(C1270), "", (C1270-MIN($C$2:$C$3001))/(MAX($C$2:$C$3001)-MIN($C$2:$C$3001)))</f>
        <v>0.621157499513844</v>
      </c>
      <c r="I1270" s="4" t="n">
        <f aca="false">IF(ISBLANK(D1270), "", (D1270-MIN($D$2:$D$3001))/(MAX($D$2:$D$3001)-MIN($D$2:$D$3001)))</f>
        <v>0.934143870314083</v>
      </c>
      <c r="J1270" s="4" t="n">
        <f aca="false">IF(ISBLANK(E1270), "", (E1270-MIN($E$2:$E$3001))/(MAX($E$2:$E$3001)-MIN($E$2:$E$3001)))</f>
        <v>0.646168180245885</v>
      </c>
      <c r="K1270" s="5" t="n">
        <f aca="false">IF(ISBLANK(A1270), "",SQRT((A1270-$M$2)^2+(B1270-$N$2)^2+(C1270-$O$2)^2+(D1270-$P$2)^2+(E1270-$Q$2)^2))</f>
        <v>922.37136961954</v>
      </c>
      <c r="L1270" s="6" t="str">
        <f aca="false">IF(AND(H1270 = "", H1269 &lt;&gt; ""),"&lt;- New exp", "")</f>
        <v/>
      </c>
    </row>
    <row r="1271" customFormat="false" ht="13.8" hidden="false" customHeight="false" outlineLevel="0" collapsed="false">
      <c r="A1271" s="0" t="n">
        <v>22</v>
      </c>
      <c r="B1271" s="0" t="n">
        <v>8</v>
      </c>
      <c r="C1271" s="0" t="n">
        <v>77.3602941176471</v>
      </c>
      <c r="D1271" s="0" t="n">
        <v>1031</v>
      </c>
      <c r="E1271" s="0" t="n">
        <v>0.371244230951682</v>
      </c>
      <c r="F1271" s="4" t="n">
        <f aca="false">IF(ISBLANK(A1271), "", (A1271-MIN($A$2:$A$3001))/(MAX($A$2:$A$3001)-MIN($A$2:$A$3001)))</f>
        <v>0.363636363636364</v>
      </c>
      <c r="G1271" s="4" t="n">
        <f aca="false">IF(ISBLANK(B1271), "", (B1271-MIN($B$2:$B$3001))/(MAX($B$2:$B$3001)-MIN($B$2:B$3001)))</f>
        <v>0.777777777777778</v>
      </c>
      <c r="H1271" s="4" t="n">
        <f aca="false">IF(ISBLANK(C1271), "", (C1271-MIN($C$2:$C$3001))/(MAX($C$2:$C$3001)-MIN($C$2:$C$3001)))</f>
        <v>0.499622954296077</v>
      </c>
      <c r="I1271" s="4" t="n">
        <f aca="false">IF(ISBLANK(D1271), "", (D1271-MIN($D$2:$D$3001))/(MAX($D$2:$D$3001)-MIN($D$2:$D$3001)))</f>
        <v>0.943262411347518</v>
      </c>
      <c r="J1271" s="4" t="n">
        <f aca="false">IF(ISBLANK(E1271), "", (E1271-MIN($E$2:$E$3001))/(MAX($E$2:$E$3001)-MIN($E$2:$E$3001)))</f>
        <v>0.310414554537837</v>
      </c>
      <c r="K1271" s="5" t="n">
        <f aca="false">IF(ISBLANK(A1271), "",SQRT((A1271-$M$2)^2+(B1271-$N$2)^2+(C1271-$O$2)^2+(D1271-$P$2)^2+(E1271-$Q$2)^2))</f>
        <v>931.272924192668</v>
      </c>
      <c r="L1271" s="6" t="str">
        <f aca="false">IF(AND(H1271 = "", H1270 &lt;&gt; ""),"&lt;- New exp", "")</f>
        <v/>
      </c>
    </row>
    <row r="1272" customFormat="false" ht="13.8" hidden="false" customHeight="false" outlineLevel="0" collapsed="false">
      <c r="A1272" s="0" t="n">
        <v>33</v>
      </c>
      <c r="B1272" s="0" t="n">
        <v>4</v>
      </c>
      <c r="C1272" s="0" t="n">
        <v>82.6875</v>
      </c>
      <c r="D1272" s="0" t="n">
        <v>1028</v>
      </c>
      <c r="E1272" s="0" t="n">
        <v>0.372674490793082</v>
      </c>
      <c r="F1272" s="4" t="n">
        <f aca="false">IF(ISBLANK(A1272), "", (A1272-MIN($A$2:$A$3001))/(MAX($A$2:$A$3001)-MIN($A$2:$A$3001)))</f>
        <v>0.863636363636364</v>
      </c>
      <c r="G1272" s="4" t="n">
        <f aca="false">IF(ISBLANK(B1272), "", (B1272-MIN($B$2:$B$3001))/(MAX($B$2:$B$3001)-MIN($B$2:B$3001)))</f>
        <v>0.333333333333333</v>
      </c>
      <c r="H1272" s="4" t="n">
        <f aca="false">IF(ISBLANK(C1272), "", (C1272-MIN($C$2:$C$3001))/(MAX($C$2:$C$3001)-MIN($C$2:$C$3001)))</f>
        <v>0.633498376987629</v>
      </c>
      <c r="I1272" s="4" t="n">
        <f aca="false">IF(ISBLANK(D1272), "", (D1272-MIN($D$2:$D$3001))/(MAX($D$2:$D$3001)-MIN($D$2:$D$3001)))</f>
        <v>0.940222897669706</v>
      </c>
      <c r="J1272" s="4" t="n">
        <f aca="false">IF(ISBLANK(E1272), "", (E1272-MIN($E$2:$E$3001))/(MAX($E$2:$E$3001)-MIN($E$2:$E$3001)))</f>
        <v>0.353610513486575</v>
      </c>
      <c r="K1272" s="5" t="n">
        <f aca="false">IF(ISBLANK(A1272), "",SQRT((A1272-$M$2)^2+(B1272-$N$2)^2+(C1272-$O$2)^2+(D1272-$P$2)^2+(E1272-$Q$2)^2))</f>
        <v>928.541576994014</v>
      </c>
      <c r="L1272" s="6" t="str">
        <f aca="false">IF(AND(H1272 = "", H1271 &lt;&gt; ""),"&lt;- New exp", "")</f>
        <v/>
      </c>
    </row>
    <row r="1273" customFormat="false" ht="13.8" hidden="false" customHeight="false" outlineLevel="0" collapsed="false">
      <c r="A1273" s="0" t="n">
        <v>29</v>
      </c>
      <c r="B1273" s="0" t="n">
        <v>4</v>
      </c>
      <c r="C1273" s="0" t="n">
        <v>89.3214285714286</v>
      </c>
      <c r="D1273" s="0" t="n">
        <v>1007</v>
      </c>
      <c r="E1273" s="0" t="n">
        <v>0.382361357163061</v>
      </c>
      <c r="F1273" s="4" t="n">
        <f aca="false">IF(ISBLANK(A1273), "", (A1273-MIN($A$2:$A$3001))/(MAX($A$2:$A$3001)-MIN($A$2:$A$3001)))</f>
        <v>0.681818181818182</v>
      </c>
      <c r="G1273" s="4" t="n">
        <f aca="false">IF(ISBLANK(B1273), "", (B1273-MIN($B$2:$B$3001))/(MAX($B$2:$B$3001)-MIN($B$2:B$3001)))</f>
        <v>0.333333333333333</v>
      </c>
      <c r="H1273" s="4" t="n">
        <f aca="false">IF(ISBLANK(C1273), "", (C1273-MIN($C$2:$C$3001))/(MAX($C$2:$C$3001)-MIN($C$2:$C$3001)))</f>
        <v>0.800212412678943</v>
      </c>
      <c r="I1273" s="4" t="n">
        <f aca="false">IF(ISBLANK(D1273), "", (D1273-MIN($D$2:$D$3001))/(MAX($D$2:$D$3001)-MIN($D$2:$D$3001)))</f>
        <v>0.918946301925025</v>
      </c>
      <c r="J1273" s="4" t="n">
        <f aca="false">IF(ISBLANK(E1273), "", (E1273-MIN($E$2:$E$3001))/(MAX($E$2:$E$3001)-MIN($E$2:$E$3001)))</f>
        <v>0.646168180245885</v>
      </c>
      <c r="K1273" s="5" t="n">
        <f aca="false">IF(ISBLANK(A1273), "",SQRT((A1273-$M$2)^2+(B1273-$N$2)^2+(C1273-$O$2)^2+(D1273-$P$2)^2+(E1273-$Q$2)^2))</f>
        <v>907.687683127279</v>
      </c>
      <c r="L1273" s="6" t="str">
        <f aca="false">IF(AND(H1273 = "", H1272 &lt;&gt; ""),"&lt;- New exp", "")</f>
        <v/>
      </c>
    </row>
    <row r="1274" customFormat="false" ht="13.8" hidden="false" customHeight="false" outlineLevel="0" collapsed="false">
      <c r="A1274" s="0" t="n">
        <v>23</v>
      </c>
      <c r="B1274" s="0" t="n">
        <v>7</v>
      </c>
      <c r="C1274" s="0" t="n">
        <v>74.6095238095238</v>
      </c>
      <c r="D1274" s="0" t="n">
        <v>991</v>
      </c>
      <c r="E1274" s="0" t="n">
        <v>0.375786542707573</v>
      </c>
      <c r="F1274" s="4" t="n">
        <f aca="false">IF(ISBLANK(A1274), "", (A1274-MIN($A$2:$A$3001))/(MAX($A$2:$A$3001)-MIN($A$2:$A$3001)))</f>
        <v>0.409090909090909</v>
      </c>
      <c r="G1274" s="4" t="n">
        <f aca="false">IF(ISBLANK(B1274), "", (B1274-MIN($B$2:$B$3001))/(MAX($B$2:$B$3001)-MIN($B$2:B$3001)))</f>
        <v>0.666666666666667</v>
      </c>
      <c r="H1274" s="4" t="n">
        <f aca="false">IF(ISBLANK(C1274), "", (C1274-MIN($C$2:$C$3001))/(MAX($C$2:$C$3001)-MIN($C$2:$C$3001)))</f>
        <v>0.430494682203707</v>
      </c>
      <c r="I1274" s="4" t="n">
        <f aca="false">IF(ISBLANK(D1274), "", (D1274-MIN($D$2:$D$3001))/(MAX($D$2:$D$3001)-MIN($D$2:$D$3001)))</f>
        <v>0.90273556231003</v>
      </c>
      <c r="J1274" s="4" t="n">
        <f aca="false">IF(ISBLANK(E1274), "", (E1274-MIN($E$2:$E$3001))/(MAX($E$2:$E$3001)-MIN($E$2:$E$3001)))</f>
        <v>0.44759907616139</v>
      </c>
      <c r="K1274" s="5" t="n">
        <f aca="false">IF(ISBLANK(A1274), "",SQRT((A1274-$M$2)^2+(B1274-$N$2)^2+(C1274-$O$2)^2+(D1274-$P$2)^2+(E1274-$Q$2)^2))</f>
        <v>891.230300963498</v>
      </c>
      <c r="L1274" s="6" t="str">
        <f aca="false">IF(AND(H1274 = "", H1273 &lt;&gt; ""),"&lt;- New exp", "")</f>
        <v/>
      </c>
    </row>
    <row r="1275" customFormat="false" ht="13.8" hidden="false" customHeight="false" outlineLevel="0" collapsed="false">
      <c r="F1275" s="4" t="str">
        <f aca="false">IF(ISBLANK(A1275), "", (A1275-MIN($A$2:$A$3001))/(MAX($A$2:$A$3001)-MIN($A$2:$A$3001)))</f>
        <v/>
      </c>
      <c r="G1275" s="4" t="str">
        <f aca="false">IF(ISBLANK(B1275), "", (B1275-MIN($B$2:$B$3001))/(MAX($B$2:$B$3001)-MIN($B$2:B$3001)))</f>
        <v/>
      </c>
      <c r="H1275" s="4" t="str">
        <f aca="false">IF(ISBLANK(C1275), "", (C1275-MIN($C$2:$C$3001))/(MAX($C$2:$C$3001)-MIN($C$2:$C$3001)))</f>
        <v/>
      </c>
      <c r="I1275" s="4" t="str">
        <f aca="false">IF(ISBLANK(D1275), "", (D1275-MIN($D$2:$D$3001))/(MAX($D$2:$D$3001)-MIN($D$2:$D$3001)))</f>
        <v/>
      </c>
      <c r="J1275" s="4" t="str">
        <f aca="false">IF(ISBLANK(E1275), "", (E1275-MIN($E$2:$E$3001))/(MAX($E$2:$E$3001)-MIN($E$2:$E$3001)))</f>
        <v/>
      </c>
      <c r="K1275" s="5" t="str">
        <f aca="false">IF(ISBLANK(A1275), "",SQRT((A1275-$M$2)^2+(B1275-$N$2)^2+(C1275-$O$2)^2+(D1275-$P$2)^2+(E1275-$Q$2)^2))</f>
        <v/>
      </c>
      <c r="L1275" s="6" t="str">
        <f aca="false">IF(AND(H1275 = "", H1274 &lt;&gt; ""),"&lt;- New exp", "")</f>
        <v>&lt;- New exp</v>
      </c>
    </row>
    <row r="1276" customFormat="false" ht="13.8" hidden="false" customHeight="false" outlineLevel="0" collapsed="false">
      <c r="A1276" s="0" t="n">
        <v>28</v>
      </c>
      <c r="B1276" s="0" t="n">
        <v>8</v>
      </c>
      <c r="C1276" s="0" t="n">
        <v>77.5625</v>
      </c>
      <c r="D1276" s="0" t="n">
        <v>993</v>
      </c>
      <c r="E1276" s="0" t="n">
        <v>0.368429340517278</v>
      </c>
      <c r="F1276" s="4" t="n">
        <f aca="false">IF(ISBLANK(A1276), "", (A1276-MIN($A$2:$A$3001))/(MAX($A$2:$A$3001)-MIN($A$2:$A$3001)))</f>
        <v>0.636363636363636</v>
      </c>
      <c r="G1276" s="4" t="n">
        <f aca="false">IF(ISBLANK(B1276), "", (B1276-MIN($B$2:$B$3001))/(MAX($B$2:$B$3001)-MIN($B$2:B$3001)))</f>
        <v>0.777777777777778</v>
      </c>
      <c r="H1276" s="4" t="n">
        <f aca="false">IF(ISBLANK(C1276), "", (C1276-MIN($C$2:$C$3001))/(MAX($C$2:$C$3001)-MIN($C$2:$C$3001)))</f>
        <v>0.5047044920794</v>
      </c>
      <c r="I1276" s="4" t="n">
        <f aca="false">IF(ISBLANK(D1276), "", (D1276-MIN($D$2:$D$3001))/(MAX($D$2:$D$3001)-MIN($D$2:$D$3001)))</f>
        <v>0.904761904761905</v>
      </c>
      <c r="J1276" s="4" t="n">
        <f aca="false">IF(ISBLANK(E1276), "", (E1276-MIN($E$2:$E$3001))/(MAX($E$2:$E$3001)-MIN($E$2:$E$3001)))</f>
        <v>0.225400707312222</v>
      </c>
      <c r="K1276" s="5" t="n">
        <f aca="false">IF(ISBLANK(A1276), "",SQRT((A1276-$M$2)^2+(B1276-$N$2)^2+(C1276-$O$2)^2+(D1276-$P$2)^2+(E1276-$Q$2)^2))</f>
        <v>893.362938750807</v>
      </c>
      <c r="L1276" s="6" t="str">
        <f aca="false">IF(AND(H1276 = "", H1275 &lt;&gt; ""),"&lt;- New exp", "")</f>
        <v/>
      </c>
    </row>
    <row r="1277" customFormat="false" ht="13.8" hidden="false" customHeight="false" outlineLevel="0" collapsed="false">
      <c r="A1277" s="0" t="n">
        <v>29</v>
      </c>
      <c r="B1277" s="0" t="n">
        <v>7</v>
      </c>
      <c r="C1277" s="0" t="n">
        <v>78.8095238095238</v>
      </c>
      <c r="D1277" s="0" t="n">
        <v>1029</v>
      </c>
      <c r="E1277" s="0" t="n">
        <v>0.369897310736077</v>
      </c>
      <c r="F1277" s="4" t="n">
        <f aca="false">IF(ISBLANK(A1277), "", (A1277-MIN($A$2:$A$3001))/(MAX($A$2:$A$3001)-MIN($A$2:$A$3001)))</f>
        <v>0.681818181818182</v>
      </c>
      <c r="G1277" s="4" t="n">
        <f aca="false">IF(ISBLANK(B1277), "", (B1277-MIN($B$2:$B$3001))/(MAX($B$2:$B$3001)-MIN($B$2:B$3001)))</f>
        <v>0.666666666666667</v>
      </c>
      <c r="H1277" s="4" t="n">
        <f aca="false">IF(ISBLANK(C1277), "", (C1277-MIN($C$2:$C$3001))/(MAX($C$2:$C$3001)-MIN($C$2:$C$3001)))</f>
        <v>0.536042841543133</v>
      </c>
      <c r="I1277" s="4" t="n">
        <f aca="false">IF(ISBLANK(D1277), "", (D1277-MIN($D$2:$D$3001))/(MAX($D$2:$D$3001)-MIN($D$2:$D$3001)))</f>
        <v>0.941236068895643</v>
      </c>
      <c r="J1277" s="4" t="n">
        <f aca="false">IF(ISBLANK(E1277), "", (E1277-MIN($E$2:$E$3001))/(MAX($E$2:$E$3001)-MIN($E$2:$E$3001)))</f>
        <v>0.269735575336723</v>
      </c>
      <c r="K1277" s="5" t="n">
        <f aca="false">IF(ISBLANK(A1277), "",SQRT((A1277-$M$2)^2+(B1277-$N$2)^2+(C1277-$O$2)^2+(D1277-$P$2)^2+(E1277-$Q$2)^2))</f>
        <v>929.385272217937</v>
      </c>
      <c r="L1277" s="6" t="str">
        <f aca="false">IF(AND(H1277 = "", H1276 &lt;&gt; ""),"&lt;- New exp", "")</f>
        <v/>
      </c>
    </row>
    <row r="1278" customFormat="false" ht="13.8" hidden="false" customHeight="false" outlineLevel="0" collapsed="false">
      <c r="A1278" s="0" t="n">
        <v>23</v>
      </c>
      <c r="B1278" s="0" t="n">
        <v>7</v>
      </c>
      <c r="C1278" s="0" t="n">
        <v>74.8095238095238</v>
      </c>
      <c r="D1278" s="0" t="n">
        <v>1016</v>
      </c>
      <c r="E1278" s="0" t="n">
        <v>0.375786542707573</v>
      </c>
      <c r="F1278" s="4" t="n">
        <f aca="false">IF(ISBLANK(A1278), "", (A1278-MIN($A$2:$A$3001))/(MAX($A$2:$A$3001)-MIN($A$2:$A$3001)))</f>
        <v>0.409090909090909</v>
      </c>
      <c r="G1278" s="4" t="n">
        <f aca="false">IF(ISBLANK(B1278), "", (B1278-MIN($B$2:$B$3001))/(MAX($B$2:$B$3001)-MIN($B$2:B$3001)))</f>
        <v>0.666666666666667</v>
      </c>
      <c r="H1278" s="4" t="n">
        <f aca="false">IF(ISBLANK(C1278), "", (C1278-MIN($C$2:$C$3001))/(MAX($C$2:$C$3001)-MIN($C$2:$C$3001)))</f>
        <v>0.435520785029393</v>
      </c>
      <c r="I1278" s="4" t="n">
        <f aca="false">IF(ISBLANK(D1278), "", (D1278-MIN($D$2:$D$3001))/(MAX($D$2:$D$3001)-MIN($D$2:$D$3001)))</f>
        <v>0.92806484295846</v>
      </c>
      <c r="J1278" s="4" t="n">
        <f aca="false">IF(ISBLANK(E1278), "", (E1278-MIN($E$2:$E$3001))/(MAX($E$2:$E$3001)-MIN($E$2:$E$3001)))</f>
        <v>0.44759907616139</v>
      </c>
      <c r="K1278" s="5" t="n">
        <f aca="false">IF(ISBLANK(A1278), "",SQRT((A1278-$M$2)^2+(B1278-$N$2)^2+(C1278-$O$2)^2+(D1278-$P$2)^2+(E1278-$Q$2)^2))</f>
        <v>916.227778174371</v>
      </c>
      <c r="L1278" s="6" t="str">
        <f aca="false">IF(AND(H1278 = "", H1277 &lt;&gt; ""),"&lt;- New exp", "")</f>
        <v/>
      </c>
    </row>
    <row r="1279" customFormat="false" ht="13.8" hidden="false" customHeight="false" outlineLevel="0" collapsed="false">
      <c r="A1279" s="0" t="n">
        <v>28</v>
      </c>
      <c r="B1279" s="0" t="n">
        <v>7</v>
      </c>
      <c r="C1279" s="0" t="n">
        <v>79.8095238095238</v>
      </c>
      <c r="D1279" s="0" t="n">
        <v>995</v>
      </c>
      <c r="E1279" s="0" t="n">
        <v>0.379846913370879</v>
      </c>
      <c r="F1279" s="4" t="n">
        <f aca="false">IF(ISBLANK(A1279), "", (A1279-MIN($A$2:$A$3001))/(MAX($A$2:$A$3001)-MIN($A$2:$A$3001)))</f>
        <v>0.636363636363636</v>
      </c>
      <c r="G1279" s="4" t="n">
        <f aca="false">IF(ISBLANK(B1279), "", (B1279-MIN($B$2:$B$3001))/(MAX($B$2:$B$3001)-MIN($B$2:B$3001)))</f>
        <v>0.666666666666667</v>
      </c>
      <c r="H1279" s="4" t="n">
        <f aca="false">IF(ISBLANK(C1279), "", (C1279-MIN($C$2:$C$3001))/(MAX($C$2:$C$3001)-MIN($C$2:$C$3001)))</f>
        <v>0.561173355671568</v>
      </c>
      <c r="I1279" s="4" t="n">
        <f aca="false">IF(ISBLANK(D1279), "", (D1279-MIN($D$2:$D$3001))/(MAX($D$2:$D$3001)-MIN($D$2:$D$3001)))</f>
        <v>0.906788247213779</v>
      </c>
      <c r="J1279" s="4" t="n">
        <f aca="false">IF(ISBLANK(E1279), "", (E1279-MIN($E$2:$E$3001))/(MAX($E$2:$E$3001)-MIN($E$2:$E$3001)))</f>
        <v>0.570228265216398</v>
      </c>
      <c r="K1279" s="5" t="n">
        <f aca="false">IF(ISBLANK(A1279), "",SQRT((A1279-$M$2)^2+(B1279-$N$2)^2+(C1279-$O$2)^2+(D1279-$P$2)^2+(E1279-$Q$2)^2))</f>
        <v>895.40808864261</v>
      </c>
      <c r="L1279" s="6" t="str">
        <f aca="false">IF(AND(H1279 = "", H1278 &lt;&gt; ""),"&lt;- New exp", "")</f>
        <v/>
      </c>
    </row>
    <row r="1280" customFormat="false" ht="13.8" hidden="false" customHeight="false" outlineLevel="0" collapsed="false">
      <c r="A1280" s="0" t="n">
        <v>23</v>
      </c>
      <c r="B1280" s="0" t="n">
        <v>6</v>
      </c>
      <c r="C1280" s="0" t="n">
        <v>74.8333333333333</v>
      </c>
      <c r="D1280" s="0" t="n">
        <v>1017</v>
      </c>
      <c r="E1280" s="0" t="n">
        <v>0.379846913370879</v>
      </c>
      <c r="F1280" s="4" t="n">
        <f aca="false">IF(ISBLANK(A1280), "", (A1280-MIN($A$2:$A$3001))/(MAX($A$2:$A$3001)-MIN($A$2:$A$3001)))</f>
        <v>0.409090909090909</v>
      </c>
      <c r="G1280" s="4" t="n">
        <f aca="false">IF(ISBLANK(B1280), "", (B1280-MIN($B$2:$B$3001))/(MAX($B$2:$B$3001)-MIN($B$2:B$3001)))</f>
        <v>0.555555555555556</v>
      </c>
      <c r="H1280" s="4" t="n">
        <f aca="false">IF(ISBLANK(C1280), "", (C1280-MIN($C$2:$C$3001))/(MAX($C$2:$C$3001)-MIN($C$2:$C$3001)))</f>
        <v>0.43611913060388</v>
      </c>
      <c r="I1280" s="4" t="n">
        <f aca="false">IF(ISBLANK(D1280), "", (D1280-MIN($D$2:$D$3001))/(MAX($D$2:$D$3001)-MIN($D$2:$D$3001)))</f>
        <v>0.929078014184397</v>
      </c>
      <c r="J1280" s="4" t="n">
        <f aca="false">IF(ISBLANK(E1280), "", (E1280-MIN($E$2:$E$3001))/(MAX($E$2:$E$3001)-MIN($E$2:$E$3001)))</f>
        <v>0.570228265216398</v>
      </c>
      <c r="K1280" s="5" t="n">
        <f aca="false">IF(ISBLANK(A1280), "",SQRT((A1280-$M$2)^2+(B1280-$N$2)^2+(C1280-$O$2)^2+(D1280-$P$2)^2+(E1280-$Q$2)^2))</f>
        <v>917.221983740675</v>
      </c>
      <c r="L1280" s="6" t="str">
        <f aca="false">IF(AND(H1280 = "", H1279 &lt;&gt; ""),"&lt;- New exp", "")</f>
        <v/>
      </c>
    </row>
    <row r="1281" customFormat="false" ht="13.8" hidden="false" customHeight="false" outlineLevel="0" collapsed="false">
      <c r="A1281" s="0" t="n">
        <v>23</v>
      </c>
      <c r="B1281" s="0" t="n">
        <v>7</v>
      </c>
      <c r="C1281" s="0" t="n">
        <v>70.8095238095238</v>
      </c>
      <c r="D1281" s="0" t="n">
        <v>1018</v>
      </c>
      <c r="E1281" s="0" t="n">
        <v>0.374562081242515</v>
      </c>
      <c r="F1281" s="4" t="n">
        <f aca="false">IF(ISBLANK(A1281), "", (A1281-MIN($A$2:$A$3001))/(MAX($A$2:$A$3001)-MIN($A$2:$A$3001)))</f>
        <v>0.409090909090909</v>
      </c>
      <c r="G1281" s="4" t="n">
        <f aca="false">IF(ISBLANK(B1281), "", (B1281-MIN($B$2:$B$3001))/(MAX($B$2:$B$3001)-MIN($B$2:B$3001)))</f>
        <v>0.666666666666667</v>
      </c>
      <c r="H1281" s="4" t="n">
        <f aca="false">IF(ISBLANK(C1281), "", (C1281-MIN($C$2:$C$3001))/(MAX($C$2:$C$3001)-MIN($C$2:$C$3001)))</f>
        <v>0.334998728515654</v>
      </c>
      <c r="I1281" s="4" t="n">
        <f aca="false">IF(ISBLANK(D1281), "", (D1281-MIN($D$2:$D$3001))/(MAX($D$2:$D$3001)-MIN($D$2:$D$3001)))</f>
        <v>0.930091185410334</v>
      </c>
      <c r="J1281" s="4" t="n">
        <f aca="false">IF(ISBLANK(E1281), "", (E1281-MIN($E$2:$E$3001))/(MAX($E$2:$E$3001)-MIN($E$2:$E$3001)))</f>
        <v>0.410618532033698</v>
      </c>
      <c r="K1281" s="5" t="n">
        <f aca="false">IF(ISBLANK(A1281), "",SQRT((A1281-$M$2)^2+(B1281-$N$2)^2+(C1281-$O$2)^2+(D1281-$P$2)^2+(E1281-$Q$2)^2))</f>
        <v>918.160497193387</v>
      </c>
      <c r="L1281" s="6" t="str">
        <f aca="false">IF(AND(H1281 = "", H1280 &lt;&gt; ""),"&lt;- New exp", "")</f>
        <v/>
      </c>
    </row>
    <row r="1282" customFormat="false" ht="13.8" hidden="false" customHeight="false" outlineLevel="0" collapsed="false">
      <c r="A1282" s="0" t="n">
        <v>23</v>
      </c>
      <c r="B1282" s="0" t="n">
        <v>7</v>
      </c>
      <c r="C1282" s="0" t="n">
        <v>86.2142857142857</v>
      </c>
      <c r="D1282" s="0" t="n">
        <v>1013</v>
      </c>
      <c r="E1282" s="0" t="n">
        <v>0.382361357163061</v>
      </c>
      <c r="F1282" s="4" t="n">
        <f aca="false">IF(ISBLANK(A1282), "", (A1282-MIN($A$2:$A$3001))/(MAX($A$2:$A$3001)-MIN($A$2:$A$3001)))</f>
        <v>0.409090909090909</v>
      </c>
      <c r="G1282" s="4" t="n">
        <f aca="false">IF(ISBLANK(B1282), "", (B1282-MIN($B$2:$B$3001))/(MAX($B$2:$B$3001)-MIN($B$2:B$3001)))</f>
        <v>0.666666666666667</v>
      </c>
      <c r="H1282" s="4" t="n">
        <f aca="false">IF(ISBLANK(C1282), "", (C1282-MIN($C$2:$C$3001))/(MAX($C$2:$C$3001)-MIN($C$2:$C$3001)))</f>
        <v>0.722128315208448</v>
      </c>
      <c r="I1282" s="4" t="n">
        <f aca="false">IF(ISBLANK(D1282), "", (D1282-MIN($D$2:$D$3001))/(MAX($D$2:$D$3001)-MIN($D$2:$D$3001)))</f>
        <v>0.925025329280648</v>
      </c>
      <c r="J1282" s="4" t="n">
        <f aca="false">IF(ISBLANK(E1282), "", (E1282-MIN($E$2:$E$3001))/(MAX($E$2:$E$3001)-MIN($E$2:$E$3001)))</f>
        <v>0.646168180245885</v>
      </c>
      <c r="K1282" s="5" t="n">
        <f aca="false">IF(ISBLANK(A1282), "",SQRT((A1282-$M$2)^2+(B1282-$N$2)^2+(C1282-$O$2)^2+(D1282-$P$2)^2+(E1282-$Q$2)^2))</f>
        <v>913.51612329747</v>
      </c>
      <c r="L1282" s="6" t="str">
        <f aca="false">IF(AND(H1282 = "", H1281 &lt;&gt; ""),"&lt;- New exp", "")</f>
        <v/>
      </c>
    </row>
    <row r="1283" customFormat="false" ht="13.8" hidden="false" customHeight="false" outlineLevel="0" collapsed="false">
      <c r="A1283" s="0" t="n">
        <v>29</v>
      </c>
      <c r="B1283" s="0" t="n">
        <v>7</v>
      </c>
      <c r="C1283" s="0" t="n">
        <v>78.4957983193277</v>
      </c>
      <c r="D1283" s="0" t="n">
        <v>1010</v>
      </c>
      <c r="E1283" s="0" t="n">
        <v>0.372674490793082</v>
      </c>
      <c r="F1283" s="4" t="n">
        <f aca="false">IF(ISBLANK(A1283), "", (A1283-MIN($A$2:$A$3001))/(MAX($A$2:$A$3001)-MIN($A$2:$A$3001)))</f>
        <v>0.681818181818182</v>
      </c>
      <c r="G1283" s="4" t="n">
        <f aca="false">IF(ISBLANK(B1283), "", (B1283-MIN($B$2:$B$3001))/(MAX($B$2:$B$3001)-MIN($B$2:B$3001)))</f>
        <v>0.666666666666667</v>
      </c>
      <c r="H1283" s="4" t="n">
        <f aca="false">IF(ISBLANK(C1283), "", (C1283-MIN($C$2:$C$3001))/(MAX($C$2:$C$3001)-MIN($C$2:$C$3001)))</f>
        <v>0.52815875867931</v>
      </c>
      <c r="I1283" s="4" t="n">
        <f aca="false">IF(ISBLANK(D1283), "", (D1283-MIN($D$2:$D$3001))/(MAX($D$2:$D$3001)-MIN($D$2:$D$3001)))</f>
        <v>0.921985815602837</v>
      </c>
      <c r="J1283" s="4" t="n">
        <f aca="false">IF(ISBLANK(E1283), "", (E1283-MIN($E$2:$E$3001))/(MAX($E$2:$E$3001)-MIN($E$2:$E$3001)))</f>
        <v>0.353610513486575</v>
      </c>
      <c r="K1283" s="5" t="n">
        <f aca="false">IF(ISBLANK(A1283), "",SQRT((A1283-$M$2)^2+(B1283-$N$2)^2+(C1283-$O$2)^2+(D1283-$P$2)^2+(E1283-$Q$2)^2))</f>
        <v>910.386016447479</v>
      </c>
      <c r="L1283" s="6" t="str">
        <f aca="false">IF(AND(H1283 = "", H1282 &lt;&gt; ""),"&lt;- New exp", "")</f>
        <v/>
      </c>
    </row>
    <row r="1284" customFormat="false" ht="13.8" hidden="false" customHeight="false" outlineLevel="0" collapsed="false">
      <c r="A1284" s="0" t="n">
        <v>25</v>
      </c>
      <c r="B1284" s="0" t="n">
        <v>8</v>
      </c>
      <c r="C1284" s="0" t="n">
        <v>69.6544117647059</v>
      </c>
      <c r="D1284" s="0" t="n">
        <v>1046</v>
      </c>
      <c r="E1284" s="0" t="n">
        <v>0.371400562566451</v>
      </c>
      <c r="F1284" s="4" t="n">
        <f aca="false">IF(ISBLANK(A1284), "", (A1284-MIN($A$2:$A$3001))/(MAX($A$2:$A$3001)-MIN($A$2:$A$3001)))</f>
        <v>0.5</v>
      </c>
      <c r="G1284" s="4" t="n">
        <f aca="false">IF(ISBLANK(B1284), "", (B1284-MIN($B$2:$B$3001))/(MAX($B$2:$B$3001)-MIN($B$2:B$3001)))</f>
        <v>0.777777777777778</v>
      </c>
      <c r="H1284" s="4" t="n">
        <f aca="false">IF(ISBLANK(C1284), "", (C1284-MIN($C$2:$C$3001))/(MAX($C$2:$C$3001)-MIN($C$2:$C$3001)))</f>
        <v>0.305970168953432</v>
      </c>
      <c r="I1284" s="4" t="n">
        <f aca="false">IF(ISBLANK(D1284), "", (D1284-MIN($D$2:$D$3001))/(MAX($D$2:$D$3001)-MIN($D$2:$D$3001)))</f>
        <v>0.958459979736575</v>
      </c>
      <c r="J1284" s="4" t="n">
        <f aca="false">IF(ISBLANK(E1284), "", (E1284-MIN($E$2:$E$3001))/(MAX($E$2:$E$3001)-MIN($E$2:$E$3001)))</f>
        <v>0.315136000123095</v>
      </c>
      <c r="K1284" s="5" t="n">
        <f aca="false">IF(ISBLANK(A1284), "",SQRT((A1284-$M$2)^2+(B1284-$N$2)^2+(C1284-$O$2)^2+(D1284-$P$2)^2+(E1284-$Q$2)^2))</f>
        <v>946.168186266097</v>
      </c>
      <c r="L1284" s="6" t="str">
        <f aca="false">IF(AND(H1284 = "", H1283 &lt;&gt; ""),"&lt;- New exp", "")</f>
        <v/>
      </c>
    </row>
    <row r="1285" customFormat="false" ht="13.8" hidden="false" customHeight="false" outlineLevel="0" collapsed="false">
      <c r="A1285" s="0" t="n">
        <v>29</v>
      </c>
      <c r="B1285" s="0" t="n">
        <v>6</v>
      </c>
      <c r="C1285" s="0" t="n">
        <v>76.8333333333333</v>
      </c>
      <c r="D1285" s="0" t="n">
        <v>1030</v>
      </c>
      <c r="E1285" s="0" t="n">
        <v>0.372725885221371</v>
      </c>
      <c r="F1285" s="4" t="n">
        <f aca="false">IF(ISBLANK(A1285), "", (A1285-MIN($A$2:$A$3001))/(MAX($A$2:$A$3001)-MIN($A$2:$A$3001)))</f>
        <v>0.681818181818182</v>
      </c>
      <c r="G1285" s="4" t="n">
        <f aca="false">IF(ISBLANK(B1285), "", (B1285-MIN($B$2:$B$3001))/(MAX($B$2:$B$3001)-MIN($B$2:B$3001)))</f>
        <v>0.555555555555556</v>
      </c>
      <c r="H1285" s="4" t="n">
        <f aca="false">IF(ISBLANK(C1285), "", (C1285-MIN($C$2:$C$3001))/(MAX($C$2:$C$3001)-MIN($C$2:$C$3001)))</f>
        <v>0.48638015886075</v>
      </c>
      <c r="I1285" s="4" t="n">
        <f aca="false">IF(ISBLANK(D1285), "", (D1285-MIN($D$2:$D$3001))/(MAX($D$2:$D$3001)-MIN($D$2:$D$3001)))</f>
        <v>0.94224924012158</v>
      </c>
      <c r="J1285" s="4" t="n">
        <f aca="false">IF(ISBLANK(E1285), "", (E1285-MIN($E$2:$E$3001))/(MAX($E$2:$E$3001)-MIN($E$2:$E$3001)))</f>
        <v>0.355162701103331</v>
      </c>
      <c r="K1285" s="5" t="n">
        <f aca="false">IF(ISBLANK(A1285), "",SQRT((A1285-$M$2)^2+(B1285-$N$2)^2+(C1285-$O$2)^2+(D1285-$P$2)^2+(E1285-$Q$2)^2))</f>
        <v>930.335737196875</v>
      </c>
      <c r="L1285" s="6" t="str">
        <f aca="false">IF(AND(H1285 = "", H1284 &lt;&gt; ""),"&lt;- New exp", "")</f>
        <v/>
      </c>
    </row>
    <row r="1286" customFormat="false" ht="13.8" hidden="false" customHeight="false" outlineLevel="0" collapsed="false">
      <c r="A1286" s="0" t="n">
        <v>29</v>
      </c>
      <c r="B1286" s="0" t="n">
        <v>6</v>
      </c>
      <c r="C1286" s="0" t="n">
        <v>78.4019607843137</v>
      </c>
      <c r="D1286" s="0" t="n">
        <v>1031</v>
      </c>
      <c r="E1286" s="0" t="n">
        <v>0.372674490793082</v>
      </c>
      <c r="F1286" s="4" t="n">
        <f aca="false">IF(ISBLANK(A1286), "", (A1286-MIN($A$2:$A$3001))/(MAX($A$2:$A$3001)-MIN($A$2:$A$3001)))</f>
        <v>0.681818181818182</v>
      </c>
      <c r="G1286" s="4" t="n">
        <f aca="false">IF(ISBLANK(B1286), "", (B1286-MIN($B$2:$B$3001))/(MAX($B$2:$B$3001)-MIN($B$2:B$3001)))</f>
        <v>0.555555555555556</v>
      </c>
      <c r="H1286" s="4" t="n">
        <f aca="false">IF(ISBLANK(C1286), "", (C1286-MIN($C$2:$C$3001))/(MAX($C$2:$C$3001)-MIN($C$2:$C$3001)))</f>
        <v>0.525800573179864</v>
      </c>
      <c r="I1286" s="4" t="n">
        <f aca="false">IF(ISBLANK(D1286), "", (D1286-MIN($D$2:$D$3001))/(MAX($D$2:$D$3001)-MIN($D$2:$D$3001)))</f>
        <v>0.943262411347518</v>
      </c>
      <c r="J1286" s="4" t="n">
        <f aca="false">IF(ISBLANK(E1286), "", (E1286-MIN($E$2:$E$3001))/(MAX($E$2:$E$3001)-MIN($E$2:$E$3001)))</f>
        <v>0.353610513486575</v>
      </c>
      <c r="K1286" s="5" t="n">
        <f aca="false">IF(ISBLANK(A1286), "",SQRT((A1286-$M$2)^2+(B1286-$N$2)^2+(C1286-$O$2)^2+(D1286-$P$2)^2+(E1286-$Q$2)^2))</f>
        <v>931.369294882957</v>
      </c>
      <c r="L1286" s="6" t="str">
        <f aca="false">IF(AND(H1286 = "", H1285 &lt;&gt; ""),"&lt;- New exp", "")</f>
        <v/>
      </c>
    </row>
    <row r="1287" customFormat="false" ht="13.8" hidden="false" customHeight="false" outlineLevel="0" collapsed="false">
      <c r="A1287" s="0" t="n">
        <v>33</v>
      </c>
      <c r="B1287" s="0" t="n">
        <v>3</v>
      </c>
      <c r="C1287" s="0" t="n">
        <v>83</v>
      </c>
      <c r="D1287" s="0" t="n">
        <v>1023</v>
      </c>
      <c r="E1287" s="0" t="n">
        <v>0.376578857467822</v>
      </c>
      <c r="F1287" s="4" t="n">
        <f aca="false">IF(ISBLANK(A1287), "", (A1287-MIN($A$2:$A$3001))/(MAX($A$2:$A$3001)-MIN($A$2:$A$3001)))</f>
        <v>0.863636363636364</v>
      </c>
      <c r="G1287" s="4" t="n">
        <f aca="false">IF(ISBLANK(B1287), "", (B1287-MIN($B$2:$B$3001))/(MAX($B$2:$B$3001)-MIN($B$2:B$3001)))</f>
        <v>0.222222222222222</v>
      </c>
      <c r="H1287" s="4" t="n">
        <f aca="false">IF(ISBLANK(C1287), "", (C1287-MIN($C$2:$C$3001))/(MAX($C$2:$C$3001)-MIN($C$2:$C$3001)))</f>
        <v>0.641351662652765</v>
      </c>
      <c r="I1287" s="4" t="n">
        <f aca="false">IF(ISBLANK(D1287), "", (D1287-MIN($D$2:$D$3001))/(MAX($D$2:$D$3001)-MIN($D$2:$D$3001)))</f>
        <v>0.93515704154002</v>
      </c>
      <c r="J1287" s="4" t="n">
        <f aca="false">IF(ISBLANK(E1287), "", (E1287-MIN($E$2:$E$3001))/(MAX($E$2:$E$3001)-MIN($E$2:$E$3001)))</f>
        <v>0.471528151751385</v>
      </c>
      <c r="K1287" s="5" t="n">
        <f aca="false">IF(ISBLANK(A1287), "",SQRT((A1287-$M$2)^2+(B1287-$N$2)^2+(C1287-$O$2)^2+(D1287-$P$2)^2+(E1287-$Q$2)^2))</f>
        <v>923.550384753201</v>
      </c>
      <c r="L1287" s="6" t="str">
        <f aca="false">IF(AND(H1287 = "", H1286 &lt;&gt; ""),"&lt;- New exp", "")</f>
        <v/>
      </c>
    </row>
    <row r="1288" customFormat="false" ht="13.8" hidden="false" customHeight="false" outlineLevel="0" collapsed="false">
      <c r="A1288" s="0" t="n">
        <v>30</v>
      </c>
      <c r="B1288" s="0" t="n">
        <v>2</v>
      </c>
      <c r="C1288" s="0" t="n">
        <v>88.4375</v>
      </c>
      <c r="D1288" s="0" t="n">
        <v>1039</v>
      </c>
      <c r="E1288" s="0" t="n">
        <v>0.38677560662924</v>
      </c>
      <c r="F1288" s="4" t="n">
        <f aca="false">IF(ISBLANK(A1288), "", (A1288-MIN($A$2:$A$3001))/(MAX($A$2:$A$3001)-MIN($A$2:$A$3001)))</f>
        <v>0.727272727272727</v>
      </c>
      <c r="G1288" s="4" t="n">
        <f aca="false">IF(ISBLANK(B1288), "", (B1288-MIN($B$2:$B$3001))/(MAX($B$2:$B$3001)-MIN($B$2:B$3001)))</f>
        <v>0.111111111111111</v>
      </c>
      <c r="H1288" s="4" t="n">
        <f aca="false">IF(ISBLANK(C1288), "", (C1288-MIN($C$2:$C$3001))/(MAX($C$2:$C$3001)-MIN($C$2:$C$3001)))</f>
        <v>0.77799883322613</v>
      </c>
      <c r="I1288" s="4" t="n">
        <f aca="false">IF(ISBLANK(D1288), "", (D1288-MIN($D$2:$D$3001))/(MAX($D$2:$D$3001)-MIN($D$2:$D$3001)))</f>
        <v>0.951367781155015</v>
      </c>
      <c r="J1288" s="4" t="n">
        <f aca="false">IF(ISBLANK(E1288), "", (E1288-MIN($E$2:$E$3001))/(MAX($E$2:$E$3001)-MIN($E$2:$E$3001)))</f>
        <v>0.779485031639763</v>
      </c>
      <c r="K1288" s="5" t="n">
        <f aca="false">IF(ISBLANK(A1288), "",SQRT((A1288-$M$2)^2+(B1288-$N$2)^2+(C1288-$O$2)^2+(D1288-$P$2)^2+(E1288-$Q$2)^2))</f>
        <v>939.646965125152</v>
      </c>
      <c r="L1288" s="6" t="str">
        <f aca="false">IF(AND(H1288 = "", H1287 &lt;&gt; ""),"&lt;- New exp", "")</f>
        <v/>
      </c>
    </row>
    <row r="1289" customFormat="false" ht="13.8" hidden="false" customHeight="false" outlineLevel="0" collapsed="false">
      <c r="A1289" s="0" t="n">
        <v>18</v>
      </c>
      <c r="B1289" s="0" t="n">
        <v>6</v>
      </c>
      <c r="C1289" s="0" t="n">
        <v>79.3666666666667</v>
      </c>
      <c r="D1289" s="0" t="n">
        <v>980</v>
      </c>
      <c r="E1289" s="0" t="n">
        <v>0.38677560662924</v>
      </c>
      <c r="F1289" s="4" t="n">
        <f aca="false">IF(ISBLANK(A1289), "", (A1289-MIN($A$2:$A$3001))/(MAX($A$2:$A$3001)-MIN($A$2:$A$3001)))</f>
        <v>0.181818181818182</v>
      </c>
      <c r="G1289" s="4" t="n">
        <f aca="false">IF(ISBLANK(B1289), "", (B1289-MIN($B$2:$B$3001))/(MAX($B$2:$B$3001)-MIN($B$2:B$3001)))</f>
        <v>0.555555555555556</v>
      </c>
      <c r="H1289" s="4" t="n">
        <f aca="false">IF(ISBLANK(C1289), "", (C1289-MIN($C$2:$C$3001))/(MAX($C$2:$C$3001)-MIN($C$2:$C$3001)))</f>
        <v>0.550044127986119</v>
      </c>
      <c r="I1289" s="4" t="n">
        <f aca="false">IF(ISBLANK(D1289), "", (D1289-MIN($D$2:$D$3001))/(MAX($D$2:$D$3001)-MIN($D$2:$D$3001)))</f>
        <v>0.891590678824721</v>
      </c>
      <c r="J1289" s="4" t="n">
        <f aca="false">IF(ISBLANK(E1289), "", (E1289-MIN($E$2:$E$3001))/(MAX($E$2:$E$3001)-MIN($E$2:$E$3001)))</f>
        <v>0.779485031639763</v>
      </c>
      <c r="K1289" s="5" t="n">
        <f aca="false">IF(ISBLANK(A1289), "",SQRT((A1289-$M$2)^2+(B1289-$N$2)^2+(C1289-$O$2)^2+(D1289-$P$2)^2+(E1289-$Q$2)^2))</f>
        <v>880.295440930135</v>
      </c>
      <c r="L1289" s="6" t="str">
        <f aca="false">IF(AND(H1289 = "", H1288 &lt;&gt; ""),"&lt;- New exp", "")</f>
        <v/>
      </c>
    </row>
    <row r="1290" customFormat="false" ht="13.8" hidden="false" customHeight="false" outlineLevel="0" collapsed="false">
      <c r="A1290" s="0" t="n">
        <v>29</v>
      </c>
      <c r="B1290" s="0" t="n">
        <v>6</v>
      </c>
      <c r="C1290" s="0" t="n">
        <v>80.8333333333333</v>
      </c>
      <c r="D1290" s="0" t="n">
        <v>1028</v>
      </c>
      <c r="E1290" s="0" t="n">
        <v>0.370327786548259</v>
      </c>
      <c r="F1290" s="4" t="n">
        <f aca="false">IF(ISBLANK(A1290), "", (A1290-MIN($A$2:$A$3001))/(MAX($A$2:$A$3001)-MIN($A$2:$A$3001)))</f>
        <v>0.681818181818182</v>
      </c>
      <c r="G1290" s="4" t="n">
        <f aca="false">IF(ISBLANK(B1290), "", (B1290-MIN($B$2:$B$3001))/(MAX($B$2:$B$3001)-MIN($B$2:B$3001)))</f>
        <v>0.555555555555556</v>
      </c>
      <c r="H1290" s="4" t="n">
        <f aca="false">IF(ISBLANK(C1290), "", (C1290-MIN($C$2:$C$3001))/(MAX($C$2:$C$3001)-MIN($C$2:$C$3001)))</f>
        <v>0.586902215374489</v>
      </c>
      <c r="I1290" s="4" t="n">
        <f aca="false">IF(ISBLANK(D1290), "", (D1290-MIN($D$2:$D$3001))/(MAX($D$2:$D$3001)-MIN($D$2:$D$3001)))</f>
        <v>0.940222897669706</v>
      </c>
      <c r="J1290" s="4" t="n">
        <f aca="false">IF(ISBLANK(E1290), "", (E1290-MIN($E$2:$E$3001))/(MAX($E$2:$E$3001)-MIN($E$2:$E$3001)))</f>
        <v>0.282736580450056</v>
      </c>
      <c r="K1290" s="5" t="n">
        <f aca="false">IF(ISBLANK(A1290), "",SQRT((A1290-$M$2)^2+(B1290-$N$2)^2+(C1290-$O$2)^2+(D1290-$P$2)^2+(E1290-$Q$2)^2))</f>
        <v>928.428466381948</v>
      </c>
      <c r="L1290" s="6" t="str">
        <f aca="false">IF(AND(H1290 = "", H1289 &lt;&gt; ""),"&lt;- New exp", "")</f>
        <v/>
      </c>
    </row>
    <row r="1291" customFormat="false" ht="13.8" hidden="false" customHeight="false" outlineLevel="0" collapsed="false">
      <c r="A1291" s="0" t="n">
        <v>19</v>
      </c>
      <c r="B1291" s="0" t="n">
        <v>9</v>
      </c>
      <c r="C1291" s="0" t="n">
        <v>80.1825396825397</v>
      </c>
      <c r="D1291" s="0" t="n">
        <v>1033</v>
      </c>
      <c r="E1291" s="0" t="n">
        <v>0.381110316780053</v>
      </c>
      <c r="F1291" s="4" t="n">
        <f aca="false">IF(ISBLANK(A1291), "", (A1291-MIN($A$2:$A$3001))/(MAX($A$2:$A$3001)-MIN($A$2:$A$3001)))</f>
        <v>0.227272727272727</v>
      </c>
      <c r="G1291" s="4" t="n">
        <f aca="false">IF(ISBLANK(B1291), "", (B1291-MIN($B$2:$B$3001))/(MAX($B$2:$B$3001)-MIN($B$2:B$3001)))</f>
        <v>0.888888888888889</v>
      </c>
      <c r="H1291" s="4" t="n">
        <f aca="false">IF(ISBLANK(C1291), "", (C1291-MIN($C$2:$C$3001))/(MAX($C$2:$C$3001)-MIN($C$2:$C$3001)))</f>
        <v>0.570547436338524</v>
      </c>
      <c r="I1291" s="4" t="n">
        <f aca="false">IF(ISBLANK(D1291), "", (D1291-MIN($D$2:$D$3001))/(MAX($D$2:$D$3001)-MIN($D$2:$D$3001)))</f>
        <v>0.945288753799392</v>
      </c>
      <c r="J1291" s="4" t="n">
        <f aca="false">IF(ISBLANK(E1291), "", (E1291-MIN($E$2:$E$3001))/(MAX($E$2:$E$3001)-MIN($E$2:$E$3001)))</f>
        <v>0.608384913553079</v>
      </c>
      <c r="K1291" s="5" t="n">
        <f aca="false">IF(ISBLANK(A1291), "",SQRT((A1291-$M$2)^2+(B1291-$N$2)^2+(C1291-$O$2)^2+(D1291-$P$2)^2+(E1291-$Q$2)^2))</f>
        <v>933.32386852158</v>
      </c>
      <c r="L1291" s="6" t="str">
        <f aca="false">IF(AND(H1291 = "", H1290 &lt;&gt; ""),"&lt;- New exp", "")</f>
        <v/>
      </c>
    </row>
    <row r="1292" customFormat="false" ht="13.8" hidden="false" customHeight="false" outlineLevel="0" collapsed="false">
      <c r="A1292" s="0" t="n">
        <v>28</v>
      </c>
      <c r="B1292" s="0" t="n">
        <v>7</v>
      </c>
      <c r="C1292" s="0" t="n">
        <v>79.5803571428571</v>
      </c>
      <c r="D1292" s="0" t="n">
        <v>1001</v>
      </c>
      <c r="E1292" s="0" t="n">
        <v>0.382203038250817</v>
      </c>
      <c r="F1292" s="4" t="n">
        <f aca="false">IF(ISBLANK(A1292), "", (A1292-MIN($A$2:$A$3001))/(MAX($A$2:$A$3001)-MIN($A$2:$A$3001)))</f>
        <v>0.636363636363636</v>
      </c>
      <c r="G1292" s="4" t="n">
        <f aca="false">IF(ISBLANK(B1292), "", (B1292-MIN($B$2:$B$3001))/(MAX($B$2:$B$3001)-MIN($B$2:B$3001)))</f>
        <v>0.666666666666667</v>
      </c>
      <c r="H1292" s="4" t="n">
        <f aca="false">IF(ISBLANK(C1292), "", (C1292-MIN($C$2:$C$3001))/(MAX($C$2:$C$3001)-MIN($C$2:$C$3001)))</f>
        <v>0.555414279517135</v>
      </c>
      <c r="I1292" s="4" t="n">
        <f aca="false">IF(ISBLANK(D1292), "", (D1292-MIN($D$2:$D$3001))/(MAX($D$2:$D$3001)-MIN($D$2:$D$3001)))</f>
        <v>0.912867274569402</v>
      </c>
      <c r="J1292" s="4" t="n">
        <f aca="false">IF(ISBLANK(E1292), "", (E1292-MIN($E$2:$E$3001))/(MAX($E$2:$E$3001)-MIN($E$2:$E$3001)))</f>
        <v>0.641386715342691</v>
      </c>
      <c r="K1292" s="5" t="n">
        <f aca="false">IF(ISBLANK(A1292), "",SQRT((A1292-$M$2)^2+(B1292-$N$2)^2+(C1292-$O$2)^2+(D1292-$P$2)^2+(E1292-$Q$2)^2))</f>
        <v>901.399724357331</v>
      </c>
      <c r="L1292" s="6" t="str">
        <f aca="false">IF(AND(H1292 = "", H1291 &lt;&gt; ""),"&lt;- New exp", "")</f>
        <v/>
      </c>
    </row>
    <row r="1293" customFormat="false" ht="13.8" hidden="false" customHeight="false" outlineLevel="0" collapsed="false">
      <c r="A1293" s="0" t="n">
        <v>29</v>
      </c>
      <c r="B1293" s="0" t="n">
        <v>5</v>
      </c>
      <c r="C1293" s="0" t="n">
        <v>78.0125</v>
      </c>
      <c r="D1293" s="0" t="n">
        <v>1052</v>
      </c>
      <c r="E1293" s="0" t="n">
        <v>0.375290733913647</v>
      </c>
      <c r="F1293" s="4" t="n">
        <f aca="false">IF(ISBLANK(A1293), "", (A1293-MIN($A$2:$A$3001))/(MAX($A$2:$A$3001)-MIN($A$2:$A$3001)))</f>
        <v>0.681818181818182</v>
      </c>
      <c r="G1293" s="4" t="n">
        <f aca="false">IF(ISBLANK(B1293), "", (B1293-MIN($B$2:$B$3001))/(MAX($B$2:$B$3001)-MIN($B$2:B$3001)))</f>
        <v>0.444444444444444</v>
      </c>
      <c r="H1293" s="4" t="n">
        <f aca="false">IF(ISBLANK(C1293), "", (C1293-MIN($C$2:$C$3001))/(MAX($C$2:$C$3001)-MIN($C$2:$C$3001)))</f>
        <v>0.516013223437196</v>
      </c>
      <c r="I1293" s="4" t="n">
        <f aca="false">IF(ISBLANK(D1293), "", (D1293-MIN($D$2:$D$3001))/(MAX($D$2:$D$3001)-MIN($D$2:$D$3001)))</f>
        <v>0.964539007092199</v>
      </c>
      <c r="J1293" s="4" t="n">
        <f aca="false">IF(ISBLANK(E1293), "", (E1293-MIN($E$2:$E$3001))/(MAX($E$2:$E$3001)-MIN($E$2:$E$3001)))</f>
        <v>0.432624918537074</v>
      </c>
      <c r="K1293" s="5" t="n">
        <f aca="false">IF(ISBLANK(A1293), "",SQRT((A1293-$M$2)^2+(B1293-$N$2)^2+(C1293-$O$2)^2+(D1293-$P$2)^2+(E1293-$Q$2)^2))</f>
        <v>952.347950059731</v>
      </c>
      <c r="L1293" s="6" t="str">
        <f aca="false">IF(AND(H1293 = "", H1292 &lt;&gt; ""),"&lt;- New exp", "")</f>
        <v/>
      </c>
    </row>
    <row r="1294" customFormat="false" ht="13.8" hidden="false" customHeight="false" outlineLevel="0" collapsed="false">
      <c r="A1294" s="0" t="n">
        <v>33</v>
      </c>
      <c r="B1294" s="0" t="n">
        <v>4</v>
      </c>
      <c r="C1294" s="0" t="n">
        <v>81.6029411764706</v>
      </c>
      <c r="D1294" s="0" t="n">
        <v>1004</v>
      </c>
      <c r="E1294" s="0" t="n">
        <v>0.372674490793082</v>
      </c>
      <c r="F1294" s="4" t="n">
        <f aca="false">IF(ISBLANK(A1294), "", (A1294-MIN($A$2:$A$3001))/(MAX($A$2:$A$3001)-MIN($A$2:$A$3001)))</f>
        <v>0.863636363636364</v>
      </c>
      <c r="G1294" s="4" t="n">
        <f aca="false">IF(ISBLANK(B1294), "", (B1294-MIN($B$2:$B$3001))/(MAX($B$2:$B$3001)-MIN($B$2:B$3001)))</f>
        <v>0.333333333333333</v>
      </c>
      <c r="H1294" s="4" t="n">
        <f aca="false">IF(ISBLANK(C1294), "", (C1294-MIN($C$2:$C$3001))/(MAX($C$2:$C$3001)-MIN($C$2:$C$3001)))</f>
        <v>0.606242856149804</v>
      </c>
      <c r="I1294" s="4" t="n">
        <f aca="false">IF(ISBLANK(D1294), "", (D1294-MIN($D$2:$D$3001))/(MAX($D$2:$D$3001)-MIN($D$2:$D$3001)))</f>
        <v>0.915906788247214</v>
      </c>
      <c r="J1294" s="4" t="n">
        <f aca="false">IF(ISBLANK(E1294), "", (E1294-MIN($E$2:$E$3001))/(MAX($E$2:$E$3001)-MIN($E$2:$E$3001)))</f>
        <v>0.353610513486575</v>
      </c>
      <c r="K1294" s="5" t="n">
        <f aca="false">IF(ISBLANK(A1294), "",SQRT((A1294-$M$2)^2+(B1294-$N$2)^2+(C1294-$O$2)^2+(D1294-$P$2)^2+(E1294-$Q$2)^2))</f>
        <v>904.526371441809</v>
      </c>
      <c r="L1294" s="6" t="str">
        <f aca="false">IF(AND(H1294 = "", H1293 &lt;&gt; ""),"&lt;- New exp", "")</f>
        <v/>
      </c>
    </row>
    <row r="1295" customFormat="false" ht="13.8" hidden="false" customHeight="false" outlineLevel="0" collapsed="false">
      <c r="A1295" s="0" t="n">
        <v>18</v>
      </c>
      <c r="B1295" s="0" t="n">
        <v>6</v>
      </c>
      <c r="C1295" s="0" t="n">
        <v>72.9</v>
      </c>
      <c r="D1295" s="0" t="n">
        <v>1059</v>
      </c>
      <c r="E1295" s="0" t="n">
        <v>0.384373438081006</v>
      </c>
      <c r="F1295" s="4" t="n">
        <f aca="false">IF(ISBLANK(A1295), "", (A1295-MIN($A$2:$A$3001))/(MAX($A$2:$A$3001)-MIN($A$2:$A$3001)))</f>
        <v>0.181818181818182</v>
      </c>
      <c r="G1295" s="4" t="n">
        <f aca="false">IF(ISBLANK(B1295), "", (B1295-MIN($B$2:$B$3001))/(MAX($B$2:$B$3001)-MIN($B$2:B$3001)))</f>
        <v>0.555555555555556</v>
      </c>
      <c r="H1295" s="4" t="n">
        <f aca="false">IF(ISBLANK(C1295), "", (C1295-MIN($C$2:$C$3001))/(MAX($C$2:$C$3001)-MIN($C$2:$C$3001)))</f>
        <v>0.387533469955573</v>
      </c>
      <c r="I1295" s="4" t="n">
        <f aca="false">IF(ISBLANK(D1295), "", (D1295-MIN($D$2:$D$3001))/(MAX($D$2:$D$3001)-MIN($D$2:$D$3001)))</f>
        <v>0.971631205673759</v>
      </c>
      <c r="J1295" s="4" t="n">
        <f aca="false">IF(ISBLANK(E1295), "", (E1295-MIN($E$2:$E$3001))/(MAX($E$2:$E$3001)-MIN($E$2:$E$3001)))</f>
        <v>0.706935994748749</v>
      </c>
      <c r="K1295" s="5" t="n">
        <f aca="false">IF(ISBLANK(A1295), "",SQRT((A1295-$M$2)^2+(B1295-$N$2)^2+(C1295-$O$2)^2+(D1295-$P$2)^2+(E1295-$Q$2)^2))</f>
        <v>959.145350115715</v>
      </c>
      <c r="L1295" s="6" t="str">
        <f aca="false">IF(AND(H1295 = "", H1294 &lt;&gt; ""),"&lt;- New exp", "")</f>
        <v/>
      </c>
    </row>
    <row r="1296" customFormat="false" ht="13.8" hidden="false" customHeight="false" outlineLevel="0" collapsed="false">
      <c r="A1296" s="0" t="n">
        <v>29</v>
      </c>
      <c r="B1296" s="0" t="n">
        <v>7</v>
      </c>
      <c r="C1296" s="0" t="n">
        <v>77.9553571428571</v>
      </c>
      <c r="D1296" s="0" t="n">
        <v>1050</v>
      </c>
      <c r="E1296" s="0" t="n">
        <v>0.36962718764596</v>
      </c>
      <c r="F1296" s="4" t="n">
        <f aca="false">IF(ISBLANK(A1296), "", (A1296-MIN($A$2:$A$3001))/(MAX($A$2:$A$3001)-MIN($A$2:$A$3001)))</f>
        <v>0.681818181818182</v>
      </c>
      <c r="G1296" s="4" t="n">
        <f aca="false">IF(ISBLANK(B1296), "", (B1296-MIN($B$2:$B$3001))/(MAX($B$2:$B$3001)-MIN($B$2:B$3001)))</f>
        <v>0.666666666666667</v>
      </c>
      <c r="H1296" s="4" t="n">
        <f aca="false">IF(ISBLANK(C1296), "", (C1296-MIN($C$2:$C$3001))/(MAX($C$2:$C$3001)-MIN($C$2:$C$3001)))</f>
        <v>0.514577194058428</v>
      </c>
      <c r="I1296" s="4" t="n">
        <f aca="false">IF(ISBLANK(D1296), "", (D1296-MIN($D$2:$D$3001))/(MAX($D$2:$D$3001)-MIN($D$2:$D$3001)))</f>
        <v>0.962512664640324</v>
      </c>
      <c r="J1296" s="4" t="n">
        <f aca="false">IF(ISBLANK(E1296), "", (E1296-MIN($E$2:$E$3001))/(MAX($E$2:$E$3001)-MIN($E$2:$E$3001)))</f>
        <v>0.261577459186037</v>
      </c>
      <c r="K1296" s="5" t="n">
        <f aca="false">IF(ISBLANK(A1296), "",SQRT((A1296-$M$2)^2+(B1296-$N$2)^2+(C1296-$O$2)^2+(D1296-$P$2)^2+(E1296-$Q$2)^2))</f>
        <v>950.357971740876</v>
      </c>
      <c r="L1296" s="6" t="str">
        <f aca="false">IF(AND(H1296 = "", H1295 &lt;&gt; ""),"&lt;- New exp", "")</f>
        <v/>
      </c>
    </row>
    <row r="1297" customFormat="false" ht="13.8" hidden="false" customHeight="false" outlineLevel="0" collapsed="false">
      <c r="A1297" s="0" t="n">
        <v>23</v>
      </c>
      <c r="B1297" s="0" t="n">
        <v>5</v>
      </c>
      <c r="C1297" s="0" t="n">
        <v>72.0125</v>
      </c>
      <c r="D1297" s="0" t="n">
        <v>1042</v>
      </c>
      <c r="E1297" s="0" t="n">
        <v>0.380235841643101</v>
      </c>
      <c r="F1297" s="4" t="n">
        <f aca="false">IF(ISBLANK(A1297), "", (A1297-MIN($A$2:$A$3001))/(MAX($A$2:$A$3001)-MIN($A$2:$A$3001)))</f>
        <v>0.409090909090909</v>
      </c>
      <c r="G1297" s="4" t="n">
        <f aca="false">IF(ISBLANK(B1297), "", (B1297-MIN($B$2:$B$3001))/(MAX($B$2:$B$3001)-MIN($B$2:B$3001)))</f>
        <v>0.444444444444444</v>
      </c>
      <c r="H1297" s="4" t="n">
        <f aca="false">IF(ISBLANK(C1297), "", (C1297-MIN($C$2:$C$3001))/(MAX($C$2:$C$3001)-MIN($C$2:$C$3001)))</f>
        <v>0.365230138666587</v>
      </c>
      <c r="I1297" s="4" t="n">
        <f aca="false">IF(ISBLANK(D1297), "", (D1297-MIN($D$2:$D$3001))/(MAX($D$2:$D$3001)-MIN($D$2:$D$3001)))</f>
        <v>0.954407294832827</v>
      </c>
      <c r="J1297" s="4" t="n">
        <f aca="false">IF(ISBLANK(E1297), "", (E1297-MIN($E$2:$E$3001))/(MAX($E$2:$E$3001)-MIN($E$2:$E$3001)))</f>
        <v>0.581974473279165</v>
      </c>
      <c r="K1297" s="5" t="n">
        <f aca="false">IF(ISBLANK(A1297), "",SQRT((A1297-$M$2)^2+(B1297-$N$2)^2+(C1297-$O$2)^2+(D1297-$P$2)^2+(E1297-$Q$2)^2))</f>
        <v>942.163583540088</v>
      </c>
      <c r="L1297" s="6" t="str">
        <f aca="false">IF(AND(H1297 = "", H1296 &lt;&gt; ""),"&lt;- New exp", "")</f>
        <v/>
      </c>
    </row>
    <row r="1298" customFormat="false" ht="13.8" hidden="false" customHeight="false" outlineLevel="0" collapsed="false">
      <c r="A1298" s="0" t="n">
        <v>28</v>
      </c>
      <c r="B1298" s="0" t="n">
        <v>8</v>
      </c>
      <c r="C1298" s="0" t="n">
        <v>71.7916666666667</v>
      </c>
      <c r="D1298" s="0" t="n">
        <v>1025</v>
      </c>
      <c r="E1298" s="0" t="n">
        <v>0.368400203788216</v>
      </c>
      <c r="F1298" s="4" t="n">
        <f aca="false">IF(ISBLANK(A1298), "", (A1298-MIN($A$2:$A$3001))/(MAX($A$2:$A$3001)-MIN($A$2:$A$3001)))</f>
        <v>0.636363636363636</v>
      </c>
      <c r="G1298" s="4" t="n">
        <f aca="false">IF(ISBLANK(B1298), "", (B1298-MIN($B$2:$B$3001))/(MAX($B$2:$B$3001)-MIN($B$2:B$3001)))</f>
        <v>0.777777777777778</v>
      </c>
      <c r="H1298" s="4" t="n">
        <f aca="false">IF(ISBLANK(C1298), "", (C1298-MIN($C$2:$C$3001))/(MAX($C$2:$C$3001)-MIN($C$2:$C$3001)))</f>
        <v>0.359680483463224</v>
      </c>
      <c r="I1298" s="4" t="n">
        <f aca="false">IF(ISBLANK(D1298), "", (D1298-MIN($D$2:$D$3001))/(MAX($D$2:$D$3001)-MIN($D$2:$D$3001)))</f>
        <v>0.937183383991895</v>
      </c>
      <c r="J1298" s="4" t="n">
        <f aca="false">IF(ISBLANK(E1298), "", (E1298-MIN($E$2:$E$3001))/(MAX($E$2:$E$3001)-MIN($E$2:$E$3001)))</f>
        <v>0.224520735074987</v>
      </c>
      <c r="K1298" s="5" t="n">
        <f aca="false">IF(ISBLANK(A1298), "",SQRT((A1298-$M$2)^2+(B1298-$N$2)^2+(C1298-$O$2)^2+(D1298-$P$2)^2+(E1298-$Q$2)^2))</f>
        <v>925.243128972875</v>
      </c>
      <c r="L1298" s="6" t="str">
        <f aca="false">IF(AND(H1298 = "", H1297 &lt;&gt; ""),"&lt;- New exp", "")</f>
        <v/>
      </c>
    </row>
    <row r="1299" customFormat="false" ht="13.8" hidden="false" customHeight="false" outlineLevel="0" collapsed="false">
      <c r="A1299" s="0" t="n">
        <v>23</v>
      </c>
      <c r="B1299" s="0" t="n">
        <v>6</v>
      </c>
      <c r="C1299" s="0" t="n">
        <v>74.8333333333333</v>
      </c>
      <c r="D1299" s="0" t="n">
        <v>1018</v>
      </c>
      <c r="E1299" s="0" t="n">
        <v>0.37391442425094</v>
      </c>
      <c r="F1299" s="4" t="n">
        <f aca="false">IF(ISBLANK(A1299), "", (A1299-MIN($A$2:$A$3001))/(MAX($A$2:$A$3001)-MIN($A$2:$A$3001)))</f>
        <v>0.409090909090909</v>
      </c>
      <c r="G1299" s="4" t="n">
        <f aca="false">IF(ISBLANK(B1299), "", (B1299-MIN($B$2:$B$3001))/(MAX($B$2:$B$3001)-MIN($B$2:B$3001)))</f>
        <v>0.555555555555556</v>
      </c>
      <c r="H1299" s="4" t="n">
        <f aca="false">IF(ISBLANK(C1299), "", (C1299-MIN($C$2:$C$3001))/(MAX($C$2:$C$3001)-MIN($C$2:$C$3001)))</f>
        <v>0.43611913060388</v>
      </c>
      <c r="I1299" s="4" t="n">
        <f aca="false">IF(ISBLANK(D1299), "", (D1299-MIN($D$2:$D$3001))/(MAX($D$2:$D$3001)-MIN($D$2:$D$3001)))</f>
        <v>0.930091185410334</v>
      </c>
      <c r="J1299" s="4" t="n">
        <f aca="false">IF(ISBLANK(E1299), "", (E1299-MIN($E$2:$E$3001))/(MAX($E$2:$E$3001)-MIN($E$2:$E$3001)))</f>
        <v>0.391058334640788</v>
      </c>
      <c r="K1299" s="5" t="n">
        <f aca="false">IF(ISBLANK(A1299), "",SQRT((A1299-$M$2)^2+(B1299-$N$2)^2+(C1299-$O$2)^2+(D1299-$P$2)^2+(E1299-$Q$2)^2))</f>
        <v>918.221741883927</v>
      </c>
      <c r="L1299" s="6" t="str">
        <f aca="false">IF(AND(H1299 = "", H1298 &lt;&gt; ""),"&lt;- New exp", "")</f>
        <v/>
      </c>
    </row>
    <row r="1300" customFormat="false" ht="13.8" hidden="false" customHeight="false" outlineLevel="0" collapsed="false">
      <c r="A1300" s="0" t="n">
        <v>20</v>
      </c>
      <c r="B1300" s="0" t="n">
        <v>8</v>
      </c>
      <c r="C1300" s="0" t="n">
        <v>80.4107142857143</v>
      </c>
      <c r="D1300" s="0" t="n">
        <v>1041</v>
      </c>
      <c r="E1300" s="0" t="n">
        <v>0.384206016578555</v>
      </c>
      <c r="F1300" s="4" t="n">
        <f aca="false">IF(ISBLANK(A1300), "", (A1300-MIN($A$2:$A$3001))/(MAX($A$2:$A$3001)-MIN($A$2:$A$3001)))</f>
        <v>0.272727272727273</v>
      </c>
      <c r="G1300" s="4" t="n">
        <f aca="false">IF(ISBLANK(B1300), "", (B1300-MIN($B$2:$B$3001))/(MAX($B$2:$B$3001)-MIN($B$2:B$3001)))</f>
        <v>0.777777777777778</v>
      </c>
      <c r="H1300" s="4" t="n">
        <f aca="false">IF(ISBLANK(C1300), "", (C1300-MIN($C$2:$C$3001))/(MAX($C$2:$C$3001)-MIN($C$2:$C$3001)))</f>
        <v>0.576281581427353</v>
      </c>
      <c r="I1300" s="4" t="n">
        <f aca="false">IF(ISBLANK(D1300), "", (D1300-MIN($D$2:$D$3001))/(MAX($D$2:$D$3001)-MIN($D$2:$D$3001)))</f>
        <v>0.953394123606889</v>
      </c>
      <c r="J1300" s="4" t="n">
        <f aca="false">IF(ISBLANK(E1300), "", (E1300-MIN($E$2:$E$3001))/(MAX($E$2:$E$3001)-MIN($E$2:$E$3001)))</f>
        <v>0.701879618181586</v>
      </c>
      <c r="K1300" s="5" t="n">
        <f aca="false">IF(ISBLANK(A1300), "",SQRT((A1300-$M$2)^2+(B1300-$N$2)^2+(C1300-$O$2)^2+(D1300-$P$2)^2+(E1300-$Q$2)^2))</f>
        <v>941.324522370632</v>
      </c>
      <c r="L1300" s="6" t="str">
        <f aca="false">IF(AND(H1300 = "", H1299 &lt;&gt; ""),"&lt;- New exp", "")</f>
        <v/>
      </c>
    </row>
    <row r="1301" customFormat="false" ht="13.8" hidden="false" customHeight="false" outlineLevel="0" collapsed="false">
      <c r="A1301" s="0" t="n">
        <v>33</v>
      </c>
      <c r="B1301" s="0" t="n">
        <v>2</v>
      </c>
      <c r="C1301" s="0" t="n">
        <v>80.9375</v>
      </c>
      <c r="D1301" s="0" t="n">
        <v>1038</v>
      </c>
      <c r="E1301" s="0" t="n">
        <v>0.377180566940099</v>
      </c>
      <c r="F1301" s="4" t="n">
        <f aca="false">IF(ISBLANK(A1301), "", (A1301-MIN($A$2:$A$3001))/(MAX($A$2:$A$3001)-MIN($A$2:$A$3001)))</f>
        <v>0.863636363636364</v>
      </c>
      <c r="G1301" s="4" t="n">
        <f aca="false">IF(ISBLANK(B1301), "", (B1301-MIN($B$2:$B$3001))/(MAX($B$2:$B$3001)-MIN($B$2:B$3001)))</f>
        <v>0.111111111111111</v>
      </c>
      <c r="H1301" s="4" t="n">
        <f aca="false">IF(ISBLANK(C1301), "", (C1301-MIN($C$2:$C$3001))/(MAX($C$2:$C$3001)-MIN($C$2:$C$3001)))</f>
        <v>0.589519977262868</v>
      </c>
      <c r="I1301" s="4" t="n">
        <f aca="false">IF(ISBLANK(D1301), "", (D1301-MIN($D$2:$D$3001))/(MAX($D$2:$D$3001)-MIN($D$2:$D$3001)))</f>
        <v>0.950354609929078</v>
      </c>
      <c r="J1301" s="4" t="n">
        <f aca="false">IF(ISBLANK(E1301), "", (E1301-MIN($E$2:$E$3001))/(MAX($E$2:$E$3001)-MIN($E$2:$E$3001)))</f>
        <v>0.489700666221275</v>
      </c>
      <c r="K1301" s="5" t="n">
        <f aca="false">IF(ISBLANK(A1301), "",SQRT((A1301-$M$2)^2+(B1301-$N$2)^2+(C1301-$O$2)^2+(D1301-$P$2)^2+(E1301-$Q$2)^2))</f>
        <v>938.486171270353</v>
      </c>
      <c r="L1301" s="6" t="str">
        <f aca="false">IF(AND(H1301 = "", H1300 &lt;&gt; ""),"&lt;- New exp", "")</f>
        <v/>
      </c>
    </row>
    <row r="1302" customFormat="false" ht="13.8" hidden="false" customHeight="false" outlineLevel="0" collapsed="false">
      <c r="A1302" s="0" t="n">
        <v>19</v>
      </c>
      <c r="B1302" s="0" t="n">
        <v>8</v>
      </c>
      <c r="C1302" s="0" t="n">
        <v>82.1964285714286</v>
      </c>
      <c r="D1302" s="0" t="n">
        <v>1022</v>
      </c>
      <c r="E1302" s="0" t="n">
        <v>0.382361357163061</v>
      </c>
      <c r="F1302" s="4" t="n">
        <f aca="false">IF(ISBLANK(A1302), "", (A1302-MIN($A$2:$A$3001))/(MAX($A$2:$A$3001)-MIN($A$2:$A$3001)))</f>
        <v>0.227272727272727</v>
      </c>
      <c r="G1302" s="4" t="n">
        <f aca="false">IF(ISBLANK(B1302), "", (B1302-MIN($B$2:$B$3001))/(MAX($B$2:$B$3001)-MIN($B$2:B$3001)))</f>
        <v>0.777777777777778</v>
      </c>
      <c r="H1302" s="4" t="n">
        <f aca="false">IF(ISBLANK(C1302), "", (C1302-MIN($C$2:$C$3001))/(MAX($C$2:$C$3001)-MIN($C$2:$C$3001)))</f>
        <v>0.621157499513844</v>
      </c>
      <c r="I1302" s="4" t="n">
        <f aca="false">IF(ISBLANK(D1302), "", (D1302-MIN($D$2:$D$3001))/(MAX($D$2:$D$3001)-MIN($D$2:$D$3001)))</f>
        <v>0.934143870314083</v>
      </c>
      <c r="J1302" s="4" t="n">
        <f aca="false">IF(ISBLANK(E1302), "", (E1302-MIN($E$2:$E$3001))/(MAX($E$2:$E$3001)-MIN($E$2:$E$3001)))</f>
        <v>0.646168180245885</v>
      </c>
      <c r="K1302" s="5" t="n">
        <f aca="false">IF(ISBLANK(A1302), "",SQRT((A1302-$M$2)^2+(B1302-$N$2)^2+(C1302-$O$2)^2+(D1302-$P$2)^2+(E1302-$Q$2)^2))</f>
        <v>922.37136961954</v>
      </c>
      <c r="L1302" s="6" t="str">
        <f aca="false">IF(AND(H1302 = "", H1301 &lt;&gt; ""),"&lt;- New exp", "")</f>
        <v/>
      </c>
    </row>
    <row r="1303" customFormat="false" ht="13.8" hidden="false" customHeight="false" outlineLevel="0" collapsed="false">
      <c r="A1303" s="0" t="n">
        <v>27</v>
      </c>
      <c r="B1303" s="0" t="n">
        <v>3</v>
      </c>
      <c r="C1303" s="0" t="n">
        <v>79</v>
      </c>
      <c r="D1303" s="0" t="n">
        <v>1011</v>
      </c>
      <c r="E1303" s="0" t="n">
        <v>0.379846913370879</v>
      </c>
      <c r="F1303" s="4" t="n">
        <f aca="false">IF(ISBLANK(A1303), "", (A1303-MIN($A$2:$A$3001))/(MAX($A$2:$A$3001)-MIN($A$2:$A$3001)))</f>
        <v>0.590909090909091</v>
      </c>
      <c r="G1303" s="4" t="n">
        <f aca="false">IF(ISBLANK(B1303), "", (B1303-MIN($B$2:$B$3001))/(MAX($B$2:$B$3001)-MIN($B$2:B$3001)))</f>
        <v>0.222222222222222</v>
      </c>
      <c r="H1303" s="4" t="n">
        <f aca="false">IF(ISBLANK(C1303), "", (C1303-MIN($C$2:$C$3001))/(MAX($C$2:$C$3001)-MIN($C$2:$C$3001)))</f>
        <v>0.540829606139025</v>
      </c>
      <c r="I1303" s="4" t="n">
        <f aca="false">IF(ISBLANK(D1303), "", (D1303-MIN($D$2:$D$3001))/(MAX($D$2:$D$3001)-MIN($D$2:$D$3001)))</f>
        <v>0.922998986828774</v>
      </c>
      <c r="J1303" s="4" t="n">
        <f aca="false">IF(ISBLANK(E1303), "", (E1303-MIN($E$2:$E$3001))/(MAX($E$2:$E$3001)-MIN($E$2:$E$3001)))</f>
        <v>0.570228265216398</v>
      </c>
      <c r="K1303" s="5" t="n">
        <f aca="false">IF(ISBLANK(A1303), "",SQRT((A1303-$M$2)^2+(B1303-$N$2)^2+(C1303-$O$2)^2+(D1303-$P$2)^2+(E1303-$Q$2)^2))</f>
        <v>911.349080552477</v>
      </c>
      <c r="L1303" s="6" t="str">
        <f aca="false">IF(AND(H1303 = "", H1302 &lt;&gt; ""),"&lt;- New exp", "")</f>
        <v/>
      </c>
    </row>
    <row r="1304" customFormat="false" ht="13.8" hidden="false" customHeight="false" outlineLevel="0" collapsed="false">
      <c r="A1304" s="0" t="n">
        <v>27</v>
      </c>
      <c r="B1304" s="0" t="n">
        <v>4</v>
      </c>
      <c r="C1304" s="0" t="n">
        <v>78.9166666666667</v>
      </c>
      <c r="D1304" s="0" t="n">
        <v>1010</v>
      </c>
      <c r="E1304" s="0" t="n">
        <v>0.375786542707573</v>
      </c>
      <c r="F1304" s="4" t="n">
        <f aca="false">IF(ISBLANK(A1304), "", (A1304-MIN($A$2:$A$3001))/(MAX($A$2:$A$3001)-MIN($A$2:$A$3001)))</f>
        <v>0.590909090909091</v>
      </c>
      <c r="G1304" s="4" t="n">
        <f aca="false">IF(ISBLANK(B1304), "", (B1304-MIN($B$2:$B$3001))/(MAX($B$2:$B$3001)-MIN($B$2:B$3001)))</f>
        <v>0.333333333333333</v>
      </c>
      <c r="H1304" s="4" t="n">
        <f aca="false">IF(ISBLANK(C1304), "", (C1304-MIN($C$2:$C$3001))/(MAX($C$2:$C$3001)-MIN($C$2:$C$3001)))</f>
        <v>0.538735396628322</v>
      </c>
      <c r="I1304" s="4" t="n">
        <f aca="false">IF(ISBLANK(D1304), "", (D1304-MIN($D$2:$D$3001))/(MAX($D$2:$D$3001)-MIN($D$2:$D$3001)))</f>
        <v>0.921985815602837</v>
      </c>
      <c r="J1304" s="4" t="n">
        <f aca="false">IF(ISBLANK(E1304), "", (E1304-MIN($E$2:$E$3001))/(MAX($E$2:$E$3001)-MIN($E$2:$E$3001)))</f>
        <v>0.44759907616139</v>
      </c>
      <c r="K1304" s="5" t="n">
        <f aca="false">IF(ISBLANK(A1304), "",SQRT((A1304-$M$2)^2+(B1304-$N$2)^2+(C1304-$O$2)^2+(D1304-$P$2)^2+(E1304-$Q$2)^2))</f>
        <v>910.350243931365</v>
      </c>
      <c r="L1304" s="6" t="str">
        <f aca="false">IF(AND(H1304 = "", H1303 &lt;&gt; ""),"&lt;- New exp", "")</f>
        <v/>
      </c>
    </row>
    <row r="1305" customFormat="false" ht="13.8" hidden="false" customHeight="false" outlineLevel="0" collapsed="false">
      <c r="A1305" s="0" t="n">
        <v>23</v>
      </c>
      <c r="B1305" s="0" t="n">
        <v>7</v>
      </c>
      <c r="C1305" s="0" t="n">
        <v>68.0840336134454</v>
      </c>
      <c r="D1305" s="0" t="n">
        <v>1040</v>
      </c>
      <c r="E1305" s="0" t="n">
        <v>0.374724174328091</v>
      </c>
      <c r="F1305" s="4" t="n">
        <f aca="false">IF(ISBLANK(A1305), "", (A1305-MIN($A$2:$A$3001))/(MAX($A$2:$A$3001)-MIN($A$2:$A$3001)))</f>
        <v>0.409090909090909</v>
      </c>
      <c r="G1305" s="4" t="n">
        <f aca="false">IF(ISBLANK(B1305), "", (B1305-MIN($B$2:$B$3001))/(MAX($B$2:$B$3001)-MIN($B$2:B$3001)))</f>
        <v>0.666666666666667</v>
      </c>
      <c r="H1305" s="4" t="n">
        <f aca="false">IF(ISBLANK(C1305), "", (C1305-MIN($C$2:$C$3001))/(MAX($C$2:$C$3001)-MIN($C$2:$C$3001)))</f>
        <v>0.266505758636194</v>
      </c>
      <c r="I1305" s="4" t="n">
        <f aca="false">IF(ISBLANK(D1305), "", (D1305-MIN($D$2:$D$3001))/(MAX($D$2:$D$3001)-MIN($D$2:$D$3001)))</f>
        <v>0.952380952380952</v>
      </c>
      <c r="J1305" s="4" t="n">
        <f aca="false">IF(ISBLANK(E1305), "", (E1305-MIN($E$2:$E$3001))/(MAX($E$2:$E$3001)-MIN($E$2:$E$3001)))</f>
        <v>0.41551398254398</v>
      </c>
      <c r="K1305" s="5" t="n">
        <f aca="false">IF(ISBLANK(A1305), "",SQRT((A1305-$M$2)^2+(B1305-$N$2)^2+(C1305-$O$2)^2+(D1305-$P$2)^2+(E1305-$Q$2)^2))</f>
        <v>940.122047072742</v>
      </c>
      <c r="L1305" s="6" t="str">
        <f aca="false">IF(AND(H1305 = "", H1304 &lt;&gt; ""),"&lt;- New exp", "")</f>
        <v/>
      </c>
    </row>
    <row r="1306" customFormat="false" ht="13.8" hidden="false" customHeight="false" outlineLevel="0" collapsed="false">
      <c r="A1306" s="0" t="n">
        <v>29</v>
      </c>
      <c r="B1306" s="0" t="n">
        <v>6</v>
      </c>
      <c r="C1306" s="0" t="n">
        <v>74.1078431372549</v>
      </c>
      <c r="D1306" s="0" t="n">
        <v>1054</v>
      </c>
      <c r="E1306" s="0" t="n">
        <v>0.372905946245912</v>
      </c>
      <c r="F1306" s="4" t="n">
        <f aca="false">IF(ISBLANK(A1306), "", (A1306-MIN($A$2:$A$3001))/(MAX($A$2:$A$3001)-MIN($A$2:$A$3001)))</f>
        <v>0.681818181818182</v>
      </c>
      <c r="G1306" s="4" t="n">
        <f aca="false">IF(ISBLANK(B1306), "", (B1306-MIN($B$2:$B$3001))/(MAX($B$2:$B$3001)-MIN($B$2:B$3001)))</f>
        <v>0.555555555555556</v>
      </c>
      <c r="H1306" s="4" t="n">
        <f aca="false">IF(ISBLANK(C1306), "", (C1306-MIN($C$2:$C$3001))/(MAX($C$2:$C$3001)-MIN($C$2:$C$3001)))</f>
        <v>0.41788718898129</v>
      </c>
      <c r="I1306" s="4" t="n">
        <f aca="false">IF(ISBLANK(D1306), "", (D1306-MIN($D$2:$D$3001))/(MAX($D$2:$D$3001)-MIN($D$2:$D$3001)))</f>
        <v>0.966565349544073</v>
      </c>
      <c r="J1306" s="4" t="n">
        <f aca="false">IF(ISBLANK(E1306), "", (E1306-MIN($E$2:$E$3001))/(MAX($E$2:$E$3001)-MIN($E$2:$E$3001)))</f>
        <v>0.360600809899511</v>
      </c>
      <c r="K1306" s="5" t="n">
        <f aca="false">IF(ISBLANK(A1306), "",SQRT((A1306-$M$2)^2+(B1306-$N$2)^2+(C1306-$O$2)^2+(D1306-$P$2)^2+(E1306-$Q$2)^2))</f>
        <v>954.275910323489</v>
      </c>
      <c r="L1306" s="6" t="str">
        <f aca="false">IF(AND(H1306 = "", H1305 &lt;&gt; ""),"&lt;- New exp", "")</f>
        <v/>
      </c>
    </row>
    <row r="1307" customFormat="false" ht="13.8" hidden="false" customHeight="false" outlineLevel="0" collapsed="false">
      <c r="A1307" s="0" t="n">
        <v>25</v>
      </c>
      <c r="B1307" s="0" t="n">
        <v>5</v>
      </c>
      <c r="C1307" s="0" t="n">
        <v>85.2714285714286</v>
      </c>
      <c r="D1307" s="0" t="n">
        <v>1016</v>
      </c>
      <c r="E1307" s="0" t="n">
        <v>0.382361357163061</v>
      </c>
      <c r="F1307" s="4" t="n">
        <f aca="false">IF(ISBLANK(A1307), "", (A1307-MIN($A$2:$A$3001))/(MAX($A$2:$A$3001)-MIN($A$2:$A$3001)))</f>
        <v>0.5</v>
      </c>
      <c r="G1307" s="4" t="n">
        <f aca="false">IF(ISBLANK(B1307), "", (B1307-MIN($B$2:$B$3001))/(MAX($B$2:$B$3001)-MIN($B$2:B$3001)))</f>
        <v>0.444444444444444</v>
      </c>
      <c r="H1307" s="4" t="n">
        <f aca="false">IF(ISBLANK(C1307), "", (C1307-MIN($C$2:$C$3001))/(MAX($C$2:$C$3001)-MIN($C$2:$C$3001)))</f>
        <v>0.698433830458782</v>
      </c>
      <c r="I1307" s="4" t="n">
        <f aca="false">IF(ISBLANK(D1307), "", (D1307-MIN($D$2:$D$3001))/(MAX($D$2:$D$3001)-MIN($D$2:$D$3001)))</f>
        <v>0.92806484295846</v>
      </c>
      <c r="J1307" s="4" t="n">
        <f aca="false">IF(ISBLANK(E1307), "", (E1307-MIN($E$2:$E$3001))/(MAX($E$2:$E$3001)-MIN($E$2:$E$3001)))</f>
        <v>0.646168180245885</v>
      </c>
      <c r="K1307" s="5" t="n">
        <f aca="false">IF(ISBLANK(A1307), "",SQRT((A1307-$M$2)^2+(B1307-$N$2)^2+(C1307-$O$2)^2+(D1307-$P$2)^2+(E1307-$Q$2)^2))</f>
        <v>916.496268557346</v>
      </c>
      <c r="L1307" s="6" t="str">
        <f aca="false">IF(AND(H1307 = "", H1306 &lt;&gt; ""),"&lt;- New exp", "")</f>
        <v/>
      </c>
    </row>
    <row r="1308" customFormat="false" ht="13.8" hidden="false" customHeight="false" outlineLevel="0" collapsed="false">
      <c r="A1308" s="0" t="n">
        <v>28</v>
      </c>
      <c r="B1308" s="0" t="n">
        <v>8</v>
      </c>
      <c r="C1308" s="0" t="n">
        <v>75.7916666666667</v>
      </c>
      <c r="D1308" s="0" t="n">
        <v>1023</v>
      </c>
      <c r="E1308" s="0" t="n">
        <v>0.369653332897776</v>
      </c>
      <c r="F1308" s="4" t="n">
        <f aca="false">IF(ISBLANK(A1308), "", (A1308-MIN($A$2:$A$3001))/(MAX($A$2:$A$3001)-MIN($A$2:$A$3001)))</f>
        <v>0.636363636363636</v>
      </c>
      <c r="G1308" s="4" t="n">
        <f aca="false">IF(ISBLANK(B1308), "", (B1308-MIN($B$2:$B$3001))/(MAX($B$2:$B$3001)-MIN($B$2:B$3001)))</f>
        <v>0.777777777777778</v>
      </c>
      <c r="H1308" s="4" t="n">
        <f aca="false">IF(ISBLANK(C1308), "", (C1308-MIN($C$2:$C$3001))/(MAX($C$2:$C$3001)-MIN($C$2:$C$3001)))</f>
        <v>0.460202539976963</v>
      </c>
      <c r="I1308" s="4" t="n">
        <f aca="false">IF(ISBLANK(D1308), "", (D1308-MIN($D$2:$D$3001))/(MAX($D$2:$D$3001)-MIN($D$2:$D$3001)))</f>
        <v>0.93515704154002</v>
      </c>
      <c r="J1308" s="4" t="n">
        <f aca="false">IF(ISBLANK(E1308), "", (E1308-MIN($E$2:$E$3001))/(MAX($E$2:$E$3001)-MIN($E$2:$E$3001)))</f>
        <v>0.262367084393611</v>
      </c>
      <c r="K1308" s="5" t="n">
        <f aca="false">IF(ISBLANK(A1308), "",SQRT((A1308-$M$2)^2+(B1308-$N$2)^2+(C1308-$O$2)^2+(D1308-$P$2)^2+(E1308-$Q$2)^2))</f>
        <v>923.314327697625</v>
      </c>
      <c r="L1308" s="6" t="str">
        <f aca="false">IF(AND(H1308 = "", H1307 &lt;&gt; ""),"&lt;- New exp", "")</f>
        <v/>
      </c>
    </row>
    <row r="1309" customFormat="false" ht="13.8" hidden="false" customHeight="false" outlineLevel="0" collapsed="false">
      <c r="A1309" s="0" t="n">
        <v>19</v>
      </c>
      <c r="B1309" s="0" t="n">
        <v>9</v>
      </c>
      <c r="C1309" s="0" t="n">
        <v>76.3968253968254</v>
      </c>
      <c r="D1309" s="0" t="n">
        <v>1035</v>
      </c>
      <c r="E1309" s="0" t="n">
        <v>0.379846913370879</v>
      </c>
      <c r="F1309" s="4" t="n">
        <f aca="false">IF(ISBLANK(A1309), "", (A1309-MIN($A$2:$A$3001))/(MAX($A$2:$A$3001)-MIN($A$2:$A$3001)))</f>
        <v>0.227272727272727</v>
      </c>
      <c r="G1309" s="4" t="n">
        <f aca="false">IF(ISBLANK(B1309), "", (B1309-MIN($B$2:$B$3001))/(MAX($B$2:$B$3001)-MIN($B$2:B$3001)))</f>
        <v>0.888888888888889</v>
      </c>
      <c r="H1309" s="4" t="n">
        <f aca="false">IF(ISBLANK(C1309), "", (C1309-MIN($C$2:$C$3001))/(MAX($C$2:$C$3001)-MIN($C$2:$C$3001)))</f>
        <v>0.475410489995163</v>
      </c>
      <c r="I1309" s="4" t="n">
        <f aca="false">IF(ISBLANK(D1309), "", (D1309-MIN($D$2:$D$3001))/(MAX($D$2:$D$3001)-MIN($D$2:$D$3001)))</f>
        <v>0.947315096251266</v>
      </c>
      <c r="J1309" s="4" t="n">
        <f aca="false">IF(ISBLANK(E1309), "", (E1309-MIN($E$2:$E$3001))/(MAX($E$2:$E$3001)-MIN($E$2:$E$3001)))</f>
        <v>0.570228265216398</v>
      </c>
      <c r="K1309" s="5" t="n">
        <f aca="false">IF(ISBLANK(A1309), "",SQRT((A1309-$M$2)^2+(B1309-$N$2)^2+(C1309-$O$2)^2+(D1309-$P$2)^2+(E1309-$Q$2)^2))</f>
        <v>935.23894175142</v>
      </c>
      <c r="L1309" s="6" t="str">
        <f aca="false">IF(AND(H1309 = "", H1308 &lt;&gt; ""),"&lt;- New exp", "")</f>
        <v/>
      </c>
    </row>
    <row r="1310" customFormat="false" ht="13.8" hidden="false" customHeight="false" outlineLevel="0" collapsed="false">
      <c r="A1310" s="0" t="n">
        <v>29</v>
      </c>
      <c r="B1310" s="0" t="n">
        <v>8</v>
      </c>
      <c r="C1310" s="0" t="n">
        <v>80.7916666666667</v>
      </c>
      <c r="D1310" s="0" t="n">
        <v>1026</v>
      </c>
      <c r="E1310" s="0" t="n">
        <v>0.368212911972548</v>
      </c>
      <c r="F1310" s="4" t="n">
        <f aca="false">IF(ISBLANK(A1310), "", (A1310-MIN($A$2:$A$3001))/(MAX($A$2:$A$3001)-MIN($A$2:$A$3001)))</f>
        <v>0.681818181818182</v>
      </c>
      <c r="G1310" s="4" t="n">
        <f aca="false">IF(ISBLANK(B1310), "", (B1310-MIN($B$2:$B$3001))/(MAX($B$2:$B$3001)-MIN($B$2:B$3001)))</f>
        <v>0.777777777777778</v>
      </c>
      <c r="H1310" s="4" t="n">
        <f aca="false">IF(ISBLANK(C1310), "", (C1310-MIN($C$2:$C$3001))/(MAX($C$2:$C$3001)-MIN($C$2:$C$3001)))</f>
        <v>0.585855110619138</v>
      </c>
      <c r="I1310" s="4" t="n">
        <f aca="false">IF(ISBLANK(D1310), "", (D1310-MIN($D$2:$D$3001))/(MAX($D$2:$D$3001)-MIN($D$2:$D$3001)))</f>
        <v>0.938196555217832</v>
      </c>
      <c r="J1310" s="4" t="n">
        <f aca="false">IF(ISBLANK(E1310), "", (E1310-MIN($E$2:$E$3001))/(MAX($E$2:$E$3001)-MIN($E$2:$E$3001)))</f>
        <v>0.218864245710713</v>
      </c>
      <c r="K1310" s="5" t="n">
        <f aca="false">IF(ISBLANK(A1310), "",SQRT((A1310-$M$2)^2+(B1310-$N$2)^2+(C1310-$O$2)^2+(D1310-$P$2)^2+(E1310-$Q$2)^2))</f>
        <v>926.441294798956</v>
      </c>
      <c r="L1310" s="6" t="str">
        <f aca="false">IF(AND(H1310 = "", H1309 &lt;&gt; ""),"&lt;- New exp", "")</f>
        <v/>
      </c>
    </row>
    <row r="1311" customFormat="false" ht="13.8" hidden="false" customHeight="false" outlineLevel="0" collapsed="false">
      <c r="A1311" s="0" t="n">
        <v>33</v>
      </c>
      <c r="B1311" s="0" t="n">
        <v>4</v>
      </c>
      <c r="C1311" s="0" t="n">
        <v>77.6875</v>
      </c>
      <c r="D1311" s="0" t="n">
        <v>1030</v>
      </c>
      <c r="E1311" s="0" t="n">
        <v>0.371400562566451</v>
      </c>
      <c r="F1311" s="4" t="n">
        <f aca="false">IF(ISBLANK(A1311), "", (A1311-MIN($A$2:$A$3001))/(MAX($A$2:$A$3001)-MIN($A$2:$A$3001)))</f>
        <v>0.863636363636364</v>
      </c>
      <c r="G1311" s="4" t="n">
        <f aca="false">IF(ISBLANK(B1311), "", (B1311-MIN($B$2:$B$3001))/(MAX($B$2:$B$3001)-MIN($B$2:B$3001)))</f>
        <v>0.333333333333333</v>
      </c>
      <c r="H1311" s="4" t="n">
        <f aca="false">IF(ISBLANK(C1311), "", (C1311-MIN($C$2:$C$3001))/(MAX($C$2:$C$3001)-MIN($C$2:$C$3001)))</f>
        <v>0.507845806345455</v>
      </c>
      <c r="I1311" s="4" t="n">
        <f aca="false">IF(ISBLANK(D1311), "", (D1311-MIN($D$2:$D$3001))/(MAX($D$2:$D$3001)-MIN($D$2:$D$3001)))</f>
        <v>0.94224924012158</v>
      </c>
      <c r="J1311" s="4" t="n">
        <f aca="false">IF(ISBLANK(E1311), "", (E1311-MIN($E$2:$E$3001))/(MAX($E$2:$E$3001)-MIN($E$2:$E$3001)))</f>
        <v>0.315136000123095</v>
      </c>
      <c r="K1311" s="5" t="n">
        <f aca="false">IF(ISBLANK(A1311), "",SQRT((A1311-$M$2)^2+(B1311-$N$2)^2+(C1311-$O$2)^2+(D1311-$P$2)^2+(E1311-$Q$2)^2))</f>
        <v>930.41838806259</v>
      </c>
      <c r="L1311" s="6" t="str">
        <f aca="false">IF(AND(H1311 = "", H1310 &lt;&gt; ""),"&lt;- New exp", "")</f>
        <v/>
      </c>
    </row>
    <row r="1312" customFormat="false" ht="13.8" hidden="false" customHeight="false" outlineLevel="0" collapsed="false">
      <c r="A1312" s="0" t="n">
        <v>33</v>
      </c>
      <c r="B1312" s="0" t="n">
        <v>4</v>
      </c>
      <c r="C1312" s="0" t="n">
        <v>79.9166666666667</v>
      </c>
      <c r="D1312" s="0" t="n">
        <v>1022</v>
      </c>
      <c r="E1312" s="0" t="n">
        <v>0.374562081242515</v>
      </c>
      <c r="F1312" s="4" t="n">
        <f aca="false">IF(ISBLANK(A1312), "", (A1312-MIN($A$2:$A$3001))/(MAX($A$2:$A$3001)-MIN($A$2:$A$3001)))</f>
        <v>0.863636363636364</v>
      </c>
      <c r="G1312" s="4" t="n">
        <f aca="false">IF(ISBLANK(B1312), "", (B1312-MIN($B$2:$B$3001))/(MAX($B$2:$B$3001)-MIN($B$2:B$3001)))</f>
        <v>0.333333333333333</v>
      </c>
      <c r="H1312" s="4" t="n">
        <f aca="false">IF(ISBLANK(C1312), "", (C1312-MIN($C$2:$C$3001))/(MAX($C$2:$C$3001)-MIN($C$2:$C$3001)))</f>
        <v>0.563865910756757</v>
      </c>
      <c r="I1312" s="4" t="n">
        <f aca="false">IF(ISBLANK(D1312), "", (D1312-MIN($D$2:$D$3001))/(MAX($D$2:$D$3001)-MIN($D$2:$D$3001)))</f>
        <v>0.934143870314083</v>
      </c>
      <c r="J1312" s="4" t="n">
        <f aca="false">IF(ISBLANK(E1312), "", (E1312-MIN($E$2:$E$3001))/(MAX($E$2:$E$3001)-MIN($E$2:$E$3001)))</f>
        <v>0.410618532033698</v>
      </c>
      <c r="K1312" s="5" t="n">
        <f aca="false">IF(ISBLANK(A1312), "",SQRT((A1312-$M$2)^2+(B1312-$N$2)^2+(C1312-$O$2)^2+(D1312-$P$2)^2+(E1312-$Q$2)^2))</f>
        <v>922.473545198506</v>
      </c>
      <c r="L1312" s="6" t="str">
        <f aca="false">IF(AND(H1312 = "", H1311 &lt;&gt; ""),"&lt;- New exp", "")</f>
        <v/>
      </c>
    </row>
    <row r="1313" customFormat="false" ht="13.8" hidden="false" customHeight="false" outlineLevel="0" collapsed="false">
      <c r="A1313" s="0" t="n">
        <v>28</v>
      </c>
      <c r="B1313" s="0" t="n">
        <v>7</v>
      </c>
      <c r="C1313" s="0" t="n">
        <v>79.8095238095238</v>
      </c>
      <c r="D1313" s="0" t="n">
        <v>996</v>
      </c>
      <c r="E1313" s="0" t="n">
        <v>0.37391442425094</v>
      </c>
      <c r="F1313" s="4" t="n">
        <f aca="false">IF(ISBLANK(A1313), "", (A1313-MIN($A$2:$A$3001))/(MAX($A$2:$A$3001)-MIN($A$2:$A$3001)))</f>
        <v>0.636363636363636</v>
      </c>
      <c r="G1313" s="4" t="n">
        <f aca="false">IF(ISBLANK(B1313), "", (B1313-MIN($B$2:$B$3001))/(MAX($B$2:$B$3001)-MIN($B$2:B$3001)))</f>
        <v>0.666666666666667</v>
      </c>
      <c r="H1313" s="4" t="n">
        <f aca="false">IF(ISBLANK(C1313), "", (C1313-MIN($C$2:$C$3001))/(MAX($C$2:$C$3001)-MIN($C$2:$C$3001)))</f>
        <v>0.561173355671568</v>
      </c>
      <c r="I1313" s="4" t="n">
        <f aca="false">IF(ISBLANK(D1313), "", (D1313-MIN($D$2:$D$3001))/(MAX($D$2:$D$3001)-MIN($D$2:$D$3001)))</f>
        <v>0.907801418439716</v>
      </c>
      <c r="J1313" s="4" t="n">
        <f aca="false">IF(ISBLANK(E1313), "", (E1313-MIN($E$2:$E$3001))/(MAX($E$2:$E$3001)-MIN($E$2:$E$3001)))</f>
        <v>0.391058334640788</v>
      </c>
      <c r="K1313" s="5" t="n">
        <f aca="false">IF(ISBLANK(A1313), "",SQRT((A1313-$M$2)^2+(B1313-$N$2)^2+(C1313-$O$2)^2+(D1313-$P$2)^2+(E1313-$Q$2)^2))</f>
        <v>896.407633288442</v>
      </c>
      <c r="L1313" s="6" t="str">
        <f aca="false">IF(AND(H1313 = "", H1312 &lt;&gt; ""),"&lt;- New exp", "")</f>
        <v/>
      </c>
    </row>
    <row r="1314" customFormat="false" ht="13.8" hidden="false" customHeight="false" outlineLevel="0" collapsed="false">
      <c r="A1314" s="0" t="n">
        <v>23</v>
      </c>
      <c r="B1314" s="0" t="n">
        <v>7</v>
      </c>
      <c r="C1314" s="0" t="n">
        <v>72.5803571428571</v>
      </c>
      <c r="D1314" s="0" t="n">
        <v>1024</v>
      </c>
      <c r="E1314" s="0" t="n">
        <v>0.372674490793082</v>
      </c>
      <c r="F1314" s="4" t="n">
        <f aca="false">IF(ISBLANK(A1314), "", (A1314-MIN($A$2:$A$3001))/(MAX($A$2:$A$3001)-MIN($A$2:$A$3001)))</f>
        <v>0.409090909090909</v>
      </c>
      <c r="G1314" s="4" t="n">
        <f aca="false">IF(ISBLANK(B1314), "", (B1314-MIN($B$2:$B$3001))/(MAX($B$2:$B$3001)-MIN($B$2:B$3001)))</f>
        <v>0.666666666666667</v>
      </c>
      <c r="H1314" s="4" t="n">
        <f aca="false">IF(ISBLANK(C1314), "", (C1314-MIN($C$2:$C$3001))/(MAX($C$2:$C$3001)-MIN($C$2:$C$3001)))</f>
        <v>0.379500680618091</v>
      </c>
      <c r="I1314" s="4" t="n">
        <f aca="false">IF(ISBLANK(D1314), "", (D1314-MIN($D$2:$D$3001))/(MAX($D$2:$D$3001)-MIN($D$2:$D$3001)))</f>
        <v>0.936170212765957</v>
      </c>
      <c r="J1314" s="4" t="n">
        <f aca="false">IF(ISBLANK(E1314), "", (E1314-MIN($E$2:$E$3001))/(MAX($E$2:$E$3001)-MIN($E$2:$E$3001)))</f>
        <v>0.353610513486575</v>
      </c>
      <c r="K1314" s="5" t="n">
        <f aca="false">IF(ISBLANK(A1314), "",SQRT((A1314-$M$2)^2+(B1314-$N$2)^2+(C1314-$O$2)^2+(D1314-$P$2)^2+(E1314-$Q$2)^2))</f>
        <v>924.186694391823</v>
      </c>
      <c r="L1314" s="6" t="str">
        <f aca="false">IF(AND(H1314 = "", H1313 &lt;&gt; ""),"&lt;- New exp", "")</f>
        <v/>
      </c>
    </row>
    <row r="1315" customFormat="false" ht="13.8" hidden="false" customHeight="false" outlineLevel="0" collapsed="false">
      <c r="A1315" s="0" t="n">
        <v>29</v>
      </c>
      <c r="B1315" s="0" t="n">
        <v>7</v>
      </c>
      <c r="C1315" s="0" t="n">
        <v>77.0714285714286</v>
      </c>
      <c r="D1315" s="0" t="n">
        <v>1014</v>
      </c>
      <c r="E1315" s="0" t="n">
        <v>0.372674490793082</v>
      </c>
      <c r="F1315" s="4" t="n">
        <f aca="false">IF(ISBLANK(A1315), "", (A1315-MIN($A$2:$A$3001))/(MAX($A$2:$A$3001)-MIN($A$2:$A$3001)))</f>
        <v>0.681818181818182</v>
      </c>
      <c r="G1315" s="4" t="n">
        <f aca="false">IF(ISBLANK(B1315), "", (B1315-MIN($B$2:$B$3001))/(MAX($B$2:$B$3001)-MIN($B$2:B$3001)))</f>
        <v>0.666666666666667</v>
      </c>
      <c r="H1315" s="4" t="n">
        <f aca="false">IF(ISBLANK(C1315), "", (C1315-MIN($C$2:$C$3001))/(MAX($C$2:$C$3001)-MIN($C$2:$C$3001)))</f>
        <v>0.492363614605615</v>
      </c>
      <c r="I1315" s="4" t="n">
        <f aca="false">IF(ISBLANK(D1315), "", (D1315-MIN($D$2:$D$3001))/(MAX($D$2:$D$3001)-MIN($D$2:$D$3001)))</f>
        <v>0.926038500506586</v>
      </c>
      <c r="J1315" s="4" t="n">
        <f aca="false">IF(ISBLANK(E1315), "", (E1315-MIN($E$2:$E$3001))/(MAX($E$2:$E$3001)-MIN($E$2:$E$3001)))</f>
        <v>0.353610513486575</v>
      </c>
      <c r="K1315" s="5" t="n">
        <f aca="false">IF(ISBLANK(A1315), "",SQRT((A1315-$M$2)^2+(B1315-$N$2)^2+(C1315-$O$2)^2+(D1315-$P$2)^2+(E1315-$Q$2)^2))</f>
        <v>914.352698286406</v>
      </c>
      <c r="L1315" s="6" t="str">
        <f aca="false">IF(AND(H1315 = "", H1314 &lt;&gt; ""),"&lt;- New exp", "")</f>
        <v/>
      </c>
    </row>
    <row r="1316" customFormat="false" ht="13.8" hidden="false" customHeight="false" outlineLevel="0" collapsed="false">
      <c r="A1316" s="0" t="n">
        <v>23</v>
      </c>
      <c r="B1316" s="0" t="n">
        <v>7</v>
      </c>
      <c r="C1316" s="0" t="n">
        <v>72.8095238095238</v>
      </c>
      <c r="D1316" s="0" t="n">
        <v>1018</v>
      </c>
      <c r="E1316" s="0" t="n">
        <v>0.372674490793082</v>
      </c>
      <c r="F1316" s="4" t="n">
        <f aca="false">IF(ISBLANK(A1316), "", (A1316-MIN($A$2:$A$3001))/(MAX($A$2:$A$3001)-MIN($A$2:$A$3001)))</f>
        <v>0.409090909090909</v>
      </c>
      <c r="G1316" s="4" t="n">
        <f aca="false">IF(ISBLANK(B1316), "", (B1316-MIN($B$2:$B$3001))/(MAX($B$2:$B$3001)-MIN($B$2:B$3001)))</f>
        <v>0.666666666666667</v>
      </c>
      <c r="H1316" s="4" t="n">
        <f aca="false">IF(ISBLANK(C1316), "", (C1316-MIN($C$2:$C$3001))/(MAX($C$2:$C$3001)-MIN($C$2:$C$3001)))</f>
        <v>0.385259756772524</v>
      </c>
      <c r="I1316" s="4" t="n">
        <f aca="false">IF(ISBLANK(D1316), "", (D1316-MIN($D$2:$D$3001))/(MAX($D$2:$D$3001)-MIN($D$2:$D$3001)))</f>
        <v>0.930091185410334</v>
      </c>
      <c r="J1316" s="4" t="n">
        <f aca="false">IF(ISBLANK(E1316), "", (E1316-MIN($E$2:$E$3001))/(MAX($E$2:$E$3001)-MIN($E$2:$E$3001)))</f>
        <v>0.353610513486575</v>
      </c>
      <c r="K1316" s="5" t="n">
        <f aca="false">IF(ISBLANK(A1316), "",SQRT((A1316-$M$2)^2+(B1316-$N$2)^2+(C1316-$O$2)^2+(D1316-$P$2)^2+(E1316-$Q$2)^2))</f>
        <v>918.191712000938</v>
      </c>
      <c r="L1316" s="6" t="str">
        <f aca="false">IF(AND(H1316 = "", H1315 &lt;&gt; ""),"&lt;- New exp", "")</f>
        <v/>
      </c>
    </row>
    <row r="1317" customFormat="false" ht="13.8" hidden="false" customHeight="false" outlineLevel="0" collapsed="false">
      <c r="A1317" s="0" t="n">
        <v>27</v>
      </c>
      <c r="B1317" s="0" t="n">
        <v>9</v>
      </c>
      <c r="C1317" s="0" t="n">
        <v>75.6993464052288</v>
      </c>
      <c r="D1317" s="0" t="n">
        <v>1021</v>
      </c>
      <c r="E1317" s="0" t="n">
        <v>0.363292934268177</v>
      </c>
      <c r="F1317" s="4" t="n">
        <f aca="false">IF(ISBLANK(A1317), "", (A1317-MIN($A$2:$A$3001))/(MAX($A$2:$A$3001)-MIN($A$2:$A$3001)))</f>
        <v>0.590909090909091</v>
      </c>
      <c r="G1317" s="4" t="n">
        <f aca="false">IF(ISBLANK(B1317), "", (B1317-MIN($B$2:$B$3001))/(MAX($B$2:$B$3001)-MIN($B$2:B$3001)))</f>
        <v>0.888888888888889</v>
      </c>
      <c r="H1317" s="4" t="n">
        <f aca="false">IF(ISBLANK(C1317), "", (C1317-MIN($C$2:$C$3001))/(MAX($C$2:$C$3001)-MIN($C$2:$C$3001)))</f>
        <v>0.457882484342558</v>
      </c>
      <c r="I1317" s="4" t="n">
        <f aca="false">IF(ISBLANK(D1317), "", (D1317-MIN($D$2:$D$3001))/(MAX($D$2:$D$3001)-MIN($D$2:$D$3001)))</f>
        <v>0.933130699088146</v>
      </c>
      <c r="J1317" s="4" t="n">
        <f aca="false">IF(ISBLANK(E1317), "", (E1317-MIN($E$2:$E$3001))/(MAX($E$2:$E$3001)-MIN($E$2:$E$3001)))</f>
        <v>0.0702736548299043</v>
      </c>
      <c r="K1317" s="5" t="n">
        <f aca="false">IF(ISBLANK(A1317), "",SQRT((A1317-$M$2)^2+(B1317-$N$2)^2+(C1317-$O$2)^2+(D1317-$P$2)^2+(E1317-$Q$2)^2))</f>
        <v>921.306667160897</v>
      </c>
      <c r="L1317" s="6" t="str">
        <f aca="false">IF(AND(H1317 = "", H1316 &lt;&gt; ""),"&lt;- New exp", "")</f>
        <v/>
      </c>
    </row>
    <row r="1318" customFormat="false" ht="13.8" hidden="false" customHeight="false" outlineLevel="0" collapsed="false">
      <c r="A1318" s="0" t="n">
        <v>29</v>
      </c>
      <c r="B1318" s="0" t="n">
        <v>7</v>
      </c>
      <c r="C1318" s="0" t="n">
        <v>80.6095238095238</v>
      </c>
      <c r="D1318" s="0" t="n">
        <v>967</v>
      </c>
      <c r="E1318" s="0" t="n">
        <v>0.375786542707573</v>
      </c>
      <c r="F1318" s="4" t="n">
        <f aca="false">IF(ISBLANK(A1318), "", (A1318-MIN($A$2:$A$3001))/(MAX($A$2:$A$3001)-MIN($A$2:$A$3001)))</f>
        <v>0.681818181818182</v>
      </c>
      <c r="G1318" s="4" t="n">
        <f aca="false">IF(ISBLANK(B1318), "", (B1318-MIN($B$2:$B$3001))/(MAX($B$2:$B$3001)-MIN($B$2:B$3001)))</f>
        <v>0.666666666666667</v>
      </c>
      <c r="H1318" s="4" t="n">
        <f aca="false">IF(ISBLANK(C1318), "", (C1318-MIN($C$2:$C$3001))/(MAX($C$2:$C$3001)-MIN($C$2:$C$3001)))</f>
        <v>0.581277766974316</v>
      </c>
      <c r="I1318" s="4" t="n">
        <f aca="false">IF(ISBLANK(D1318), "", (D1318-MIN($D$2:$D$3001))/(MAX($D$2:$D$3001)-MIN($D$2:$D$3001)))</f>
        <v>0.878419452887538</v>
      </c>
      <c r="J1318" s="4" t="n">
        <f aca="false">IF(ISBLANK(E1318), "", (E1318-MIN($E$2:$E$3001))/(MAX($E$2:$E$3001)-MIN($E$2:$E$3001)))</f>
        <v>0.44759907616139</v>
      </c>
      <c r="K1318" s="5" t="n">
        <f aca="false">IF(ISBLANK(A1318), "",SQRT((A1318-$M$2)^2+(B1318-$N$2)^2+(C1318-$O$2)^2+(D1318-$P$2)^2+(E1318-$Q$2)^2))</f>
        <v>867.458940608258</v>
      </c>
      <c r="L1318" s="6" t="str">
        <f aca="false">IF(AND(H1318 = "", H1317 &lt;&gt; ""),"&lt;- New exp", "")</f>
        <v/>
      </c>
    </row>
    <row r="1319" customFormat="false" ht="13.8" hidden="false" customHeight="false" outlineLevel="0" collapsed="false">
      <c r="A1319" s="0" t="n">
        <v>23</v>
      </c>
      <c r="B1319" s="0" t="n">
        <v>6</v>
      </c>
      <c r="C1319" s="0" t="n">
        <v>70.8333333333333</v>
      </c>
      <c r="D1319" s="0" t="n">
        <v>1019</v>
      </c>
      <c r="E1319" s="0" t="n">
        <v>0.378562199405455</v>
      </c>
      <c r="F1319" s="4" t="n">
        <f aca="false">IF(ISBLANK(A1319), "", (A1319-MIN($A$2:$A$3001))/(MAX($A$2:$A$3001)-MIN($A$2:$A$3001)))</f>
        <v>0.409090909090909</v>
      </c>
      <c r="G1319" s="4" t="n">
        <f aca="false">IF(ISBLANK(B1319), "", (B1319-MIN($B$2:$B$3001))/(MAX($B$2:$B$3001)-MIN($B$2:B$3001)))</f>
        <v>0.555555555555556</v>
      </c>
      <c r="H1319" s="4" t="n">
        <f aca="false">IF(ISBLANK(C1319), "", (C1319-MIN($C$2:$C$3001))/(MAX($C$2:$C$3001)-MIN($C$2:$C$3001)))</f>
        <v>0.335597074090141</v>
      </c>
      <c r="I1319" s="4" t="n">
        <f aca="false">IF(ISBLANK(D1319), "", (D1319-MIN($D$2:$D$3001))/(MAX($D$2:$D$3001)-MIN($D$2:$D$3001)))</f>
        <v>0.931104356636272</v>
      </c>
      <c r="J1319" s="4" t="n">
        <f aca="false">IF(ISBLANK(E1319), "", (E1319-MIN($E$2:$E$3001))/(MAX($E$2:$E$3001)-MIN($E$2:$E$3001)))</f>
        <v>0.53142800661653</v>
      </c>
      <c r="K1319" s="5" t="n">
        <f aca="false">IF(ISBLANK(A1319), "",SQRT((A1319-$M$2)^2+(B1319-$N$2)^2+(C1319-$O$2)^2+(D1319-$P$2)^2+(E1319-$Q$2)^2))</f>
        <v>919.154684521046</v>
      </c>
      <c r="L1319" s="6" t="str">
        <f aca="false">IF(AND(H1319 = "", H1318 &lt;&gt; ""),"&lt;- New exp", "")</f>
        <v/>
      </c>
    </row>
    <row r="1320" customFormat="false" ht="13.8" hidden="false" customHeight="false" outlineLevel="0" collapsed="false">
      <c r="A1320" s="0" t="n">
        <v>29</v>
      </c>
      <c r="B1320" s="0" t="n">
        <v>5</v>
      </c>
      <c r="C1320" s="0" t="n">
        <v>75.075</v>
      </c>
      <c r="D1320" s="0" t="n">
        <v>1060</v>
      </c>
      <c r="E1320" s="0" t="n">
        <v>0.379335075439807</v>
      </c>
      <c r="F1320" s="4" t="n">
        <f aca="false">IF(ISBLANK(A1320), "", (A1320-MIN($A$2:$A$3001))/(MAX($A$2:$A$3001)-MIN($A$2:$A$3001)))</f>
        <v>0.681818181818182</v>
      </c>
      <c r="G1320" s="4" t="n">
        <f aca="false">IF(ISBLANK(B1320), "", (B1320-MIN($B$2:$B$3001))/(MAX($B$2:$B$3001)-MIN($B$2:B$3001)))</f>
        <v>0.444444444444444</v>
      </c>
      <c r="H1320" s="4" t="n">
        <f aca="false">IF(ISBLANK(C1320), "", (C1320-MIN($C$2:$C$3001))/(MAX($C$2:$C$3001)-MIN($C$2:$C$3001)))</f>
        <v>0.442192338184919</v>
      </c>
      <c r="I1320" s="4" t="n">
        <f aca="false">IF(ISBLANK(D1320), "", (D1320-MIN($D$2:$D$3001))/(MAX($D$2:$D$3001)-MIN($D$2:$D$3001)))</f>
        <v>0.972644376899696</v>
      </c>
      <c r="J1320" s="4" t="n">
        <f aca="false">IF(ISBLANK(E1320), "", (E1320-MIN($E$2:$E$3001))/(MAX($E$2:$E$3001)-MIN($E$2:$E$3001)))</f>
        <v>0.554770003983703</v>
      </c>
      <c r="K1320" s="5" t="n">
        <f aca="false">IF(ISBLANK(A1320), "",SQRT((A1320-$M$2)^2+(B1320-$N$2)^2+(C1320-$O$2)^2+(D1320-$P$2)^2+(E1320-$Q$2)^2))</f>
        <v>960.286735141183</v>
      </c>
      <c r="L1320" s="6" t="str">
        <f aca="false">IF(AND(H1320 = "", H1319 &lt;&gt; ""),"&lt;- New exp", "")</f>
        <v/>
      </c>
    </row>
    <row r="1321" customFormat="false" ht="13.8" hidden="false" customHeight="false" outlineLevel="0" collapsed="false">
      <c r="A1321" s="0" t="n">
        <v>28</v>
      </c>
      <c r="B1321" s="0" t="n">
        <v>8</v>
      </c>
      <c r="C1321" s="0" t="n">
        <v>79.5916666666667</v>
      </c>
      <c r="D1321" s="0" t="n">
        <v>969</v>
      </c>
      <c r="E1321" s="0" t="n">
        <v>0.375786542707573</v>
      </c>
      <c r="F1321" s="4" t="n">
        <f aca="false">IF(ISBLANK(A1321), "", (A1321-MIN($A$2:$A$3001))/(MAX($A$2:$A$3001)-MIN($A$2:$A$3001)))</f>
        <v>0.636363636363636</v>
      </c>
      <c r="G1321" s="4" t="n">
        <f aca="false">IF(ISBLANK(B1321), "", (B1321-MIN($B$2:$B$3001))/(MAX($B$2:$B$3001)-MIN($B$2:B$3001)))</f>
        <v>0.777777777777778</v>
      </c>
      <c r="H1321" s="4" t="n">
        <f aca="false">IF(ISBLANK(C1321), "", (C1321-MIN($C$2:$C$3001))/(MAX($C$2:$C$3001)-MIN($C$2:$C$3001)))</f>
        <v>0.555698493665016</v>
      </c>
      <c r="I1321" s="4" t="n">
        <f aca="false">IF(ISBLANK(D1321), "", (D1321-MIN($D$2:$D$3001))/(MAX($D$2:$D$3001)-MIN($D$2:$D$3001)))</f>
        <v>0.880445795339412</v>
      </c>
      <c r="J1321" s="4" t="n">
        <f aca="false">IF(ISBLANK(E1321), "", (E1321-MIN($E$2:$E$3001))/(MAX($E$2:$E$3001)-MIN($E$2:$E$3001)))</f>
        <v>0.44759907616139</v>
      </c>
      <c r="K1321" s="5" t="n">
        <f aca="false">IF(ISBLANK(A1321), "",SQRT((A1321-$M$2)^2+(B1321-$N$2)^2+(C1321-$O$2)^2+(D1321-$P$2)^2+(E1321-$Q$2)^2))</f>
        <v>869.422200588354</v>
      </c>
      <c r="L1321" s="6" t="str">
        <f aca="false">IF(AND(H1321 = "", H1320 &lt;&gt; ""),"&lt;- New exp", "")</f>
        <v/>
      </c>
    </row>
    <row r="1322" customFormat="false" ht="13.8" hidden="false" customHeight="false" outlineLevel="0" collapsed="false">
      <c r="A1322" s="0" t="n">
        <v>19</v>
      </c>
      <c r="B1322" s="0" t="n">
        <v>7</v>
      </c>
      <c r="C1322" s="0" t="n">
        <v>78.3428571428571</v>
      </c>
      <c r="D1322" s="0" t="n">
        <v>1040</v>
      </c>
      <c r="E1322" s="0" t="n">
        <v>0.384978664107098</v>
      </c>
      <c r="F1322" s="4" t="n">
        <f aca="false">IF(ISBLANK(A1322), "", (A1322-MIN($A$2:$A$3001))/(MAX($A$2:$A$3001)-MIN($A$2:$A$3001)))</f>
        <v>0.227272727272727</v>
      </c>
      <c r="G1322" s="4" t="n">
        <f aca="false">IF(ISBLANK(B1322), "", (B1322-MIN($B$2:$B$3001))/(MAX($B$2:$B$3001)-MIN($B$2:B$3001)))</f>
        <v>0.666666666666667</v>
      </c>
      <c r="H1322" s="4" t="n">
        <f aca="false">IF(ISBLANK(C1322), "", (C1322-MIN($C$2:$C$3001))/(MAX($C$2:$C$3001)-MIN($C$2:$C$3001)))</f>
        <v>0.524315268283197</v>
      </c>
      <c r="I1322" s="4" t="n">
        <f aca="false">IF(ISBLANK(D1322), "", (D1322-MIN($D$2:$D$3001))/(MAX($D$2:$D$3001)-MIN($D$2:$D$3001)))</f>
        <v>0.952380952380952</v>
      </c>
      <c r="J1322" s="4" t="n">
        <f aca="false">IF(ISBLANK(E1322), "", (E1322-MIN($E$2:$E$3001))/(MAX($E$2:$E$3001)-MIN($E$2:$E$3001)))</f>
        <v>0.725214714335946</v>
      </c>
      <c r="K1322" s="5" t="n">
        <f aca="false">IF(ISBLANK(A1322), "",SQRT((A1322-$M$2)^2+(B1322-$N$2)^2+(C1322-$O$2)^2+(D1322-$P$2)^2+(E1322-$Q$2)^2))</f>
        <v>940.263949195591</v>
      </c>
      <c r="L1322" s="6" t="str">
        <f aca="false">IF(AND(H1322 = "", H1321 &lt;&gt; ""),"&lt;- New exp", "")</f>
        <v/>
      </c>
    </row>
    <row r="1323" customFormat="false" ht="13.8" hidden="false" customHeight="false" outlineLevel="0" collapsed="false">
      <c r="A1323" s="0" t="n">
        <v>33</v>
      </c>
      <c r="B1323" s="0" t="n">
        <v>3</v>
      </c>
      <c r="C1323" s="0" t="n">
        <v>85</v>
      </c>
      <c r="D1323" s="0" t="n">
        <v>1022</v>
      </c>
      <c r="E1323" s="0" t="n">
        <v>0.37391442425094</v>
      </c>
      <c r="F1323" s="4" t="n">
        <f aca="false">IF(ISBLANK(A1323), "", (A1323-MIN($A$2:$A$3001))/(MAX($A$2:$A$3001)-MIN($A$2:$A$3001)))</f>
        <v>0.863636363636364</v>
      </c>
      <c r="G1323" s="4" t="n">
        <f aca="false">IF(ISBLANK(B1323), "", (B1323-MIN($B$2:$B$3001))/(MAX($B$2:$B$3001)-MIN($B$2:B$3001)))</f>
        <v>0.222222222222222</v>
      </c>
      <c r="H1323" s="4" t="n">
        <f aca="false">IF(ISBLANK(C1323), "", (C1323-MIN($C$2:$C$3001))/(MAX($C$2:$C$3001)-MIN($C$2:$C$3001)))</f>
        <v>0.691612690909635</v>
      </c>
      <c r="I1323" s="4" t="n">
        <f aca="false">IF(ISBLANK(D1323), "", (D1323-MIN($D$2:$D$3001))/(MAX($D$2:$D$3001)-MIN($D$2:$D$3001)))</f>
        <v>0.934143870314083</v>
      </c>
      <c r="J1323" s="4" t="n">
        <f aca="false">IF(ISBLANK(E1323), "", (E1323-MIN($E$2:$E$3001))/(MAX($E$2:$E$3001)-MIN($E$2:$E$3001)))</f>
        <v>0.391058334640788</v>
      </c>
      <c r="K1323" s="5" t="n">
        <f aca="false">IF(ISBLANK(A1323), "",SQRT((A1323-$M$2)^2+(B1323-$N$2)^2+(C1323-$O$2)^2+(D1323-$P$2)^2+(E1323-$Q$2)^2))</f>
        <v>922.608474075011</v>
      </c>
      <c r="L1323" s="6" t="str">
        <f aca="false">IF(AND(H1323 = "", H1322 &lt;&gt; ""),"&lt;- New exp", "")</f>
        <v/>
      </c>
    </row>
    <row r="1324" customFormat="false" ht="13.8" hidden="false" customHeight="false" outlineLevel="0" collapsed="false">
      <c r="A1324" s="0" t="n">
        <v>27</v>
      </c>
      <c r="B1324" s="0" t="n">
        <v>3</v>
      </c>
      <c r="C1324" s="0" t="n">
        <v>75.1458333333333</v>
      </c>
      <c r="D1324" s="0" t="n">
        <v>1034</v>
      </c>
      <c r="E1324" s="0" t="n">
        <v>0.377180566940099</v>
      </c>
      <c r="F1324" s="4" t="n">
        <f aca="false">IF(ISBLANK(A1324), "", (A1324-MIN($A$2:$A$3001))/(MAX($A$2:$A$3001)-MIN($A$2:$A$3001)))</f>
        <v>0.590909090909091</v>
      </c>
      <c r="G1324" s="4" t="n">
        <f aca="false">IF(ISBLANK(B1324), "", (B1324-MIN($B$2:$B$3001))/(MAX($B$2:$B$3001)-MIN($B$2:B$3001)))</f>
        <v>0.222222222222222</v>
      </c>
      <c r="H1324" s="4" t="n">
        <f aca="false">IF(ISBLANK(C1324), "", (C1324-MIN($C$2:$C$3001))/(MAX($C$2:$C$3001)-MIN($C$2:$C$3001)))</f>
        <v>0.443972416269016</v>
      </c>
      <c r="I1324" s="4" t="n">
        <f aca="false">IF(ISBLANK(D1324), "", (D1324-MIN($D$2:$D$3001))/(MAX($D$2:$D$3001)-MIN($D$2:$D$3001)))</f>
        <v>0.946301925025329</v>
      </c>
      <c r="J1324" s="4" t="n">
        <f aca="false">IF(ISBLANK(E1324), "", (E1324-MIN($E$2:$E$3001))/(MAX($E$2:$E$3001)-MIN($E$2:$E$3001)))</f>
        <v>0.489700666221275</v>
      </c>
      <c r="K1324" s="5" t="n">
        <f aca="false">IF(ISBLANK(A1324), "",SQRT((A1324-$M$2)^2+(B1324-$N$2)^2+(C1324-$O$2)^2+(D1324-$P$2)^2+(E1324-$Q$2)^2))</f>
        <v>934.259659502657</v>
      </c>
      <c r="L1324" s="6" t="str">
        <f aca="false">IF(AND(H1324 = "", H1323 &lt;&gt; ""),"&lt;- New exp", "")</f>
        <v/>
      </c>
    </row>
    <row r="1325" customFormat="false" ht="13.8" hidden="false" customHeight="false" outlineLevel="0" collapsed="false">
      <c r="A1325" s="0" t="n">
        <v>23</v>
      </c>
      <c r="B1325" s="0" t="n">
        <v>5</v>
      </c>
      <c r="C1325" s="0" t="n">
        <v>72.0125</v>
      </c>
      <c r="D1325" s="0" t="n">
        <v>1041</v>
      </c>
      <c r="E1325" s="0" t="n">
        <v>0.381261386166515</v>
      </c>
      <c r="F1325" s="4" t="n">
        <f aca="false">IF(ISBLANK(A1325), "", (A1325-MIN($A$2:$A$3001))/(MAX($A$2:$A$3001)-MIN($A$2:$A$3001)))</f>
        <v>0.409090909090909</v>
      </c>
      <c r="G1325" s="4" t="n">
        <f aca="false">IF(ISBLANK(B1325), "", (B1325-MIN($B$2:$B$3001))/(MAX($B$2:$B$3001)-MIN($B$2:B$3001)))</f>
        <v>0.444444444444444</v>
      </c>
      <c r="H1325" s="4" t="n">
        <f aca="false">IF(ISBLANK(C1325), "", (C1325-MIN($C$2:$C$3001))/(MAX($C$2:$C$3001)-MIN($C$2:$C$3001)))</f>
        <v>0.365230138666587</v>
      </c>
      <c r="I1325" s="4" t="n">
        <f aca="false">IF(ISBLANK(D1325), "", (D1325-MIN($D$2:$D$3001))/(MAX($D$2:$D$3001)-MIN($D$2:$D$3001)))</f>
        <v>0.953394123606889</v>
      </c>
      <c r="J1325" s="4" t="n">
        <f aca="false">IF(ISBLANK(E1325), "", (E1325-MIN($E$2:$E$3001))/(MAX($E$2:$E$3001)-MIN($E$2:$E$3001)))</f>
        <v>0.612947432073934</v>
      </c>
      <c r="K1325" s="5" t="n">
        <f aca="false">IF(ISBLANK(A1325), "",SQRT((A1325-$M$2)^2+(B1325-$N$2)^2+(C1325-$O$2)^2+(D1325-$P$2)^2+(E1325-$Q$2)^2))</f>
        <v>941.163757371519</v>
      </c>
      <c r="L1325" s="6" t="str">
        <f aca="false">IF(AND(H1325 = "", H1324 &lt;&gt; ""),"&lt;- New exp", "")</f>
        <v/>
      </c>
    </row>
    <row r="1326" customFormat="false" ht="13.8" hidden="false" customHeight="false" outlineLevel="0" collapsed="false">
      <c r="A1326" s="0" t="n">
        <v>20</v>
      </c>
      <c r="B1326" s="0" t="n">
        <v>7</v>
      </c>
      <c r="C1326" s="0" t="n">
        <v>82.9428571428571</v>
      </c>
      <c r="D1326" s="0" t="n">
        <v>1047</v>
      </c>
      <c r="E1326" s="0" t="n">
        <v>0.382361357163061</v>
      </c>
      <c r="F1326" s="4" t="n">
        <f aca="false">IF(ISBLANK(A1326), "", (A1326-MIN($A$2:$A$3001))/(MAX($A$2:$A$3001)-MIN($A$2:$A$3001)))</f>
        <v>0.272727272727273</v>
      </c>
      <c r="G1326" s="4" t="n">
        <f aca="false">IF(ISBLANK(B1326), "", (B1326-MIN($B$2:$B$3001))/(MAX($B$2:$B$3001)-MIN($B$2:B$3001)))</f>
        <v>0.666666666666667</v>
      </c>
      <c r="H1326" s="4" t="n">
        <f aca="false">IF(ISBLANK(C1326), "", (C1326-MIN($C$2:$C$3001))/(MAX($C$2:$C$3001)-MIN($C$2:$C$3001)))</f>
        <v>0.639915633273997</v>
      </c>
      <c r="I1326" s="4" t="n">
        <f aca="false">IF(ISBLANK(D1326), "", (D1326-MIN($D$2:$D$3001))/(MAX($D$2:$D$3001)-MIN($D$2:$D$3001)))</f>
        <v>0.959473150962513</v>
      </c>
      <c r="J1326" s="4" t="n">
        <f aca="false">IF(ISBLANK(E1326), "", (E1326-MIN($E$2:$E$3001))/(MAX($E$2:$E$3001)-MIN($E$2:$E$3001)))</f>
        <v>0.646168180245885</v>
      </c>
      <c r="K1326" s="5" t="n">
        <f aca="false">IF(ISBLANK(A1326), "",SQRT((A1326-$M$2)^2+(B1326-$N$2)^2+(C1326-$O$2)^2+(D1326-$P$2)^2+(E1326-$Q$2)^2))</f>
        <v>947.380282669227</v>
      </c>
      <c r="L1326" s="6" t="str">
        <f aca="false">IF(AND(H1326 = "", H1325 &lt;&gt; ""),"&lt;- New exp", "")</f>
        <v/>
      </c>
    </row>
    <row r="1327" customFormat="false" ht="13.8" hidden="false" customHeight="false" outlineLevel="0" collapsed="false">
      <c r="A1327" s="0" t="n">
        <v>22</v>
      </c>
      <c r="B1327" s="0" t="n">
        <v>8</v>
      </c>
      <c r="C1327" s="0" t="n">
        <v>81.1964285714286</v>
      </c>
      <c r="D1327" s="0" t="n">
        <v>1001</v>
      </c>
      <c r="E1327" s="0" t="n">
        <v>0.377896797405391</v>
      </c>
      <c r="F1327" s="4" t="n">
        <f aca="false">IF(ISBLANK(A1327), "", (A1327-MIN($A$2:$A$3001))/(MAX($A$2:$A$3001)-MIN($A$2:$A$3001)))</f>
        <v>0.363636363636364</v>
      </c>
      <c r="G1327" s="4" t="n">
        <f aca="false">IF(ISBLANK(B1327), "", (B1327-MIN($B$2:$B$3001))/(MAX($B$2:$B$3001)-MIN($B$2:B$3001)))</f>
        <v>0.777777777777778</v>
      </c>
      <c r="H1327" s="4" t="n">
        <f aca="false">IF(ISBLANK(C1327), "", (C1327-MIN($C$2:$C$3001))/(MAX($C$2:$C$3001)-MIN($C$2:$C$3001)))</f>
        <v>0.596026985385409</v>
      </c>
      <c r="I1327" s="4" t="n">
        <f aca="false">IF(ISBLANK(D1327), "", (D1327-MIN($D$2:$D$3001))/(MAX($D$2:$D$3001)-MIN($D$2:$D$3001)))</f>
        <v>0.912867274569402</v>
      </c>
      <c r="J1327" s="4" t="n">
        <f aca="false">IF(ISBLANK(E1327), "", (E1327-MIN($E$2:$E$3001))/(MAX($E$2:$E$3001)-MIN($E$2:$E$3001)))</f>
        <v>0.511331883767246</v>
      </c>
      <c r="K1327" s="5" t="n">
        <f aca="false">IF(ISBLANK(A1327), "",SQRT((A1327-$M$2)^2+(B1327-$N$2)^2+(C1327-$O$2)^2+(D1327-$P$2)^2+(E1327-$Q$2)^2))</f>
        <v>901.374788197955</v>
      </c>
      <c r="L1327" s="6" t="str">
        <f aca="false">IF(AND(H1327 = "", H1326 &lt;&gt; ""),"&lt;- New exp", "")</f>
        <v/>
      </c>
    </row>
    <row r="1328" customFormat="false" ht="13.8" hidden="false" customHeight="false" outlineLevel="0" collapsed="false">
      <c r="A1328" s="0" t="n">
        <v>27</v>
      </c>
      <c r="B1328" s="0" t="n">
        <v>3</v>
      </c>
      <c r="C1328" s="0" t="n">
        <v>78.7708333333333</v>
      </c>
      <c r="D1328" s="0" t="n">
        <v>1017</v>
      </c>
      <c r="E1328" s="0" t="n">
        <v>0.382203038250817</v>
      </c>
      <c r="F1328" s="4" t="n">
        <f aca="false">IF(ISBLANK(A1328), "", (A1328-MIN($A$2:$A$3001))/(MAX($A$2:$A$3001)-MIN($A$2:$A$3001)))</f>
        <v>0.590909090909091</v>
      </c>
      <c r="G1328" s="4" t="n">
        <f aca="false">IF(ISBLANK(B1328), "", (B1328-MIN($B$2:$B$3001))/(MAX($B$2:$B$3001)-MIN($B$2:B$3001)))</f>
        <v>0.222222222222222</v>
      </c>
      <c r="H1328" s="4" t="n">
        <f aca="false">IF(ISBLANK(C1328), "", (C1328-MIN($C$2:$C$3001))/(MAX($C$2:$C$3001)-MIN($C$2:$C$3001)))</f>
        <v>0.535070529984592</v>
      </c>
      <c r="I1328" s="4" t="n">
        <f aca="false">IF(ISBLANK(D1328), "", (D1328-MIN($D$2:$D$3001))/(MAX($D$2:$D$3001)-MIN($D$2:$D$3001)))</f>
        <v>0.929078014184397</v>
      </c>
      <c r="J1328" s="4" t="n">
        <f aca="false">IF(ISBLANK(E1328), "", (E1328-MIN($E$2:$E$3001))/(MAX($E$2:$E$3001)-MIN($E$2:$E$3001)))</f>
        <v>0.641386715342691</v>
      </c>
      <c r="K1328" s="5" t="n">
        <f aca="false">IF(ISBLANK(A1328), "",SQRT((A1328-$M$2)^2+(B1328-$N$2)^2+(C1328-$O$2)^2+(D1328-$P$2)^2+(E1328-$Q$2)^2))</f>
        <v>917.341449799611</v>
      </c>
      <c r="L1328" s="6" t="str">
        <f aca="false">IF(AND(H1328 = "", H1327 &lt;&gt; ""),"&lt;- New exp", "")</f>
        <v/>
      </c>
    </row>
    <row r="1329" customFormat="false" ht="13.8" hidden="false" customHeight="false" outlineLevel="0" collapsed="false">
      <c r="A1329" s="0" t="n">
        <v>22</v>
      </c>
      <c r="B1329" s="0" t="n">
        <v>9</v>
      </c>
      <c r="C1329" s="0" t="n">
        <v>88.1825396825397</v>
      </c>
      <c r="D1329" s="0" t="n">
        <v>976</v>
      </c>
      <c r="E1329" s="0" t="n">
        <v>0.385403337069818</v>
      </c>
      <c r="F1329" s="4" t="n">
        <f aca="false">IF(ISBLANK(A1329), "", (A1329-MIN($A$2:$A$3001))/(MAX($A$2:$A$3001)-MIN($A$2:$A$3001)))</f>
        <v>0.363636363636364</v>
      </c>
      <c r="G1329" s="4" t="n">
        <f aca="false">IF(ISBLANK(B1329), "", (B1329-MIN($B$2:$B$3001))/(MAX($B$2:$B$3001)-MIN($B$2:B$3001)))</f>
        <v>0.888888888888889</v>
      </c>
      <c r="H1329" s="4" t="n">
        <f aca="false">IF(ISBLANK(C1329), "", (C1329-MIN($C$2:$C$3001))/(MAX($C$2:$C$3001)-MIN($C$2:$C$3001)))</f>
        <v>0.771591549366003</v>
      </c>
      <c r="I1329" s="4" t="n">
        <f aca="false">IF(ISBLANK(D1329), "", (D1329-MIN($D$2:$D$3001))/(MAX($D$2:$D$3001)-MIN($D$2:$D$3001)))</f>
        <v>0.887537993920973</v>
      </c>
      <c r="J1329" s="4" t="n">
        <f aca="false">IF(ISBLANK(E1329), "", (E1329-MIN($E$2:$E$3001))/(MAX($E$2:$E$3001)-MIN($E$2:$E$3001)))</f>
        <v>0.738040464827783</v>
      </c>
      <c r="K1329" s="5" t="n">
        <f aca="false">IF(ISBLANK(A1329), "",SQRT((A1329-$M$2)^2+(B1329-$N$2)^2+(C1329-$O$2)^2+(D1329-$P$2)^2+(E1329-$Q$2)^2))</f>
        <v>876.610915806853</v>
      </c>
      <c r="L1329" s="6" t="str">
        <f aca="false">IF(AND(H1329 = "", H1328 &lt;&gt; ""),"&lt;- New exp", "")</f>
        <v/>
      </c>
    </row>
    <row r="1330" customFormat="false" ht="13.8" hidden="false" customHeight="false" outlineLevel="0" collapsed="false">
      <c r="A1330" s="0" t="n">
        <v>33</v>
      </c>
      <c r="B1330" s="0" t="n">
        <v>3</v>
      </c>
      <c r="C1330" s="0" t="n">
        <v>80</v>
      </c>
      <c r="D1330" s="0" t="n">
        <v>1023</v>
      </c>
      <c r="E1330" s="0" t="n">
        <v>0.378562199405455</v>
      </c>
      <c r="F1330" s="4" t="n">
        <f aca="false">IF(ISBLANK(A1330), "", (A1330-MIN($A$2:$A$3001))/(MAX($A$2:$A$3001)-MIN($A$2:$A$3001)))</f>
        <v>0.863636363636364</v>
      </c>
      <c r="G1330" s="4" t="n">
        <f aca="false">IF(ISBLANK(B1330), "", (B1330-MIN($B$2:$B$3001))/(MAX($B$2:$B$3001)-MIN($B$2:B$3001)))</f>
        <v>0.222222222222222</v>
      </c>
      <c r="H1330" s="4" t="n">
        <f aca="false">IF(ISBLANK(C1330), "", (C1330-MIN($C$2:$C$3001))/(MAX($C$2:$C$3001)-MIN($C$2:$C$3001)))</f>
        <v>0.56596012026746</v>
      </c>
      <c r="I1330" s="4" t="n">
        <f aca="false">IF(ISBLANK(D1330), "", (D1330-MIN($D$2:$D$3001))/(MAX($D$2:$D$3001)-MIN($D$2:$D$3001)))</f>
        <v>0.93515704154002</v>
      </c>
      <c r="J1330" s="4" t="n">
        <f aca="false">IF(ISBLANK(E1330), "", (E1330-MIN($E$2:$E$3001))/(MAX($E$2:$E$3001)-MIN($E$2:$E$3001)))</f>
        <v>0.53142800661653</v>
      </c>
      <c r="K1330" s="5" t="n">
        <f aca="false">IF(ISBLANK(A1330), "",SQRT((A1330-$M$2)^2+(B1330-$N$2)^2+(C1330-$O$2)^2+(D1330-$P$2)^2+(E1330-$Q$2)^2))</f>
        <v>923.472353805814</v>
      </c>
      <c r="L1330" s="6" t="str">
        <f aca="false">IF(AND(H1330 = "", H1329 &lt;&gt; ""),"&lt;- New exp", "")</f>
        <v/>
      </c>
    </row>
    <row r="1331" customFormat="false" ht="13.8" hidden="false" customHeight="false" outlineLevel="0" collapsed="false">
      <c r="A1331" s="0" t="n">
        <v>28</v>
      </c>
      <c r="B1331" s="0" t="n">
        <v>8</v>
      </c>
      <c r="C1331" s="0" t="n">
        <v>71.7916666666667</v>
      </c>
      <c r="D1331" s="0" t="n">
        <v>1024</v>
      </c>
      <c r="E1331" s="0" t="n">
        <v>0.373862113541467</v>
      </c>
      <c r="F1331" s="4" t="n">
        <f aca="false">IF(ISBLANK(A1331), "", (A1331-MIN($A$2:$A$3001))/(MAX($A$2:$A$3001)-MIN($A$2:$A$3001)))</f>
        <v>0.636363636363636</v>
      </c>
      <c r="G1331" s="4" t="n">
        <f aca="false">IF(ISBLANK(B1331), "", (B1331-MIN($B$2:$B$3001))/(MAX($B$2:$B$3001)-MIN($B$2:B$3001)))</f>
        <v>0.777777777777778</v>
      </c>
      <c r="H1331" s="4" t="n">
        <f aca="false">IF(ISBLANK(C1331), "", (C1331-MIN($C$2:$C$3001))/(MAX($C$2:$C$3001)-MIN($C$2:$C$3001)))</f>
        <v>0.359680483463224</v>
      </c>
      <c r="I1331" s="4" t="n">
        <f aca="false">IF(ISBLANK(D1331), "", (D1331-MIN($D$2:$D$3001))/(MAX($D$2:$D$3001)-MIN($D$2:$D$3001)))</f>
        <v>0.936170212765957</v>
      </c>
      <c r="J1331" s="4" t="n">
        <f aca="false">IF(ISBLANK(E1331), "", (E1331-MIN($E$2:$E$3001))/(MAX($E$2:$E$3001)-MIN($E$2:$E$3001)))</f>
        <v>0.38947847397941</v>
      </c>
      <c r="K1331" s="5" t="n">
        <f aca="false">IF(ISBLANK(A1331), "",SQRT((A1331-$M$2)^2+(B1331-$N$2)^2+(C1331-$O$2)^2+(D1331-$P$2)^2+(E1331-$Q$2)^2))</f>
        <v>924.243392090285</v>
      </c>
      <c r="L1331" s="6" t="str">
        <f aca="false">IF(AND(H1331 = "", H1330 &lt;&gt; ""),"&lt;- New exp", "")</f>
        <v/>
      </c>
    </row>
    <row r="1332" customFormat="false" ht="13.8" hidden="false" customHeight="false" outlineLevel="0" collapsed="false">
      <c r="A1332" s="0" t="n">
        <v>22</v>
      </c>
      <c r="B1332" s="0" t="n">
        <v>9</v>
      </c>
      <c r="C1332" s="0" t="n">
        <v>69.7777777777778</v>
      </c>
      <c r="D1332" s="0" t="n">
        <v>1011</v>
      </c>
      <c r="E1332" s="0" t="n">
        <v>0.371393069164507</v>
      </c>
      <c r="F1332" s="4" t="n">
        <f aca="false">IF(ISBLANK(A1332), "", (A1332-MIN($A$2:$A$3001))/(MAX($A$2:$A$3001)-MIN($A$2:$A$3001)))</f>
        <v>0.363636363636364</v>
      </c>
      <c r="G1332" s="4" t="n">
        <f aca="false">IF(ISBLANK(B1332), "", (B1332-MIN($B$2:$B$3001))/(MAX($B$2:$B$3001)-MIN($B$2:B$3001)))</f>
        <v>0.888888888888889</v>
      </c>
      <c r="H1332" s="4" t="n">
        <f aca="false">IF(ISBLANK(C1332), "", (C1332-MIN($C$2:$C$3001))/(MAX($C$2:$C$3001)-MIN($C$2:$C$3001)))</f>
        <v>0.309070420287904</v>
      </c>
      <c r="I1332" s="4" t="n">
        <f aca="false">IF(ISBLANK(D1332), "", (D1332-MIN($D$2:$D$3001))/(MAX($D$2:$D$3001)-MIN($D$2:$D$3001)))</f>
        <v>0.922998986828774</v>
      </c>
      <c r="J1332" s="4" t="n">
        <f aca="false">IF(ISBLANK(E1332), "", (E1332-MIN($E$2:$E$3001))/(MAX($E$2:$E$3001)-MIN($E$2:$E$3001)))</f>
        <v>0.314909688320589</v>
      </c>
      <c r="K1332" s="5" t="n">
        <f aca="false">IF(ISBLANK(A1332), "",SQRT((A1332-$M$2)^2+(B1332-$N$2)^2+(C1332-$O$2)^2+(D1332-$P$2)^2+(E1332-$Q$2)^2))</f>
        <v>911.15325601349</v>
      </c>
      <c r="L1332" s="6" t="str">
        <f aca="false">IF(AND(H1332 = "", H1331 &lt;&gt; ""),"&lt;- New exp", "")</f>
        <v/>
      </c>
    </row>
    <row r="1333" customFormat="false" ht="13.8" hidden="false" customHeight="false" outlineLevel="0" collapsed="false">
      <c r="A1333" s="0" t="n">
        <v>23</v>
      </c>
      <c r="B1333" s="0" t="n">
        <v>6</v>
      </c>
      <c r="C1333" s="0" t="n">
        <v>71.9791666666667</v>
      </c>
      <c r="D1333" s="0" t="n">
        <v>1040</v>
      </c>
      <c r="E1333" s="0" t="n">
        <v>0.377180566940099</v>
      </c>
      <c r="F1333" s="4" t="n">
        <f aca="false">IF(ISBLANK(A1333), "", (A1333-MIN($A$2:$A$3001))/(MAX($A$2:$A$3001)-MIN($A$2:$A$3001)))</f>
        <v>0.409090909090909</v>
      </c>
      <c r="G1333" s="4" t="n">
        <f aca="false">IF(ISBLANK(B1333), "", (B1333-MIN($B$2:$B$3001))/(MAX($B$2:$B$3001)-MIN($B$2:B$3001)))</f>
        <v>0.555555555555556</v>
      </c>
      <c r="H1333" s="4" t="n">
        <f aca="false">IF(ISBLANK(C1333), "", (C1333-MIN($C$2:$C$3001))/(MAX($C$2:$C$3001)-MIN($C$2:$C$3001)))</f>
        <v>0.364392454862306</v>
      </c>
      <c r="I1333" s="4" t="n">
        <f aca="false">IF(ISBLANK(D1333), "", (D1333-MIN($D$2:$D$3001))/(MAX($D$2:$D$3001)-MIN($D$2:$D$3001)))</f>
        <v>0.952380952380952</v>
      </c>
      <c r="J1333" s="4" t="n">
        <f aca="false">IF(ISBLANK(E1333), "", (E1333-MIN($E$2:$E$3001))/(MAX($E$2:$E$3001)-MIN($E$2:$E$3001)))</f>
        <v>0.489700666221275</v>
      </c>
      <c r="K1333" s="5" t="n">
        <f aca="false">IF(ISBLANK(A1333), "",SQRT((A1333-$M$2)^2+(B1333-$N$2)^2+(C1333-$O$2)^2+(D1333-$P$2)^2+(E1333-$Q$2)^2))</f>
        <v>940.168203175851</v>
      </c>
      <c r="L1333" s="6" t="str">
        <f aca="false">IF(AND(H1333 = "", H1332 &lt;&gt; ""),"&lt;- New exp", "")</f>
        <v/>
      </c>
    </row>
    <row r="1334" customFormat="false" ht="13.8" hidden="false" customHeight="false" outlineLevel="0" collapsed="false">
      <c r="A1334" s="0" t="n">
        <v>29</v>
      </c>
      <c r="B1334" s="0" t="n">
        <v>7</v>
      </c>
      <c r="C1334" s="0" t="n">
        <v>73.0714285714286</v>
      </c>
      <c r="D1334" s="0" t="n">
        <v>1016</v>
      </c>
      <c r="E1334" s="0" t="n">
        <v>0.371400562566451</v>
      </c>
      <c r="F1334" s="4" t="n">
        <f aca="false">IF(ISBLANK(A1334), "", (A1334-MIN($A$2:$A$3001))/(MAX($A$2:$A$3001)-MIN($A$2:$A$3001)))</f>
        <v>0.681818181818182</v>
      </c>
      <c r="G1334" s="4" t="n">
        <f aca="false">IF(ISBLANK(B1334), "", (B1334-MIN($B$2:$B$3001))/(MAX($B$2:$B$3001)-MIN($B$2:B$3001)))</f>
        <v>0.666666666666667</v>
      </c>
      <c r="H1334" s="4" t="n">
        <f aca="false">IF(ISBLANK(C1334), "", (C1334-MIN($C$2:$C$3001))/(MAX($C$2:$C$3001)-MIN($C$2:$C$3001)))</f>
        <v>0.391841558091876</v>
      </c>
      <c r="I1334" s="4" t="n">
        <f aca="false">IF(ISBLANK(D1334), "", (D1334-MIN($D$2:$D$3001))/(MAX($D$2:$D$3001)-MIN($D$2:$D$3001)))</f>
        <v>0.92806484295846</v>
      </c>
      <c r="J1334" s="4" t="n">
        <f aca="false">IF(ISBLANK(E1334), "", (E1334-MIN($E$2:$E$3001))/(MAX($E$2:$E$3001)-MIN($E$2:$E$3001)))</f>
        <v>0.315136000123095</v>
      </c>
      <c r="K1334" s="5" t="n">
        <f aca="false">IF(ISBLANK(A1334), "",SQRT((A1334-$M$2)^2+(B1334-$N$2)^2+(C1334-$O$2)^2+(D1334-$P$2)^2+(E1334-$Q$2)^2))</f>
        <v>916.275132664957</v>
      </c>
      <c r="L1334" s="6" t="str">
        <f aca="false">IF(AND(H1334 = "", H1333 &lt;&gt; ""),"&lt;- New exp", "")</f>
        <v/>
      </c>
    </row>
    <row r="1335" customFormat="false" ht="13.8" hidden="false" customHeight="false" outlineLevel="0" collapsed="false">
      <c r="A1335" s="0" t="n">
        <v>32</v>
      </c>
      <c r="B1335" s="0" t="n">
        <v>6</v>
      </c>
      <c r="C1335" s="0" t="n">
        <v>79.8333333333333</v>
      </c>
      <c r="D1335" s="0" t="n">
        <v>1015</v>
      </c>
      <c r="E1335" s="0" t="n">
        <v>0.371393069164507</v>
      </c>
      <c r="F1335" s="4" t="n">
        <f aca="false">IF(ISBLANK(A1335), "", (A1335-MIN($A$2:$A$3001))/(MAX($A$2:$A$3001)-MIN($A$2:$A$3001)))</f>
        <v>0.818181818181818</v>
      </c>
      <c r="G1335" s="4" t="n">
        <f aca="false">IF(ISBLANK(B1335), "", (B1335-MIN($B$2:$B$3001))/(MAX($B$2:$B$3001)-MIN($B$2:B$3001)))</f>
        <v>0.555555555555556</v>
      </c>
      <c r="H1335" s="4" t="n">
        <f aca="false">IF(ISBLANK(C1335), "", (C1335-MIN($C$2:$C$3001))/(MAX($C$2:$C$3001)-MIN($C$2:$C$3001)))</f>
        <v>0.561771701246055</v>
      </c>
      <c r="I1335" s="4" t="n">
        <f aca="false">IF(ISBLANK(D1335), "", (D1335-MIN($D$2:$D$3001))/(MAX($D$2:$D$3001)-MIN($D$2:$D$3001)))</f>
        <v>0.927051671732523</v>
      </c>
      <c r="J1335" s="4" t="n">
        <f aca="false">IF(ISBLANK(E1335), "", (E1335-MIN($E$2:$E$3001))/(MAX($E$2:$E$3001)-MIN($E$2:$E$3001)))</f>
        <v>0.314909688320589</v>
      </c>
      <c r="K1335" s="5" t="n">
        <f aca="false">IF(ISBLANK(A1335), "",SQRT((A1335-$M$2)^2+(B1335-$N$2)^2+(C1335-$O$2)^2+(D1335-$P$2)^2+(E1335-$Q$2)^2))</f>
        <v>915.463657867467</v>
      </c>
      <c r="L1335" s="6" t="str">
        <f aca="false">IF(AND(H1335 = "", H1334 &lt;&gt; ""),"&lt;- New exp", "")</f>
        <v/>
      </c>
    </row>
    <row r="1336" customFormat="false" ht="13.8" hidden="false" customHeight="false" outlineLevel="0" collapsed="false">
      <c r="A1336" s="0" t="n">
        <v>29</v>
      </c>
      <c r="B1336" s="0" t="n">
        <v>6</v>
      </c>
      <c r="C1336" s="0" t="n">
        <v>73.7549019607843</v>
      </c>
      <c r="D1336" s="0" t="n">
        <v>1045</v>
      </c>
      <c r="E1336" s="0" t="n">
        <v>0.37523672607986</v>
      </c>
      <c r="F1336" s="4" t="n">
        <f aca="false">IF(ISBLANK(A1336), "", (A1336-MIN($A$2:$A$3001))/(MAX($A$2:$A$3001)-MIN($A$2:$A$3001)))</f>
        <v>0.681818181818182</v>
      </c>
      <c r="G1336" s="4" t="n">
        <f aca="false">IF(ISBLANK(B1336), "", (B1336-MIN($B$2:$B$3001))/(MAX($B$2:$B$3001)-MIN($B$2:B$3001)))</f>
        <v>0.555555555555556</v>
      </c>
      <c r="H1336" s="4" t="n">
        <f aca="false">IF(ISBLANK(C1336), "", (C1336-MIN($C$2:$C$3001))/(MAX($C$2:$C$3001)-MIN($C$2:$C$3001)))</f>
        <v>0.40901759575949</v>
      </c>
      <c r="I1336" s="4" t="n">
        <f aca="false">IF(ISBLANK(D1336), "", (D1336-MIN($D$2:$D$3001))/(MAX($D$2:$D$3001)-MIN($D$2:$D$3001)))</f>
        <v>0.957446808510638</v>
      </c>
      <c r="J1336" s="4" t="n">
        <f aca="false">IF(ISBLANK(E1336), "", (E1336-MIN($E$2:$E$3001))/(MAX($E$2:$E$3001)-MIN($E$2:$E$3001)))</f>
        <v>0.430993802215658</v>
      </c>
      <c r="K1336" s="5" t="n">
        <f aca="false">IF(ISBLANK(A1336), "",SQRT((A1336-$M$2)^2+(B1336-$N$2)^2+(C1336-$O$2)^2+(D1336-$P$2)^2+(E1336-$Q$2)^2))</f>
        <v>945.272394478446</v>
      </c>
      <c r="L1336" s="6" t="str">
        <f aca="false">IF(AND(H1336 = "", H1335 &lt;&gt; ""),"&lt;- New exp", "")</f>
        <v/>
      </c>
    </row>
    <row r="1337" customFormat="false" ht="13.8" hidden="false" customHeight="false" outlineLevel="0" collapsed="false">
      <c r="A1337" s="0" t="n">
        <v>32</v>
      </c>
      <c r="B1337" s="0" t="n">
        <v>4</v>
      </c>
      <c r="C1337" s="0" t="n">
        <v>83.6875</v>
      </c>
      <c r="D1337" s="0" t="n">
        <v>995</v>
      </c>
      <c r="E1337" s="0" t="n">
        <v>0.382203038250817</v>
      </c>
      <c r="F1337" s="4" t="n">
        <f aca="false">IF(ISBLANK(A1337), "", (A1337-MIN($A$2:$A$3001))/(MAX($A$2:$A$3001)-MIN($A$2:$A$3001)))</f>
        <v>0.818181818181818</v>
      </c>
      <c r="G1337" s="4" t="n">
        <f aca="false">IF(ISBLANK(B1337), "", (B1337-MIN($B$2:$B$3001))/(MAX($B$2:$B$3001)-MIN($B$2:B$3001)))</f>
        <v>0.333333333333333</v>
      </c>
      <c r="H1337" s="4" t="n">
        <f aca="false">IF(ISBLANK(C1337), "", (C1337-MIN($C$2:$C$3001))/(MAX($C$2:$C$3001)-MIN($C$2:$C$3001)))</f>
        <v>0.658628891116064</v>
      </c>
      <c r="I1337" s="4" t="n">
        <f aca="false">IF(ISBLANK(D1337), "", (D1337-MIN($D$2:$D$3001))/(MAX($D$2:$D$3001)-MIN($D$2:$D$3001)))</f>
        <v>0.906788247213779</v>
      </c>
      <c r="J1337" s="4" t="n">
        <f aca="false">IF(ISBLANK(E1337), "", (E1337-MIN($E$2:$E$3001))/(MAX($E$2:$E$3001)-MIN($E$2:$E$3001)))</f>
        <v>0.641386715342691</v>
      </c>
      <c r="K1337" s="5" t="n">
        <f aca="false">IF(ISBLANK(A1337), "",SQRT((A1337-$M$2)^2+(B1337-$N$2)^2+(C1337-$O$2)^2+(D1337-$P$2)^2+(E1337-$Q$2)^2))</f>
        <v>895.569582549072</v>
      </c>
      <c r="L1337" s="6" t="str">
        <f aca="false">IF(AND(H1337 = "", H1336 &lt;&gt; ""),"&lt;- New exp", "")</f>
        <v/>
      </c>
    </row>
    <row r="1338" customFormat="false" ht="13.8" hidden="false" customHeight="false" outlineLevel="0" collapsed="false">
      <c r="A1338" s="0" t="n">
        <v>33</v>
      </c>
      <c r="B1338" s="0" t="n">
        <v>2</v>
      </c>
      <c r="C1338" s="0" t="n">
        <v>81.3125</v>
      </c>
      <c r="D1338" s="0" t="n">
        <v>1046</v>
      </c>
      <c r="E1338" s="0" t="n">
        <v>0.375290733913647</v>
      </c>
      <c r="F1338" s="4" t="n">
        <f aca="false">IF(ISBLANK(A1338), "", (A1338-MIN($A$2:$A$3001))/(MAX($A$2:$A$3001)-MIN($A$2:$A$3001)))</f>
        <v>0.863636363636364</v>
      </c>
      <c r="G1338" s="4" t="n">
        <f aca="false">IF(ISBLANK(B1338), "", (B1338-MIN($B$2:$B$3001))/(MAX($B$2:$B$3001)-MIN($B$2:B$3001)))</f>
        <v>0.111111111111111</v>
      </c>
      <c r="H1338" s="4" t="n">
        <f aca="false">IF(ISBLANK(C1338), "", (C1338-MIN($C$2:$C$3001))/(MAX($C$2:$C$3001)-MIN($C$2:$C$3001)))</f>
        <v>0.598943920061031</v>
      </c>
      <c r="I1338" s="4" t="n">
        <f aca="false">IF(ISBLANK(D1338), "", (D1338-MIN($D$2:$D$3001))/(MAX($D$2:$D$3001)-MIN($D$2:$D$3001)))</f>
        <v>0.958459979736575</v>
      </c>
      <c r="J1338" s="4" t="n">
        <f aca="false">IF(ISBLANK(E1338), "", (E1338-MIN($E$2:$E$3001))/(MAX($E$2:$E$3001)-MIN($E$2:$E$3001)))</f>
        <v>0.432624918537074</v>
      </c>
      <c r="K1338" s="5" t="n">
        <f aca="false">IF(ISBLANK(A1338), "",SQRT((A1338-$M$2)^2+(B1338-$N$2)^2+(C1338-$O$2)^2+(D1338-$P$2)^2+(E1338-$Q$2)^2))</f>
        <v>946.491430485756</v>
      </c>
      <c r="L1338" s="6" t="str">
        <f aca="false">IF(AND(H1338 = "", H1337 &lt;&gt; ""),"&lt;- New exp", "")</f>
        <v/>
      </c>
    </row>
    <row r="1339" customFormat="false" ht="13.8" hidden="false" customHeight="false" outlineLevel="0" collapsed="false">
      <c r="F1339" s="4" t="str">
        <f aca="false">IF(ISBLANK(A1339), "", (A1339-MIN($A$2:$A$3001))/(MAX($A$2:$A$3001)-MIN($A$2:$A$3001)))</f>
        <v/>
      </c>
      <c r="G1339" s="4" t="str">
        <f aca="false">IF(ISBLANK(B1339), "", (B1339-MIN($B$2:$B$3001))/(MAX($B$2:$B$3001)-MIN($B$2:B$3001)))</f>
        <v/>
      </c>
      <c r="H1339" s="4" t="str">
        <f aca="false">IF(ISBLANK(C1339), "", (C1339-MIN($C$2:$C$3001))/(MAX($C$2:$C$3001)-MIN($C$2:$C$3001)))</f>
        <v/>
      </c>
      <c r="I1339" s="4" t="str">
        <f aca="false">IF(ISBLANK(D1339), "", (D1339-MIN($D$2:$D$3001))/(MAX($D$2:$D$3001)-MIN($D$2:$D$3001)))</f>
        <v/>
      </c>
      <c r="J1339" s="4" t="str">
        <f aca="false">IF(ISBLANK(E1339), "", (E1339-MIN($E$2:$E$3001))/(MAX($E$2:$E$3001)-MIN($E$2:$E$3001)))</f>
        <v/>
      </c>
      <c r="K1339" s="5" t="str">
        <f aca="false">IF(ISBLANK(A1339), "",SQRT((A1339-$M$2)^2+(B1339-$N$2)^2+(C1339-$O$2)^2+(D1339-$P$2)^2+(E1339-$Q$2)^2))</f>
        <v/>
      </c>
      <c r="L1339" s="6" t="str">
        <f aca="false">IF(AND(H1339 = "", H1338 &lt;&gt; ""),"&lt;- New exp", "")</f>
        <v>&lt;- New exp</v>
      </c>
    </row>
    <row r="1340" customFormat="false" ht="13.8" hidden="false" customHeight="false" outlineLevel="0" collapsed="false">
      <c r="A1340" s="0" t="n">
        <v>29</v>
      </c>
      <c r="B1340" s="0" t="n">
        <v>7</v>
      </c>
      <c r="C1340" s="0" t="n">
        <v>80.6095238095238</v>
      </c>
      <c r="D1340" s="0" t="n">
        <v>967</v>
      </c>
      <c r="E1340" s="0" t="n">
        <v>0.375786542707573</v>
      </c>
      <c r="F1340" s="4" t="n">
        <f aca="false">IF(ISBLANK(A1340), "", (A1340-MIN($A$2:$A$3001))/(MAX($A$2:$A$3001)-MIN($A$2:$A$3001)))</f>
        <v>0.681818181818182</v>
      </c>
      <c r="G1340" s="4" t="n">
        <f aca="false">IF(ISBLANK(B1340), "", (B1340-MIN($B$2:$B$3001))/(MAX($B$2:$B$3001)-MIN($B$2:B$3001)))</f>
        <v>0.666666666666667</v>
      </c>
      <c r="H1340" s="4" t="n">
        <f aca="false">IF(ISBLANK(C1340), "", (C1340-MIN($C$2:$C$3001))/(MAX($C$2:$C$3001)-MIN($C$2:$C$3001)))</f>
        <v>0.581277766974316</v>
      </c>
      <c r="I1340" s="4" t="n">
        <f aca="false">IF(ISBLANK(D1340), "", (D1340-MIN($D$2:$D$3001))/(MAX($D$2:$D$3001)-MIN($D$2:$D$3001)))</f>
        <v>0.878419452887538</v>
      </c>
      <c r="J1340" s="4" t="n">
        <f aca="false">IF(ISBLANK(E1340), "", (E1340-MIN($E$2:$E$3001))/(MAX($E$2:$E$3001)-MIN($E$2:$E$3001)))</f>
        <v>0.44759907616139</v>
      </c>
      <c r="K1340" s="5" t="n">
        <f aca="false">IF(ISBLANK(A1340), "",SQRT((A1340-$M$2)^2+(B1340-$N$2)^2+(C1340-$O$2)^2+(D1340-$P$2)^2+(E1340-$Q$2)^2))</f>
        <v>867.458940608258</v>
      </c>
      <c r="L1340" s="6" t="str">
        <f aca="false">IF(AND(H1340 = "", H1339 &lt;&gt; ""),"&lt;- New exp", "")</f>
        <v/>
      </c>
    </row>
    <row r="1341" customFormat="false" ht="13.8" hidden="false" customHeight="false" outlineLevel="0" collapsed="false">
      <c r="A1341" s="0" t="n">
        <v>29</v>
      </c>
      <c r="B1341" s="0" t="n">
        <v>8</v>
      </c>
      <c r="C1341" s="0" t="n">
        <v>80.7916666666667</v>
      </c>
      <c r="D1341" s="0" t="n">
        <v>1026</v>
      </c>
      <c r="E1341" s="0" t="n">
        <v>0.368212911972548</v>
      </c>
      <c r="F1341" s="4" t="n">
        <f aca="false">IF(ISBLANK(A1341), "", (A1341-MIN($A$2:$A$3001))/(MAX($A$2:$A$3001)-MIN($A$2:$A$3001)))</f>
        <v>0.681818181818182</v>
      </c>
      <c r="G1341" s="4" t="n">
        <f aca="false">IF(ISBLANK(B1341), "", (B1341-MIN($B$2:$B$3001))/(MAX($B$2:$B$3001)-MIN($B$2:B$3001)))</f>
        <v>0.777777777777778</v>
      </c>
      <c r="H1341" s="4" t="n">
        <f aca="false">IF(ISBLANK(C1341), "", (C1341-MIN($C$2:$C$3001))/(MAX($C$2:$C$3001)-MIN($C$2:$C$3001)))</f>
        <v>0.585855110619138</v>
      </c>
      <c r="I1341" s="4" t="n">
        <f aca="false">IF(ISBLANK(D1341), "", (D1341-MIN($D$2:$D$3001))/(MAX($D$2:$D$3001)-MIN($D$2:$D$3001)))</f>
        <v>0.938196555217832</v>
      </c>
      <c r="J1341" s="4" t="n">
        <f aca="false">IF(ISBLANK(E1341), "", (E1341-MIN($E$2:$E$3001))/(MAX($E$2:$E$3001)-MIN($E$2:$E$3001)))</f>
        <v>0.218864245710713</v>
      </c>
      <c r="K1341" s="5" t="n">
        <f aca="false">IF(ISBLANK(A1341), "",SQRT((A1341-$M$2)^2+(B1341-$N$2)^2+(C1341-$O$2)^2+(D1341-$P$2)^2+(E1341-$Q$2)^2))</f>
        <v>926.441294798956</v>
      </c>
      <c r="L1341" s="6" t="str">
        <f aca="false">IF(AND(H1341 = "", H1340 &lt;&gt; ""),"&lt;- New exp", "")</f>
        <v/>
      </c>
    </row>
    <row r="1342" customFormat="false" ht="13.8" hidden="false" customHeight="false" outlineLevel="0" collapsed="false">
      <c r="A1342" s="0" t="n">
        <v>27</v>
      </c>
      <c r="B1342" s="0" t="n">
        <v>10</v>
      </c>
      <c r="C1342" s="0" t="n">
        <v>88.1714285714286</v>
      </c>
      <c r="D1342" s="0" t="n">
        <v>1001</v>
      </c>
      <c r="E1342" s="0" t="n">
        <v>0.377069166777571</v>
      </c>
      <c r="F1342" s="4" t="n">
        <f aca="false">IF(ISBLANK(A1342), "", (A1342-MIN($A$2:$A$3001))/(MAX($A$2:$A$3001)-MIN($A$2:$A$3001)))</f>
        <v>0.590909090909091</v>
      </c>
      <c r="G1342" s="4" t="n">
        <f aca="false">IF(ISBLANK(B1342), "", (B1342-MIN($B$2:$B$3001))/(MAX($B$2:$B$3001)-MIN($B$2:B$3001)))</f>
        <v>1</v>
      </c>
      <c r="H1342" s="4" t="n">
        <f aca="false">IF(ISBLANK(C1342), "", (C1342-MIN($C$2:$C$3001))/(MAX($C$2:$C$3001)-MIN($C$2:$C$3001)))</f>
        <v>0.771312321431242</v>
      </c>
      <c r="I1342" s="4" t="n">
        <f aca="false">IF(ISBLANK(D1342), "", (D1342-MIN($D$2:$D$3001))/(MAX($D$2:$D$3001)-MIN($D$2:$D$3001)))</f>
        <v>0.912867274569402</v>
      </c>
      <c r="J1342" s="4" t="n">
        <f aca="false">IF(ISBLANK(E1342), "", (E1342-MIN($E$2:$E$3001))/(MAX($E$2:$E$3001)-MIN($E$2:$E$3001)))</f>
        <v>0.486336216833721</v>
      </c>
      <c r="K1342" s="5" t="n">
        <f aca="false">IF(ISBLANK(A1342), "",SQRT((A1342-$M$2)^2+(B1342-$N$2)^2+(C1342-$O$2)^2+(D1342-$P$2)^2+(E1342-$Q$2)^2))</f>
        <v>901.66125302141</v>
      </c>
      <c r="L1342" s="6" t="str">
        <f aca="false">IF(AND(H1342 = "", H1341 &lt;&gt; ""),"&lt;- New exp", "")</f>
        <v/>
      </c>
    </row>
    <row r="1343" customFormat="false" ht="13.8" hidden="false" customHeight="false" outlineLevel="0" collapsed="false">
      <c r="A1343" s="0" t="n">
        <v>23</v>
      </c>
      <c r="B1343" s="0" t="n">
        <v>7</v>
      </c>
      <c r="C1343" s="0" t="n">
        <v>75.7428571428571</v>
      </c>
      <c r="D1343" s="0" t="n">
        <v>1009</v>
      </c>
      <c r="E1343" s="0" t="n">
        <v>0.375786542707573</v>
      </c>
      <c r="F1343" s="4" t="n">
        <f aca="false">IF(ISBLANK(A1343), "", (A1343-MIN($A$2:$A$3001))/(MAX($A$2:$A$3001)-MIN($A$2:$A$3001)))</f>
        <v>0.409090909090909</v>
      </c>
      <c r="G1343" s="4" t="n">
        <f aca="false">IF(ISBLANK(B1343), "", (B1343-MIN($B$2:$B$3001))/(MAX($B$2:$B$3001)-MIN($B$2:B$3001)))</f>
        <v>0.666666666666667</v>
      </c>
      <c r="H1343" s="4" t="n">
        <f aca="false">IF(ISBLANK(C1343), "", (C1343-MIN($C$2:$C$3001))/(MAX($C$2:$C$3001)-MIN($C$2:$C$3001)))</f>
        <v>0.458975931549266</v>
      </c>
      <c r="I1343" s="4" t="n">
        <f aca="false">IF(ISBLANK(D1343), "", (D1343-MIN($D$2:$D$3001))/(MAX($D$2:$D$3001)-MIN($D$2:$D$3001)))</f>
        <v>0.9209726443769</v>
      </c>
      <c r="J1343" s="4" t="n">
        <f aca="false">IF(ISBLANK(E1343), "", (E1343-MIN($E$2:$E$3001))/(MAX($E$2:$E$3001)-MIN($E$2:$E$3001)))</f>
        <v>0.44759907616139</v>
      </c>
      <c r="K1343" s="5" t="n">
        <f aca="false">IF(ISBLANK(A1343), "",SQRT((A1343-$M$2)^2+(B1343-$N$2)^2+(C1343-$O$2)^2+(D1343-$P$2)^2+(E1343-$Q$2)^2))</f>
        <v>909.247800442462</v>
      </c>
      <c r="L1343" s="6" t="str">
        <f aca="false">IF(AND(H1343 = "", H1342 &lt;&gt; ""),"&lt;- New exp", "")</f>
        <v/>
      </c>
    </row>
    <row r="1344" customFormat="false" ht="13.8" hidden="false" customHeight="false" outlineLevel="0" collapsed="false">
      <c r="A1344" s="0" t="n">
        <v>24</v>
      </c>
      <c r="B1344" s="0" t="n">
        <v>10</v>
      </c>
      <c r="C1344" s="0" t="n">
        <v>72.7666666666667</v>
      </c>
      <c r="D1344" s="0" t="n">
        <v>1030</v>
      </c>
      <c r="E1344" s="0" t="n">
        <v>0.371393069164507</v>
      </c>
      <c r="F1344" s="4" t="n">
        <f aca="false">IF(ISBLANK(A1344), "", (A1344-MIN($A$2:$A$3001))/(MAX($A$2:$A$3001)-MIN($A$2:$A$3001)))</f>
        <v>0.454545454545455</v>
      </c>
      <c r="G1344" s="4" t="n">
        <f aca="false">IF(ISBLANK(B1344), "", (B1344-MIN($B$2:$B$3001))/(MAX($B$2:$B$3001)-MIN($B$2:B$3001)))</f>
        <v>1</v>
      </c>
      <c r="H1344" s="4" t="n">
        <f aca="false">IF(ISBLANK(C1344), "", (C1344-MIN($C$2:$C$3001))/(MAX($C$2:$C$3001)-MIN($C$2:$C$3001)))</f>
        <v>0.384182734738448</v>
      </c>
      <c r="I1344" s="4" t="n">
        <f aca="false">IF(ISBLANK(D1344), "", (D1344-MIN($D$2:$D$3001))/(MAX($D$2:$D$3001)-MIN($D$2:$D$3001)))</f>
        <v>0.94224924012158</v>
      </c>
      <c r="J1344" s="4" t="n">
        <f aca="false">IF(ISBLANK(E1344), "", (E1344-MIN($E$2:$E$3001))/(MAX($E$2:$E$3001)-MIN($E$2:$E$3001)))</f>
        <v>0.314909688320589</v>
      </c>
      <c r="K1344" s="5" t="n">
        <f aca="false">IF(ISBLANK(A1344), "",SQRT((A1344-$M$2)^2+(B1344-$N$2)^2+(C1344-$O$2)^2+(D1344-$P$2)^2+(E1344-$Q$2)^2))</f>
        <v>930.222934443659</v>
      </c>
      <c r="L1344" s="6" t="str">
        <f aca="false">IF(AND(H1344 = "", H1343 &lt;&gt; ""),"&lt;- New exp", "")</f>
        <v/>
      </c>
    </row>
    <row r="1345" customFormat="false" ht="13.8" hidden="false" customHeight="false" outlineLevel="0" collapsed="false">
      <c r="A1345" s="0" t="n">
        <v>22</v>
      </c>
      <c r="B1345" s="0" t="n">
        <v>5</v>
      </c>
      <c r="C1345" s="0" t="n">
        <v>70.0125</v>
      </c>
      <c r="D1345" s="0" t="n">
        <v>1024</v>
      </c>
      <c r="E1345" s="0" t="n">
        <v>0.381261386166515</v>
      </c>
      <c r="F1345" s="4" t="n">
        <f aca="false">IF(ISBLANK(A1345), "", (A1345-MIN($A$2:$A$3001))/(MAX($A$2:$A$3001)-MIN($A$2:$A$3001)))</f>
        <v>0.363636363636364</v>
      </c>
      <c r="G1345" s="4" t="n">
        <f aca="false">IF(ISBLANK(B1345), "", (B1345-MIN($B$2:$B$3001))/(MAX($B$2:$B$3001)-MIN($B$2:B$3001)))</f>
        <v>0.444444444444444</v>
      </c>
      <c r="H1345" s="4" t="n">
        <f aca="false">IF(ISBLANK(C1345), "", (C1345-MIN($C$2:$C$3001))/(MAX($C$2:$C$3001)-MIN($C$2:$C$3001)))</f>
        <v>0.314969110409717</v>
      </c>
      <c r="I1345" s="4" t="n">
        <f aca="false">IF(ISBLANK(D1345), "", (D1345-MIN($D$2:$D$3001))/(MAX($D$2:$D$3001)-MIN($D$2:$D$3001)))</f>
        <v>0.936170212765957</v>
      </c>
      <c r="J1345" s="4" t="n">
        <f aca="false">IF(ISBLANK(E1345), "", (E1345-MIN($E$2:$E$3001))/(MAX($E$2:$E$3001)-MIN($E$2:$E$3001)))</f>
        <v>0.612947432073934</v>
      </c>
      <c r="K1345" s="5" t="n">
        <f aca="false">IF(ISBLANK(A1345), "",SQRT((A1345-$M$2)^2+(B1345-$N$2)^2+(C1345-$O$2)^2+(D1345-$P$2)^2+(E1345-$Q$2)^2))</f>
        <v>924.128283766027</v>
      </c>
      <c r="L1345" s="6" t="str">
        <f aca="false">IF(AND(H1345 = "", H1344 &lt;&gt; ""),"&lt;- New exp", "")</f>
        <v/>
      </c>
    </row>
    <row r="1346" customFormat="false" ht="13.8" hidden="false" customHeight="false" outlineLevel="0" collapsed="false">
      <c r="A1346" s="0" t="n">
        <v>28</v>
      </c>
      <c r="B1346" s="0" t="n">
        <v>8</v>
      </c>
      <c r="C1346" s="0" t="n">
        <v>71.9375</v>
      </c>
      <c r="D1346" s="0" t="n">
        <v>1045</v>
      </c>
      <c r="E1346" s="0" t="n">
        <v>0.372821299759963</v>
      </c>
      <c r="F1346" s="4" t="n">
        <f aca="false">IF(ISBLANK(A1346), "", (A1346-MIN($A$2:$A$3001))/(MAX($A$2:$A$3001)-MIN($A$2:$A$3001)))</f>
        <v>0.636363636363636</v>
      </c>
      <c r="G1346" s="4" t="n">
        <f aca="false">IF(ISBLANK(B1346), "", (B1346-MIN($B$2:$B$3001))/(MAX($B$2:$B$3001)-MIN($B$2:B$3001)))</f>
        <v>0.777777777777778</v>
      </c>
      <c r="H1346" s="4" t="n">
        <f aca="false">IF(ISBLANK(C1346), "", (C1346-MIN($C$2:$C$3001))/(MAX($C$2:$C$3001)-MIN($C$2:$C$3001)))</f>
        <v>0.363345350106954</v>
      </c>
      <c r="I1346" s="4" t="n">
        <f aca="false">IF(ISBLANK(D1346), "", (D1346-MIN($D$2:$D$3001))/(MAX($D$2:$D$3001)-MIN($D$2:$D$3001)))</f>
        <v>0.957446808510638</v>
      </c>
      <c r="J1346" s="4" t="n">
        <f aca="false">IF(ISBLANK(E1346), "", (E1346-MIN($E$2:$E$3001))/(MAX($E$2:$E$3001)-MIN($E$2:$E$3001)))</f>
        <v>0.358044361045693</v>
      </c>
      <c r="K1346" s="5" t="n">
        <f aca="false">IF(ISBLANK(A1346), "",SQRT((A1346-$M$2)^2+(B1346-$N$2)^2+(C1346-$O$2)^2+(D1346-$P$2)^2+(E1346-$Q$2)^2))</f>
        <v>945.240204150947</v>
      </c>
      <c r="L1346" s="6" t="str">
        <f aca="false">IF(AND(H1346 = "", H1345 &lt;&gt; ""),"&lt;- New exp", "")</f>
        <v/>
      </c>
    </row>
    <row r="1347" customFormat="false" ht="13.8" hidden="false" customHeight="false" outlineLevel="0" collapsed="false">
      <c r="A1347" s="0" t="n">
        <v>28</v>
      </c>
      <c r="B1347" s="0" t="n">
        <v>7</v>
      </c>
      <c r="C1347" s="0" t="n">
        <v>79.8095238095238</v>
      </c>
      <c r="D1347" s="0" t="n">
        <v>996</v>
      </c>
      <c r="E1347" s="0" t="n">
        <v>0.37391442425094</v>
      </c>
      <c r="F1347" s="4" t="n">
        <f aca="false">IF(ISBLANK(A1347), "", (A1347-MIN($A$2:$A$3001))/(MAX($A$2:$A$3001)-MIN($A$2:$A$3001)))</f>
        <v>0.636363636363636</v>
      </c>
      <c r="G1347" s="4" t="n">
        <f aca="false">IF(ISBLANK(B1347), "", (B1347-MIN($B$2:$B$3001))/(MAX($B$2:$B$3001)-MIN($B$2:B$3001)))</f>
        <v>0.666666666666667</v>
      </c>
      <c r="H1347" s="4" t="n">
        <f aca="false">IF(ISBLANK(C1347), "", (C1347-MIN($C$2:$C$3001))/(MAX($C$2:$C$3001)-MIN($C$2:$C$3001)))</f>
        <v>0.561173355671568</v>
      </c>
      <c r="I1347" s="4" t="n">
        <f aca="false">IF(ISBLANK(D1347), "", (D1347-MIN($D$2:$D$3001))/(MAX($D$2:$D$3001)-MIN($D$2:$D$3001)))</f>
        <v>0.907801418439716</v>
      </c>
      <c r="J1347" s="4" t="n">
        <f aca="false">IF(ISBLANK(E1347), "", (E1347-MIN($E$2:$E$3001))/(MAX($E$2:$E$3001)-MIN($E$2:$E$3001)))</f>
        <v>0.391058334640788</v>
      </c>
      <c r="K1347" s="5" t="n">
        <f aca="false">IF(ISBLANK(A1347), "",SQRT((A1347-$M$2)^2+(B1347-$N$2)^2+(C1347-$O$2)^2+(D1347-$P$2)^2+(E1347-$Q$2)^2))</f>
        <v>896.407633288442</v>
      </c>
      <c r="L1347" s="6" t="str">
        <f aca="false">IF(AND(H1347 = "", H1346 &lt;&gt; ""),"&lt;- New exp", "")</f>
        <v/>
      </c>
    </row>
    <row r="1348" customFormat="false" ht="13.8" hidden="false" customHeight="false" outlineLevel="0" collapsed="false">
      <c r="A1348" s="0" t="n">
        <v>23</v>
      </c>
      <c r="B1348" s="0" t="n">
        <v>8</v>
      </c>
      <c r="C1348" s="0" t="n">
        <v>84.1964285714286</v>
      </c>
      <c r="D1348" s="0" t="n">
        <v>1004</v>
      </c>
      <c r="E1348" s="0" t="n">
        <v>0.384206016578555</v>
      </c>
      <c r="F1348" s="4" t="n">
        <f aca="false">IF(ISBLANK(A1348), "", (A1348-MIN($A$2:$A$3001))/(MAX($A$2:$A$3001)-MIN($A$2:$A$3001)))</f>
        <v>0.409090909090909</v>
      </c>
      <c r="G1348" s="4" t="n">
        <f aca="false">IF(ISBLANK(B1348), "", (B1348-MIN($B$2:$B$3001))/(MAX($B$2:$B$3001)-MIN($B$2:B$3001)))</f>
        <v>0.777777777777778</v>
      </c>
      <c r="H1348" s="4" t="n">
        <f aca="false">IF(ISBLANK(C1348), "", (C1348-MIN($C$2:$C$3001))/(MAX($C$2:$C$3001)-MIN($C$2:$C$3001)))</f>
        <v>0.671418527770714</v>
      </c>
      <c r="I1348" s="4" t="n">
        <f aca="false">IF(ISBLANK(D1348), "", (D1348-MIN($D$2:$D$3001))/(MAX($D$2:$D$3001)-MIN($D$2:$D$3001)))</f>
        <v>0.915906788247214</v>
      </c>
      <c r="J1348" s="4" t="n">
        <f aca="false">IF(ISBLANK(E1348), "", (E1348-MIN($E$2:$E$3001))/(MAX($E$2:$E$3001)-MIN($E$2:$E$3001)))</f>
        <v>0.701879618181586</v>
      </c>
      <c r="K1348" s="5" t="n">
        <f aca="false">IF(ISBLANK(A1348), "",SQRT((A1348-$M$2)^2+(B1348-$N$2)^2+(C1348-$O$2)^2+(D1348-$P$2)^2+(E1348-$Q$2)^2))</f>
        <v>904.46659010921</v>
      </c>
      <c r="L1348" s="6" t="str">
        <f aca="false">IF(AND(H1348 = "", H1347 &lt;&gt; ""),"&lt;- New exp", "")</f>
        <v/>
      </c>
    </row>
    <row r="1349" customFormat="false" ht="13.8" hidden="false" customHeight="false" outlineLevel="0" collapsed="false">
      <c r="A1349" s="0" t="n">
        <v>30</v>
      </c>
      <c r="B1349" s="0" t="n">
        <v>3</v>
      </c>
      <c r="C1349" s="0" t="n">
        <v>88.5333333333333</v>
      </c>
      <c r="D1349" s="0" t="n">
        <v>1048</v>
      </c>
      <c r="E1349" s="0" t="n">
        <v>0.38677560662924</v>
      </c>
      <c r="F1349" s="4" t="n">
        <f aca="false">IF(ISBLANK(A1349), "", (A1349-MIN($A$2:$A$3001))/(MAX($A$2:$A$3001)-MIN($A$2:$A$3001)))</f>
        <v>0.727272727272727</v>
      </c>
      <c r="G1349" s="4" t="n">
        <f aca="false">IF(ISBLANK(B1349), "", (B1349-MIN($B$2:$B$3001))/(MAX($B$2:$B$3001)-MIN($B$2:B$3001)))</f>
        <v>0.222222222222222</v>
      </c>
      <c r="H1349" s="4" t="n">
        <f aca="false">IF(ISBLANK(C1349), "", (C1349-MIN($C$2:$C$3001))/(MAX($C$2:$C$3001)-MIN($C$2:$C$3001)))</f>
        <v>0.780407174163438</v>
      </c>
      <c r="I1349" s="4" t="n">
        <f aca="false">IF(ISBLANK(D1349), "", (D1349-MIN($D$2:$D$3001))/(MAX($D$2:$D$3001)-MIN($D$2:$D$3001)))</f>
        <v>0.96048632218845</v>
      </c>
      <c r="J1349" s="4" t="n">
        <f aca="false">IF(ISBLANK(E1349), "", (E1349-MIN($E$2:$E$3001))/(MAX($E$2:$E$3001)-MIN($E$2:$E$3001)))</f>
        <v>0.779485031639763</v>
      </c>
      <c r="K1349" s="5" t="n">
        <f aca="false">IF(ISBLANK(A1349), "",SQRT((A1349-$M$2)^2+(B1349-$N$2)^2+(C1349-$O$2)^2+(D1349-$P$2)^2+(E1349-$Q$2)^2))</f>
        <v>948.645540722925</v>
      </c>
      <c r="L1349" s="6" t="str">
        <f aca="false">IF(AND(H1349 = "", H1348 &lt;&gt; ""),"&lt;- New exp", "")</f>
        <v/>
      </c>
    </row>
    <row r="1350" customFormat="false" ht="13.8" hidden="false" customHeight="false" outlineLevel="0" collapsed="false">
      <c r="A1350" s="0" t="n">
        <v>18</v>
      </c>
      <c r="B1350" s="0" t="n">
        <v>6</v>
      </c>
      <c r="C1350" s="0" t="n">
        <v>72.9</v>
      </c>
      <c r="D1350" s="0" t="n">
        <v>1059</v>
      </c>
      <c r="E1350" s="0" t="n">
        <v>0.384373438081006</v>
      </c>
      <c r="F1350" s="4" t="n">
        <f aca="false">IF(ISBLANK(A1350), "", (A1350-MIN($A$2:$A$3001))/(MAX($A$2:$A$3001)-MIN($A$2:$A$3001)))</f>
        <v>0.181818181818182</v>
      </c>
      <c r="G1350" s="4" t="n">
        <f aca="false">IF(ISBLANK(B1350), "", (B1350-MIN($B$2:$B$3001))/(MAX($B$2:$B$3001)-MIN($B$2:B$3001)))</f>
        <v>0.555555555555556</v>
      </c>
      <c r="H1350" s="4" t="n">
        <f aca="false">IF(ISBLANK(C1350), "", (C1350-MIN($C$2:$C$3001))/(MAX($C$2:$C$3001)-MIN($C$2:$C$3001)))</f>
        <v>0.387533469955573</v>
      </c>
      <c r="I1350" s="4" t="n">
        <f aca="false">IF(ISBLANK(D1350), "", (D1350-MIN($D$2:$D$3001))/(MAX($D$2:$D$3001)-MIN($D$2:$D$3001)))</f>
        <v>0.971631205673759</v>
      </c>
      <c r="J1350" s="4" t="n">
        <f aca="false">IF(ISBLANK(E1350), "", (E1350-MIN($E$2:$E$3001))/(MAX($E$2:$E$3001)-MIN($E$2:$E$3001)))</f>
        <v>0.706935994748749</v>
      </c>
      <c r="K1350" s="5" t="n">
        <f aca="false">IF(ISBLANK(A1350), "",SQRT((A1350-$M$2)^2+(B1350-$N$2)^2+(C1350-$O$2)^2+(D1350-$P$2)^2+(E1350-$Q$2)^2))</f>
        <v>959.145350115715</v>
      </c>
      <c r="L1350" s="6" t="str">
        <f aca="false">IF(AND(H1350 = "", H1349 &lt;&gt; ""),"&lt;- New exp", "")</f>
        <v/>
      </c>
    </row>
    <row r="1351" customFormat="false" ht="13.8" hidden="false" customHeight="false" outlineLevel="0" collapsed="false">
      <c r="A1351" s="0" t="n">
        <v>29</v>
      </c>
      <c r="B1351" s="0" t="n">
        <v>5</v>
      </c>
      <c r="C1351" s="0" t="n">
        <v>87.2714285714286</v>
      </c>
      <c r="D1351" s="0" t="n">
        <v>1018</v>
      </c>
      <c r="E1351" s="0" t="n">
        <v>0.381110316780053</v>
      </c>
      <c r="F1351" s="4" t="n">
        <f aca="false">IF(ISBLANK(A1351), "", (A1351-MIN($A$2:$A$3001))/(MAX($A$2:$A$3001)-MIN($A$2:$A$3001)))</f>
        <v>0.681818181818182</v>
      </c>
      <c r="G1351" s="4" t="n">
        <f aca="false">IF(ISBLANK(B1351), "", (B1351-MIN($B$2:$B$3001))/(MAX($B$2:$B$3001)-MIN($B$2:B$3001)))</f>
        <v>0.444444444444444</v>
      </c>
      <c r="H1351" s="4" t="n">
        <f aca="false">IF(ISBLANK(C1351), "", (C1351-MIN($C$2:$C$3001))/(MAX($C$2:$C$3001)-MIN($C$2:$C$3001)))</f>
        <v>0.748694858715651</v>
      </c>
      <c r="I1351" s="4" t="n">
        <f aca="false">IF(ISBLANK(D1351), "", (D1351-MIN($D$2:$D$3001))/(MAX($D$2:$D$3001)-MIN($D$2:$D$3001)))</f>
        <v>0.930091185410334</v>
      </c>
      <c r="J1351" s="4" t="n">
        <f aca="false">IF(ISBLANK(E1351), "", (E1351-MIN($E$2:$E$3001))/(MAX($E$2:$E$3001)-MIN($E$2:$E$3001)))</f>
        <v>0.608384913553079</v>
      </c>
      <c r="K1351" s="5" t="n">
        <f aca="false">IF(ISBLANK(A1351), "",SQRT((A1351-$M$2)^2+(B1351-$N$2)^2+(C1351-$O$2)^2+(D1351-$P$2)^2+(E1351-$Q$2)^2))</f>
        <v>918.614488931669</v>
      </c>
      <c r="L1351" s="6" t="str">
        <f aca="false">IF(AND(H1351 = "", H1350 &lt;&gt; ""),"&lt;- New exp", "")</f>
        <v/>
      </c>
    </row>
    <row r="1352" customFormat="false" ht="13.8" hidden="false" customHeight="false" outlineLevel="0" collapsed="false">
      <c r="A1352" s="0" t="n">
        <v>29</v>
      </c>
      <c r="B1352" s="0" t="n">
        <v>8</v>
      </c>
      <c r="C1352" s="0" t="n">
        <v>78.7916666666667</v>
      </c>
      <c r="D1352" s="0" t="n">
        <v>1028</v>
      </c>
      <c r="E1352" s="0" t="n">
        <v>0.365277905676162</v>
      </c>
      <c r="F1352" s="4" t="n">
        <f aca="false">IF(ISBLANK(A1352), "", (A1352-MIN($A$2:$A$3001))/(MAX($A$2:$A$3001)-MIN($A$2:$A$3001)))</f>
        <v>0.681818181818182</v>
      </c>
      <c r="G1352" s="4" t="n">
        <f aca="false">IF(ISBLANK(B1352), "", (B1352-MIN($B$2:$B$3001))/(MAX($B$2:$B$3001)-MIN($B$2:B$3001)))</f>
        <v>0.777777777777778</v>
      </c>
      <c r="H1352" s="4" t="n">
        <f aca="false">IF(ISBLANK(C1352), "", (C1352-MIN($C$2:$C$3001))/(MAX($C$2:$C$3001)-MIN($C$2:$C$3001)))</f>
        <v>0.535594082362268</v>
      </c>
      <c r="I1352" s="4" t="n">
        <f aca="false">IF(ISBLANK(D1352), "", (D1352-MIN($D$2:$D$3001))/(MAX($D$2:$D$3001)-MIN($D$2:$D$3001)))</f>
        <v>0.940222897669706</v>
      </c>
      <c r="J1352" s="4" t="n">
        <f aca="false">IF(ISBLANK(E1352), "", (E1352-MIN($E$2:$E$3001))/(MAX($E$2:$E$3001)-MIN($E$2:$E$3001)))</f>
        <v>0.130222722105547</v>
      </c>
      <c r="K1352" s="5" t="n">
        <f aca="false">IF(ISBLANK(A1352), "",SQRT((A1352-$M$2)^2+(B1352-$N$2)^2+(C1352-$O$2)^2+(D1352-$P$2)^2+(E1352-$Q$2)^2))</f>
        <v>928.392278444215</v>
      </c>
      <c r="L1352" s="6" t="str">
        <f aca="false">IF(AND(H1352 = "", H1351 &lt;&gt; ""),"&lt;- New exp", "")</f>
        <v/>
      </c>
    </row>
    <row r="1353" customFormat="false" ht="13.8" hidden="false" customHeight="false" outlineLevel="0" collapsed="false">
      <c r="A1353" s="0" t="n">
        <v>29</v>
      </c>
      <c r="B1353" s="0" t="n">
        <v>7</v>
      </c>
      <c r="C1353" s="0" t="n">
        <v>77.0714285714286</v>
      </c>
      <c r="D1353" s="0" t="n">
        <v>1014</v>
      </c>
      <c r="E1353" s="0" t="n">
        <v>0.372674490793082</v>
      </c>
      <c r="F1353" s="4" t="n">
        <f aca="false">IF(ISBLANK(A1353), "", (A1353-MIN($A$2:$A$3001))/(MAX($A$2:$A$3001)-MIN($A$2:$A$3001)))</f>
        <v>0.681818181818182</v>
      </c>
      <c r="G1353" s="4" t="n">
        <f aca="false">IF(ISBLANK(B1353), "", (B1353-MIN($B$2:$B$3001))/(MAX($B$2:$B$3001)-MIN($B$2:B$3001)))</f>
        <v>0.666666666666667</v>
      </c>
      <c r="H1353" s="4" t="n">
        <f aca="false">IF(ISBLANK(C1353), "", (C1353-MIN($C$2:$C$3001))/(MAX($C$2:$C$3001)-MIN($C$2:$C$3001)))</f>
        <v>0.492363614605615</v>
      </c>
      <c r="I1353" s="4" t="n">
        <f aca="false">IF(ISBLANK(D1353), "", (D1353-MIN($D$2:$D$3001))/(MAX($D$2:$D$3001)-MIN($D$2:$D$3001)))</f>
        <v>0.926038500506586</v>
      </c>
      <c r="J1353" s="4" t="n">
        <f aca="false">IF(ISBLANK(E1353), "", (E1353-MIN($E$2:$E$3001))/(MAX($E$2:$E$3001)-MIN($E$2:$E$3001)))</f>
        <v>0.353610513486575</v>
      </c>
      <c r="K1353" s="5" t="n">
        <f aca="false">IF(ISBLANK(A1353), "",SQRT((A1353-$M$2)^2+(B1353-$N$2)^2+(C1353-$O$2)^2+(D1353-$P$2)^2+(E1353-$Q$2)^2))</f>
        <v>914.352698286406</v>
      </c>
      <c r="L1353" s="6" t="str">
        <f aca="false">IF(AND(H1353 = "", H1352 &lt;&gt; ""),"&lt;- New exp", "")</f>
        <v/>
      </c>
    </row>
    <row r="1354" customFormat="false" ht="13.8" hidden="false" customHeight="false" outlineLevel="0" collapsed="false">
      <c r="A1354" s="0" t="n">
        <v>19</v>
      </c>
      <c r="B1354" s="0" t="n">
        <v>7</v>
      </c>
      <c r="C1354" s="0" t="n">
        <v>70.8095238095238</v>
      </c>
      <c r="D1354" s="0" t="n">
        <v>1026</v>
      </c>
      <c r="E1354" s="0" t="n">
        <v>0.379846913370879</v>
      </c>
      <c r="F1354" s="4" t="n">
        <f aca="false">IF(ISBLANK(A1354), "", (A1354-MIN($A$2:$A$3001))/(MAX($A$2:$A$3001)-MIN($A$2:$A$3001)))</f>
        <v>0.227272727272727</v>
      </c>
      <c r="G1354" s="4" t="n">
        <f aca="false">IF(ISBLANK(B1354), "", (B1354-MIN($B$2:$B$3001))/(MAX($B$2:$B$3001)-MIN($B$2:B$3001)))</f>
        <v>0.666666666666667</v>
      </c>
      <c r="H1354" s="4" t="n">
        <f aca="false">IF(ISBLANK(C1354), "", (C1354-MIN($C$2:$C$3001))/(MAX($C$2:$C$3001)-MIN($C$2:$C$3001)))</f>
        <v>0.334998728515654</v>
      </c>
      <c r="I1354" s="4" t="n">
        <f aca="false">IF(ISBLANK(D1354), "", (D1354-MIN($D$2:$D$3001))/(MAX($D$2:$D$3001)-MIN($D$2:$D$3001)))</f>
        <v>0.938196555217832</v>
      </c>
      <c r="J1354" s="4" t="n">
        <f aca="false">IF(ISBLANK(E1354), "", (E1354-MIN($E$2:$E$3001))/(MAX($E$2:$E$3001)-MIN($E$2:$E$3001)))</f>
        <v>0.570228265216398</v>
      </c>
      <c r="K1354" s="5" t="n">
        <f aca="false">IF(ISBLANK(A1354), "",SQRT((A1354-$M$2)^2+(B1354-$N$2)^2+(C1354-$O$2)^2+(D1354-$P$2)^2+(E1354-$Q$2)^2))</f>
        <v>926.128878060738</v>
      </c>
      <c r="L1354" s="6" t="str">
        <f aca="false">IF(AND(H1354 = "", H1353 &lt;&gt; ""),"&lt;- New exp", "")</f>
        <v/>
      </c>
    </row>
    <row r="1355" customFormat="false" ht="13.8" hidden="false" customHeight="false" outlineLevel="0" collapsed="false">
      <c r="A1355" s="0" t="n">
        <v>33</v>
      </c>
      <c r="B1355" s="0" t="n">
        <v>3</v>
      </c>
      <c r="C1355" s="0" t="n">
        <v>81.921568627451</v>
      </c>
      <c r="D1355" s="0" t="n">
        <v>1037</v>
      </c>
      <c r="E1355" s="0" t="n">
        <v>0.376578857467822</v>
      </c>
      <c r="F1355" s="4" t="n">
        <f aca="false">IF(ISBLANK(A1355), "", (A1355-MIN($A$2:$A$3001))/(MAX($A$2:$A$3001)-MIN($A$2:$A$3001)))</f>
        <v>0.863636363636364</v>
      </c>
      <c r="G1355" s="4" t="n">
        <f aca="false">IF(ISBLANK(B1355), "", (B1355-MIN($B$2:$B$3001))/(MAX($B$2:$B$3001)-MIN($B$2:B$3001)))</f>
        <v>0.222222222222222</v>
      </c>
      <c r="H1355" s="4" t="n">
        <f aca="false">IF(ISBLANK(C1355), "", (C1355-MIN($C$2:$C$3001))/(MAX($C$2:$C$3001)-MIN($C$2:$C$3001)))</f>
        <v>0.614250127808375</v>
      </c>
      <c r="I1355" s="4" t="n">
        <f aca="false">IF(ISBLANK(D1355), "", (D1355-MIN($D$2:$D$3001))/(MAX($D$2:$D$3001)-MIN($D$2:$D$3001)))</f>
        <v>0.949341438703141</v>
      </c>
      <c r="J1355" s="4" t="n">
        <f aca="false">IF(ISBLANK(E1355), "", (E1355-MIN($E$2:$E$3001))/(MAX($E$2:$E$3001)-MIN($E$2:$E$3001)))</f>
        <v>0.471528151751385</v>
      </c>
      <c r="K1355" s="5" t="n">
        <f aca="false">IF(ISBLANK(A1355), "",SQRT((A1355-$M$2)^2+(B1355-$N$2)^2+(C1355-$O$2)^2+(D1355-$P$2)^2+(E1355-$Q$2)^2))</f>
        <v>937.513429907738</v>
      </c>
      <c r="L1355" s="6" t="str">
        <f aca="false">IF(AND(H1355 = "", H1354 &lt;&gt; ""),"&lt;- New exp", "")</f>
        <v/>
      </c>
    </row>
    <row r="1356" customFormat="false" ht="13.8" hidden="false" customHeight="false" outlineLevel="0" collapsed="false">
      <c r="A1356" s="0" t="n">
        <v>21</v>
      </c>
      <c r="B1356" s="0" t="n">
        <v>7</v>
      </c>
      <c r="C1356" s="0" t="n">
        <v>64.9553571428571</v>
      </c>
      <c r="D1356" s="0" t="n">
        <v>1013</v>
      </c>
      <c r="E1356" s="0" t="n">
        <v>0.376683512310132</v>
      </c>
      <c r="F1356" s="4" t="n">
        <f aca="false">IF(ISBLANK(A1356), "", (A1356-MIN($A$2:$A$3001))/(MAX($A$2:$A$3001)-MIN($A$2:$A$3001)))</f>
        <v>0.318181818181818</v>
      </c>
      <c r="G1356" s="4" t="n">
        <f aca="false">IF(ISBLANK(B1356), "", (B1356-MIN($B$2:$B$3001))/(MAX($B$2:$B$3001)-MIN($B$2:B$3001)))</f>
        <v>0.666666666666667</v>
      </c>
      <c r="H1356" s="4" t="n">
        <f aca="false">IF(ISBLANK(C1356), "", (C1356-MIN($C$2:$C$3001))/(MAX($C$2:$C$3001)-MIN($C$2:$C$3001)))</f>
        <v>0.187880510388775</v>
      </c>
      <c r="I1356" s="4" t="n">
        <f aca="false">IF(ISBLANK(D1356), "", (D1356-MIN($D$2:$D$3001))/(MAX($D$2:$D$3001)-MIN($D$2:$D$3001)))</f>
        <v>0.925025329280648</v>
      </c>
      <c r="J1356" s="4" t="n">
        <f aca="false">IF(ISBLANK(E1356), "", (E1356-MIN($E$2:$E$3001))/(MAX($E$2:$E$3001)-MIN($E$2:$E$3001)))</f>
        <v>0.474688882509079</v>
      </c>
      <c r="K1356" s="5" t="n">
        <f aca="false">IF(ISBLANK(A1356), "",SQRT((A1356-$M$2)^2+(B1356-$N$2)^2+(C1356-$O$2)^2+(D1356-$P$2)^2+(E1356-$Q$2)^2))</f>
        <v>913.077156472044</v>
      </c>
      <c r="L1356" s="6" t="str">
        <f aca="false">IF(AND(H1356 = "", H1355 &lt;&gt; ""),"&lt;- New exp", "")</f>
        <v/>
      </c>
    </row>
    <row r="1357" customFormat="false" ht="13.8" hidden="false" customHeight="false" outlineLevel="0" collapsed="false">
      <c r="A1357" s="0" t="n">
        <v>28</v>
      </c>
      <c r="B1357" s="0" t="n">
        <v>7</v>
      </c>
      <c r="C1357" s="0" t="n">
        <v>75.8095238095238</v>
      </c>
      <c r="D1357" s="0" t="n">
        <v>997</v>
      </c>
      <c r="E1357" s="0" t="n">
        <v>0.378562199405455</v>
      </c>
      <c r="F1357" s="4" t="n">
        <f aca="false">IF(ISBLANK(A1357), "", (A1357-MIN($A$2:$A$3001))/(MAX($A$2:$A$3001)-MIN($A$2:$A$3001)))</f>
        <v>0.636363636363636</v>
      </c>
      <c r="G1357" s="4" t="n">
        <f aca="false">IF(ISBLANK(B1357), "", (B1357-MIN($B$2:$B$3001))/(MAX($B$2:$B$3001)-MIN($B$2:B$3001)))</f>
        <v>0.666666666666667</v>
      </c>
      <c r="H1357" s="4" t="n">
        <f aca="false">IF(ISBLANK(C1357), "", (C1357-MIN($C$2:$C$3001))/(MAX($C$2:$C$3001)-MIN($C$2:$C$3001)))</f>
        <v>0.460651299157828</v>
      </c>
      <c r="I1357" s="4" t="n">
        <f aca="false">IF(ISBLANK(D1357), "", (D1357-MIN($D$2:$D$3001))/(MAX($D$2:$D$3001)-MIN($D$2:$D$3001)))</f>
        <v>0.908814589665654</v>
      </c>
      <c r="J1357" s="4" t="n">
        <f aca="false">IF(ISBLANK(E1357), "", (E1357-MIN($E$2:$E$3001))/(MAX($E$2:$E$3001)-MIN($E$2:$E$3001)))</f>
        <v>0.53142800661653</v>
      </c>
      <c r="K1357" s="5" t="n">
        <f aca="false">IF(ISBLANK(A1357), "",SQRT((A1357-$M$2)^2+(B1357-$N$2)^2+(C1357-$O$2)^2+(D1357-$P$2)^2+(E1357-$Q$2)^2))</f>
        <v>897.316556351552</v>
      </c>
      <c r="L1357" s="6" t="str">
        <f aca="false">IF(AND(H1357 = "", H1356 &lt;&gt; ""),"&lt;- New exp", "")</f>
        <v/>
      </c>
    </row>
    <row r="1358" customFormat="false" ht="13.8" hidden="false" customHeight="false" outlineLevel="0" collapsed="false">
      <c r="A1358" s="0" t="n">
        <v>33</v>
      </c>
      <c r="B1358" s="0" t="n">
        <v>2</v>
      </c>
      <c r="C1358" s="0" t="n">
        <v>81.375</v>
      </c>
      <c r="D1358" s="0" t="n">
        <v>1052</v>
      </c>
      <c r="E1358" s="0" t="n">
        <v>0.381261386166515</v>
      </c>
      <c r="F1358" s="4" t="n">
        <f aca="false">IF(ISBLANK(A1358), "", (A1358-MIN($A$2:$A$3001))/(MAX($A$2:$A$3001)-MIN($A$2:$A$3001)))</f>
        <v>0.863636363636364</v>
      </c>
      <c r="G1358" s="4" t="n">
        <f aca="false">IF(ISBLANK(B1358), "", (B1358-MIN($B$2:$B$3001))/(MAX($B$2:$B$3001)-MIN($B$2:B$3001)))</f>
        <v>0.111111111111111</v>
      </c>
      <c r="H1358" s="4" t="n">
        <f aca="false">IF(ISBLANK(C1358), "", (C1358-MIN($C$2:$C$3001))/(MAX($C$2:$C$3001)-MIN($C$2:$C$3001)))</f>
        <v>0.600514577194058</v>
      </c>
      <c r="I1358" s="4" t="n">
        <f aca="false">IF(ISBLANK(D1358), "", (D1358-MIN($D$2:$D$3001))/(MAX($D$2:$D$3001)-MIN($D$2:$D$3001)))</f>
        <v>0.964539007092199</v>
      </c>
      <c r="J1358" s="4" t="n">
        <f aca="false">IF(ISBLANK(E1358), "", (E1358-MIN($E$2:$E$3001))/(MAX($E$2:$E$3001)-MIN($E$2:$E$3001)))</f>
        <v>0.612947432073934</v>
      </c>
      <c r="K1358" s="5" t="n">
        <f aca="false">IF(ISBLANK(A1358), "",SQRT((A1358-$M$2)^2+(B1358-$N$2)^2+(C1358-$O$2)^2+(D1358-$P$2)^2+(E1358-$Q$2)^2))</f>
        <v>952.489900871706</v>
      </c>
      <c r="L1358" s="6" t="str">
        <f aca="false">IF(AND(H1358 = "", H1357 &lt;&gt; ""),"&lt;- New exp", "")</f>
        <v/>
      </c>
    </row>
    <row r="1359" customFormat="false" ht="13.8" hidden="false" customHeight="false" outlineLevel="0" collapsed="false">
      <c r="A1359" s="0" t="n">
        <v>32</v>
      </c>
      <c r="B1359" s="0" t="n">
        <v>5</v>
      </c>
      <c r="C1359" s="0" t="n">
        <v>83.8666666666667</v>
      </c>
      <c r="D1359" s="0" t="n">
        <v>988</v>
      </c>
      <c r="E1359" s="0" t="n">
        <v>0.375786542707573</v>
      </c>
      <c r="F1359" s="4" t="n">
        <f aca="false">IF(ISBLANK(A1359), "", (A1359-MIN($A$2:$A$3001))/(MAX($A$2:$A$3001)-MIN($A$2:$A$3001)))</f>
        <v>0.818181818181818</v>
      </c>
      <c r="G1359" s="4" t="n">
        <f aca="false">IF(ISBLANK(B1359), "", (B1359-MIN($B$2:$B$3001))/(MAX($B$2:$B$3001)-MIN($B$2:B$3001)))</f>
        <v>0.444444444444444</v>
      </c>
      <c r="H1359" s="4" t="n">
        <f aca="false">IF(ISBLANK(C1359), "", (C1359-MIN($C$2:$C$3001))/(MAX($C$2:$C$3001)-MIN($C$2:$C$3001)))</f>
        <v>0.663131441564075</v>
      </c>
      <c r="I1359" s="4" t="n">
        <f aca="false">IF(ISBLANK(D1359), "", (D1359-MIN($D$2:$D$3001))/(MAX($D$2:$D$3001)-MIN($D$2:$D$3001)))</f>
        <v>0.899696048632219</v>
      </c>
      <c r="J1359" s="4" t="n">
        <f aca="false">IF(ISBLANK(E1359), "", (E1359-MIN($E$2:$E$3001))/(MAX($E$2:$E$3001)-MIN($E$2:$E$3001)))</f>
        <v>0.44759907616139</v>
      </c>
      <c r="K1359" s="5" t="n">
        <f aca="false">IF(ISBLANK(A1359), "",SQRT((A1359-$M$2)^2+(B1359-$N$2)^2+(C1359-$O$2)^2+(D1359-$P$2)^2+(E1359-$Q$2)^2))</f>
        <v>888.583310880806</v>
      </c>
      <c r="L1359" s="6" t="str">
        <f aca="false">IF(AND(H1359 = "", H1358 &lt;&gt; ""),"&lt;- New exp", "")</f>
        <v/>
      </c>
    </row>
    <row r="1360" customFormat="false" ht="13.8" hidden="false" customHeight="false" outlineLevel="0" collapsed="false">
      <c r="A1360" s="0" t="n">
        <v>29</v>
      </c>
      <c r="B1360" s="0" t="n">
        <v>6</v>
      </c>
      <c r="C1360" s="0" t="n">
        <v>77.7916666666667</v>
      </c>
      <c r="D1360" s="0" t="n">
        <v>991</v>
      </c>
      <c r="E1360" s="0" t="n">
        <v>0.377180566940099</v>
      </c>
      <c r="F1360" s="4" t="n">
        <f aca="false">IF(ISBLANK(A1360), "", (A1360-MIN($A$2:$A$3001))/(MAX($A$2:$A$3001)-MIN($A$2:$A$3001)))</f>
        <v>0.681818181818182</v>
      </c>
      <c r="G1360" s="4" t="n">
        <f aca="false">IF(ISBLANK(B1360), "", (B1360-MIN($B$2:$B$3001))/(MAX($B$2:$B$3001)-MIN($B$2:B$3001)))</f>
        <v>0.555555555555556</v>
      </c>
      <c r="H1360" s="4" t="n">
        <f aca="false">IF(ISBLANK(C1360), "", (C1360-MIN($C$2:$C$3001))/(MAX($C$2:$C$3001)-MIN($C$2:$C$3001)))</f>
        <v>0.510463568233834</v>
      </c>
      <c r="I1360" s="4" t="n">
        <f aca="false">IF(ISBLANK(D1360), "", (D1360-MIN($D$2:$D$3001))/(MAX($D$2:$D$3001)-MIN($D$2:$D$3001)))</f>
        <v>0.90273556231003</v>
      </c>
      <c r="J1360" s="4" t="n">
        <f aca="false">IF(ISBLANK(E1360), "", (E1360-MIN($E$2:$E$3001))/(MAX($E$2:$E$3001)-MIN($E$2:$E$3001)))</f>
        <v>0.489700666221275</v>
      </c>
      <c r="K1360" s="5" t="n">
        <f aca="false">IF(ISBLANK(A1360), "",SQRT((A1360-$M$2)^2+(B1360-$N$2)^2+(C1360-$O$2)^2+(D1360-$P$2)^2+(E1360-$Q$2)^2))</f>
        <v>891.371750684954</v>
      </c>
      <c r="L1360" s="6" t="str">
        <f aca="false">IF(AND(H1360 = "", H1359 &lt;&gt; ""),"&lt;- New exp", "")</f>
        <v/>
      </c>
    </row>
    <row r="1361" customFormat="false" ht="13.8" hidden="false" customHeight="false" outlineLevel="0" collapsed="false">
      <c r="A1361" s="0" t="n">
        <v>36</v>
      </c>
      <c r="B1361" s="0" t="n">
        <v>2</v>
      </c>
      <c r="C1361" s="0" t="n">
        <v>93.3125</v>
      </c>
      <c r="D1361" s="0" t="n">
        <v>1045</v>
      </c>
      <c r="E1361" s="0" t="n">
        <v>0.38677560662924</v>
      </c>
      <c r="F1361" s="4" t="n">
        <f aca="false">IF(ISBLANK(A1361), "", (A1361-MIN($A$2:$A$3001))/(MAX($A$2:$A$3001)-MIN($A$2:$A$3001)))</f>
        <v>1</v>
      </c>
      <c r="G1361" s="4" t="n">
        <f aca="false">IF(ISBLANK(B1361), "", (B1361-MIN($B$2:$B$3001))/(MAX($B$2:$B$3001)-MIN($B$2:B$3001)))</f>
        <v>0.111111111111111</v>
      </c>
      <c r="H1361" s="4" t="n">
        <f aca="false">IF(ISBLANK(C1361), "", (C1361-MIN($C$2:$C$3001))/(MAX($C$2:$C$3001)-MIN($C$2:$C$3001)))</f>
        <v>0.90051008960225</v>
      </c>
      <c r="I1361" s="4" t="n">
        <f aca="false">IF(ISBLANK(D1361), "", (D1361-MIN($D$2:$D$3001))/(MAX($D$2:$D$3001)-MIN($D$2:$D$3001)))</f>
        <v>0.957446808510638</v>
      </c>
      <c r="J1361" s="4" t="n">
        <f aca="false">IF(ISBLANK(E1361), "", (E1361-MIN($E$2:$E$3001))/(MAX($E$2:$E$3001)-MIN($E$2:$E$3001)))</f>
        <v>0.779485031639763</v>
      </c>
      <c r="K1361" s="5" t="n">
        <f aca="false">IF(ISBLANK(A1361), "",SQRT((A1361-$M$2)^2+(B1361-$N$2)^2+(C1361-$O$2)^2+(D1361-$P$2)^2+(E1361-$Q$2)^2))</f>
        <v>945.935530807416</v>
      </c>
      <c r="L1361" s="6" t="str">
        <f aca="false">IF(AND(H1361 = "", H1360 &lt;&gt; ""),"&lt;- New exp", "")</f>
        <v/>
      </c>
    </row>
    <row r="1362" customFormat="false" ht="13.8" hidden="false" customHeight="false" outlineLevel="0" collapsed="false">
      <c r="A1362" s="0" t="n">
        <v>33</v>
      </c>
      <c r="B1362" s="0" t="n">
        <v>3</v>
      </c>
      <c r="C1362" s="0" t="n">
        <v>85</v>
      </c>
      <c r="D1362" s="0" t="n">
        <v>1022</v>
      </c>
      <c r="E1362" s="0" t="n">
        <v>0.37391442425094</v>
      </c>
      <c r="F1362" s="4" t="n">
        <f aca="false">IF(ISBLANK(A1362), "", (A1362-MIN($A$2:$A$3001))/(MAX($A$2:$A$3001)-MIN($A$2:$A$3001)))</f>
        <v>0.863636363636364</v>
      </c>
      <c r="G1362" s="4" t="n">
        <f aca="false">IF(ISBLANK(B1362), "", (B1362-MIN($B$2:$B$3001))/(MAX($B$2:$B$3001)-MIN($B$2:B$3001)))</f>
        <v>0.222222222222222</v>
      </c>
      <c r="H1362" s="4" t="n">
        <f aca="false">IF(ISBLANK(C1362), "", (C1362-MIN($C$2:$C$3001))/(MAX($C$2:$C$3001)-MIN($C$2:$C$3001)))</f>
        <v>0.691612690909635</v>
      </c>
      <c r="I1362" s="4" t="n">
        <f aca="false">IF(ISBLANK(D1362), "", (D1362-MIN($D$2:$D$3001))/(MAX($D$2:$D$3001)-MIN($D$2:$D$3001)))</f>
        <v>0.934143870314083</v>
      </c>
      <c r="J1362" s="4" t="n">
        <f aca="false">IF(ISBLANK(E1362), "", (E1362-MIN($E$2:$E$3001))/(MAX($E$2:$E$3001)-MIN($E$2:$E$3001)))</f>
        <v>0.391058334640788</v>
      </c>
      <c r="K1362" s="5" t="n">
        <f aca="false">IF(ISBLANK(A1362), "",SQRT((A1362-$M$2)^2+(B1362-$N$2)^2+(C1362-$O$2)^2+(D1362-$P$2)^2+(E1362-$Q$2)^2))</f>
        <v>922.608474075011</v>
      </c>
      <c r="L1362" s="6" t="str">
        <f aca="false">IF(AND(H1362 = "", H1361 &lt;&gt; ""),"&lt;- New exp", "")</f>
        <v/>
      </c>
    </row>
    <row r="1363" customFormat="false" ht="13.8" hidden="false" customHeight="false" outlineLevel="0" collapsed="false">
      <c r="A1363" s="0" t="n">
        <v>28</v>
      </c>
      <c r="B1363" s="0" t="n">
        <v>7</v>
      </c>
      <c r="C1363" s="0" t="n">
        <v>74.7310924369748</v>
      </c>
      <c r="D1363" s="0" t="n">
        <v>1017</v>
      </c>
      <c r="E1363" s="0" t="n">
        <v>0.371305507880739</v>
      </c>
      <c r="F1363" s="4" t="n">
        <f aca="false">IF(ISBLANK(A1363), "", (A1363-MIN($A$2:$A$3001))/(MAX($A$2:$A$3001)-MIN($A$2:$A$3001)))</f>
        <v>0.636363636363636</v>
      </c>
      <c r="G1363" s="4" t="n">
        <f aca="false">IF(ISBLANK(B1363), "", (B1363-MIN($B$2:$B$3001))/(MAX($B$2:$B$3001)-MIN($B$2:B$3001)))</f>
        <v>0.666666666666667</v>
      </c>
      <c r="H1363" s="4" t="n">
        <f aca="false">IF(ISBLANK(C1363), "", (C1363-MIN($C$2:$C$3001))/(MAX($C$2:$C$3001)-MIN($C$2:$C$3001)))</f>
        <v>0.433549764313438</v>
      </c>
      <c r="I1363" s="4" t="n">
        <f aca="false">IF(ISBLANK(D1363), "", (D1363-MIN($D$2:$D$3001))/(MAX($D$2:$D$3001)-MIN($D$2:$D$3001)))</f>
        <v>0.929078014184397</v>
      </c>
      <c r="J1363" s="4" t="n">
        <f aca="false">IF(ISBLANK(E1363), "", (E1363-MIN($E$2:$E$3001))/(MAX($E$2:$E$3001)-MIN($E$2:$E$3001)))</f>
        <v>0.312265208269022</v>
      </c>
      <c r="K1363" s="5" t="n">
        <f aca="false">IF(ISBLANK(A1363), "",SQRT((A1363-$M$2)^2+(B1363-$N$2)^2+(C1363-$O$2)^2+(D1363-$P$2)^2+(E1363-$Q$2)^2))</f>
        <v>917.288738102506</v>
      </c>
      <c r="L1363" s="6" t="str">
        <f aca="false">IF(AND(H1363 = "", H1362 &lt;&gt; ""),"&lt;- New exp", "")</f>
        <v/>
      </c>
    </row>
    <row r="1364" customFormat="false" ht="13.8" hidden="false" customHeight="false" outlineLevel="0" collapsed="false">
      <c r="A1364" s="0" t="n">
        <v>23</v>
      </c>
      <c r="B1364" s="0" t="n">
        <v>8</v>
      </c>
      <c r="C1364" s="0" t="n">
        <v>88.1964285714286</v>
      </c>
      <c r="D1364" s="0" t="n">
        <v>998</v>
      </c>
      <c r="E1364" s="0" t="n">
        <v>0.385403337069818</v>
      </c>
      <c r="F1364" s="4" t="n">
        <f aca="false">IF(ISBLANK(A1364), "", (A1364-MIN($A$2:$A$3001))/(MAX($A$2:$A$3001)-MIN($A$2:$A$3001)))</f>
        <v>0.409090909090909</v>
      </c>
      <c r="G1364" s="4" t="n">
        <f aca="false">IF(ISBLANK(B1364), "", (B1364-MIN($B$2:$B$3001))/(MAX($B$2:$B$3001)-MIN($B$2:B$3001)))</f>
        <v>0.777777777777778</v>
      </c>
      <c r="H1364" s="4" t="n">
        <f aca="false">IF(ISBLANK(C1364), "", (C1364-MIN($C$2:$C$3001))/(MAX($C$2:$C$3001)-MIN($C$2:$C$3001)))</f>
        <v>0.771940584284453</v>
      </c>
      <c r="I1364" s="4" t="n">
        <f aca="false">IF(ISBLANK(D1364), "", (D1364-MIN($D$2:$D$3001))/(MAX($D$2:$D$3001)-MIN($D$2:$D$3001)))</f>
        <v>0.909827760891591</v>
      </c>
      <c r="J1364" s="4" t="n">
        <f aca="false">IF(ISBLANK(E1364), "", (E1364-MIN($E$2:$E$3001))/(MAX($E$2:$E$3001)-MIN($E$2:$E$3001)))</f>
        <v>0.738040464827783</v>
      </c>
      <c r="K1364" s="5" t="n">
        <f aca="false">IF(ISBLANK(A1364), "",SQRT((A1364-$M$2)^2+(B1364-$N$2)^2+(C1364-$O$2)^2+(D1364-$P$2)^2+(E1364-$Q$2)^2))</f>
        <v>898.597546611443</v>
      </c>
      <c r="L1364" s="6" t="str">
        <f aca="false">IF(AND(H1364 = "", H1363 &lt;&gt; ""),"&lt;- New exp", "")</f>
        <v/>
      </c>
    </row>
    <row r="1365" customFormat="false" ht="13.8" hidden="false" customHeight="false" outlineLevel="0" collapsed="false">
      <c r="A1365" s="0" t="n">
        <v>33</v>
      </c>
      <c r="B1365" s="0" t="n">
        <v>4</v>
      </c>
      <c r="C1365" s="0" t="n">
        <v>85.7166666666667</v>
      </c>
      <c r="D1365" s="0" t="n">
        <v>961</v>
      </c>
      <c r="E1365" s="0" t="n">
        <v>0.375786542707573</v>
      </c>
      <c r="F1365" s="4" t="n">
        <f aca="false">IF(ISBLANK(A1365), "", (A1365-MIN($A$2:$A$3001))/(MAX($A$2:$A$3001)-MIN($A$2:$A$3001)))</f>
        <v>0.863636363636364</v>
      </c>
      <c r="G1365" s="4" t="n">
        <f aca="false">IF(ISBLANK(B1365), "", (B1365-MIN($B$2:$B$3001))/(MAX($B$2:$B$3001)-MIN($B$2:B$3001)))</f>
        <v>0.333333333333333</v>
      </c>
      <c r="H1365" s="4" t="n">
        <f aca="false">IF(ISBLANK(C1365), "", (C1365-MIN($C$2:$C$3001))/(MAX($C$2:$C$3001)-MIN($C$2:$C$3001)))</f>
        <v>0.70962289270168</v>
      </c>
      <c r="I1365" s="4" t="n">
        <f aca="false">IF(ISBLANK(D1365), "", (D1365-MIN($D$2:$D$3001))/(MAX($D$2:$D$3001)-MIN($D$2:$D$3001)))</f>
        <v>0.872340425531915</v>
      </c>
      <c r="J1365" s="4" t="n">
        <f aca="false">IF(ISBLANK(E1365), "", (E1365-MIN($E$2:$E$3001))/(MAX($E$2:$E$3001)-MIN($E$2:$E$3001)))</f>
        <v>0.44759907616139</v>
      </c>
      <c r="K1365" s="5" t="n">
        <f aca="false">IF(ISBLANK(A1365), "",SQRT((A1365-$M$2)^2+(B1365-$N$2)^2+(C1365-$O$2)^2+(D1365-$P$2)^2+(E1365-$Q$2)^2))</f>
        <v>861.677640783313</v>
      </c>
      <c r="L1365" s="6" t="str">
        <f aca="false">IF(AND(H1365 = "", H1364 &lt;&gt; ""),"&lt;- New exp", "")</f>
        <v/>
      </c>
    </row>
    <row r="1366" customFormat="false" ht="13.8" hidden="false" customHeight="false" outlineLevel="0" collapsed="false">
      <c r="A1366" s="0" t="n">
        <v>29</v>
      </c>
      <c r="B1366" s="0" t="n">
        <v>7</v>
      </c>
      <c r="C1366" s="0" t="n">
        <v>80.3928571428571</v>
      </c>
      <c r="D1366" s="0" t="n">
        <v>973</v>
      </c>
      <c r="E1366" s="0" t="n">
        <v>0.378028944290909</v>
      </c>
      <c r="F1366" s="4" t="n">
        <f aca="false">IF(ISBLANK(A1366), "", (A1366-MIN($A$2:$A$3001))/(MAX($A$2:$A$3001)-MIN($A$2:$A$3001)))</f>
        <v>0.681818181818182</v>
      </c>
      <c r="G1366" s="4" t="n">
        <f aca="false">IF(ISBLANK(B1366), "", (B1366-MIN($B$2:$B$3001))/(MAX($B$2:$B$3001)-MIN($B$2:B$3001)))</f>
        <v>0.666666666666667</v>
      </c>
      <c r="H1366" s="4" t="n">
        <f aca="false">IF(ISBLANK(C1366), "", (C1366-MIN($C$2:$C$3001))/(MAX($C$2:$C$3001)-MIN($C$2:$C$3001)))</f>
        <v>0.575832822246488</v>
      </c>
      <c r="I1366" s="4" t="n">
        <f aca="false">IF(ISBLANK(D1366), "", (D1366-MIN($D$2:$D$3001))/(MAX($D$2:$D$3001)-MIN($D$2:$D$3001)))</f>
        <v>0.884498480243161</v>
      </c>
      <c r="J1366" s="4" t="n">
        <f aca="false">IF(ISBLANK(E1366), "", (E1366-MIN($E$2:$E$3001))/(MAX($E$2:$E$3001)-MIN($E$2:$E$3001)))</f>
        <v>0.515322914821051</v>
      </c>
      <c r="K1366" s="5" t="n">
        <f aca="false">IF(ISBLANK(A1366), "",SQRT((A1366-$M$2)^2+(B1366-$N$2)^2+(C1366-$O$2)^2+(D1366-$P$2)^2+(E1366-$Q$2)^2))</f>
        <v>873.450077281111</v>
      </c>
      <c r="L1366" s="6" t="str">
        <f aca="false">IF(AND(H1366 = "", H1365 &lt;&gt; ""),"&lt;- New exp", "")</f>
        <v/>
      </c>
    </row>
    <row r="1367" customFormat="false" ht="13.8" hidden="false" customHeight="false" outlineLevel="0" collapsed="false">
      <c r="A1367" s="0" t="n">
        <v>19</v>
      </c>
      <c r="B1367" s="0" t="n">
        <v>8</v>
      </c>
      <c r="C1367" s="0" t="n">
        <v>82.1964285714286</v>
      </c>
      <c r="D1367" s="0" t="n">
        <v>1022</v>
      </c>
      <c r="E1367" s="0" t="n">
        <v>0.382361357163061</v>
      </c>
      <c r="F1367" s="4" t="n">
        <f aca="false">IF(ISBLANK(A1367), "", (A1367-MIN($A$2:$A$3001))/(MAX($A$2:$A$3001)-MIN($A$2:$A$3001)))</f>
        <v>0.227272727272727</v>
      </c>
      <c r="G1367" s="4" t="n">
        <f aca="false">IF(ISBLANK(B1367), "", (B1367-MIN($B$2:$B$3001))/(MAX($B$2:$B$3001)-MIN($B$2:B$3001)))</f>
        <v>0.777777777777778</v>
      </c>
      <c r="H1367" s="4" t="n">
        <f aca="false">IF(ISBLANK(C1367), "", (C1367-MIN($C$2:$C$3001))/(MAX($C$2:$C$3001)-MIN($C$2:$C$3001)))</f>
        <v>0.621157499513844</v>
      </c>
      <c r="I1367" s="4" t="n">
        <f aca="false">IF(ISBLANK(D1367), "", (D1367-MIN($D$2:$D$3001))/(MAX($D$2:$D$3001)-MIN($D$2:$D$3001)))</f>
        <v>0.934143870314083</v>
      </c>
      <c r="J1367" s="4" t="n">
        <f aca="false">IF(ISBLANK(E1367), "", (E1367-MIN($E$2:$E$3001))/(MAX($E$2:$E$3001)-MIN($E$2:$E$3001)))</f>
        <v>0.646168180245885</v>
      </c>
      <c r="K1367" s="5" t="n">
        <f aca="false">IF(ISBLANK(A1367), "",SQRT((A1367-$M$2)^2+(B1367-$N$2)^2+(C1367-$O$2)^2+(D1367-$P$2)^2+(E1367-$Q$2)^2))</f>
        <v>922.37136961954</v>
      </c>
      <c r="L1367" s="6" t="str">
        <f aca="false">IF(AND(H1367 = "", H1366 &lt;&gt; ""),"&lt;- New exp", "")</f>
        <v/>
      </c>
    </row>
    <row r="1368" customFormat="false" ht="13.8" hidden="false" customHeight="false" outlineLevel="0" collapsed="false">
      <c r="A1368" s="0" t="n">
        <v>19</v>
      </c>
      <c r="B1368" s="0" t="n">
        <v>8</v>
      </c>
      <c r="C1368" s="0" t="n">
        <v>71.7916666666667</v>
      </c>
      <c r="D1368" s="0" t="n">
        <v>1025</v>
      </c>
      <c r="E1368" s="0" t="n">
        <v>0.375786542707573</v>
      </c>
      <c r="F1368" s="4" t="n">
        <f aca="false">IF(ISBLANK(A1368), "", (A1368-MIN($A$2:$A$3001))/(MAX($A$2:$A$3001)-MIN($A$2:$A$3001)))</f>
        <v>0.227272727272727</v>
      </c>
      <c r="G1368" s="4" t="n">
        <f aca="false">IF(ISBLANK(B1368), "", (B1368-MIN($B$2:$B$3001))/(MAX($B$2:$B$3001)-MIN($B$2:B$3001)))</f>
        <v>0.777777777777778</v>
      </c>
      <c r="H1368" s="4" t="n">
        <f aca="false">IF(ISBLANK(C1368), "", (C1368-MIN($C$2:$C$3001))/(MAX($C$2:$C$3001)-MIN($C$2:$C$3001)))</f>
        <v>0.359680483463224</v>
      </c>
      <c r="I1368" s="4" t="n">
        <f aca="false">IF(ISBLANK(D1368), "", (D1368-MIN($D$2:$D$3001))/(MAX($D$2:$D$3001)-MIN($D$2:$D$3001)))</f>
        <v>0.937183383991895</v>
      </c>
      <c r="J1368" s="4" t="n">
        <f aca="false">IF(ISBLANK(E1368), "", (E1368-MIN($E$2:$E$3001))/(MAX($E$2:$E$3001)-MIN($E$2:$E$3001)))</f>
        <v>0.44759907616139</v>
      </c>
      <c r="K1368" s="5" t="n">
        <f aca="false">IF(ISBLANK(A1368), "",SQRT((A1368-$M$2)^2+(B1368-$N$2)^2+(C1368-$O$2)^2+(D1368-$P$2)^2+(E1368-$Q$2)^2))</f>
        <v>925.150716302968</v>
      </c>
      <c r="L1368" s="6" t="str">
        <f aca="false">IF(AND(H1368 = "", H1367 &lt;&gt; ""),"&lt;- New exp", "")</f>
        <v/>
      </c>
    </row>
    <row r="1369" customFormat="false" ht="13.8" hidden="false" customHeight="false" outlineLevel="0" collapsed="false">
      <c r="A1369" s="0" t="n">
        <v>28</v>
      </c>
      <c r="B1369" s="0" t="n">
        <v>8</v>
      </c>
      <c r="C1369" s="0" t="n">
        <v>75.7916666666667</v>
      </c>
      <c r="D1369" s="0" t="n">
        <v>1030</v>
      </c>
      <c r="E1369" s="0" t="n">
        <v>0.370103642768995</v>
      </c>
      <c r="F1369" s="4" t="n">
        <f aca="false">IF(ISBLANK(A1369), "", (A1369-MIN($A$2:$A$3001))/(MAX($A$2:$A$3001)-MIN($A$2:$A$3001)))</f>
        <v>0.636363636363636</v>
      </c>
      <c r="G1369" s="4" t="n">
        <f aca="false">IF(ISBLANK(B1369), "", (B1369-MIN($B$2:$B$3001))/(MAX($B$2:$B$3001)-MIN($B$2:B$3001)))</f>
        <v>0.777777777777778</v>
      </c>
      <c r="H1369" s="4" t="n">
        <f aca="false">IF(ISBLANK(C1369), "", (C1369-MIN($C$2:$C$3001))/(MAX($C$2:$C$3001)-MIN($C$2:$C$3001)))</f>
        <v>0.460202539976963</v>
      </c>
      <c r="I1369" s="4" t="n">
        <f aca="false">IF(ISBLANK(D1369), "", (D1369-MIN($D$2:$D$3001))/(MAX($D$2:$D$3001)-MIN($D$2:$D$3001)))</f>
        <v>0.94224924012158</v>
      </c>
      <c r="J1369" s="4" t="n">
        <f aca="false">IF(ISBLANK(E1369), "", (E1369-MIN($E$2:$E$3001))/(MAX($E$2:$E$3001)-MIN($E$2:$E$3001)))</f>
        <v>0.275967107374293</v>
      </c>
      <c r="K1369" s="5" t="n">
        <f aca="false">IF(ISBLANK(A1369), "",SQRT((A1369-$M$2)^2+(B1369-$N$2)^2+(C1369-$O$2)^2+(D1369-$P$2)^2+(E1369-$Q$2)^2))</f>
        <v>930.311962590907</v>
      </c>
      <c r="L1369" s="6" t="str">
        <f aca="false">IF(AND(H1369 = "", H1368 &lt;&gt; ""),"&lt;- New exp", "")</f>
        <v/>
      </c>
    </row>
    <row r="1370" customFormat="false" ht="13.8" hidden="false" customHeight="false" outlineLevel="0" collapsed="false">
      <c r="A1370" s="0" t="n">
        <v>29</v>
      </c>
      <c r="B1370" s="0" t="n">
        <v>7</v>
      </c>
      <c r="C1370" s="0" t="n">
        <v>73.672268907563</v>
      </c>
      <c r="D1370" s="0" t="n">
        <v>1037</v>
      </c>
      <c r="E1370" s="0" t="n">
        <v>0.371400562566451</v>
      </c>
      <c r="F1370" s="4" t="n">
        <f aca="false">IF(ISBLANK(A1370), "", (A1370-MIN($A$2:$A$3001))/(MAX($A$2:$A$3001)-MIN($A$2:$A$3001)))</f>
        <v>0.681818181818182</v>
      </c>
      <c r="G1370" s="4" t="n">
        <f aca="false">IF(ISBLANK(B1370), "", (B1370-MIN($B$2:$B$3001))/(MAX($B$2:$B$3001)-MIN($B$2:B$3001)))</f>
        <v>0.666666666666667</v>
      </c>
      <c r="H1370" s="4" t="n">
        <f aca="false">IF(ISBLANK(C1370), "", (C1370-MIN($C$2:$C$3001))/(MAX($C$2:$C$3001)-MIN($C$2:$C$3001)))</f>
        <v>0.406940984648036</v>
      </c>
      <c r="I1370" s="4" t="n">
        <f aca="false">IF(ISBLANK(D1370), "", (D1370-MIN($D$2:$D$3001))/(MAX($D$2:$D$3001)-MIN($D$2:$D$3001)))</f>
        <v>0.949341438703141</v>
      </c>
      <c r="J1370" s="4" t="n">
        <f aca="false">IF(ISBLANK(E1370), "", (E1370-MIN($E$2:$E$3001))/(MAX($E$2:$E$3001)-MIN($E$2:$E$3001)))</f>
        <v>0.315136000123095</v>
      </c>
      <c r="K1370" s="5" t="n">
        <f aca="false">IF(ISBLANK(A1370), "",SQRT((A1370-$M$2)^2+(B1370-$N$2)^2+(C1370-$O$2)^2+(D1370-$P$2)^2+(E1370-$Q$2)^2))</f>
        <v>937.279156211778</v>
      </c>
      <c r="L1370" s="6" t="str">
        <f aca="false">IF(AND(H1370 = "", H1369 &lt;&gt; ""),"&lt;- New exp", "")</f>
        <v/>
      </c>
    </row>
    <row r="1371" customFormat="false" ht="13.8" hidden="false" customHeight="false" outlineLevel="0" collapsed="false">
      <c r="A1371" s="0" t="n">
        <v>28</v>
      </c>
      <c r="B1371" s="0" t="n">
        <v>7</v>
      </c>
      <c r="C1371" s="0" t="n">
        <v>79.8095238095238</v>
      </c>
      <c r="D1371" s="0" t="n">
        <v>995</v>
      </c>
      <c r="E1371" s="0" t="n">
        <v>0.379846913370879</v>
      </c>
      <c r="F1371" s="4" t="n">
        <f aca="false">IF(ISBLANK(A1371), "", (A1371-MIN($A$2:$A$3001))/(MAX($A$2:$A$3001)-MIN($A$2:$A$3001)))</f>
        <v>0.636363636363636</v>
      </c>
      <c r="G1371" s="4" t="n">
        <f aca="false">IF(ISBLANK(B1371), "", (B1371-MIN($B$2:$B$3001))/(MAX($B$2:$B$3001)-MIN($B$2:B$3001)))</f>
        <v>0.666666666666667</v>
      </c>
      <c r="H1371" s="4" t="n">
        <f aca="false">IF(ISBLANK(C1371), "", (C1371-MIN($C$2:$C$3001))/(MAX($C$2:$C$3001)-MIN($C$2:$C$3001)))</f>
        <v>0.561173355671568</v>
      </c>
      <c r="I1371" s="4" t="n">
        <f aca="false">IF(ISBLANK(D1371), "", (D1371-MIN($D$2:$D$3001))/(MAX($D$2:$D$3001)-MIN($D$2:$D$3001)))</f>
        <v>0.906788247213779</v>
      </c>
      <c r="J1371" s="4" t="n">
        <f aca="false">IF(ISBLANK(E1371), "", (E1371-MIN($E$2:$E$3001))/(MAX($E$2:$E$3001)-MIN($E$2:$E$3001)))</f>
        <v>0.570228265216398</v>
      </c>
      <c r="K1371" s="5" t="n">
        <f aca="false">IF(ISBLANK(A1371), "",SQRT((A1371-$M$2)^2+(B1371-$N$2)^2+(C1371-$O$2)^2+(D1371-$P$2)^2+(E1371-$Q$2)^2))</f>
        <v>895.40808864261</v>
      </c>
      <c r="L1371" s="6" t="str">
        <f aca="false">IF(AND(H1371 = "", H1370 &lt;&gt; ""),"&lt;- New exp", "")</f>
        <v/>
      </c>
    </row>
    <row r="1372" customFormat="false" ht="13.8" hidden="false" customHeight="false" outlineLevel="0" collapsed="false">
      <c r="A1372" s="0" t="n">
        <v>28</v>
      </c>
      <c r="B1372" s="0" t="n">
        <v>8</v>
      </c>
      <c r="C1372" s="0" t="n">
        <v>77.5625</v>
      </c>
      <c r="D1372" s="0" t="n">
        <v>993</v>
      </c>
      <c r="E1372" s="0" t="n">
        <v>0.368429340517278</v>
      </c>
      <c r="F1372" s="4" t="n">
        <f aca="false">IF(ISBLANK(A1372), "", (A1372-MIN($A$2:$A$3001))/(MAX($A$2:$A$3001)-MIN($A$2:$A$3001)))</f>
        <v>0.636363636363636</v>
      </c>
      <c r="G1372" s="4" t="n">
        <f aca="false">IF(ISBLANK(B1372), "", (B1372-MIN($B$2:$B$3001))/(MAX($B$2:$B$3001)-MIN($B$2:B$3001)))</f>
        <v>0.777777777777778</v>
      </c>
      <c r="H1372" s="4" t="n">
        <f aca="false">IF(ISBLANK(C1372), "", (C1372-MIN($C$2:$C$3001))/(MAX($C$2:$C$3001)-MIN($C$2:$C$3001)))</f>
        <v>0.5047044920794</v>
      </c>
      <c r="I1372" s="4" t="n">
        <f aca="false">IF(ISBLANK(D1372), "", (D1372-MIN($D$2:$D$3001))/(MAX($D$2:$D$3001)-MIN($D$2:$D$3001)))</f>
        <v>0.904761904761905</v>
      </c>
      <c r="J1372" s="4" t="n">
        <f aca="false">IF(ISBLANK(E1372), "", (E1372-MIN($E$2:$E$3001))/(MAX($E$2:$E$3001)-MIN($E$2:$E$3001)))</f>
        <v>0.225400707312222</v>
      </c>
      <c r="K1372" s="5" t="n">
        <f aca="false">IF(ISBLANK(A1372), "",SQRT((A1372-$M$2)^2+(B1372-$N$2)^2+(C1372-$O$2)^2+(D1372-$P$2)^2+(E1372-$Q$2)^2))</f>
        <v>893.362938750807</v>
      </c>
      <c r="L1372" s="6" t="str">
        <f aca="false">IF(AND(H1372 = "", H1371 &lt;&gt; ""),"&lt;- New exp", "")</f>
        <v/>
      </c>
    </row>
    <row r="1373" customFormat="false" ht="13.8" hidden="false" customHeight="false" outlineLevel="0" collapsed="false">
      <c r="A1373" s="0" t="n">
        <v>23</v>
      </c>
      <c r="B1373" s="0" t="n">
        <v>7</v>
      </c>
      <c r="C1373" s="0" t="n">
        <v>72.5546218487395</v>
      </c>
      <c r="D1373" s="0" t="n">
        <v>1015</v>
      </c>
      <c r="E1373" s="0" t="n">
        <v>0.372674490793082</v>
      </c>
      <c r="F1373" s="4" t="n">
        <f aca="false">IF(ISBLANK(A1373), "", (A1373-MIN($A$2:$A$3001))/(MAX($A$2:$A$3001)-MIN($A$2:$A$3001)))</f>
        <v>0.409090909090909</v>
      </c>
      <c r="G1373" s="4" t="n">
        <f aca="false">IF(ISBLANK(B1373), "", (B1373-MIN($B$2:$B$3001))/(MAX($B$2:$B$3001)-MIN($B$2:B$3001)))</f>
        <v>0.666666666666667</v>
      </c>
      <c r="H1373" s="4" t="n">
        <f aca="false">IF(ISBLANK(C1373), "", (C1373-MIN($C$2:$C$3001))/(MAX($C$2:$C$3001)-MIN($C$2:$C$3001)))</f>
        <v>0.378853939445668</v>
      </c>
      <c r="I1373" s="4" t="n">
        <f aca="false">IF(ISBLANK(D1373), "", (D1373-MIN($D$2:$D$3001))/(MAX($D$2:$D$3001)-MIN($D$2:$D$3001)))</f>
        <v>0.927051671732523</v>
      </c>
      <c r="J1373" s="4" t="n">
        <f aca="false">IF(ISBLANK(E1373), "", (E1373-MIN($E$2:$E$3001))/(MAX($E$2:$E$3001)-MIN($E$2:$E$3001)))</f>
        <v>0.353610513486575</v>
      </c>
      <c r="K1373" s="5" t="n">
        <f aca="false">IF(ISBLANK(A1373), "",SQRT((A1373-$M$2)^2+(B1373-$N$2)^2+(C1373-$O$2)^2+(D1373-$P$2)^2+(E1373-$Q$2)^2))</f>
        <v>915.188106066744</v>
      </c>
      <c r="L1373" s="6" t="str">
        <f aca="false">IF(AND(H1373 = "", H1372 &lt;&gt; ""),"&lt;- New exp", "")</f>
        <v/>
      </c>
    </row>
    <row r="1374" customFormat="false" ht="13.8" hidden="false" customHeight="false" outlineLevel="0" collapsed="false">
      <c r="A1374" s="0" t="n">
        <v>28</v>
      </c>
      <c r="B1374" s="0" t="n">
        <v>8</v>
      </c>
      <c r="C1374" s="0" t="n">
        <v>79.725</v>
      </c>
      <c r="D1374" s="0" t="n">
        <v>987</v>
      </c>
      <c r="E1374" s="0" t="n">
        <v>0.375786542707573</v>
      </c>
      <c r="F1374" s="4" t="n">
        <f aca="false">IF(ISBLANK(A1374), "", (A1374-MIN($A$2:$A$3001))/(MAX($A$2:$A$3001)-MIN($A$2:$A$3001)))</f>
        <v>0.636363636363636</v>
      </c>
      <c r="G1374" s="4" t="n">
        <f aca="false">IF(ISBLANK(B1374), "", (B1374-MIN($B$2:$B$3001))/(MAX($B$2:$B$3001)-MIN($B$2:B$3001)))</f>
        <v>0.777777777777778</v>
      </c>
      <c r="H1374" s="4" t="n">
        <f aca="false">IF(ISBLANK(C1374), "", (C1374-MIN($C$2:$C$3001))/(MAX($C$2:$C$3001)-MIN($C$2:$C$3001)))</f>
        <v>0.559049228882141</v>
      </c>
      <c r="I1374" s="4" t="n">
        <f aca="false">IF(ISBLANK(D1374), "", (D1374-MIN($D$2:$D$3001))/(MAX($D$2:$D$3001)-MIN($D$2:$D$3001)))</f>
        <v>0.898682877406282</v>
      </c>
      <c r="J1374" s="4" t="n">
        <f aca="false">IF(ISBLANK(E1374), "", (E1374-MIN($E$2:$E$3001))/(MAX($E$2:$E$3001)-MIN($E$2:$E$3001)))</f>
        <v>0.44759907616139</v>
      </c>
      <c r="K1374" s="5" t="n">
        <f aca="false">IF(ISBLANK(A1374), "",SQRT((A1374-$M$2)^2+(B1374-$N$2)^2+(C1374-$O$2)^2+(D1374-$P$2)^2+(E1374-$Q$2)^2))</f>
        <v>887.416969254217</v>
      </c>
      <c r="L1374" s="6" t="str">
        <f aca="false">IF(AND(H1374 = "", H1373 &lt;&gt; ""),"&lt;- New exp", "")</f>
        <v/>
      </c>
    </row>
    <row r="1375" customFormat="false" ht="13.8" hidden="false" customHeight="false" outlineLevel="0" collapsed="false">
      <c r="A1375" s="0" t="n">
        <v>23</v>
      </c>
      <c r="B1375" s="0" t="n">
        <v>6</v>
      </c>
      <c r="C1375" s="0" t="n">
        <v>70.8333333333333</v>
      </c>
      <c r="D1375" s="0" t="n">
        <v>1019</v>
      </c>
      <c r="E1375" s="0" t="n">
        <v>0.378562199405455</v>
      </c>
      <c r="F1375" s="4" t="n">
        <f aca="false">IF(ISBLANK(A1375), "", (A1375-MIN($A$2:$A$3001))/(MAX($A$2:$A$3001)-MIN($A$2:$A$3001)))</f>
        <v>0.409090909090909</v>
      </c>
      <c r="G1375" s="4" t="n">
        <f aca="false">IF(ISBLANK(B1375), "", (B1375-MIN($B$2:$B$3001))/(MAX($B$2:$B$3001)-MIN($B$2:B$3001)))</f>
        <v>0.555555555555556</v>
      </c>
      <c r="H1375" s="4" t="n">
        <f aca="false">IF(ISBLANK(C1375), "", (C1375-MIN($C$2:$C$3001))/(MAX($C$2:$C$3001)-MIN($C$2:$C$3001)))</f>
        <v>0.335597074090141</v>
      </c>
      <c r="I1375" s="4" t="n">
        <f aca="false">IF(ISBLANK(D1375), "", (D1375-MIN($D$2:$D$3001))/(MAX($D$2:$D$3001)-MIN($D$2:$D$3001)))</f>
        <v>0.931104356636272</v>
      </c>
      <c r="J1375" s="4" t="n">
        <f aca="false">IF(ISBLANK(E1375), "", (E1375-MIN($E$2:$E$3001))/(MAX($E$2:$E$3001)-MIN($E$2:$E$3001)))</f>
        <v>0.53142800661653</v>
      </c>
      <c r="K1375" s="5" t="n">
        <f aca="false">IF(ISBLANK(A1375), "",SQRT((A1375-$M$2)^2+(B1375-$N$2)^2+(C1375-$O$2)^2+(D1375-$P$2)^2+(E1375-$Q$2)^2))</f>
        <v>919.154684521046</v>
      </c>
      <c r="L1375" s="6" t="str">
        <f aca="false">IF(AND(H1375 = "", H1374 &lt;&gt; ""),"&lt;- New exp", "")</f>
        <v/>
      </c>
    </row>
    <row r="1376" customFormat="false" ht="13.8" hidden="false" customHeight="false" outlineLevel="0" collapsed="false">
      <c r="A1376" s="0" t="n">
        <v>27</v>
      </c>
      <c r="B1376" s="0" t="n">
        <v>4</v>
      </c>
      <c r="C1376" s="0" t="n">
        <v>75.7794117647059</v>
      </c>
      <c r="D1376" s="0" t="n">
        <v>1019</v>
      </c>
      <c r="E1376" s="0" t="n">
        <v>0.372674490793082</v>
      </c>
      <c r="F1376" s="4" t="n">
        <f aca="false">IF(ISBLANK(A1376), "", (A1376-MIN($A$2:$A$3001))/(MAX($A$2:$A$3001)-MIN($A$2:$A$3001)))</f>
        <v>0.590909090909091</v>
      </c>
      <c r="G1376" s="4" t="n">
        <f aca="false">IF(ISBLANK(B1376), "", (B1376-MIN($B$2:$B$3001))/(MAX($B$2:$B$3001)-MIN($B$2:B$3001)))</f>
        <v>0.333333333333333</v>
      </c>
      <c r="H1376" s="4" t="n">
        <f aca="false">IF(ISBLANK(C1376), "", (C1376-MIN($C$2:$C$3001))/(MAX($C$2:$C$3001)-MIN($C$2:$C$3001)))</f>
        <v>0.459894567990096</v>
      </c>
      <c r="I1376" s="4" t="n">
        <f aca="false">IF(ISBLANK(D1376), "", (D1376-MIN($D$2:$D$3001))/(MAX($D$2:$D$3001)-MIN($D$2:$D$3001)))</f>
        <v>0.931104356636272</v>
      </c>
      <c r="J1376" s="4" t="n">
        <f aca="false">IF(ISBLANK(E1376), "", (E1376-MIN($E$2:$E$3001))/(MAX($E$2:$E$3001)-MIN($E$2:$E$3001)))</f>
        <v>0.353610513486575</v>
      </c>
      <c r="K1376" s="5" t="n">
        <f aca="false">IF(ISBLANK(A1376), "",SQRT((A1376-$M$2)^2+(B1376-$N$2)^2+(C1376-$O$2)^2+(D1376-$P$2)^2+(E1376-$Q$2)^2))</f>
        <v>919.279010479264</v>
      </c>
      <c r="L1376" s="6" t="str">
        <f aca="false">IF(AND(H1376 = "", H1375 &lt;&gt; ""),"&lt;- New exp", "")</f>
        <v/>
      </c>
    </row>
    <row r="1377" customFormat="false" ht="13.8" hidden="false" customHeight="false" outlineLevel="0" collapsed="false">
      <c r="A1377" s="0" t="n">
        <v>29</v>
      </c>
      <c r="B1377" s="0" t="n">
        <v>5</v>
      </c>
      <c r="C1377" s="0" t="n">
        <v>92.2714285714286</v>
      </c>
      <c r="D1377" s="0" t="n">
        <v>996</v>
      </c>
      <c r="E1377" s="0" t="n">
        <v>0.385403337069818</v>
      </c>
      <c r="F1377" s="4" t="n">
        <f aca="false">IF(ISBLANK(A1377), "", (A1377-MIN($A$2:$A$3001))/(MAX($A$2:$A$3001)-MIN($A$2:$A$3001)))</f>
        <v>0.681818181818182</v>
      </c>
      <c r="G1377" s="4" t="n">
        <f aca="false">IF(ISBLANK(B1377), "", (B1377-MIN($B$2:$B$3001))/(MAX($B$2:$B$3001)-MIN($B$2:B$3001)))</f>
        <v>0.444444444444444</v>
      </c>
      <c r="H1377" s="4" t="n">
        <f aca="false">IF(ISBLANK(C1377), "", (C1377-MIN($C$2:$C$3001))/(MAX($C$2:$C$3001)-MIN($C$2:$C$3001)))</f>
        <v>0.874347429357826</v>
      </c>
      <c r="I1377" s="4" t="n">
        <f aca="false">IF(ISBLANK(D1377), "", (D1377-MIN($D$2:$D$3001))/(MAX($D$2:$D$3001)-MIN($D$2:$D$3001)))</f>
        <v>0.907801418439716</v>
      </c>
      <c r="J1377" s="4" t="n">
        <f aca="false">IF(ISBLANK(E1377), "", (E1377-MIN($E$2:$E$3001))/(MAX($E$2:$E$3001)-MIN($E$2:$E$3001)))</f>
        <v>0.738040464827783</v>
      </c>
      <c r="K1377" s="5" t="n">
        <f aca="false">IF(ISBLANK(A1377), "",SQRT((A1377-$M$2)^2+(B1377-$N$2)^2+(C1377-$O$2)^2+(D1377-$P$2)^2+(E1377-$Q$2)^2))</f>
        <v>896.809624215545</v>
      </c>
      <c r="L1377" s="6" t="str">
        <f aca="false">IF(AND(H1377 = "", H1376 &lt;&gt; ""),"&lt;- New exp", "")</f>
        <v/>
      </c>
    </row>
    <row r="1378" customFormat="false" ht="13.8" hidden="false" customHeight="false" outlineLevel="0" collapsed="false">
      <c r="A1378" s="0" t="n">
        <v>29</v>
      </c>
      <c r="B1378" s="0" t="n">
        <v>6</v>
      </c>
      <c r="C1378" s="0" t="n">
        <v>78.6041666666667</v>
      </c>
      <c r="D1378" s="0" t="n">
        <v>1036</v>
      </c>
      <c r="E1378" s="0" t="n">
        <v>0.370894757329822</v>
      </c>
      <c r="F1378" s="4" t="n">
        <f aca="false">IF(ISBLANK(A1378), "", (A1378-MIN($A$2:$A$3001))/(MAX($A$2:$A$3001)-MIN($A$2:$A$3001)))</f>
        <v>0.681818181818182</v>
      </c>
      <c r="G1378" s="4" t="n">
        <f aca="false">IF(ISBLANK(B1378), "", (B1378-MIN($B$2:$B$3001))/(MAX($B$2:$B$3001)-MIN($B$2:B$3001)))</f>
        <v>0.555555555555556</v>
      </c>
      <c r="H1378" s="4" t="n">
        <f aca="false">IF(ISBLANK(C1378), "", (C1378-MIN($C$2:$C$3001))/(MAX($C$2:$C$3001)-MIN($C$2:$C$3001)))</f>
        <v>0.530882110963187</v>
      </c>
      <c r="I1378" s="4" t="n">
        <f aca="false">IF(ISBLANK(D1378), "", (D1378-MIN($D$2:$D$3001))/(MAX($D$2:$D$3001)-MIN($D$2:$D$3001)))</f>
        <v>0.948328267477204</v>
      </c>
      <c r="J1378" s="4" t="n">
        <f aca="false">IF(ISBLANK(E1378), "", (E1378-MIN($E$2:$E$3001))/(MAX($E$2:$E$3001)-MIN($E$2:$E$3001)))</f>
        <v>0.299859935169684</v>
      </c>
      <c r="K1378" s="5" t="n">
        <f aca="false">IF(ISBLANK(A1378), "",SQRT((A1378-$M$2)^2+(B1378-$N$2)^2+(C1378-$O$2)^2+(D1378-$P$2)^2+(E1378-$Q$2)^2))</f>
        <v>936.371862949533</v>
      </c>
      <c r="L1378" s="6" t="str">
        <f aca="false">IF(AND(H1378 = "", H1377 &lt;&gt; ""),"&lt;- New exp", "")</f>
        <v/>
      </c>
    </row>
    <row r="1379" customFormat="false" ht="13.8" hidden="false" customHeight="false" outlineLevel="0" collapsed="false">
      <c r="A1379" s="0" t="n">
        <v>23</v>
      </c>
      <c r="B1379" s="0" t="n">
        <v>6</v>
      </c>
      <c r="C1379" s="0" t="n">
        <v>71.0952380952381</v>
      </c>
      <c r="D1379" s="0" t="n">
        <v>1005</v>
      </c>
      <c r="E1379" s="0" t="n">
        <v>0.376578857467822</v>
      </c>
      <c r="F1379" s="4" t="n">
        <f aca="false">IF(ISBLANK(A1379), "", (A1379-MIN($A$2:$A$3001))/(MAX($A$2:$A$3001)-MIN($A$2:$A$3001)))</f>
        <v>0.409090909090909</v>
      </c>
      <c r="G1379" s="4" t="n">
        <f aca="false">IF(ISBLANK(B1379), "", (B1379-MIN($B$2:$B$3001))/(MAX($B$2:$B$3001)-MIN($B$2:B$3001)))</f>
        <v>0.555555555555556</v>
      </c>
      <c r="H1379" s="4" t="n">
        <f aca="false">IF(ISBLANK(C1379), "", (C1379-MIN($C$2:$C$3001))/(MAX($C$2:$C$3001)-MIN($C$2:$C$3001)))</f>
        <v>0.342178875409493</v>
      </c>
      <c r="I1379" s="4" t="n">
        <f aca="false">IF(ISBLANK(D1379), "", (D1379-MIN($D$2:$D$3001))/(MAX($D$2:$D$3001)-MIN($D$2:$D$3001)))</f>
        <v>0.916919959473151</v>
      </c>
      <c r="J1379" s="4" t="n">
        <f aca="false">IF(ISBLANK(E1379), "", (E1379-MIN($E$2:$E$3001))/(MAX($E$2:$E$3001)-MIN($E$2:$E$3001)))</f>
        <v>0.471528151751385</v>
      </c>
      <c r="K1379" s="5" t="n">
        <f aca="false">IF(ISBLANK(A1379), "",SQRT((A1379-$M$2)^2+(B1379-$N$2)^2+(C1379-$O$2)^2+(D1379-$P$2)^2+(E1379-$Q$2)^2))</f>
        <v>905.160978856748</v>
      </c>
      <c r="L1379" s="6" t="str">
        <f aca="false">IF(AND(H1379 = "", H1378 &lt;&gt; ""),"&lt;- New exp", "")</f>
        <v/>
      </c>
    </row>
    <row r="1380" customFormat="false" ht="13.8" hidden="false" customHeight="false" outlineLevel="0" collapsed="false">
      <c r="A1380" s="0" t="n">
        <v>18</v>
      </c>
      <c r="B1380" s="0" t="n">
        <v>6</v>
      </c>
      <c r="C1380" s="0" t="n">
        <v>79.3666666666667</v>
      </c>
      <c r="D1380" s="0" t="n">
        <v>989</v>
      </c>
      <c r="E1380" s="0" t="n">
        <v>0.38677560662924</v>
      </c>
      <c r="F1380" s="4" t="n">
        <f aca="false">IF(ISBLANK(A1380), "", (A1380-MIN($A$2:$A$3001))/(MAX($A$2:$A$3001)-MIN($A$2:$A$3001)))</f>
        <v>0.181818181818182</v>
      </c>
      <c r="G1380" s="4" t="n">
        <f aca="false">IF(ISBLANK(B1380), "", (B1380-MIN($B$2:$B$3001))/(MAX($B$2:$B$3001)-MIN($B$2:B$3001)))</f>
        <v>0.555555555555556</v>
      </c>
      <c r="H1380" s="4" t="n">
        <f aca="false">IF(ISBLANK(C1380), "", (C1380-MIN($C$2:$C$3001))/(MAX($C$2:$C$3001)-MIN($C$2:$C$3001)))</f>
        <v>0.550044127986119</v>
      </c>
      <c r="I1380" s="4" t="n">
        <f aca="false">IF(ISBLANK(D1380), "", (D1380-MIN($D$2:$D$3001))/(MAX($D$2:$D$3001)-MIN($D$2:$D$3001)))</f>
        <v>0.900709219858156</v>
      </c>
      <c r="J1380" s="4" t="n">
        <f aca="false">IF(ISBLANK(E1380), "", (E1380-MIN($E$2:$E$3001))/(MAX($E$2:$E$3001)-MIN($E$2:$E$3001)))</f>
        <v>0.779485031639763</v>
      </c>
      <c r="K1380" s="5" t="n">
        <f aca="false">IF(ISBLANK(A1380), "",SQRT((A1380-$M$2)^2+(B1380-$N$2)^2+(C1380-$O$2)^2+(D1380-$P$2)^2+(E1380-$Q$2)^2))</f>
        <v>889.292450953217</v>
      </c>
      <c r="L1380" s="6" t="str">
        <f aca="false">IF(AND(H1380 = "", H1379 &lt;&gt; ""),"&lt;- New exp", "")</f>
        <v/>
      </c>
    </row>
    <row r="1381" customFormat="false" ht="13.8" hidden="false" customHeight="false" outlineLevel="0" collapsed="false">
      <c r="A1381" s="0" t="n">
        <v>33</v>
      </c>
      <c r="B1381" s="0" t="n">
        <v>3</v>
      </c>
      <c r="C1381" s="0" t="n">
        <v>80.9583333333333</v>
      </c>
      <c r="D1381" s="0" t="n">
        <v>985</v>
      </c>
      <c r="E1381" s="0" t="n">
        <v>0.377180566940099</v>
      </c>
      <c r="F1381" s="4" t="n">
        <f aca="false">IF(ISBLANK(A1381), "", (A1381-MIN($A$2:$A$3001))/(MAX($A$2:$A$3001)-MIN($A$2:$A$3001)))</f>
        <v>0.863636363636364</v>
      </c>
      <c r="G1381" s="4" t="n">
        <f aca="false">IF(ISBLANK(B1381), "", (B1381-MIN($B$2:$B$3001))/(MAX($B$2:$B$3001)-MIN($B$2:B$3001)))</f>
        <v>0.222222222222222</v>
      </c>
      <c r="H1381" s="4" t="n">
        <f aca="false">IF(ISBLANK(C1381), "", (C1381-MIN($C$2:$C$3001))/(MAX($C$2:$C$3001)-MIN($C$2:$C$3001)))</f>
        <v>0.590043529640544</v>
      </c>
      <c r="I1381" s="4" t="n">
        <f aca="false">IF(ISBLANK(D1381), "", (D1381-MIN($D$2:$D$3001))/(MAX($D$2:$D$3001)-MIN($D$2:$D$3001)))</f>
        <v>0.896656534954407</v>
      </c>
      <c r="J1381" s="4" t="n">
        <f aca="false">IF(ISBLANK(E1381), "", (E1381-MIN($E$2:$E$3001))/(MAX($E$2:$E$3001)-MIN($E$2:$E$3001)))</f>
        <v>0.489700666221275</v>
      </c>
      <c r="K1381" s="5" t="n">
        <f aca="false">IF(ISBLANK(A1381), "",SQRT((A1381-$M$2)^2+(B1381-$N$2)^2+(C1381-$O$2)^2+(D1381-$P$2)^2+(E1381-$Q$2)^2))</f>
        <v>885.517516218776</v>
      </c>
      <c r="L1381" s="6" t="str">
        <f aca="false">IF(AND(H1381 = "", H1380 &lt;&gt; ""),"&lt;- New exp", "")</f>
        <v/>
      </c>
    </row>
    <row r="1382" customFormat="false" ht="13.8" hidden="false" customHeight="false" outlineLevel="0" collapsed="false">
      <c r="A1382" s="0" t="n">
        <v>33</v>
      </c>
      <c r="B1382" s="0" t="n">
        <v>4</v>
      </c>
      <c r="C1382" s="0" t="n">
        <v>82.6029411764706</v>
      </c>
      <c r="D1382" s="0" t="n">
        <v>1010</v>
      </c>
      <c r="E1382" s="0" t="n">
        <v>0.372674490793082</v>
      </c>
      <c r="F1382" s="4" t="n">
        <f aca="false">IF(ISBLANK(A1382), "", (A1382-MIN($A$2:$A$3001))/(MAX($A$2:$A$3001)-MIN($A$2:$A$3001)))</f>
        <v>0.863636363636364</v>
      </c>
      <c r="G1382" s="4" t="n">
        <f aca="false">IF(ISBLANK(B1382), "", (B1382-MIN($B$2:$B$3001))/(MAX($B$2:$B$3001)-MIN($B$2:B$3001)))</f>
        <v>0.333333333333333</v>
      </c>
      <c r="H1382" s="4" t="n">
        <f aca="false">IF(ISBLANK(C1382), "", (C1382-MIN($C$2:$C$3001))/(MAX($C$2:$C$3001)-MIN($C$2:$C$3001)))</f>
        <v>0.631373370278239</v>
      </c>
      <c r="I1382" s="4" t="n">
        <f aca="false">IF(ISBLANK(D1382), "", (D1382-MIN($D$2:$D$3001))/(MAX($D$2:$D$3001)-MIN($D$2:$D$3001)))</f>
        <v>0.921985815602837</v>
      </c>
      <c r="J1382" s="4" t="n">
        <f aca="false">IF(ISBLANK(E1382), "", (E1382-MIN($E$2:$E$3001))/(MAX($E$2:$E$3001)-MIN($E$2:$E$3001)))</f>
        <v>0.353610513486575</v>
      </c>
      <c r="K1382" s="5" t="n">
        <f aca="false">IF(ISBLANK(A1382), "",SQRT((A1382-$M$2)^2+(B1382-$N$2)^2+(C1382-$O$2)^2+(D1382-$P$2)^2+(E1382-$Q$2)^2))</f>
        <v>910.549946012137</v>
      </c>
      <c r="L1382" s="6" t="str">
        <f aca="false">IF(AND(H1382 = "", H1381 &lt;&gt; ""),"&lt;- New exp", "")</f>
        <v/>
      </c>
    </row>
    <row r="1383" customFormat="false" ht="13.8" hidden="false" customHeight="false" outlineLevel="0" collapsed="false">
      <c r="A1383" s="0" t="n">
        <v>32</v>
      </c>
      <c r="B1383" s="0" t="n">
        <v>5</v>
      </c>
      <c r="C1383" s="0" t="n">
        <v>79.8666666666667</v>
      </c>
      <c r="D1383" s="0" t="n">
        <v>1016</v>
      </c>
      <c r="E1383" s="0" t="n">
        <v>0.37522937227086</v>
      </c>
      <c r="F1383" s="4" t="n">
        <f aca="false">IF(ISBLANK(A1383), "", (A1383-MIN($A$2:$A$3001))/(MAX($A$2:$A$3001)-MIN($A$2:$A$3001)))</f>
        <v>0.818181818181818</v>
      </c>
      <c r="G1383" s="4" t="n">
        <f aca="false">IF(ISBLANK(B1383), "", (B1383-MIN($B$2:$B$3001))/(MAX($B$2:$B$3001)-MIN($B$2:B$3001)))</f>
        <v>0.444444444444444</v>
      </c>
      <c r="H1383" s="4" t="n">
        <f aca="false">IF(ISBLANK(C1383), "", (C1383-MIN($C$2:$C$3001))/(MAX($C$2:$C$3001)-MIN($C$2:$C$3001)))</f>
        <v>0.562609385050336</v>
      </c>
      <c r="I1383" s="4" t="n">
        <f aca="false">IF(ISBLANK(D1383), "", (D1383-MIN($D$2:$D$3001))/(MAX($D$2:$D$3001)-MIN($D$2:$D$3001)))</f>
        <v>0.92806484295846</v>
      </c>
      <c r="J1383" s="4" t="n">
        <f aca="false">IF(ISBLANK(E1383), "", (E1383-MIN($E$2:$E$3001))/(MAX($E$2:$E$3001)-MIN($E$2:$E$3001)))</f>
        <v>0.430771706326167</v>
      </c>
      <c r="K1383" s="5" t="n">
        <f aca="false">IF(ISBLANK(A1383), "",SQRT((A1383-$M$2)^2+(B1383-$N$2)^2+(C1383-$O$2)^2+(D1383-$P$2)^2+(E1383-$Q$2)^2))</f>
        <v>916.45905547367</v>
      </c>
      <c r="L1383" s="6" t="str">
        <f aca="false">IF(AND(H1383 = "", H1382 &lt;&gt; ""),"&lt;- New exp", "")</f>
        <v/>
      </c>
    </row>
    <row r="1384" customFormat="false" ht="13.8" hidden="false" customHeight="false" outlineLevel="0" collapsed="false">
      <c r="A1384" s="0" t="n">
        <v>29</v>
      </c>
      <c r="B1384" s="0" t="n">
        <v>6</v>
      </c>
      <c r="C1384" s="0" t="n">
        <v>74.9791666666667</v>
      </c>
      <c r="D1384" s="0" t="n">
        <v>1052</v>
      </c>
      <c r="E1384" s="0" t="n">
        <v>0.375343431829171</v>
      </c>
      <c r="F1384" s="4" t="n">
        <f aca="false">IF(ISBLANK(A1384), "", (A1384-MIN($A$2:$A$3001))/(MAX($A$2:$A$3001)-MIN($A$2:$A$3001)))</f>
        <v>0.681818181818182</v>
      </c>
      <c r="G1384" s="4" t="n">
        <f aca="false">IF(ISBLANK(B1384), "", (B1384-MIN($B$2:$B$3001))/(MAX($B$2:$B$3001)-MIN($B$2:B$3001)))</f>
        <v>0.555555555555556</v>
      </c>
      <c r="H1384" s="4" t="n">
        <f aca="false">IF(ISBLANK(C1384), "", (C1384-MIN($C$2:$C$3001))/(MAX($C$2:$C$3001)-MIN($C$2:$C$3001)))</f>
        <v>0.439783997247611</v>
      </c>
      <c r="I1384" s="4" t="n">
        <f aca="false">IF(ISBLANK(D1384), "", (D1384-MIN($D$2:$D$3001))/(MAX($D$2:$D$3001)-MIN($D$2:$D$3001)))</f>
        <v>0.964539007092199</v>
      </c>
      <c r="J1384" s="4" t="n">
        <f aca="false">IF(ISBLANK(E1384), "", (E1384-MIN($E$2:$E$3001))/(MAX($E$2:$E$3001)-MIN($E$2:$E$3001)))</f>
        <v>0.434216473392891</v>
      </c>
      <c r="K1384" s="5" t="n">
        <f aca="false">IF(ISBLANK(A1384), "",SQRT((A1384-$M$2)^2+(B1384-$N$2)^2+(C1384-$O$2)^2+(D1384-$P$2)^2+(E1384-$Q$2)^2))</f>
        <v>952.292103404574</v>
      </c>
      <c r="L1384" s="6" t="str">
        <f aca="false">IF(AND(H1384 = "", H1383 &lt;&gt; ""),"&lt;- New exp", "")</f>
        <v/>
      </c>
    </row>
    <row r="1385" customFormat="false" ht="13.8" hidden="false" customHeight="false" outlineLevel="0" collapsed="false">
      <c r="A1385" s="0" t="n">
        <v>33</v>
      </c>
      <c r="B1385" s="0" t="n">
        <v>3</v>
      </c>
      <c r="C1385" s="0" t="n">
        <v>82.8627450980392</v>
      </c>
      <c r="D1385" s="0" t="n">
        <v>1030</v>
      </c>
      <c r="E1385" s="0" t="n">
        <v>0.376578857467822</v>
      </c>
      <c r="F1385" s="4" t="n">
        <f aca="false">IF(ISBLANK(A1385), "", (A1385-MIN($A$2:$A$3001))/(MAX($A$2:$A$3001)-MIN($A$2:$A$3001)))</f>
        <v>0.863636363636364</v>
      </c>
      <c r="G1385" s="4" t="n">
        <f aca="false">IF(ISBLANK(B1385), "", (B1385-MIN($B$2:$B$3001))/(MAX($B$2:$B$3001)-MIN($B$2:B$3001)))</f>
        <v>0.222222222222222</v>
      </c>
      <c r="H1385" s="4" t="n">
        <f aca="false">IF(ISBLANK(C1385), "", (C1385-MIN($C$2:$C$3001))/(MAX($C$2:$C$3001)-MIN($C$2:$C$3001)))</f>
        <v>0.637902376399843</v>
      </c>
      <c r="I1385" s="4" t="n">
        <f aca="false">IF(ISBLANK(D1385), "", (D1385-MIN($D$2:$D$3001))/(MAX($D$2:$D$3001)-MIN($D$2:$D$3001)))</f>
        <v>0.94224924012158</v>
      </c>
      <c r="J1385" s="4" t="n">
        <f aca="false">IF(ISBLANK(E1385), "", (E1385-MIN($E$2:$E$3001))/(MAX($E$2:$E$3001)-MIN($E$2:$E$3001)))</f>
        <v>0.471528151751385</v>
      </c>
      <c r="K1385" s="5" t="n">
        <f aca="false">IF(ISBLANK(A1385), "",SQRT((A1385-$M$2)^2+(B1385-$N$2)^2+(C1385-$O$2)^2+(D1385-$P$2)^2+(E1385-$Q$2)^2))</f>
        <v>930.54249032365</v>
      </c>
      <c r="L1385" s="6" t="str">
        <f aca="false">IF(AND(H1385 = "", H1384 &lt;&gt; ""),"&lt;- New exp", "")</f>
        <v/>
      </c>
    </row>
    <row r="1386" customFormat="false" ht="13.8" hidden="false" customHeight="false" outlineLevel="0" collapsed="false">
      <c r="F1386" s="4" t="str">
        <f aca="false">IF(ISBLANK(A1386), "", (A1386-MIN($A$2:$A$3001))/(MAX($A$2:$A$3001)-MIN($A$2:$A$3001)))</f>
        <v/>
      </c>
      <c r="G1386" s="4" t="str">
        <f aca="false">IF(ISBLANK(B1386), "", (B1386-MIN($B$2:$B$3001))/(MAX($B$2:$B$3001)-MIN($B$2:B$3001)))</f>
        <v/>
      </c>
      <c r="H1386" s="4" t="str">
        <f aca="false">IF(ISBLANK(C1386), "", (C1386-MIN($C$2:$C$3001))/(MAX($C$2:$C$3001)-MIN($C$2:$C$3001)))</f>
        <v/>
      </c>
      <c r="I1386" s="4" t="str">
        <f aca="false">IF(ISBLANK(D1386), "", (D1386-MIN($D$2:$D$3001))/(MAX($D$2:$D$3001)-MIN($D$2:$D$3001)))</f>
        <v/>
      </c>
      <c r="J1386" s="4" t="str">
        <f aca="false">IF(ISBLANK(E1386), "", (E1386-MIN($E$2:$E$3001))/(MAX($E$2:$E$3001)-MIN($E$2:$E$3001)))</f>
        <v/>
      </c>
      <c r="K1386" s="5" t="str">
        <f aca="false">IF(ISBLANK(A1386), "",SQRT((A1386-$M$2)^2+(B1386-$N$2)^2+(C1386-$O$2)^2+(D1386-$P$2)^2+(E1386-$Q$2)^2))</f>
        <v/>
      </c>
      <c r="L1386" s="6" t="str">
        <f aca="false">IF(AND(H1386 = "", H1385 &lt;&gt; ""),"&lt;- New exp", "")</f>
        <v>&lt;- New exp</v>
      </c>
    </row>
    <row r="1387" customFormat="false" ht="13.8" hidden="false" customHeight="false" outlineLevel="0" collapsed="false">
      <c r="A1387" s="0" t="n">
        <v>28</v>
      </c>
      <c r="B1387" s="0" t="n">
        <v>8</v>
      </c>
      <c r="C1387" s="0" t="n">
        <v>79.7916666666667</v>
      </c>
      <c r="D1387" s="0" t="n">
        <v>1028</v>
      </c>
      <c r="E1387" s="0" t="n">
        <v>0.371244230951682</v>
      </c>
      <c r="F1387" s="4" t="n">
        <f aca="false">IF(ISBLANK(A1387), "", (A1387-MIN($A$2:$A$3001))/(MAX($A$2:$A$3001)-MIN($A$2:$A$3001)))</f>
        <v>0.636363636363636</v>
      </c>
      <c r="G1387" s="4" t="n">
        <f aca="false">IF(ISBLANK(B1387), "", (B1387-MIN($B$2:$B$3001))/(MAX($B$2:$B$3001)-MIN($B$2:B$3001)))</f>
        <v>0.777777777777778</v>
      </c>
      <c r="H1387" s="4" t="n">
        <f aca="false">IF(ISBLANK(C1387), "", (C1387-MIN($C$2:$C$3001))/(MAX($C$2:$C$3001)-MIN($C$2:$C$3001)))</f>
        <v>0.560724596490703</v>
      </c>
      <c r="I1387" s="4" t="n">
        <f aca="false">IF(ISBLANK(D1387), "", (D1387-MIN($D$2:$D$3001))/(MAX($D$2:$D$3001)-MIN($D$2:$D$3001)))</f>
        <v>0.940222897669706</v>
      </c>
      <c r="J1387" s="4" t="n">
        <f aca="false">IF(ISBLANK(E1387), "", (E1387-MIN($E$2:$E$3001))/(MAX($E$2:$E$3001)-MIN($E$2:$E$3001)))</f>
        <v>0.310414554537837</v>
      </c>
      <c r="K1387" s="5" t="n">
        <f aca="false">IF(ISBLANK(A1387), "",SQRT((A1387-$M$2)^2+(B1387-$N$2)^2+(C1387-$O$2)^2+(D1387-$P$2)^2+(E1387-$Q$2)^2))</f>
        <v>928.400154977308</v>
      </c>
      <c r="L1387" s="6" t="str">
        <f aca="false">IF(AND(H1387 = "", H1386 &lt;&gt; ""),"&lt;- New exp", "")</f>
        <v/>
      </c>
    </row>
    <row r="1388" customFormat="false" ht="13.8" hidden="false" customHeight="false" outlineLevel="0" collapsed="false">
      <c r="A1388" s="0" t="n">
        <v>23</v>
      </c>
      <c r="B1388" s="0" t="n">
        <v>7</v>
      </c>
      <c r="C1388" s="0" t="n">
        <v>74.8095238095238</v>
      </c>
      <c r="D1388" s="0" t="n">
        <v>1016</v>
      </c>
      <c r="E1388" s="0" t="n">
        <v>0.375786542707573</v>
      </c>
      <c r="F1388" s="4" t="n">
        <f aca="false">IF(ISBLANK(A1388), "", (A1388-MIN($A$2:$A$3001))/(MAX($A$2:$A$3001)-MIN($A$2:$A$3001)))</f>
        <v>0.409090909090909</v>
      </c>
      <c r="G1388" s="4" t="n">
        <f aca="false">IF(ISBLANK(B1388), "", (B1388-MIN($B$2:$B$3001))/(MAX($B$2:$B$3001)-MIN($B$2:B$3001)))</f>
        <v>0.666666666666667</v>
      </c>
      <c r="H1388" s="4" t="n">
        <f aca="false">IF(ISBLANK(C1388), "", (C1388-MIN($C$2:$C$3001))/(MAX($C$2:$C$3001)-MIN($C$2:$C$3001)))</f>
        <v>0.435520785029393</v>
      </c>
      <c r="I1388" s="4" t="n">
        <f aca="false">IF(ISBLANK(D1388), "", (D1388-MIN($D$2:$D$3001))/(MAX($D$2:$D$3001)-MIN($D$2:$D$3001)))</f>
        <v>0.92806484295846</v>
      </c>
      <c r="J1388" s="4" t="n">
        <f aca="false">IF(ISBLANK(E1388), "", (E1388-MIN($E$2:$E$3001))/(MAX($E$2:$E$3001)-MIN($E$2:$E$3001)))</f>
        <v>0.44759907616139</v>
      </c>
      <c r="K1388" s="5" t="n">
        <f aca="false">IF(ISBLANK(A1388), "",SQRT((A1388-$M$2)^2+(B1388-$N$2)^2+(C1388-$O$2)^2+(D1388-$P$2)^2+(E1388-$Q$2)^2))</f>
        <v>916.227778174371</v>
      </c>
      <c r="L1388" s="6" t="str">
        <f aca="false">IF(AND(H1388 = "", H1387 &lt;&gt; ""),"&lt;- New exp", "")</f>
        <v/>
      </c>
    </row>
    <row r="1389" customFormat="false" ht="13.8" hidden="false" customHeight="false" outlineLevel="0" collapsed="false">
      <c r="A1389" s="0" t="n">
        <v>18</v>
      </c>
      <c r="B1389" s="0" t="n">
        <v>6</v>
      </c>
      <c r="C1389" s="0" t="n">
        <v>72.9</v>
      </c>
      <c r="D1389" s="0" t="n">
        <v>1059</v>
      </c>
      <c r="E1389" s="0" t="n">
        <v>0.384373438081006</v>
      </c>
      <c r="F1389" s="4" t="n">
        <f aca="false">IF(ISBLANK(A1389), "", (A1389-MIN($A$2:$A$3001))/(MAX($A$2:$A$3001)-MIN($A$2:$A$3001)))</f>
        <v>0.181818181818182</v>
      </c>
      <c r="G1389" s="4" t="n">
        <f aca="false">IF(ISBLANK(B1389), "", (B1389-MIN($B$2:$B$3001))/(MAX($B$2:$B$3001)-MIN($B$2:B$3001)))</f>
        <v>0.555555555555556</v>
      </c>
      <c r="H1389" s="4" t="n">
        <f aca="false">IF(ISBLANK(C1389), "", (C1389-MIN($C$2:$C$3001))/(MAX($C$2:$C$3001)-MIN($C$2:$C$3001)))</f>
        <v>0.387533469955573</v>
      </c>
      <c r="I1389" s="4" t="n">
        <f aca="false">IF(ISBLANK(D1389), "", (D1389-MIN($D$2:$D$3001))/(MAX($D$2:$D$3001)-MIN($D$2:$D$3001)))</f>
        <v>0.971631205673759</v>
      </c>
      <c r="J1389" s="4" t="n">
        <f aca="false">IF(ISBLANK(E1389), "", (E1389-MIN($E$2:$E$3001))/(MAX($E$2:$E$3001)-MIN($E$2:$E$3001)))</f>
        <v>0.706935994748749</v>
      </c>
      <c r="K1389" s="5" t="n">
        <f aca="false">IF(ISBLANK(A1389), "",SQRT((A1389-$M$2)^2+(B1389-$N$2)^2+(C1389-$O$2)^2+(D1389-$P$2)^2+(E1389-$Q$2)^2))</f>
        <v>959.145350115715</v>
      </c>
      <c r="L1389" s="6" t="str">
        <f aca="false">IF(AND(H1389 = "", H1388 &lt;&gt; ""),"&lt;- New exp", "")</f>
        <v/>
      </c>
    </row>
    <row r="1390" customFormat="false" ht="13.8" hidden="false" customHeight="false" outlineLevel="0" collapsed="false">
      <c r="A1390" s="0" t="n">
        <v>28</v>
      </c>
      <c r="B1390" s="0" t="n">
        <v>8</v>
      </c>
      <c r="C1390" s="0" t="n">
        <v>79.7916666666667</v>
      </c>
      <c r="D1390" s="0" t="n">
        <v>994</v>
      </c>
      <c r="E1390" s="0" t="n">
        <v>0.375786542707573</v>
      </c>
      <c r="F1390" s="4" t="n">
        <f aca="false">IF(ISBLANK(A1390), "", (A1390-MIN($A$2:$A$3001))/(MAX($A$2:$A$3001)-MIN($A$2:$A$3001)))</f>
        <v>0.636363636363636</v>
      </c>
      <c r="G1390" s="4" t="n">
        <f aca="false">IF(ISBLANK(B1390), "", (B1390-MIN($B$2:$B$3001))/(MAX($B$2:$B$3001)-MIN($B$2:B$3001)))</f>
        <v>0.777777777777778</v>
      </c>
      <c r="H1390" s="4" t="n">
        <f aca="false">IF(ISBLANK(C1390), "", (C1390-MIN($C$2:$C$3001))/(MAX($C$2:$C$3001)-MIN($C$2:$C$3001)))</f>
        <v>0.560724596490703</v>
      </c>
      <c r="I1390" s="4" t="n">
        <f aca="false">IF(ISBLANK(D1390), "", (D1390-MIN($D$2:$D$3001))/(MAX($D$2:$D$3001)-MIN($D$2:$D$3001)))</f>
        <v>0.905775075987842</v>
      </c>
      <c r="J1390" s="4" t="n">
        <f aca="false">IF(ISBLANK(E1390), "", (E1390-MIN($E$2:$E$3001))/(MAX($E$2:$E$3001)-MIN($E$2:$E$3001)))</f>
        <v>0.44759907616139</v>
      </c>
      <c r="K1390" s="5" t="n">
        <f aca="false">IF(ISBLANK(A1390), "",SQRT((A1390-$M$2)^2+(B1390-$N$2)^2+(C1390-$O$2)^2+(D1390-$P$2)^2+(E1390-$Q$2)^2))</f>
        <v>894.415366524913</v>
      </c>
      <c r="L1390" s="6" t="str">
        <f aca="false">IF(AND(H1390 = "", H1389 &lt;&gt; ""),"&lt;- New exp", "")</f>
        <v/>
      </c>
    </row>
    <row r="1391" customFormat="false" ht="13.8" hidden="false" customHeight="false" outlineLevel="0" collapsed="false">
      <c r="A1391" s="0" t="n">
        <v>33</v>
      </c>
      <c r="B1391" s="0" t="n">
        <v>4</v>
      </c>
      <c r="C1391" s="0" t="n">
        <v>79.9166666666667</v>
      </c>
      <c r="D1391" s="0" t="n">
        <v>1022</v>
      </c>
      <c r="E1391" s="0" t="n">
        <v>0.374562081242515</v>
      </c>
      <c r="F1391" s="4" t="n">
        <f aca="false">IF(ISBLANK(A1391), "", (A1391-MIN($A$2:$A$3001))/(MAX($A$2:$A$3001)-MIN($A$2:$A$3001)))</f>
        <v>0.863636363636364</v>
      </c>
      <c r="G1391" s="4" t="n">
        <f aca="false">IF(ISBLANK(B1391), "", (B1391-MIN($B$2:$B$3001))/(MAX($B$2:$B$3001)-MIN($B$2:B$3001)))</f>
        <v>0.333333333333333</v>
      </c>
      <c r="H1391" s="4" t="n">
        <f aca="false">IF(ISBLANK(C1391), "", (C1391-MIN($C$2:$C$3001))/(MAX($C$2:$C$3001)-MIN($C$2:$C$3001)))</f>
        <v>0.563865910756757</v>
      </c>
      <c r="I1391" s="4" t="n">
        <f aca="false">IF(ISBLANK(D1391), "", (D1391-MIN($D$2:$D$3001))/(MAX($D$2:$D$3001)-MIN($D$2:$D$3001)))</f>
        <v>0.934143870314083</v>
      </c>
      <c r="J1391" s="4" t="n">
        <f aca="false">IF(ISBLANK(E1391), "", (E1391-MIN($E$2:$E$3001))/(MAX($E$2:$E$3001)-MIN($E$2:$E$3001)))</f>
        <v>0.410618532033698</v>
      </c>
      <c r="K1391" s="5" t="n">
        <f aca="false">IF(ISBLANK(A1391), "",SQRT((A1391-$M$2)^2+(B1391-$N$2)^2+(C1391-$O$2)^2+(D1391-$P$2)^2+(E1391-$Q$2)^2))</f>
        <v>922.473545198506</v>
      </c>
      <c r="L1391" s="6" t="str">
        <f aca="false">IF(AND(H1391 = "", H1390 &lt;&gt; ""),"&lt;- New exp", "")</f>
        <v/>
      </c>
    </row>
    <row r="1392" customFormat="false" ht="13.8" hidden="false" customHeight="false" outlineLevel="0" collapsed="false">
      <c r="A1392" s="0" t="n">
        <v>29</v>
      </c>
      <c r="B1392" s="0" t="n">
        <v>6</v>
      </c>
      <c r="C1392" s="0" t="n">
        <v>80.8333333333333</v>
      </c>
      <c r="D1392" s="0" t="n">
        <v>1028</v>
      </c>
      <c r="E1392" s="0" t="n">
        <v>0.37391442425094</v>
      </c>
      <c r="F1392" s="4" t="n">
        <f aca="false">IF(ISBLANK(A1392), "", (A1392-MIN($A$2:$A$3001))/(MAX($A$2:$A$3001)-MIN($A$2:$A$3001)))</f>
        <v>0.681818181818182</v>
      </c>
      <c r="G1392" s="4" t="n">
        <f aca="false">IF(ISBLANK(B1392), "", (B1392-MIN($B$2:$B$3001))/(MAX($B$2:$B$3001)-MIN($B$2:B$3001)))</f>
        <v>0.555555555555556</v>
      </c>
      <c r="H1392" s="4" t="n">
        <f aca="false">IF(ISBLANK(C1392), "", (C1392-MIN($C$2:$C$3001))/(MAX($C$2:$C$3001)-MIN($C$2:$C$3001)))</f>
        <v>0.586902215374489</v>
      </c>
      <c r="I1392" s="4" t="n">
        <f aca="false">IF(ISBLANK(D1392), "", (D1392-MIN($D$2:$D$3001))/(MAX($D$2:$D$3001)-MIN($D$2:$D$3001)))</f>
        <v>0.940222897669706</v>
      </c>
      <c r="J1392" s="4" t="n">
        <f aca="false">IF(ISBLANK(E1392), "", (E1392-MIN($E$2:$E$3001))/(MAX($E$2:$E$3001)-MIN($E$2:$E$3001)))</f>
        <v>0.391058334640788</v>
      </c>
      <c r="K1392" s="5" t="n">
        <f aca="false">IF(ISBLANK(A1392), "",SQRT((A1392-$M$2)^2+(B1392-$N$2)^2+(C1392-$O$2)^2+(D1392-$P$2)^2+(E1392-$Q$2)^2))</f>
        <v>928.428466425041</v>
      </c>
      <c r="L1392" s="6" t="str">
        <f aca="false">IF(AND(H1392 = "", H1391 &lt;&gt; ""),"&lt;- New exp", "")</f>
        <v/>
      </c>
    </row>
    <row r="1393" customFormat="false" ht="13.8" hidden="false" customHeight="false" outlineLevel="0" collapsed="false">
      <c r="A1393" s="0" t="n">
        <v>29</v>
      </c>
      <c r="B1393" s="0" t="n">
        <v>7</v>
      </c>
      <c r="C1393" s="0" t="n">
        <v>75.6761904761905</v>
      </c>
      <c r="D1393" s="0" t="n">
        <v>1010</v>
      </c>
      <c r="E1393" s="0" t="n">
        <v>0.374562081242515</v>
      </c>
      <c r="F1393" s="4" t="n">
        <f aca="false">IF(ISBLANK(A1393), "", (A1393-MIN($A$2:$A$3001))/(MAX($A$2:$A$3001)-MIN($A$2:$A$3001)))</f>
        <v>0.681818181818182</v>
      </c>
      <c r="G1393" s="4" t="n">
        <f aca="false">IF(ISBLANK(B1393), "", (B1393-MIN($B$2:$B$3001))/(MAX($B$2:$B$3001)-MIN($B$2:B$3001)))</f>
        <v>0.666666666666667</v>
      </c>
      <c r="H1393" s="4" t="n">
        <f aca="false">IF(ISBLANK(C1393), "", (C1393-MIN($C$2:$C$3001))/(MAX($C$2:$C$3001)-MIN($C$2:$C$3001)))</f>
        <v>0.457300563940704</v>
      </c>
      <c r="I1393" s="4" t="n">
        <f aca="false">IF(ISBLANK(D1393), "", (D1393-MIN($D$2:$D$3001))/(MAX($D$2:$D$3001)-MIN($D$2:$D$3001)))</f>
        <v>0.921985815602837</v>
      </c>
      <c r="J1393" s="4" t="n">
        <f aca="false">IF(ISBLANK(E1393), "", (E1393-MIN($E$2:$E$3001))/(MAX($E$2:$E$3001)-MIN($E$2:$E$3001)))</f>
        <v>0.410618532033698</v>
      </c>
      <c r="K1393" s="5" t="n">
        <f aca="false">IF(ISBLANK(A1393), "",SQRT((A1393-$M$2)^2+(B1393-$N$2)^2+(C1393-$O$2)^2+(D1393-$P$2)^2+(E1393-$Q$2)^2))</f>
        <v>910.325289037042</v>
      </c>
      <c r="L1393" s="6" t="str">
        <f aca="false">IF(AND(H1393 = "", H1392 &lt;&gt; ""),"&lt;- New exp", "")</f>
        <v/>
      </c>
    </row>
    <row r="1394" customFormat="false" ht="13.8" hidden="false" customHeight="false" outlineLevel="0" collapsed="false">
      <c r="A1394" s="0" t="n">
        <v>23</v>
      </c>
      <c r="B1394" s="0" t="n">
        <v>7</v>
      </c>
      <c r="C1394" s="0" t="n">
        <v>72.8095238095238</v>
      </c>
      <c r="D1394" s="0" t="n">
        <v>1018</v>
      </c>
      <c r="E1394" s="0" t="n">
        <v>0.372674490793082</v>
      </c>
      <c r="F1394" s="4" t="n">
        <f aca="false">IF(ISBLANK(A1394), "", (A1394-MIN($A$2:$A$3001))/(MAX($A$2:$A$3001)-MIN($A$2:$A$3001)))</f>
        <v>0.409090909090909</v>
      </c>
      <c r="G1394" s="4" t="n">
        <f aca="false">IF(ISBLANK(B1394), "", (B1394-MIN($B$2:$B$3001))/(MAX($B$2:$B$3001)-MIN($B$2:B$3001)))</f>
        <v>0.666666666666667</v>
      </c>
      <c r="H1394" s="4" t="n">
        <f aca="false">IF(ISBLANK(C1394), "", (C1394-MIN($C$2:$C$3001))/(MAX($C$2:$C$3001)-MIN($C$2:$C$3001)))</f>
        <v>0.385259756772524</v>
      </c>
      <c r="I1394" s="4" t="n">
        <f aca="false">IF(ISBLANK(D1394), "", (D1394-MIN($D$2:$D$3001))/(MAX($D$2:$D$3001)-MIN($D$2:$D$3001)))</f>
        <v>0.930091185410334</v>
      </c>
      <c r="J1394" s="4" t="n">
        <f aca="false">IF(ISBLANK(E1394), "", (E1394-MIN($E$2:$E$3001))/(MAX($E$2:$E$3001)-MIN($E$2:$E$3001)))</f>
        <v>0.353610513486575</v>
      </c>
      <c r="K1394" s="5" t="n">
        <f aca="false">IF(ISBLANK(A1394), "",SQRT((A1394-$M$2)^2+(B1394-$N$2)^2+(C1394-$O$2)^2+(D1394-$P$2)^2+(E1394-$Q$2)^2))</f>
        <v>918.191712000938</v>
      </c>
      <c r="L1394" s="6" t="str">
        <f aca="false">IF(AND(H1394 = "", H1393 &lt;&gt; ""),"&lt;- New exp", "")</f>
        <v/>
      </c>
    </row>
    <row r="1395" customFormat="false" ht="13.8" hidden="false" customHeight="false" outlineLevel="0" collapsed="false">
      <c r="A1395" s="0" t="n">
        <v>28</v>
      </c>
      <c r="B1395" s="0" t="n">
        <v>9</v>
      </c>
      <c r="C1395" s="0" t="n">
        <v>75.7777777777778</v>
      </c>
      <c r="D1395" s="0" t="n">
        <v>992</v>
      </c>
      <c r="E1395" s="0" t="n">
        <v>0.384396700503163</v>
      </c>
      <c r="F1395" s="4" t="n">
        <f aca="false">IF(ISBLANK(A1395), "", (A1395-MIN($A$2:$A$3001))/(MAX($A$2:$A$3001)-MIN($A$2:$A$3001)))</f>
        <v>0.636363636363636</v>
      </c>
      <c r="G1395" s="4" t="n">
        <f aca="false">IF(ISBLANK(B1395), "", (B1395-MIN($B$2:$B$3001))/(MAX($B$2:$B$3001)-MIN($B$2:B$3001)))</f>
        <v>0.888888888888889</v>
      </c>
      <c r="H1395" s="4" t="n">
        <f aca="false">IF(ISBLANK(C1395), "", (C1395-MIN($C$2:$C$3001))/(MAX($C$2:$C$3001)-MIN($C$2:$C$3001)))</f>
        <v>0.459853505058513</v>
      </c>
      <c r="I1395" s="4" t="n">
        <f aca="false">IF(ISBLANK(D1395), "", (D1395-MIN($D$2:$D$3001))/(MAX($D$2:$D$3001)-MIN($D$2:$D$3001)))</f>
        <v>0.903748733535968</v>
      </c>
      <c r="J1395" s="4" t="n">
        <f aca="false">IF(ISBLANK(E1395), "", (E1395-MIN($E$2:$E$3001))/(MAX($E$2:$E$3001)-MIN($E$2:$E$3001)))</f>
        <v>0.707638554244203</v>
      </c>
      <c r="K1395" s="5" t="n">
        <f aca="false">IF(ISBLANK(A1395), "",SQRT((A1395-$M$2)^2+(B1395-$N$2)^2+(C1395-$O$2)^2+(D1395-$P$2)^2+(E1395-$Q$2)^2))</f>
        <v>892.333368039988</v>
      </c>
      <c r="L1395" s="6" t="str">
        <f aca="false">IF(AND(H1395 = "", H1394 &lt;&gt; ""),"&lt;- New exp", "")</f>
        <v/>
      </c>
    </row>
    <row r="1396" customFormat="false" ht="13.8" hidden="false" customHeight="false" outlineLevel="0" collapsed="false">
      <c r="A1396" s="0" t="n">
        <v>23</v>
      </c>
      <c r="B1396" s="0" t="n">
        <v>8</v>
      </c>
      <c r="C1396" s="0" t="n">
        <v>75.7916666666667</v>
      </c>
      <c r="D1396" s="0" t="n">
        <v>1015</v>
      </c>
      <c r="E1396" s="0" t="n">
        <v>0.379048505033569</v>
      </c>
      <c r="F1396" s="4" t="n">
        <f aca="false">IF(ISBLANK(A1396), "", (A1396-MIN($A$2:$A$3001))/(MAX($A$2:$A$3001)-MIN($A$2:$A$3001)))</f>
        <v>0.409090909090909</v>
      </c>
      <c r="G1396" s="4" t="n">
        <f aca="false">IF(ISBLANK(B1396), "", (B1396-MIN($B$2:$B$3001))/(MAX($B$2:$B$3001)-MIN($B$2:B$3001)))</f>
        <v>0.777777777777778</v>
      </c>
      <c r="H1396" s="4" t="n">
        <f aca="false">IF(ISBLANK(C1396), "", (C1396-MIN($C$2:$C$3001))/(MAX($C$2:$C$3001)-MIN($C$2:$C$3001)))</f>
        <v>0.460202539976963</v>
      </c>
      <c r="I1396" s="4" t="n">
        <f aca="false">IF(ISBLANK(D1396), "", (D1396-MIN($D$2:$D$3001))/(MAX($D$2:$D$3001)-MIN($D$2:$D$3001)))</f>
        <v>0.927051671732523</v>
      </c>
      <c r="J1396" s="4" t="n">
        <f aca="false">IF(ISBLANK(E1396), "", (E1396-MIN($E$2:$E$3001))/(MAX($E$2:$E$3001)-MIN($E$2:$E$3001)))</f>
        <v>0.546115154602166</v>
      </c>
      <c r="K1396" s="5" t="n">
        <f aca="false">IF(ISBLANK(A1396), "",SQRT((A1396-$M$2)^2+(B1396-$N$2)^2+(C1396-$O$2)^2+(D1396-$P$2)^2+(E1396-$Q$2)^2))</f>
        <v>915.254253190458</v>
      </c>
      <c r="L1396" s="6" t="str">
        <f aca="false">IF(AND(H1396 = "", H1395 &lt;&gt; ""),"&lt;- New exp", "")</f>
        <v/>
      </c>
    </row>
    <row r="1397" customFormat="false" ht="13.8" hidden="false" customHeight="false" outlineLevel="0" collapsed="false">
      <c r="A1397" s="0" t="n">
        <v>30</v>
      </c>
      <c r="B1397" s="0" t="n">
        <v>3</v>
      </c>
      <c r="C1397" s="0" t="n">
        <v>88.5333333333333</v>
      </c>
      <c r="D1397" s="0" t="n">
        <v>1048</v>
      </c>
      <c r="E1397" s="0" t="n">
        <v>0.38677560662924</v>
      </c>
      <c r="F1397" s="4" t="n">
        <f aca="false">IF(ISBLANK(A1397), "", (A1397-MIN($A$2:$A$3001))/(MAX($A$2:$A$3001)-MIN($A$2:$A$3001)))</f>
        <v>0.727272727272727</v>
      </c>
      <c r="G1397" s="4" t="n">
        <f aca="false">IF(ISBLANK(B1397), "", (B1397-MIN($B$2:$B$3001))/(MAX($B$2:$B$3001)-MIN($B$2:B$3001)))</f>
        <v>0.222222222222222</v>
      </c>
      <c r="H1397" s="4" t="n">
        <f aca="false">IF(ISBLANK(C1397), "", (C1397-MIN($C$2:$C$3001))/(MAX($C$2:$C$3001)-MIN($C$2:$C$3001)))</f>
        <v>0.780407174163438</v>
      </c>
      <c r="I1397" s="4" t="n">
        <f aca="false">IF(ISBLANK(D1397), "", (D1397-MIN($D$2:$D$3001))/(MAX($D$2:$D$3001)-MIN($D$2:$D$3001)))</f>
        <v>0.96048632218845</v>
      </c>
      <c r="J1397" s="4" t="n">
        <f aca="false">IF(ISBLANK(E1397), "", (E1397-MIN($E$2:$E$3001))/(MAX($E$2:$E$3001)-MIN($E$2:$E$3001)))</f>
        <v>0.779485031639763</v>
      </c>
      <c r="K1397" s="5" t="n">
        <f aca="false">IF(ISBLANK(A1397), "",SQRT((A1397-$M$2)^2+(B1397-$N$2)^2+(C1397-$O$2)^2+(D1397-$P$2)^2+(E1397-$Q$2)^2))</f>
        <v>948.645540722925</v>
      </c>
      <c r="L1397" s="6" t="str">
        <f aca="false">IF(AND(H1397 = "", H1396 &lt;&gt; ""),"&lt;- New exp", "")</f>
        <v/>
      </c>
    </row>
    <row r="1398" customFormat="false" ht="13.8" hidden="false" customHeight="false" outlineLevel="0" collapsed="false">
      <c r="A1398" s="0" t="n">
        <v>33</v>
      </c>
      <c r="B1398" s="0" t="n">
        <v>3</v>
      </c>
      <c r="C1398" s="0" t="n">
        <v>81.1458333333333</v>
      </c>
      <c r="D1398" s="0" t="n">
        <v>1044</v>
      </c>
      <c r="E1398" s="0" t="n">
        <v>0.377180566940099</v>
      </c>
      <c r="F1398" s="4" t="n">
        <f aca="false">IF(ISBLANK(A1398), "", (A1398-MIN($A$2:$A$3001))/(MAX($A$2:$A$3001)-MIN($A$2:$A$3001)))</f>
        <v>0.863636363636364</v>
      </c>
      <c r="G1398" s="4" t="n">
        <f aca="false">IF(ISBLANK(B1398), "", (B1398-MIN($B$2:$B$3001))/(MAX($B$2:$B$3001)-MIN($B$2:B$3001)))</f>
        <v>0.222222222222222</v>
      </c>
      <c r="H1398" s="4" t="n">
        <f aca="false">IF(ISBLANK(C1398), "", (C1398-MIN($C$2:$C$3001))/(MAX($C$2:$C$3001)-MIN($C$2:$C$3001)))</f>
        <v>0.594755501039625</v>
      </c>
      <c r="I1398" s="4" t="n">
        <f aca="false">IF(ISBLANK(D1398), "", (D1398-MIN($D$2:$D$3001))/(MAX($D$2:$D$3001)-MIN($D$2:$D$3001)))</f>
        <v>0.956433637284701</v>
      </c>
      <c r="J1398" s="4" t="n">
        <f aca="false">IF(ISBLANK(E1398), "", (E1398-MIN($E$2:$E$3001))/(MAX($E$2:$E$3001)-MIN($E$2:$E$3001)))</f>
        <v>0.489700666221275</v>
      </c>
      <c r="K1398" s="5" t="n">
        <f aca="false">IF(ISBLANK(A1398), "",SQRT((A1398-$M$2)^2+(B1398-$N$2)^2+(C1398-$O$2)^2+(D1398-$P$2)^2+(E1398-$Q$2)^2))</f>
        <v>944.489868327882</v>
      </c>
      <c r="L1398" s="6" t="str">
        <f aca="false">IF(AND(H1398 = "", H1397 &lt;&gt; ""),"&lt;- New exp", "")</f>
        <v/>
      </c>
    </row>
    <row r="1399" customFormat="false" ht="13.8" hidden="false" customHeight="false" outlineLevel="0" collapsed="false">
      <c r="A1399" s="0" t="n">
        <v>23</v>
      </c>
      <c r="B1399" s="0" t="n">
        <v>7</v>
      </c>
      <c r="C1399" s="0" t="n">
        <v>86.2142857142857</v>
      </c>
      <c r="D1399" s="0" t="n">
        <v>1013</v>
      </c>
      <c r="E1399" s="0" t="n">
        <v>0.382361357163061</v>
      </c>
      <c r="F1399" s="4" t="n">
        <f aca="false">IF(ISBLANK(A1399), "", (A1399-MIN($A$2:$A$3001))/(MAX($A$2:$A$3001)-MIN($A$2:$A$3001)))</f>
        <v>0.409090909090909</v>
      </c>
      <c r="G1399" s="4" t="n">
        <f aca="false">IF(ISBLANK(B1399), "", (B1399-MIN($B$2:$B$3001))/(MAX($B$2:$B$3001)-MIN($B$2:B$3001)))</f>
        <v>0.666666666666667</v>
      </c>
      <c r="H1399" s="4" t="n">
        <f aca="false">IF(ISBLANK(C1399), "", (C1399-MIN($C$2:$C$3001))/(MAX($C$2:$C$3001)-MIN($C$2:$C$3001)))</f>
        <v>0.722128315208448</v>
      </c>
      <c r="I1399" s="4" t="n">
        <f aca="false">IF(ISBLANK(D1399), "", (D1399-MIN($D$2:$D$3001))/(MAX($D$2:$D$3001)-MIN($D$2:$D$3001)))</f>
        <v>0.925025329280648</v>
      </c>
      <c r="J1399" s="4" t="n">
        <f aca="false">IF(ISBLANK(E1399), "", (E1399-MIN($E$2:$E$3001))/(MAX($E$2:$E$3001)-MIN($E$2:$E$3001)))</f>
        <v>0.646168180245885</v>
      </c>
      <c r="K1399" s="5" t="n">
        <f aca="false">IF(ISBLANK(A1399), "",SQRT((A1399-$M$2)^2+(B1399-$N$2)^2+(C1399-$O$2)^2+(D1399-$P$2)^2+(E1399-$Q$2)^2))</f>
        <v>913.51612329747</v>
      </c>
      <c r="L1399" s="6" t="str">
        <f aca="false">IF(AND(H1399 = "", H1398 &lt;&gt; ""),"&lt;- New exp", "")</f>
        <v/>
      </c>
    </row>
    <row r="1400" customFormat="false" ht="13.8" hidden="false" customHeight="false" outlineLevel="0" collapsed="false">
      <c r="A1400" s="0" t="n">
        <v>23</v>
      </c>
      <c r="B1400" s="0" t="n">
        <v>6</v>
      </c>
      <c r="C1400" s="0" t="n">
        <v>70.8333333333333</v>
      </c>
      <c r="D1400" s="0" t="n">
        <v>1019</v>
      </c>
      <c r="E1400" s="0" t="n">
        <v>0.378562199405455</v>
      </c>
      <c r="F1400" s="4" t="n">
        <f aca="false">IF(ISBLANK(A1400), "", (A1400-MIN($A$2:$A$3001))/(MAX($A$2:$A$3001)-MIN($A$2:$A$3001)))</f>
        <v>0.409090909090909</v>
      </c>
      <c r="G1400" s="4" t="n">
        <f aca="false">IF(ISBLANK(B1400), "", (B1400-MIN($B$2:$B$3001))/(MAX($B$2:$B$3001)-MIN($B$2:B$3001)))</f>
        <v>0.555555555555556</v>
      </c>
      <c r="H1400" s="4" t="n">
        <f aca="false">IF(ISBLANK(C1400), "", (C1400-MIN($C$2:$C$3001))/(MAX($C$2:$C$3001)-MIN($C$2:$C$3001)))</f>
        <v>0.335597074090141</v>
      </c>
      <c r="I1400" s="4" t="n">
        <f aca="false">IF(ISBLANK(D1400), "", (D1400-MIN($D$2:$D$3001))/(MAX($D$2:$D$3001)-MIN($D$2:$D$3001)))</f>
        <v>0.931104356636272</v>
      </c>
      <c r="J1400" s="4" t="n">
        <f aca="false">IF(ISBLANK(E1400), "", (E1400-MIN($E$2:$E$3001))/(MAX($E$2:$E$3001)-MIN($E$2:$E$3001)))</f>
        <v>0.53142800661653</v>
      </c>
      <c r="K1400" s="5" t="n">
        <f aca="false">IF(ISBLANK(A1400), "",SQRT((A1400-$M$2)^2+(B1400-$N$2)^2+(C1400-$O$2)^2+(D1400-$P$2)^2+(E1400-$Q$2)^2))</f>
        <v>919.154684521046</v>
      </c>
      <c r="L1400" s="6" t="str">
        <f aca="false">IF(AND(H1400 = "", H1399 &lt;&gt; ""),"&lt;- New exp", "")</f>
        <v/>
      </c>
    </row>
    <row r="1401" customFormat="false" ht="13.8" hidden="false" customHeight="false" outlineLevel="0" collapsed="false">
      <c r="A1401" s="0" t="n">
        <v>19</v>
      </c>
      <c r="B1401" s="0" t="n">
        <v>8</v>
      </c>
      <c r="C1401" s="0" t="n">
        <v>70.7916666666667</v>
      </c>
      <c r="D1401" s="0" t="n">
        <v>1025</v>
      </c>
      <c r="E1401" s="0" t="n">
        <v>0.37527443698265</v>
      </c>
      <c r="F1401" s="4" t="n">
        <f aca="false">IF(ISBLANK(A1401), "", (A1401-MIN($A$2:$A$3001))/(MAX($A$2:$A$3001)-MIN($A$2:$A$3001)))</f>
        <v>0.227272727272727</v>
      </c>
      <c r="G1401" s="4" t="n">
        <f aca="false">IF(ISBLANK(B1401), "", (B1401-MIN($B$2:$B$3001))/(MAX($B$2:$B$3001)-MIN($B$2:B$3001)))</f>
        <v>0.777777777777778</v>
      </c>
      <c r="H1401" s="4" t="n">
        <f aca="false">IF(ISBLANK(C1401), "", (C1401-MIN($C$2:$C$3001))/(MAX($C$2:$C$3001)-MIN($C$2:$C$3001)))</f>
        <v>0.334549969334789</v>
      </c>
      <c r="I1401" s="4" t="n">
        <f aca="false">IF(ISBLANK(D1401), "", (D1401-MIN($D$2:$D$3001))/(MAX($D$2:$D$3001)-MIN($D$2:$D$3001)))</f>
        <v>0.937183383991895</v>
      </c>
      <c r="J1401" s="4" t="n">
        <f aca="false">IF(ISBLANK(E1401), "", (E1401-MIN($E$2:$E$3001))/(MAX($E$2:$E$3001)-MIN($E$2:$E$3001)))</f>
        <v>0.432132727159005</v>
      </c>
      <c r="K1401" s="5" t="n">
        <f aca="false">IF(ISBLANK(A1401), "",SQRT((A1401-$M$2)^2+(B1401-$N$2)^2+(C1401-$O$2)^2+(D1401-$P$2)^2+(E1401-$Q$2)^2))</f>
        <v>925.135786174645</v>
      </c>
      <c r="L1401" s="6" t="str">
        <f aca="false">IF(AND(H1401 = "", H1400 &lt;&gt; ""),"&lt;- New exp", "")</f>
        <v/>
      </c>
    </row>
    <row r="1402" customFormat="false" ht="13.8" hidden="false" customHeight="false" outlineLevel="0" collapsed="false">
      <c r="A1402" s="0" t="n">
        <v>23</v>
      </c>
      <c r="B1402" s="0" t="n">
        <v>5</v>
      </c>
      <c r="C1402" s="0" t="n">
        <v>72.0125</v>
      </c>
      <c r="D1402" s="0" t="n">
        <v>1041</v>
      </c>
      <c r="E1402" s="0" t="n">
        <v>0.381261386166515</v>
      </c>
      <c r="F1402" s="4" t="n">
        <f aca="false">IF(ISBLANK(A1402), "", (A1402-MIN($A$2:$A$3001))/(MAX($A$2:$A$3001)-MIN($A$2:$A$3001)))</f>
        <v>0.409090909090909</v>
      </c>
      <c r="G1402" s="4" t="n">
        <f aca="false">IF(ISBLANK(B1402), "", (B1402-MIN($B$2:$B$3001))/(MAX($B$2:$B$3001)-MIN($B$2:B$3001)))</f>
        <v>0.444444444444444</v>
      </c>
      <c r="H1402" s="4" t="n">
        <f aca="false">IF(ISBLANK(C1402), "", (C1402-MIN($C$2:$C$3001))/(MAX($C$2:$C$3001)-MIN($C$2:$C$3001)))</f>
        <v>0.365230138666587</v>
      </c>
      <c r="I1402" s="4" t="n">
        <f aca="false">IF(ISBLANK(D1402), "", (D1402-MIN($D$2:$D$3001))/(MAX($D$2:$D$3001)-MIN($D$2:$D$3001)))</f>
        <v>0.953394123606889</v>
      </c>
      <c r="J1402" s="4" t="n">
        <f aca="false">IF(ISBLANK(E1402), "", (E1402-MIN($E$2:$E$3001))/(MAX($E$2:$E$3001)-MIN($E$2:$E$3001)))</f>
        <v>0.612947432073934</v>
      </c>
      <c r="K1402" s="5" t="n">
        <f aca="false">IF(ISBLANK(A1402), "",SQRT((A1402-$M$2)^2+(B1402-$N$2)^2+(C1402-$O$2)^2+(D1402-$P$2)^2+(E1402-$Q$2)^2))</f>
        <v>941.163757371519</v>
      </c>
      <c r="L1402" s="6" t="str">
        <f aca="false">IF(AND(H1402 = "", H1401 &lt;&gt; ""),"&lt;- New exp", "")</f>
        <v/>
      </c>
    </row>
    <row r="1403" customFormat="false" ht="13.8" hidden="false" customHeight="false" outlineLevel="0" collapsed="false">
      <c r="A1403" s="0" t="n">
        <v>27</v>
      </c>
      <c r="B1403" s="0" t="n">
        <v>4</v>
      </c>
      <c r="C1403" s="0" t="n">
        <v>78.9166666666667</v>
      </c>
      <c r="D1403" s="0" t="n">
        <v>1010</v>
      </c>
      <c r="E1403" s="0" t="n">
        <v>0.375786542707573</v>
      </c>
      <c r="F1403" s="4" t="n">
        <f aca="false">IF(ISBLANK(A1403), "", (A1403-MIN($A$2:$A$3001))/(MAX($A$2:$A$3001)-MIN($A$2:$A$3001)))</f>
        <v>0.590909090909091</v>
      </c>
      <c r="G1403" s="4" t="n">
        <f aca="false">IF(ISBLANK(B1403), "", (B1403-MIN($B$2:$B$3001))/(MAX($B$2:$B$3001)-MIN($B$2:B$3001)))</f>
        <v>0.333333333333333</v>
      </c>
      <c r="H1403" s="4" t="n">
        <f aca="false">IF(ISBLANK(C1403), "", (C1403-MIN($C$2:$C$3001))/(MAX($C$2:$C$3001)-MIN($C$2:$C$3001)))</f>
        <v>0.538735396628322</v>
      </c>
      <c r="I1403" s="4" t="n">
        <f aca="false">IF(ISBLANK(D1403), "", (D1403-MIN($D$2:$D$3001))/(MAX($D$2:$D$3001)-MIN($D$2:$D$3001)))</f>
        <v>0.921985815602837</v>
      </c>
      <c r="J1403" s="4" t="n">
        <f aca="false">IF(ISBLANK(E1403), "", (E1403-MIN($E$2:$E$3001))/(MAX($E$2:$E$3001)-MIN($E$2:$E$3001)))</f>
        <v>0.44759907616139</v>
      </c>
      <c r="K1403" s="5" t="n">
        <f aca="false">IF(ISBLANK(A1403), "",SQRT((A1403-$M$2)^2+(B1403-$N$2)^2+(C1403-$O$2)^2+(D1403-$P$2)^2+(E1403-$Q$2)^2))</f>
        <v>910.350243931365</v>
      </c>
      <c r="L1403" s="6" t="str">
        <f aca="false">IF(AND(H1403 = "", H1402 &lt;&gt; ""),"&lt;- New exp", "")</f>
        <v/>
      </c>
    </row>
    <row r="1404" customFormat="false" ht="13.8" hidden="false" customHeight="false" outlineLevel="0" collapsed="false">
      <c r="A1404" s="0" t="n">
        <v>33</v>
      </c>
      <c r="B1404" s="0" t="n">
        <v>3</v>
      </c>
      <c r="C1404" s="0" t="n">
        <v>84.9333333333333</v>
      </c>
      <c r="D1404" s="0" t="n">
        <v>1015</v>
      </c>
      <c r="E1404" s="0" t="n">
        <v>0.379846913370879</v>
      </c>
      <c r="F1404" s="4" t="n">
        <f aca="false">IF(ISBLANK(A1404), "", (A1404-MIN($A$2:$A$3001))/(MAX($A$2:$A$3001)-MIN($A$2:$A$3001)))</f>
        <v>0.863636363636364</v>
      </c>
      <c r="G1404" s="4" t="n">
        <f aca="false">IF(ISBLANK(B1404), "", (B1404-MIN($B$2:$B$3001))/(MAX($B$2:$B$3001)-MIN($B$2:B$3001)))</f>
        <v>0.222222222222222</v>
      </c>
      <c r="H1404" s="4" t="n">
        <f aca="false">IF(ISBLANK(C1404), "", (C1404-MIN($C$2:$C$3001))/(MAX($C$2:$C$3001)-MIN($C$2:$C$3001)))</f>
        <v>0.689937323301072</v>
      </c>
      <c r="I1404" s="4" t="n">
        <f aca="false">IF(ISBLANK(D1404), "", (D1404-MIN($D$2:$D$3001))/(MAX($D$2:$D$3001)-MIN($D$2:$D$3001)))</f>
        <v>0.927051671732523</v>
      </c>
      <c r="J1404" s="4" t="n">
        <f aca="false">IF(ISBLANK(E1404), "", (E1404-MIN($E$2:$E$3001))/(MAX($E$2:$E$3001)-MIN($E$2:$E$3001)))</f>
        <v>0.570228265216398</v>
      </c>
      <c r="K1404" s="5" t="n">
        <f aca="false">IF(ISBLANK(A1404), "",SQRT((A1404-$M$2)^2+(B1404-$N$2)^2+(C1404-$O$2)^2+(D1404-$P$2)^2+(E1404-$Q$2)^2))</f>
        <v>915.611124672394</v>
      </c>
      <c r="L1404" s="6" t="str">
        <f aca="false">IF(AND(H1404 = "", H1403 &lt;&gt; ""),"&lt;- New exp", "")</f>
        <v/>
      </c>
    </row>
    <row r="1405" customFormat="false" ht="13.8" hidden="false" customHeight="false" outlineLevel="0" collapsed="false">
      <c r="A1405" s="0" t="n">
        <v>28</v>
      </c>
      <c r="B1405" s="0" t="n">
        <v>9</v>
      </c>
      <c r="C1405" s="0" t="n">
        <v>79.7777777777778</v>
      </c>
      <c r="D1405" s="0" t="n">
        <v>994</v>
      </c>
      <c r="E1405" s="0" t="n">
        <v>0.381199812042777</v>
      </c>
      <c r="F1405" s="4" t="n">
        <f aca="false">IF(ISBLANK(A1405), "", (A1405-MIN($A$2:$A$3001))/(MAX($A$2:$A$3001)-MIN($A$2:$A$3001)))</f>
        <v>0.636363636363636</v>
      </c>
      <c r="G1405" s="4" t="n">
        <f aca="false">IF(ISBLANK(B1405), "", (B1405-MIN($B$2:$B$3001))/(MAX($B$2:$B$3001)-MIN($B$2:B$3001)))</f>
        <v>0.888888888888889</v>
      </c>
      <c r="H1405" s="4" t="n">
        <f aca="false">IF(ISBLANK(C1405), "", (C1405-MIN($C$2:$C$3001))/(MAX($C$2:$C$3001)-MIN($C$2:$C$3001)))</f>
        <v>0.560375561572253</v>
      </c>
      <c r="I1405" s="4" t="n">
        <f aca="false">IF(ISBLANK(D1405), "", (D1405-MIN($D$2:$D$3001))/(MAX($D$2:$D$3001)-MIN($D$2:$D$3001)))</f>
        <v>0.905775075987842</v>
      </c>
      <c r="J1405" s="4" t="n">
        <f aca="false">IF(ISBLANK(E1405), "", (E1405-MIN($E$2:$E$3001))/(MAX($E$2:$E$3001)-MIN($E$2:$E$3001)))</f>
        <v>0.611087802624582</v>
      </c>
      <c r="K1405" s="5" t="n">
        <f aca="false">IF(ISBLANK(A1405), "",SQRT((A1405-$M$2)^2+(B1405-$N$2)^2+(C1405-$O$2)^2+(D1405-$P$2)^2+(E1405-$Q$2)^2))</f>
        <v>894.423405589818</v>
      </c>
      <c r="L1405" s="6" t="str">
        <f aca="false">IF(AND(H1405 = "", H1404 &lt;&gt; ""),"&lt;- New exp", "")</f>
        <v/>
      </c>
    </row>
    <row r="1406" customFormat="false" ht="13.8" hidden="false" customHeight="false" outlineLevel="0" collapsed="false">
      <c r="A1406" s="0" t="n">
        <v>29</v>
      </c>
      <c r="B1406" s="0" t="n">
        <v>8</v>
      </c>
      <c r="C1406" s="0" t="n">
        <v>80.7916666666667</v>
      </c>
      <c r="D1406" s="0" t="n">
        <v>1022</v>
      </c>
      <c r="E1406" s="0" t="n">
        <v>0.368212911972548</v>
      </c>
      <c r="F1406" s="4" t="n">
        <f aca="false">IF(ISBLANK(A1406), "", (A1406-MIN($A$2:$A$3001))/(MAX($A$2:$A$3001)-MIN($A$2:$A$3001)))</f>
        <v>0.681818181818182</v>
      </c>
      <c r="G1406" s="4" t="n">
        <f aca="false">IF(ISBLANK(B1406), "", (B1406-MIN($B$2:$B$3001))/(MAX($B$2:$B$3001)-MIN($B$2:B$3001)))</f>
        <v>0.777777777777778</v>
      </c>
      <c r="H1406" s="4" t="n">
        <f aca="false">IF(ISBLANK(C1406), "", (C1406-MIN($C$2:$C$3001))/(MAX($C$2:$C$3001)-MIN($C$2:$C$3001)))</f>
        <v>0.585855110619138</v>
      </c>
      <c r="I1406" s="4" t="n">
        <f aca="false">IF(ISBLANK(D1406), "", (D1406-MIN($D$2:$D$3001))/(MAX($D$2:$D$3001)-MIN($D$2:$D$3001)))</f>
        <v>0.934143870314083</v>
      </c>
      <c r="J1406" s="4" t="n">
        <f aca="false">IF(ISBLANK(E1406), "", (E1406-MIN($E$2:$E$3001))/(MAX($E$2:$E$3001)-MIN($E$2:$E$3001)))</f>
        <v>0.218864245710713</v>
      </c>
      <c r="K1406" s="5" t="n">
        <f aca="false">IF(ISBLANK(A1406), "",SQRT((A1406-$M$2)^2+(B1406-$N$2)^2+(C1406-$O$2)^2+(D1406-$P$2)^2+(E1406-$Q$2)^2))</f>
        <v>922.44320839213</v>
      </c>
      <c r="L1406" s="6" t="str">
        <f aca="false">IF(AND(H1406 = "", H1405 &lt;&gt; ""),"&lt;- New exp", "")</f>
        <v/>
      </c>
    </row>
    <row r="1407" customFormat="false" ht="13.8" hidden="false" customHeight="false" outlineLevel="0" collapsed="false">
      <c r="A1407" s="0" t="n">
        <v>29</v>
      </c>
      <c r="B1407" s="0" t="n">
        <v>3</v>
      </c>
      <c r="C1407" s="0" t="n">
        <v>91.0392156862745</v>
      </c>
      <c r="D1407" s="0" t="n">
        <v>1040</v>
      </c>
      <c r="E1407" s="0" t="n">
        <v>0.38677560662924</v>
      </c>
      <c r="F1407" s="4" t="n">
        <f aca="false">IF(ISBLANK(A1407), "", (A1407-MIN($A$2:$A$3001))/(MAX($A$2:$A$3001)-MIN($A$2:$A$3001)))</f>
        <v>0.681818181818182</v>
      </c>
      <c r="G1407" s="4" t="n">
        <f aca="false">IF(ISBLANK(B1407), "", (B1407-MIN($B$2:$B$3001))/(MAX($B$2:$B$3001)-MIN($B$2:B$3001)))</f>
        <v>0.222222222222222</v>
      </c>
      <c r="H1407" s="4" t="n">
        <f aca="false">IF(ISBLANK(C1407), "", (C1407-MIN($C$2:$C$3001))/(MAX($C$2:$C$3001)-MIN($C$2:$C$3001)))</f>
        <v>0.843381286038222</v>
      </c>
      <c r="I1407" s="4" t="n">
        <f aca="false">IF(ISBLANK(D1407), "", (D1407-MIN($D$2:$D$3001))/(MAX($D$2:$D$3001)-MIN($D$2:$D$3001)))</f>
        <v>0.952380952380952</v>
      </c>
      <c r="J1407" s="4" t="n">
        <f aca="false">IF(ISBLANK(E1407), "", (E1407-MIN($E$2:$E$3001))/(MAX($E$2:$E$3001)-MIN($E$2:$E$3001)))</f>
        <v>0.779485031639763</v>
      </c>
      <c r="K1407" s="5" t="n">
        <f aca="false">IF(ISBLANK(A1407), "",SQRT((A1407-$M$2)^2+(B1407-$N$2)^2+(C1407-$O$2)^2+(D1407-$P$2)^2+(E1407-$Q$2)^2))</f>
        <v>940.720616100407</v>
      </c>
      <c r="L1407" s="6" t="str">
        <f aca="false">IF(AND(H1407 = "", H1406 &lt;&gt; ""),"&lt;- New exp", "")</f>
        <v/>
      </c>
    </row>
    <row r="1408" customFormat="false" ht="13.8" hidden="false" customHeight="false" outlineLevel="0" collapsed="false">
      <c r="A1408" s="0" t="n">
        <v>29</v>
      </c>
      <c r="B1408" s="0" t="n">
        <v>7</v>
      </c>
      <c r="C1408" s="0" t="n">
        <v>80.6095238095238</v>
      </c>
      <c r="D1408" s="0" t="n">
        <v>967</v>
      </c>
      <c r="E1408" s="0" t="n">
        <v>0.375786542707573</v>
      </c>
      <c r="F1408" s="4" t="n">
        <f aca="false">IF(ISBLANK(A1408), "", (A1408-MIN($A$2:$A$3001))/(MAX($A$2:$A$3001)-MIN($A$2:$A$3001)))</f>
        <v>0.681818181818182</v>
      </c>
      <c r="G1408" s="4" t="n">
        <f aca="false">IF(ISBLANK(B1408), "", (B1408-MIN($B$2:$B$3001))/(MAX($B$2:$B$3001)-MIN($B$2:B$3001)))</f>
        <v>0.666666666666667</v>
      </c>
      <c r="H1408" s="4" t="n">
        <f aca="false">IF(ISBLANK(C1408), "", (C1408-MIN($C$2:$C$3001))/(MAX($C$2:$C$3001)-MIN($C$2:$C$3001)))</f>
        <v>0.581277766974316</v>
      </c>
      <c r="I1408" s="4" t="n">
        <f aca="false">IF(ISBLANK(D1408), "", (D1408-MIN($D$2:$D$3001))/(MAX($D$2:$D$3001)-MIN($D$2:$D$3001)))</f>
        <v>0.878419452887538</v>
      </c>
      <c r="J1408" s="4" t="n">
        <f aca="false">IF(ISBLANK(E1408), "", (E1408-MIN($E$2:$E$3001))/(MAX($E$2:$E$3001)-MIN($E$2:$E$3001)))</f>
        <v>0.44759907616139</v>
      </c>
      <c r="K1408" s="5" t="n">
        <f aca="false">IF(ISBLANK(A1408), "",SQRT((A1408-$M$2)^2+(B1408-$N$2)^2+(C1408-$O$2)^2+(D1408-$P$2)^2+(E1408-$Q$2)^2))</f>
        <v>867.458940608258</v>
      </c>
      <c r="L1408" s="6" t="str">
        <f aca="false">IF(AND(H1408 = "", H1407 &lt;&gt; ""),"&lt;- New exp", "")</f>
        <v/>
      </c>
    </row>
    <row r="1409" customFormat="false" ht="13.8" hidden="false" customHeight="false" outlineLevel="0" collapsed="false">
      <c r="A1409" s="0" t="n">
        <v>28</v>
      </c>
      <c r="B1409" s="0" t="n">
        <v>7</v>
      </c>
      <c r="C1409" s="0" t="n">
        <v>80.7428571428571</v>
      </c>
      <c r="D1409" s="0" t="n">
        <v>989</v>
      </c>
      <c r="E1409" s="0" t="n">
        <v>0.379846913370879</v>
      </c>
      <c r="F1409" s="4" t="n">
        <f aca="false">IF(ISBLANK(A1409), "", (A1409-MIN($A$2:$A$3001))/(MAX($A$2:$A$3001)-MIN($A$2:$A$3001)))</f>
        <v>0.636363636363636</v>
      </c>
      <c r="G1409" s="4" t="n">
        <f aca="false">IF(ISBLANK(B1409), "", (B1409-MIN($B$2:$B$3001))/(MAX($B$2:$B$3001)-MIN($B$2:B$3001)))</f>
        <v>0.666666666666667</v>
      </c>
      <c r="H1409" s="4" t="n">
        <f aca="false">IF(ISBLANK(C1409), "", (C1409-MIN($C$2:$C$3001))/(MAX($C$2:$C$3001)-MIN($C$2:$C$3001)))</f>
        <v>0.58462850219144</v>
      </c>
      <c r="I1409" s="4" t="n">
        <f aca="false">IF(ISBLANK(D1409), "", (D1409-MIN($D$2:$D$3001))/(MAX($D$2:$D$3001)-MIN($D$2:$D$3001)))</f>
        <v>0.900709219858156</v>
      </c>
      <c r="J1409" s="4" t="n">
        <f aca="false">IF(ISBLANK(E1409), "", (E1409-MIN($E$2:$E$3001))/(MAX($E$2:$E$3001)-MIN($E$2:$E$3001)))</f>
        <v>0.570228265216398</v>
      </c>
      <c r="K1409" s="5" t="n">
        <f aca="false">IF(ISBLANK(A1409), "",SQRT((A1409-$M$2)^2+(B1409-$N$2)^2+(C1409-$O$2)^2+(D1409-$P$2)^2+(E1409-$Q$2)^2))</f>
        <v>889.434764134536</v>
      </c>
      <c r="L1409" s="6" t="str">
        <f aca="false">IF(AND(H1409 = "", H1408 &lt;&gt; ""),"&lt;- New exp", "")</f>
        <v/>
      </c>
    </row>
    <row r="1410" customFormat="false" ht="13.8" hidden="false" customHeight="false" outlineLevel="0" collapsed="false">
      <c r="A1410" s="0" t="n">
        <v>29</v>
      </c>
      <c r="B1410" s="0" t="n">
        <v>6</v>
      </c>
      <c r="C1410" s="0" t="n">
        <v>77.0952380952381</v>
      </c>
      <c r="D1410" s="0" t="n">
        <v>1015</v>
      </c>
      <c r="E1410" s="0" t="n">
        <v>0.376578857467822</v>
      </c>
      <c r="F1410" s="4" t="n">
        <f aca="false">IF(ISBLANK(A1410), "", (A1410-MIN($A$2:$A$3001))/(MAX($A$2:$A$3001)-MIN($A$2:$A$3001)))</f>
        <v>0.681818181818182</v>
      </c>
      <c r="G1410" s="4" t="n">
        <f aca="false">IF(ISBLANK(B1410), "", (B1410-MIN($B$2:$B$3001))/(MAX($B$2:$B$3001)-MIN($B$2:B$3001)))</f>
        <v>0.555555555555556</v>
      </c>
      <c r="H1410" s="4" t="n">
        <f aca="false">IF(ISBLANK(C1410), "", (C1410-MIN($C$2:$C$3001))/(MAX($C$2:$C$3001)-MIN($C$2:$C$3001)))</f>
        <v>0.492961960180102</v>
      </c>
      <c r="I1410" s="4" t="n">
        <f aca="false">IF(ISBLANK(D1410), "", (D1410-MIN($D$2:$D$3001))/(MAX($D$2:$D$3001)-MIN($D$2:$D$3001)))</f>
        <v>0.927051671732523</v>
      </c>
      <c r="J1410" s="4" t="n">
        <f aca="false">IF(ISBLANK(E1410), "", (E1410-MIN($E$2:$E$3001))/(MAX($E$2:$E$3001)-MIN($E$2:$E$3001)))</f>
        <v>0.471528151751385</v>
      </c>
      <c r="K1410" s="5" t="n">
        <f aca="false">IF(ISBLANK(A1410), "",SQRT((A1410-$M$2)^2+(B1410-$N$2)^2+(C1410-$O$2)^2+(D1410-$P$2)^2+(E1410-$Q$2)^2))</f>
        <v>915.346814328891</v>
      </c>
      <c r="L1410" s="6" t="str">
        <f aca="false">IF(AND(H1410 = "", H1409 &lt;&gt; ""),"&lt;- New exp", "")</f>
        <v/>
      </c>
    </row>
    <row r="1411" customFormat="false" ht="13.8" hidden="false" customHeight="false" outlineLevel="0" collapsed="false">
      <c r="A1411" s="0" t="n">
        <v>29</v>
      </c>
      <c r="B1411" s="0" t="n">
        <v>5</v>
      </c>
      <c r="C1411" s="0" t="n">
        <v>75.075</v>
      </c>
      <c r="D1411" s="0" t="n">
        <v>1055</v>
      </c>
      <c r="E1411" s="0" t="n">
        <v>0.379335075439807</v>
      </c>
      <c r="F1411" s="4" t="n">
        <f aca="false">IF(ISBLANK(A1411), "", (A1411-MIN($A$2:$A$3001))/(MAX($A$2:$A$3001)-MIN($A$2:$A$3001)))</f>
        <v>0.681818181818182</v>
      </c>
      <c r="G1411" s="4" t="n">
        <f aca="false">IF(ISBLANK(B1411), "", (B1411-MIN($B$2:$B$3001))/(MAX($B$2:$B$3001)-MIN($B$2:B$3001)))</f>
        <v>0.444444444444444</v>
      </c>
      <c r="H1411" s="4" t="n">
        <f aca="false">IF(ISBLANK(C1411), "", (C1411-MIN($C$2:$C$3001))/(MAX($C$2:$C$3001)-MIN($C$2:$C$3001)))</f>
        <v>0.442192338184919</v>
      </c>
      <c r="I1411" s="4" t="n">
        <f aca="false">IF(ISBLANK(D1411), "", (D1411-MIN($D$2:$D$3001))/(MAX($D$2:$D$3001)-MIN($D$2:$D$3001)))</f>
        <v>0.96757852077001</v>
      </c>
      <c r="J1411" s="4" t="n">
        <f aca="false">IF(ISBLANK(E1411), "", (E1411-MIN($E$2:$E$3001))/(MAX($E$2:$E$3001)-MIN($E$2:$E$3001)))</f>
        <v>0.554770003983703</v>
      </c>
      <c r="K1411" s="5" t="n">
        <f aca="false">IF(ISBLANK(A1411), "",SQRT((A1411-$M$2)^2+(B1411-$N$2)^2+(C1411-$O$2)^2+(D1411-$P$2)^2+(E1411-$Q$2)^2))</f>
        <v>955.288235920507</v>
      </c>
      <c r="L1411" s="6" t="str">
        <f aca="false">IF(AND(H1411 = "", H1410 &lt;&gt; ""),"&lt;- New exp", "")</f>
        <v/>
      </c>
    </row>
    <row r="1412" customFormat="false" ht="13.8" hidden="false" customHeight="false" outlineLevel="0" collapsed="false">
      <c r="A1412" s="0" t="n">
        <v>29</v>
      </c>
      <c r="B1412" s="0" t="n">
        <v>5</v>
      </c>
      <c r="C1412" s="0" t="n">
        <v>75.8666666666667</v>
      </c>
      <c r="D1412" s="0" t="n">
        <v>1031</v>
      </c>
      <c r="E1412" s="0" t="n">
        <v>0.374562081242515</v>
      </c>
      <c r="F1412" s="4" t="n">
        <f aca="false">IF(ISBLANK(A1412), "", (A1412-MIN($A$2:$A$3001))/(MAX($A$2:$A$3001)-MIN($A$2:$A$3001)))</f>
        <v>0.681818181818182</v>
      </c>
      <c r="G1412" s="4" t="n">
        <f aca="false">IF(ISBLANK(B1412), "", (B1412-MIN($B$2:$B$3001))/(MAX($B$2:$B$3001)-MIN($B$2:B$3001)))</f>
        <v>0.444444444444444</v>
      </c>
      <c r="H1412" s="4" t="n">
        <f aca="false">IF(ISBLANK(C1412), "", (C1412-MIN($C$2:$C$3001))/(MAX($C$2:$C$3001)-MIN($C$2:$C$3001)))</f>
        <v>0.462087328536596</v>
      </c>
      <c r="I1412" s="4" t="n">
        <f aca="false">IF(ISBLANK(D1412), "", (D1412-MIN($D$2:$D$3001))/(MAX($D$2:$D$3001)-MIN($D$2:$D$3001)))</f>
        <v>0.943262411347518</v>
      </c>
      <c r="J1412" s="4" t="n">
        <f aca="false">IF(ISBLANK(E1412), "", (E1412-MIN($E$2:$E$3001))/(MAX($E$2:$E$3001)-MIN($E$2:$E$3001)))</f>
        <v>0.410618532033698</v>
      </c>
      <c r="K1412" s="5" t="n">
        <f aca="false">IF(ISBLANK(A1412), "",SQRT((A1412-$M$2)^2+(B1412-$N$2)^2+(C1412-$O$2)^2+(D1412-$P$2)^2+(E1412-$Q$2)^2))</f>
        <v>931.310957919588</v>
      </c>
      <c r="L1412" s="6" t="str">
        <f aca="false">IF(AND(H1412 = "", H1411 &lt;&gt; ""),"&lt;- New exp", "")</f>
        <v/>
      </c>
    </row>
    <row r="1413" customFormat="false" ht="13.8" hidden="false" customHeight="false" outlineLevel="0" collapsed="false">
      <c r="A1413" s="0" t="n">
        <v>26</v>
      </c>
      <c r="B1413" s="0" t="n">
        <v>5</v>
      </c>
      <c r="C1413" s="0" t="n">
        <v>89.2714285714286</v>
      </c>
      <c r="D1413" s="0" t="n">
        <v>1032</v>
      </c>
      <c r="E1413" s="0" t="n">
        <v>0.385403337069818</v>
      </c>
      <c r="F1413" s="4" t="n">
        <f aca="false">IF(ISBLANK(A1413), "", (A1413-MIN($A$2:$A$3001))/(MAX($A$2:$A$3001)-MIN($A$2:$A$3001)))</f>
        <v>0.545454545454545</v>
      </c>
      <c r="G1413" s="4" t="n">
        <f aca="false">IF(ISBLANK(B1413), "", (B1413-MIN($B$2:$B$3001))/(MAX($B$2:$B$3001)-MIN($B$2:B$3001)))</f>
        <v>0.444444444444444</v>
      </c>
      <c r="H1413" s="4" t="n">
        <f aca="false">IF(ISBLANK(C1413), "", (C1413-MIN($C$2:$C$3001))/(MAX($C$2:$C$3001)-MIN($C$2:$C$3001)))</f>
        <v>0.798955886972521</v>
      </c>
      <c r="I1413" s="4" t="n">
        <f aca="false">IF(ISBLANK(D1413), "", (D1413-MIN($D$2:$D$3001))/(MAX($D$2:$D$3001)-MIN($D$2:$D$3001)))</f>
        <v>0.944275582573455</v>
      </c>
      <c r="J1413" s="4" t="n">
        <f aca="false">IF(ISBLANK(E1413), "", (E1413-MIN($E$2:$E$3001))/(MAX($E$2:$E$3001)-MIN($E$2:$E$3001)))</f>
        <v>0.738040464827783</v>
      </c>
      <c r="K1413" s="5" t="n">
        <f aca="false">IF(ISBLANK(A1413), "",SQRT((A1413-$M$2)^2+(B1413-$N$2)^2+(C1413-$O$2)^2+(D1413-$P$2)^2+(E1413-$Q$2)^2))</f>
        <v>932.627872473367</v>
      </c>
      <c r="L1413" s="6" t="str">
        <f aca="false">IF(AND(H1413 = "", H1412 &lt;&gt; ""),"&lt;- New exp", "")</f>
        <v/>
      </c>
    </row>
    <row r="1414" customFormat="false" ht="13.8" hidden="false" customHeight="false" outlineLevel="0" collapsed="false">
      <c r="A1414" s="0" t="n">
        <v>29</v>
      </c>
      <c r="B1414" s="0" t="n">
        <v>7</v>
      </c>
      <c r="C1414" s="0" t="n">
        <v>76.9553571428571</v>
      </c>
      <c r="D1414" s="0" t="n">
        <v>1050</v>
      </c>
      <c r="E1414" s="0" t="n">
        <v>0.36962718764596</v>
      </c>
      <c r="F1414" s="4" t="n">
        <f aca="false">IF(ISBLANK(A1414), "", (A1414-MIN($A$2:$A$3001))/(MAX($A$2:$A$3001)-MIN($A$2:$A$3001)))</f>
        <v>0.681818181818182</v>
      </c>
      <c r="G1414" s="4" t="n">
        <f aca="false">IF(ISBLANK(B1414), "", (B1414-MIN($B$2:$B$3001))/(MAX($B$2:$B$3001)-MIN($B$2:B$3001)))</f>
        <v>0.666666666666667</v>
      </c>
      <c r="H1414" s="4" t="n">
        <f aca="false">IF(ISBLANK(C1414), "", (C1414-MIN($C$2:$C$3001))/(MAX($C$2:$C$3001)-MIN($C$2:$C$3001)))</f>
        <v>0.489446679929993</v>
      </c>
      <c r="I1414" s="4" t="n">
        <f aca="false">IF(ISBLANK(D1414), "", (D1414-MIN($D$2:$D$3001))/(MAX($D$2:$D$3001)-MIN($D$2:$D$3001)))</f>
        <v>0.962512664640324</v>
      </c>
      <c r="J1414" s="4" t="n">
        <f aca="false">IF(ISBLANK(E1414), "", (E1414-MIN($E$2:$E$3001))/(MAX($E$2:$E$3001)-MIN($E$2:$E$3001)))</f>
        <v>0.261577459186037</v>
      </c>
      <c r="K1414" s="5" t="n">
        <f aca="false">IF(ISBLANK(A1414), "",SQRT((A1414-$M$2)^2+(B1414-$N$2)^2+(C1414-$O$2)^2+(D1414-$P$2)^2+(E1414-$Q$2)^2))</f>
        <v>950.33695185996</v>
      </c>
      <c r="L1414" s="6" t="str">
        <f aca="false">IF(AND(H1414 = "", H1413 &lt;&gt; ""),"&lt;- New exp", "")</f>
        <v/>
      </c>
    </row>
    <row r="1415" customFormat="false" ht="13.8" hidden="false" customHeight="false" outlineLevel="0" collapsed="false">
      <c r="A1415" s="0" t="n">
        <v>23</v>
      </c>
      <c r="B1415" s="0" t="n">
        <v>8</v>
      </c>
      <c r="C1415" s="0" t="n">
        <v>88.1964285714286</v>
      </c>
      <c r="D1415" s="0" t="n">
        <v>1001</v>
      </c>
      <c r="E1415" s="0" t="n">
        <v>0.385403337069818</v>
      </c>
      <c r="F1415" s="4" t="n">
        <f aca="false">IF(ISBLANK(A1415), "", (A1415-MIN($A$2:$A$3001))/(MAX($A$2:$A$3001)-MIN($A$2:$A$3001)))</f>
        <v>0.409090909090909</v>
      </c>
      <c r="G1415" s="4" t="n">
        <f aca="false">IF(ISBLANK(B1415), "", (B1415-MIN($B$2:$B$3001))/(MAX($B$2:$B$3001)-MIN($B$2:B$3001)))</f>
        <v>0.777777777777778</v>
      </c>
      <c r="H1415" s="4" t="n">
        <f aca="false">IF(ISBLANK(C1415), "", (C1415-MIN($C$2:$C$3001))/(MAX($C$2:$C$3001)-MIN($C$2:$C$3001)))</f>
        <v>0.771940584284453</v>
      </c>
      <c r="I1415" s="4" t="n">
        <f aca="false">IF(ISBLANK(D1415), "", (D1415-MIN($D$2:$D$3001))/(MAX($D$2:$D$3001)-MIN($D$2:$D$3001)))</f>
        <v>0.912867274569402</v>
      </c>
      <c r="J1415" s="4" t="n">
        <f aca="false">IF(ISBLANK(E1415), "", (E1415-MIN($E$2:$E$3001))/(MAX($E$2:$E$3001)-MIN($E$2:$E$3001)))</f>
        <v>0.738040464827783</v>
      </c>
      <c r="K1415" s="5" t="n">
        <f aca="false">IF(ISBLANK(A1415), "",SQRT((A1415-$M$2)^2+(B1415-$N$2)^2+(C1415-$O$2)^2+(D1415-$P$2)^2+(E1415-$Q$2)^2))</f>
        <v>901.595558316535</v>
      </c>
      <c r="L1415" s="6" t="str">
        <f aca="false">IF(AND(H1415 = "", H1414 &lt;&gt; ""),"&lt;- New exp", "")</f>
        <v/>
      </c>
    </row>
    <row r="1416" customFormat="false" ht="13.8" hidden="false" customHeight="false" outlineLevel="0" collapsed="false">
      <c r="A1416" s="0" t="n">
        <v>23</v>
      </c>
      <c r="B1416" s="0" t="n">
        <v>9</v>
      </c>
      <c r="C1416" s="0" t="n">
        <v>88.1825396825397</v>
      </c>
      <c r="D1416" s="0" t="n">
        <v>1001</v>
      </c>
      <c r="E1416" s="0" t="n">
        <v>0.388593583589445</v>
      </c>
      <c r="F1416" s="4" t="n">
        <f aca="false">IF(ISBLANK(A1416), "", (A1416-MIN($A$2:$A$3001))/(MAX($A$2:$A$3001)-MIN($A$2:$A$3001)))</f>
        <v>0.409090909090909</v>
      </c>
      <c r="G1416" s="4" t="n">
        <f aca="false">IF(ISBLANK(B1416), "", (B1416-MIN($B$2:$B$3001))/(MAX($B$2:$B$3001)-MIN($B$2:B$3001)))</f>
        <v>0.888888888888889</v>
      </c>
      <c r="H1416" s="4" t="n">
        <f aca="false">IF(ISBLANK(C1416), "", (C1416-MIN($C$2:$C$3001))/(MAX($C$2:$C$3001)-MIN($C$2:$C$3001)))</f>
        <v>0.771591549366003</v>
      </c>
      <c r="I1416" s="4" t="n">
        <f aca="false">IF(ISBLANK(D1416), "", (D1416-MIN($D$2:$D$3001))/(MAX($D$2:$D$3001)-MIN($D$2:$D$3001)))</f>
        <v>0.912867274569402</v>
      </c>
      <c r="J1416" s="4" t="n">
        <f aca="false">IF(ISBLANK(E1416), "", (E1416-MIN($E$2:$E$3001))/(MAX($E$2:$E$3001)-MIN($E$2:$E$3001)))</f>
        <v>0.834390620029842</v>
      </c>
      <c r="K1416" s="5" t="n">
        <f aca="false">IF(ISBLANK(A1416), "",SQRT((A1416-$M$2)^2+(B1416-$N$2)^2+(C1416-$O$2)^2+(D1416-$P$2)^2+(E1416-$Q$2)^2))</f>
        <v>901.603403874358</v>
      </c>
      <c r="L1416" s="6" t="str">
        <f aca="false">IF(AND(H1416 = "", H1415 &lt;&gt; ""),"&lt;- New exp", "")</f>
        <v/>
      </c>
    </row>
    <row r="1417" customFormat="false" ht="13.8" hidden="false" customHeight="false" outlineLevel="0" collapsed="false">
      <c r="A1417" s="0" t="n">
        <v>32</v>
      </c>
      <c r="B1417" s="0" t="n">
        <v>5</v>
      </c>
      <c r="C1417" s="0" t="n">
        <v>83.8666666666667</v>
      </c>
      <c r="D1417" s="0" t="n">
        <v>988</v>
      </c>
      <c r="E1417" s="0" t="n">
        <v>0.375786542707573</v>
      </c>
      <c r="F1417" s="4" t="n">
        <f aca="false">IF(ISBLANK(A1417), "", (A1417-MIN($A$2:$A$3001))/(MAX($A$2:$A$3001)-MIN($A$2:$A$3001)))</f>
        <v>0.818181818181818</v>
      </c>
      <c r="G1417" s="4" t="n">
        <f aca="false">IF(ISBLANK(B1417), "", (B1417-MIN($B$2:$B$3001))/(MAX($B$2:$B$3001)-MIN($B$2:B$3001)))</f>
        <v>0.444444444444444</v>
      </c>
      <c r="H1417" s="4" t="n">
        <f aca="false">IF(ISBLANK(C1417), "", (C1417-MIN($C$2:$C$3001))/(MAX($C$2:$C$3001)-MIN($C$2:$C$3001)))</f>
        <v>0.663131441564075</v>
      </c>
      <c r="I1417" s="4" t="n">
        <f aca="false">IF(ISBLANK(D1417), "", (D1417-MIN($D$2:$D$3001))/(MAX($D$2:$D$3001)-MIN($D$2:$D$3001)))</f>
        <v>0.899696048632219</v>
      </c>
      <c r="J1417" s="4" t="n">
        <f aca="false">IF(ISBLANK(E1417), "", (E1417-MIN($E$2:$E$3001))/(MAX($E$2:$E$3001)-MIN($E$2:$E$3001)))</f>
        <v>0.44759907616139</v>
      </c>
      <c r="K1417" s="5" t="n">
        <f aca="false">IF(ISBLANK(A1417), "",SQRT((A1417-$M$2)^2+(B1417-$N$2)^2+(C1417-$O$2)^2+(D1417-$P$2)^2+(E1417-$Q$2)^2))</f>
        <v>888.583310880806</v>
      </c>
      <c r="L1417" s="6" t="str">
        <f aca="false">IF(AND(H1417 = "", H1416 &lt;&gt; ""),"&lt;- New exp", "")</f>
        <v/>
      </c>
    </row>
    <row r="1418" customFormat="false" ht="13.8" hidden="false" customHeight="false" outlineLevel="0" collapsed="false">
      <c r="A1418" s="0" t="n">
        <v>23</v>
      </c>
      <c r="B1418" s="0" t="n">
        <v>6</v>
      </c>
      <c r="C1418" s="0" t="n">
        <v>74.8333333333333</v>
      </c>
      <c r="D1418" s="0" t="n">
        <v>1017</v>
      </c>
      <c r="E1418" s="0" t="n">
        <v>0.379846913370879</v>
      </c>
      <c r="F1418" s="4" t="n">
        <f aca="false">IF(ISBLANK(A1418), "", (A1418-MIN($A$2:$A$3001))/(MAX($A$2:$A$3001)-MIN($A$2:$A$3001)))</f>
        <v>0.409090909090909</v>
      </c>
      <c r="G1418" s="4" t="n">
        <f aca="false">IF(ISBLANK(B1418), "", (B1418-MIN($B$2:$B$3001))/(MAX($B$2:$B$3001)-MIN($B$2:B$3001)))</f>
        <v>0.555555555555556</v>
      </c>
      <c r="H1418" s="4" t="n">
        <f aca="false">IF(ISBLANK(C1418), "", (C1418-MIN($C$2:$C$3001))/(MAX($C$2:$C$3001)-MIN($C$2:$C$3001)))</f>
        <v>0.43611913060388</v>
      </c>
      <c r="I1418" s="4" t="n">
        <f aca="false">IF(ISBLANK(D1418), "", (D1418-MIN($D$2:$D$3001))/(MAX($D$2:$D$3001)-MIN($D$2:$D$3001)))</f>
        <v>0.929078014184397</v>
      </c>
      <c r="J1418" s="4" t="n">
        <f aca="false">IF(ISBLANK(E1418), "", (E1418-MIN($E$2:$E$3001))/(MAX($E$2:$E$3001)-MIN($E$2:$E$3001)))</f>
        <v>0.570228265216398</v>
      </c>
      <c r="K1418" s="5" t="n">
        <f aca="false">IF(ISBLANK(A1418), "",SQRT((A1418-$M$2)^2+(B1418-$N$2)^2+(C1418-$O$2)^2+(D1418-$P$2)^2+(E1418-$Q$2)^2))</f>
        <v>917.221983740675</v>
      </c>
      <c r="L1418" s="6" t="str">
        <f aca="false">IF(AND(H1418 = "", H1417 &lt;&gt; ""),"&lt;- New exp", "")</f>
        <v/>
      </c>
    </row>
    <row r="1419" customFormat="false" ht="13.8" hidden="false" customHeight="false" outlineLevel="0" collapsed="false">
      <c r="A1419" s="0" t="n">
        <v>27</v>
      </c>
      <c r="B1419" s="0" t="n">
        <v>9</v>
      </c>
      <c r="C1419" s="0" t="n">
        <v>78.7777777777778</v>
      </c>
      <c r="D1419" s="0" t="n">
        <v>996</v>
      </c>
      <c r="E1419" s="0" t="n">
        <v>0.371244230951682</v>
      </c>
      <c r="F1419" s="4" t="n">
        <f aca="false">IF(ISBLANK(A1419), "", (A1419-MIN($A$2:$A$3001))/(MAX($A$2:$A$3001)-MIN($A$2:$A$3001)))</f>
        <v>0.590909090909091</v>
      </c>
      <c r="G1419" s="4" t="n">
        <f aca="false">IF(ISBLANK(B1419), "", (B1419-MIN($B$2:$B$3001))/(MAX($B$2:$B$3001)-MIN($B$2:B$3001)))</f>
        <v>0.888888888888889</v>
      </c>
      <c r="H1419" s="4" t="n">
        <f aca="false">IF(ISBLANK(C1419), "", (C1419-MIN($C$2:$C$3001))/(MAX($C$2:$C$3001)-MIN($C$2:$C$3001)))</f>
        <v>0.535245047443818</v>
      </c>
      <c r="I1419" s="4" t="n">
        <f aca="false">IF(ISBLANK(D1419), "", (D1419-MIN($D$2:$D$3001))/(MAX($D$2:$D$3001)-MIN($D$2:$D$3001)))</f>
        <v>0.907801418439716</v>
      </c>
      <c r="J1419" s="4" t="n">
        <f aca="false">IF(ISBLANK(E1419), "", (E1419-MIN($E$2:$E$3001))/(MAX($E$2:$E$3001)-MIN($E$2:$E$3001)))</f>
        <v>0.310414554537837</v>
      </c>
      <c r="K1419" s="5" t="n">
        <f aca="false">IF(ISBLANK(A1419), "",SQRT((A1419-$M$2)^2+(B1419-$N$2)^2+(C1419-$O$2)^2+(D1419-$P$2)^2+(E1419-$Q$2)^2))</f>
        <v>896.383082694504</v>
      </c>
      <c r="L1419" s="6" t="str">
        <f aca="false">IF(AND(H1419 = "", H1418 &lt;&gt; ""),"&lt;- New exp", "")</f>
        <v/>
      </c>
    </row>
    <row r="1420" customFormat="false" ht="13.8" hidden="false" customHeight="false" outlineLevel="0" collapsed="false">
      <c r="A1420" s="0" t="n">
        <v>23</v>
      </c>
      <c r="B1420" s="0" t="n">
        <v>8</v>
      </c>
      <c r="C1420" s="0" t="n">
        <v>84.9821428571429</v>
      </c>
      <c r="D1420" s="0" t="n">
        <v>1013</v>
      </c>
      <c r="E1420" s="0" t="n">
        <v>0.384206016578555</v>
      </c>
      <c r="F1420" s="4" t="n">
        <f aca="false">IF(ISBLANK(A1420), "", (A1420-MIN($A$2:$A$3001))/(MAX($A$2:$A$3001)-MIN($A$2:$A$3001)))</f>
        <v>0.409090909090909</v>
      </c>
      <c r="G1420" s="4" t="n">
        <f aca="false">IF(ISBLANK(B1420), "", (B1420-MIN($B$2:$B$3001))/(MAX($B$2:$B$3001)-MIN($B$2:B$3001)))</f>
        <v>0.777777777777778</v>
      </c>
      <c r="H1420" s="4" t="n">
        <f aca="false">IF(ISBLANK(C1420), "", (C1420-MIN($C$2:$C$3001))/(MAX($C$2:$C$3001)-MIN($C$2:$C$3001)))</f>
        <v>0.69116393172877</v>
      </c>
      <c r="I1420" s="4" t="n">
        <f aca="false">IF(ISBLANK(D1420), "", (D1420-MIN($D$2:$D$3001))/(MAX($D$2:$D$3001)-MIN($D$2:$D$3001)))</f>
        <v>0.925025329280648</v>
      </c>
      <c r="J1420" s="4" t="n">
        <f aca="false">IF(ISBLANK(E1420), "", (E1420-MIN($E$2:$E$3001))/(MAX($E$2:$E$3001)-MIN($E$2:$E$3001)))</f>
        <v>0.701879618181586</v>
      </c>
      <c r="K1420" s="5" t="n">
        <f aca="false">IF(ISBLANK(A1420), "",SQRT((A1420-$M$2)^2+(B1420-$N$2)^2+(C1420-$O$2)^2+(D1420-$P$2)^2+(E1420-$Q$2)^2))</f>
        <v>913.485311452476</v>
      </c>
      <c r="L1420" s="6" t="str">
        <f aca="false">IF(AND(H1420 = "", H1419 &lt;&gt; ""),"&lt;- New exp", "")</f>
        <v/>
      </c>
    </row>
    <row r="1421" customFormat="false" ht="13.8" hidden="false" customHeight="false" outlineLevel="0" collapsed="false">
      <c r="A1421" s="0" t="n">
        <v>20</v>
      </c>
      <c r="B1421" s="0" t="n">
        <v>7</v>
      </c>
      <c r="C1421" s="0" t="n">
        <v>81.3428571428571</v>
      </c>
      <c r="D1421" s="0" t="n">
        <v>1057</v>
      </c>
      <c r="E1421" s="0" t="n">
        <v>0.38677560662924</v>
      </c>
      <c r="F1421" s="4" t="n">
        <f aca="false">IF(ISBLANK(A1421), "", (A1421-MIN($A$2:$A$3001))/(MAX($A$2:$A$3001)-MIN($A$2:$A$3001)))</f>
        <v>0.272727272727273</v>
      </c>
      <c r="G1421" s="4" t="n">
        <f aca="false">IF(ISBLANK(B1421), "", (B1421-MIN($B$2:$B$3001))/(MAX($B$2:$B$3001)-MIN($B$2:B$3001)))</f>
        <v>0.666666666666667</v>
      </c>
      <c r="H1421" s="4" t="n">
        <f aca="false">IF(ISBLANK(C1421), "", (C1421-MIN($C$2:$C$3001))/(MAX($C$2:$C$3001)-MIN($C$2:$C$3001)))</f>
        <v>0.599706810668502</v>
      </c>
      <c r="I1421" s="4" t="n">
        <f aca="false">IF(ISBLANK(D1421), "", (D1421-MIN($D$2:$D$3001))/(MAX($D$2:$D$3001)-MIN($D$2:$D$3001)))</f>
        <v>0.969604863221885</v>
      </c>
      <c r="J1421" s="4" t="n">
        <f aca="false">IF(ISBLANK(E1421), "", (E1421-MIN($E$2:$E$3001))/(MAX($E$2:$E$3001)-MIN($E$2:$E$3001)))</f>
        <v>0.779485031639763</v>
      </c>
      <c r="K1421" s="5" t="n">
        <f aca="false">IF(ISBLANK(A1421), "",SQRT((A1421-$M$2)^2+(B1421-$N$2)^2+(C1421-$O$2)^2+(D1421-$P$2)^2+(E1421-$Q$2)^2))</f>
        <v>957.335090963072</v>
      </c>
      <c r="L1421" s="6" t="str">
        <f aca="false">IF(AND(H1421 = "", H1420 &lt;&gt; ""),"&lt;- New exp", "")</f>
        <v/>
      </c>
    </row>
    <row r="1422" customFormat="false" ht="13.8" hidden="false" customHeight="false" outlineLevel="0" collapsed="false">
      <c r="A1422" s="0" t="n">
        <v>32</v>
      </c>
      <c r="B1422" s="0" t="n">
        <v>5</v>
      </c>
      <c r="C1422" s="0" t="n">
        <v>83.8666666666667</v>
      </c>
      <c r="D1422" s="0" t="n">
        <v>1022</v>
      </c>
      <c r="E1422" s="0" t="n">
        <v>0.371244230951682</v>
      </c>
      <c r="F1422" s="4" t="n">
        <f aca="false">IF(ISBLANK(A1422), "", (A1422-MIN($A$2:$A$3001))/(MAX($A$2:$A$3001)-MIN($A$2:$A$3001)))</f>
        <v>0.818181818181818</v>
      </c>
      <c r="G1422" s="4" t="n">
        <f aca="false">IF(ISBLANK(B1422), "", (B1422-MIN($B$2:$B$3001))/(MAX($B$2:$B$3001)-MIN($B$2:B$3001)))</f>
        <v>0.444444444444444</v>
      </c>
      <c r="H1422" s="4" t="n">
        <f aca="false">IF(ISBLANK(C1422), "", (C1422-MIN($C$2:$C$3001))/(MAX($C$2:$C$3001)-MIN($C$2:$C$3001)))</f>
        <v>0.663131441564075</v>
      </c>
      <c r="I1422" s="4" t="n">
        <f aca="false">IF(ISBLANK(D1422), "", (D1422-MIN($D$2:$D$3001))/(MAX($D$2:$D$3001)-MIN($D$2:$D$3001)))</f>
        <v>0.934143870314083</v>
      </c>
      <c r="J1422" s="4" t="n">
        <f aca="false">IF(ISBLANK(E1422), "", (E1422-MIN($E$2:$E$3001))/(MAX($E$2:$E$3001)-MIN($E$2:$E$3001)))</f>
        <v>0.310414554537837</v>
      </c>
      <c r="K1422" s="5" t="n">
        <f aca="false">IF(ISBLANK(A1422), "",SQRT((A1422-$M$2)^2+(B1422-$N$2)^2+(C1422-$O$2)^2+(D1422-$P$2)^2+(E1422-$Q$2)^2))</f>
        <v>922.56181378913</v>
      </c>
      <c r="L1422" s="6" t="str">
        <f aca="false">IF(AND(H1422 = "", H1421 &lt;&gt; ""),"&lt;- New exp", "")</f>
        <v/>
      </c>
    </row>
    <row r="1423" customFormat="false" ht="13.8" hidden="false" customHeight="false" outlineLevel="0" collapsed="false">
      <c r="A1423" s="0" t="n">
        <v>29</v>
      </c>
      <c r="B1423" s="0" t="n">
        <v>6</v>
      </c>
      <c r="C1423" s="0" t="n">
        <v>74.9791666666667</v>
      </c>
      <c r="D1423" s="0" t="n">
        <v>1052</v>
      </c>
      <c r="E1423" s="0" t="n">
        <v>0.375343431829171</v>
      </c>
      <c r="F1423" s="4" t="n">
        <f aca="false">IF(ISBLANK(A1423), "", (A1423-MIN($A$2:$A$3001))/(MAX($A$2:$A$3001)-MIN($A$2:$A$3001)))</f>
        <v>0.681818181818182</v>
      </c>
      <c r="G1423" s="4" t="n">
        <f aca="false">IF(ISBLANK(B1423), "", (B1423-MIN($B$2:$B$3001))/(MAX($B$2:$B$3001)-MIN($B$2:B$3001)))</f>
        <v>0.555555555555556</v>
      </c>
      <c r="H1423" s="4" t="n">
        <f aca="false">IF(ISBLANK(C1423), "", (C1423-MIN($C$2:$C$3001))/(MAX($C$2:$C$3001)-MIN($C$2:$C$3001)))</f>
        <v>0.439783997247611</v>
      </c>
      <c r="I1423" s="4" t="n">
        <f aca="false">IF(ISBLANK(D1423), "", (D1423-MIN($D$2:$D$3001))/(MAX($D$2:$D$3001)-MIN($D$2:$D$3001)))</f>
        <v>0.964539007092199</v>
      </c>
      <c r="J1423" s="4" t="n">
        <f aca="false">IF(ISBLANK(E1423), "", (E1423-MIN($E$2:$E$3001))/(MAX($E$2:$E$3001)-MIN($E$2:$E$3001)))</f>
        <v>0.434216473392891</v>
      </c>
      <c r="K1423" s="5" t="n">
        <f aca="false">IF(ISBLANK(A1423), "",SQRT((A1423-$M$2)^2+(B1423-$N$2)^2+(C1423-$O$2)^2+(D1423-$P$2)^2+(E1423-$Q$2)^2))</f>
        <v>952.292103404574</v>
      </c>
      <c r="L1423" s="6" t="str">
        <f aca="false">IF(AND(H1423 = "", H1422 &lt;&gt; ""),"&lt;- New exp", "")</f>
        <v/>
      </c>
    </row>
    <row r="1424" customFormat="false" ht="13.8" hidden="false" customHeight="false" outlineLevel="0" collapsed="false">
      <c r="A1424" s="0" t="n">
        <v>24</v>
      </c>
      <c r="B1424" s="0" t="n">
        <v>9</v>
      </c>
      <c r="C1424" s="0" t="n">
        <v>75.7777777777778</v>
      </c>
      <c r="D1424" s="0" t="n">
        <v>1003</v>
      </c>
      <c r="E1424" s="0" t="n">
        <v>0.375786542707573</v>
      </c>
      <c r="F1424" s="4" t="n">
        <f aca="false">IF(ISBLANK(A1424), "", (A1424-MIN($A$2:$A$3001))/(MAX($A$2:$A$3001)-MIN($A$2:$A$3001)))</f>
        <v>0.454545454545455</v>
      </c>
      <c r="G1424" s="4" t="n">
        <f aca="false">IF(ISBLANK(B1424), "", (B1424-MIN($B$2:$B$3001))/(MAX($B$2:$B$3001)-MIN($B$2:B$3001)))</f>
        <v>0.888888888888889</v>
      </c>
      <c r="H1424" s="4" t="n">
        <f aca="false">IF(ISBLANK(C1424), "", (C1424-MIN($C$2:$C$3001))/(MAX($C$2:$C$3001)-MIN($C$2:$C$3001)))</f>
        <v>0.459853505058513</v>
      </c>
      <c r="I1424" s="4" t="n">
        <f aca="false">IF(ISBLANK(D1424), "", (D1424-MIN($D$2:$D$3001))/(MAX($D$2:$D$3001)-MIN($D$2:$D$3001)))</f>
        <v>0.914893617021277</v>
      </c>
      <c r="J1424" s="4" t="n">
        <f aca="false">IF(ISBLANK(E1424), "", (E1424-MIN($E$2:$E$3001))/(MAX($E$2:$E$3001)-MIN($E$2:$E$3001)))</f>
        <v>0.44759907616139</v>
      </c>
      <c r="K1424" s="5" t="n">
        <f aca="false">IF(ISBLANK(A1424), "",SQRT((A1424-$M$2)^2+(B1424-$N$2)^2+(C1424-$O$2)^2+(D1424-$P$2)^2+(E1424-$Q$2)^2))</f>
        <v>903.276170054453</v>
      </c>
      <c r="L1424" s="6" t="str">
        <f aca="false">IF(AND(H1424 = "", H1423 &lt;&gt; ""),"&lt;- New exp", "")</f>
        <v/>
      </c>
    </row>
    <row r="1425" customFormat="false" ht="13.8" hidden="false" customHeight="false" outlineLevel="0" collapsed="false">
      <c r="A1425" s="0" t="n">
        <v>23</v>
      </c>
      <c r="B1425" s="0" t="n">
        <v>9</v>
      </c>
      <c r="C1425" s="0" t="n">
        <v>84.1825396825397</v>
      </c>
      <c r="D1425" s="0" t="n">
        <v>1000</v>
      </c>
      <c r="E1425" s="0" t="n">
        <v>0.393838611369098</v>
      </c>
      <c r="F1425" s="4" t="n">
        <f aca="false">IF(ISBLANK(A1425), "", (A1425-MIN($A$2:$A$3001))/(MAX($A$2:$A$3001)-MIN($A$2:$A$3001)))</f>
        <v>0.409090909090909</v>
      </c>
      <c r="G1425" s="4" t="n">
        <f aca="false">IF(ISBLANK(B1425), "", (B1425-MIN($B$2:$B$3001))/(MAX($B$2:$B$3001)-MIN($B$2:B$3001)))</f>
        <v>0.888888888888889</v>
      </c>
      <c r="H1425" s="4" t="n">
        <f aca="false">IF(ISBLANK(C1425), "", (C1425-MIN($C$2:$C$3001))/(MAX($C$2:$C$3001)-MIN($C$2:$C$3001)))</f>
        <v>0.671069492852263</v>
      </c>
      <c r="I1425" s="4" t="n">
        <f aca="false">IF(ISBLANK(D1425), "", (D1425-MIN($D$2:$D$3001))/(MAX($D$2:$D$3001)-MIN($D$2:$D$3001)))</f>
        <v>0.911854103343465</v>
      </c>
      <c r="J1425" s="4" t="n">
        <f aca="false">IF(ISBLANK(E1425), "", (E1425-MIN($E$2:$E$3001))/(MAX($E$2:$E$3001)-MIN($E$2:$E$3001)))</f>
        <v>0.992798203111466</v>
      </c>
      <c r="K1425" s="5" t="n">
        <f aca="false">IF(ISBLANK(A1425), "",SQRT((A1425-$M$2)^2+(B1425-$N$2)^2+(C1425-$O$2)^2+(D1425-$P$2)^2+(E1425-$Q$2)^2))</f>
        <v>900.476580045826</v>
      </c>
      <c r="L1425" s="6" t="str">
        <f aca="false">IF(AND(H1425 = "", H1424 &lt;&gt; ""),"&lt;- New exp", "")</f>
        <v/>
      </c>
    </row>
    <row r="1426" customFormat="false" ht="13.8" hidden="false" customHeight="false" outlineLevel="0" collapsed="false">
      <c r="A1426" s="0" t="n">
        <v>24</v>
      </c>
      <c r="B1426" s="0" t="n">
        <v>7</v>
      </c>
      <c r="C1426" s="0" t="n">
        <v>69.0803571428571</v>
      </c>
      <c r="D1426" s="0" t="n">
        <v>1058</v>
      </c>
      <c r="E1426" s="0" t="n">
        <v>0.374724174328091</v>
      </c>
      <c r="F1426" s="4" t="n">
        <f aca="false">IF(ISBLANK(A1426), "", (A1426-MIN($A$2:$A$3001))/(MAX($A$2:$A$3001)-MIN($A$2:$A$3001)))</f>
        <v>0.454545454545455</v>
      </c>
      <c r="G1426" s="4" t="n">
        <f aca="false">IF(ISBLANK(B1426), "", (B1426-MIN($B$2:$B$3001))/(MAX($B$2:$B$3001)-MIN($B$2:B$3001)))</f>
        <v>0.666666666666667</v>
      </c>
      <c r="H1426" s="4" t="n">
        <f aca="false">IF(ISBLANK(C1426), "", (C1426-MIN($C$2:$C$3001))/(MAX($C$2:$C$3001)-MIN($C$2:$C$3001)))</f>
        <v>0.291543881168569</v>
      </c>
      <c r="I1426" s="4" t="n">
        <f aca="false">IF(ISBLANK(D1426), "", (D1426-MIN($D$2:$D$3001))/(MAX($D$2:$D$3001)-MIN($D$2:$D$3001)))</f>
        <v>0.970618034447822</v>
      </c>
      <c r="J1426" s="4" t="n">
        <f aca="false">IF(ISBLANK(E1426), "", (E1426-MIN($E$2:$E$3001))/(MAX($E$2:$E$3001)-MIN($E$2:$E$3001)))</f>
        <v>0.41551398254398</v>
      </c>
      <c r="K1426" s="5" t="n">
        <f aca="false">IF(ISBLANK(A1426), "",SQRT((A1426-$M$2)^2+(B1426-$N$2)^2+(C1426-$O$2)^2+(D1426-$P$2)^2+(E1426-$Q$2)^2))</f>
        <v>958.141214962465</v>
      </c>
      <c r="L1426" s="6" t="str">
        <f aca="false">IF(AND(H1426 = "", H1425 &lt;&gt; ""),"&lt;- New exp", "")</f>
        <v/>
      </c>
    </row>
    <row r="1427" customFormat="false" ht="13.8" hidden="false" customHeight="false" outlineLevel="0" collapsed="false">
      <c r="A1427" s="0" t="n">
        <v>28</v>
      </c>
      <c r="B1427" s="0" t="n">
        <v>7</v>
      </c>
      <c r="C1427" s="0" t="n">
        <v>79.8095238095238</v>
      </c>
      <c r="D1427" s="0" t="n">
        <v>995</v>
      </c>
      <c r="E1427" s="0" t="n">
        <v>0.379846913370879</v>
      </c>
      <c r="F1427" s="4" t="n">
        <f aca="false">IF(ISBLANK(A1427), "", (A1427-MIN($A$2:$A$3001))/(MAX($A$2:$A$3001)-MIN($A$2:$A$3001)))</f>
        <v>0.636363636363636</v>
      </c>
      <c r="G1427" s="4" t="n">
        <f aca="false">IF(ISBLANK(B1427), "", (B1427-MIN($B$2:$B$3001))/(MAX($B$2:$B$3001)-MIN($B$2:B$3001)))</f>
        <v>0.666666666666667</v>
      </c>
      <c r="H1427" s="4" t="n">
        <f aca="false">IF(ISBLANK(C1427), "", (C1427-MIN($C$2:$C$3001))/(MAX($C$2:$C$3001)-MIN($C$2:$C$3001)))</f>
        <v>0.561173355671568</v>
      </c>
      <c r="I1427" s="4" t="n">
        <f aca="false">IF(ISBLANK(D1427), "", (D1427-MIN($D$2:$D$3001))/(MAX($D$2:$D$3001)-MIN($D$2:$D$3001)))</f>
        <v>0.906788247213779</v>
      </c>
      <c r="J1427" s="4" t="n">
        <f aca="false">IF(ISBLANK(E1427), "", (E1427-MIN($E$2:$E$3001))/(MAX($E$2:$E$3001)-MIN($E$2:$E$3001)))</f>
        <v>0.570228265216398</v>
      </c>
      <c r="K1427" s="5" t="n">
        <f aca="false">IF(ISBLANK(A1427), "",SQRT((A1427-$M$2)^2+(B1427-$N$2)^2+(C1427-$O$2)^2+(D1427-$P$2)^2+(E1427-$Q$2)^2))</f>
        <v>895.40808864261</v>
      </c>
      <c r="L1427" s="6" t="str">
        <f aca="false">IF(AND(H1427 = "", H1426 &lt;&gt; ""),"&lt;- New exp", "")</f>
        <v/>
      </c>
    </row>
    <row r="1428" customFormat="false" ht="13.8" hidden="false" customHeight="false" outlineLevel="0" collapsed="false">
      <c r="A1428" s="0" t="n">
        <v>23</v>
      </c>
      <c r="B1428" s="0" t="n">
        <v>5</v>
      </c>
      <c r="C1428" s="0" t="n">
        <v>84.1375</v>
      </c>
      <c r="D1428" s="0" t="n">
        <v>1028</v>
      </c>
      <c r="E1428" s="0" t="n">
        <v>0.38677560662924</v>
      </c>
      <c r="F1428" s="4" t="n">
        <f aca="false">IF(ISBLANK(A1428), "", (A1428-MIN($A$2:$A$3001))/(MAX($A$2:$A$3001)-MIN($A$2:$A$3001)))</f>
        <v>0.409090909090909</v>
      </c>
      <c r="G1428" s="4" t="n">
        <f aca="false">IF(ISBLANK(B1428), "", (B1428-MIN($B$2:$B$3001))/(MAX($B$2:$B$3001)-MIN($B$2:B$3001)))</f>
        <v>0.444444444444444</v>
      </c>
      <c r="H1428" s="4" t="n">
        <f aca="false">IF(ISBLANK(C1428), "", (C1428-MIN($C$2:$C$3001))/(MAX($C$2:$C$3001)-MIN($C$2:$C$3001)))</f>
        <v>0.66993762247386</v>
      </c>
      <c r="I1428" s="4" t="n">
        <f aca="false">IF(ISBLANK(D1428), "", (D1428-MIN($D$2:$D$3001))/(MAX($D$2:$D$3001)-MIN($D$2:$D$3001)))</f>
        <v>0.940222897669706</v>
      </c>
      <c r="J1428" s="4" t="n">
        <f aca="false">IF(ISBLANK(E1428), "", (E1428-MIN($E$2:$E$3001))/(MAX($E$2:$E$3001)-MIN($E$2:$E$3001)))</f>
        <v>0.779485031639763</v>
      </c>
      <c r="K1428" s="5" t="n">
        <f aca="false">IF(ISBLANK(A1428), "",SQRT((A1428-$M$2)^2+(B1428-$N$2)^2+(C1428-$O$2)^2+(D1428-$P$2)^2+(E1428-$Q$2)^2))</f>
        <v>928.435063643248</v>
      </c>
      <c r="L1428" s="6" t="str">
        <f aca="false">IF(AND(H1428 = "", H1427 &lt;&gt; ""),"&lt;- New exp", "")</f>
        <v/>
      </c>
    </row>
    <row r="1429" customFormat="false" ht="13.8" hidden="false" customHeight="false" outlineLevel="0" collapsed="false">
      <c r="A1429" s="0" t="n">
        <v>24</v>
      </c>
      <c r="B1429" s="0" t="n">
        <v>8</v>
      </c>
      <c r="C1429" s="0" t="n">
        <v>76.725</v>
      </c>
      <c r="D1429" s="0" t="n">
        <v>998</v>
      </c>
      <c r="E1429" s="0" t="n">
        <v>0.379846913370879</v>
      </c>
      <c r="F1429" s="4" t="n">
        <f aca="false">IF(ISBLANK(A1429), "", (A1429-MIN($A$2:$A$3001))/(MAX($A$2:$A$3001)-MIN($A$2:$A$3001)))</f>
        <v>0.454545454545455</v>
      </c>
      <c r="G1429" s="4" t="n">
        <f aca="false">IF(ISBLANK(B1429), "", (B1429-MIN($B$2:$B$3001))/(MAX($B$2:$B$3001)-MIN($B$2:B$3001)))</f>
        <v>0.777777777777778</v>
      </c>
      <c r="H1429" s="4" t="n">
        <f aca="false">IF(ISBLANK(C1429), "", (C1429-MIN($C$2:$C$3001))/(MAX($C$2:$C$3001)-MIN($C$2:$C$3001)))</f>
        <v>0.483657686496836</v>
      </c>
      <c r="I1429" s="4" t="n">
        <f aca="false">IF(ISBLANK(D1429), "", (D1429-MIN($D$2:$D$3001))/(MAX($D$2:$D$3001)-MIN($D$2:$D$3001)))</f>
        <v>0.909827760891591</v>
      </c>
      <c r="J1429" s="4" t="n">
        <f aca="false">IF(ISBLANK(E1429), "", (E1429-MIN($E$2:$E$3001))/(MAX($E$2:$E$3001)-MIN($E$2:$E$3001)))</f>
        <v>0.570228265216398</v>
      </c>
      <c r="K1429" s="5" t="n">
        <f aca="false">IF(ISBLANK(A1429), "",SQRT((A1429-$M$2)^2+(B1429-$N$2)^2+(C1429-$O$2)^2+(D1429-$P$2)^2+(E1429-$Q$2)^2))</f>
        <v>898.289153033242</v>
      </c>
      <c r="L1429" s="6" t="str">
        <f aca="false">IF(AND(H1429 = "", H1428 &lt;&gt; ""),"&lt;- New exp", "")</f>
        <v/>
      </c>
    </row>
    <row r="1430" customFormat="false" ht="13.8" hidden="false" customHeight="false" outlineLevel="0" collapsed="false">
      <c r="A1430" s="0" t="n">
        <v>29</v>
      </c>
      <c r="B1430" s="0" t="n">
        <v>6</v>
      </c>
      <c r="C1430" s="0" t="n">
        <v>77.8541666666667</v>
      </c>
      <c r="D1430" s="0" t="n">
        <v>997</v>
      </c>
      <c r="E1430" s="0" t="n">
        <v>0.377180566940099</v>
      </c>
      <c r="F1430" s="4" t="n">
        <f aca="false">IF(ISBLANK(A1430), "", (A1430-MIN($A$2:$A$3001))/(MAX($A$2:$A$3001)-MIN($A$2:$A$3001)))</f>
        <v>0.681818181818182</v>
      </c>
      <c r="G1430" s="4" t="n">
        <f aca="false">IF(ISBLANK(B1430), "", (B1430-MIN($B$2:$B$3001))/(MAX($B$2:$B$3001)-MIN($B$2:B$3001)))</f>
        <v>0.555555555555556</v>
      </c>
      <c r="H1430" s="4" t="n">
        <f aca="false">IF(ISBLANK(C1430), "", (C1430-MIN($C$2:$C$3001))/(MAX($C$2:$C$3001)-MIN($C$2:$C$3001)))</f>
        <v>0.512034225366861</v>
      </c>
      <c r="I1430" s="4" t="n">
        <f aca="false">IF(ISBLANK(D1430), "", (D1430-MIN($D$2:$D$3001))/(MAX($D$2:$D$3001)-MIN($D$2:$D$3001)))</f>
        <v>0.908814589665654</v>
      </c>
      <c r="J1430" s="4" t="n">
        <f aca="false">IF(ISBLANK(E1430), "", (E1430-MIN($E$2:$E$3001))/(MAX($E$2:$E$3001)-MIN($E$2:$E$3001)))</f>
        <v>0.489700666221275</v>
      </c>
      <c r="K1430" s="5" t="n">
        <f aca="false">IF(ISBLANK(A1430), "",SQRT((A1430-$M$2)^2+(B1430-$N$2)^2+(C1430-$O$2)^2+(D1430-$P$2)^2+(E1430-$Q$2)^2))</f>
        <v>897.370681985939</v>
      </c>
      <c r="L1430" s="6" t="str">
        <f aca="false">IF(AND(H1430 = "", H1429 &lt;&gt; ""),"&lt;- New exp", "")</f>
        <v/>
      </c>
    </row>
    <row r="1431" customFormat="false" ht="13.8" hidden="false" customHeight="false" outlineLevel="0" collapsed="false">
      <c r="A1431" s="0" t="n">
        <v>29</v>
      </c>
      <c r="B1431" s="0" t="n">
        <v>7</v>
      </c>
      <c r="C1431" s="0" t="n">
        <v>77.0714285714286</v>
      </c>
      <c r="D1431" s="0" t="n">
        <v>1014</v>
      </c>
      <c r="E1431" s="0" t="n">
        <v>0.372674490793082</v>
      </c>
      <c r="F1431" s="4" t="n">
        <f aca="false">IF(ISBLANK(A1431), "", (A1431-MIN($A$2:$A$3001))/(MAX($A$2:$A$3001)-MIN($A$2:$A$3001)))</f>
        <v>0.681818181818182</v>
      </c>
      <c r="G1431" s="4" t="n">
        <f aca="false">IF(ISBLANK(B1431), "", (B1431-MIN($B$2:$B$3001))/(MAX($B$2:$B$3001)-MIN($B$2:B$3001)))</f>
        <v>0.666666666666667</v>
      </c>
      <c r="H1431" s="4" t="n">
        <f aca="false">IF(ISBLANK(C1431), "", (C1431-MIN($C$2:$C$3001))/(MAX($C$2:$C$3001)-MIN($C$2:$C$3001)))</f>
        <v>0.492363614605615</v>
      </c>
      <c r="I1431" s="4" t="n">
        <f aca="false">IF(ISBLANK(D1431), "", (D1431-MIN($D$2:$D$3001))/(MAX($D$2:$D$3001)-MIN($D$2:$D$3001)))</f>
        <v>0.926038500506586</v>
      </c>
      <c r="J1431" s="4" t="n">
        <f aca="false">IF(ISBLANK(E1431), "", (E1431-MIN($E$2:$E$3001))/(MAX($E$2:$E$3001)-MIN($E$2:$E$3001)))</f>
        <v>0.353610513486575</v>
      </c>
      <c r="K1431" s="5" t="n">
        <f aca="false">IF(ISBLANK(A1431), "",SQRT((A1431-$M$2)^2+(B1431-$N$2)^2+(C1431-$O$2)^2+(D1431-$P$2)^2+(E1431-$Q$2)^2))</f>
        <v>914.352698286406</v>
      </c>
      <c r="L1431" s="6" t="str">
        <f aca="false">IF(AND(H1431 = "", H1430 &lt;&gt; ""),"&lt;- New exp", "")</f>
        <v/>
      </c>
    </row>
    <row r="1432" customFormat="false" ht="13.8" hidden="false" customHeight="false" outlineLevel="0" collapsed="false">
      <c r="A1432" s="0" t="n">
        <v>28</v>
      </c>
      <c r="B1432" s="0" t="n">
        <v>8</v>
      </c>
      <c r="C1432" s="0" t="n">
        <v>79.4583333333333</v>
      </c>
      <c r="D1432" s="0" t="n">
        <v>1041</v>
      </c>
      <c r="E1432" s="0" t="n">
        <v>0.36834896829438</v>
      </c>
      <c r="F1432" s="4" t="n">
        <f aca="false">IF(ISBLANK(A1432), "", (A1432-MIN($A$2:$A$3001))/(MAX($A$2:$A$3001)-MIN($A$2:$A$3001)))</f>
        <v>0.636363636363636</v>
      </c>
      <c r="G1432" s="4" t="n">
        <f aca="false">IF(ISBLANK(B1432), "", (B1432-MIN($B$2:$B$3001))/(MAX($B$2:$B$3001)-MIN($B$2:B$3001)))</f>
        <v>0.777777777777778</v>
      </c>
      <c r="H1432" s="4" t="n">
        <f aca="false">IF(ISBLANK(C1432), "", (C1432-MIN($C$2:$C$3001))/(MAX($C$2:$C$3001)-MIN($C$2:$C$3001)))</f>
        <v>0.552347758447892</v>
      </c>
      <c r="I1432" s="4" t="n">
        <f aca="false">IF(ISBLANK(D1432), "", (D1432-MIN($D$2:$D$3001))/(MAX($D$2:$D$3001)-MIN($D$2:$D$3001)))</f>
        <v>0.953394123606889</v>
      </c>
      <c r="J1432" s="4" t="n">
        <f aca="false">IF(ISBLANK(E1432), "", (E1432-MIN($E$2:$E$3001))/(MAX($E$2:$E$3001)-MIN($E$2:$E$3001)))</f>
        <v>0.222973347513375</v>
      </c>
      <c r="K1432" s="5" t="n">
        <f aca="false">IF(ISBLANK(A1432), "",SQRT((A1432-$M$2)^2+(B1432-$N$2)^2+(C1432-$O$2)^2+(D1432-$P$2)^2+(E1432-$Q$2)^2))</f>
        <v>941.386787575579</v>
      </c>
      <c r="L1432" s="6" t="str">
        <f aca="false">IF(AND(H1432 = "", H1431 &lt;&gt; ""),"&lt;- New exp", "")</f>
        <v/>
      </c>
    </row>
    <row r="1433" customFormat="false" ht="13.8" hidden="false" customHeight="false" outlineLevel="0" collapsed="false">
      <c r="A1433" s="0" t="n">
        <v>33</v>
      </c>
      <c r="B1433" s="0" t="n">
        <v>5</v>
      </c>
      <c r="C1433" s="0" t="n">
        <v>84.8666666666667</v>
      </c>
      <c r="D1433" s="0" t="n">
        <v>1020</v>
      </c>
      <c r="E1433" s="0" t="n">
        <v>0.368212911972548</v>
      </c>
      <c r="F1433" s="4" t="n">
        <f aca="false">IF(ISBLANK(A1433), "", (A1433-MIN($A$2:$A$3001))/(MAX($A$2:$A$3001)-MIN($A$2:$A$3001)))</f>
        <v>0.863636363636364</v>
      </c>
      <c r="G1433" s="4" t="n">
        <f aca="false">IF(ISBLANK(B1433), "", (B1433-MIN($B$2:$B$3001))/(MAX($B$2:$B$3001)-MIN($B$2:B$3001)))</f>
        <v>0.444444444444444</v>
      </c>
      <c r="H1433" s="4" t="n">
        <f aca="false">IF(ISBLANK(C1433), "", (C1433-MIN($C$2:$C$3001))/(MAX($C$2:$C$3001)-MIN($C$2:$C$3001)))</f>
        <v>0.68826195569251</v>
      </c>
      <c r="I1433" s="4" t="n">
        <f aca="false">IF(ISBLANK(D1433), "", (D1433-MIN($D$2:$D$3001))/(MAX($D$2:$D$3001)-MIN($D$2:$D$3001)))</f>
        <v>0.932117527862209</v>
      </c>
      <c r="J1433" s="4" t="n">
        <f aca="false">IF(ISBLANK(E1433), "", (E1433-MIN($E$2:$E$3001))/(MAX($E$2:$E$3001)-MIN($E$2:$E$3001)))</f>
        <v>0.218864245710713</v>
      </c>
      <c r="K1433" s="5" t="n">
        <f aca="false">IF(ISBLANK(A1433), "",SQRT((A1433-$M$2)^2+(B1433-$N$2)^2+(C1433-$O$2)^2+(D1433-$P$2)^2+(E1433-$Q$2)^2))</f>
        <v>920.612337093506</v>
      </c>
      <c r="L1433" s="6" t="str">
        <f aca="false">IF(AND(H1433 = "", H1432 &lt;&gt; ""),"&lt;- New exp", "")</f>
        <v/>
      </c>
    </row>
    <row r="1434" customFormat="false" ht="13.8" hidden="false" customHeight="false" outlineLevel="0" collapsed="false">
      <c r="A1434" s="0" t="n">
        <v>33</v>
      </c>
      <c r="B1434" s="0" t="n">
        <v>3</v>
      </c>
      <c r="C1434" s="0" t="n">
        <v>86.7708333333333</v>
      </c>
      <c r="D1434" s="0" t="n">
        <v>1029</v>
      </c>
      <c r="E1434" s="0" t="n">
        <v>0.37391442425094</v>
      </c>
      <c r="F1434" s="4" t="n">
        <f aca="false">IF(ISBLANK(A1434), "", (A1434-MIN($A$2:$A$3001))/(MAX($A$2:$A$3001)-MIN($A$2:$A$3001)))</f>
        <v>0.863636363636364</v>
      </c>
      <c r="G1434" s="4" t="n">
        <f aca="false">IF(ISBLANK(B1434), "", (B1434-MIN($B$2:$B$3001))/(MAX($B$2:$B$3001)-MIN($B$2:B$3001)))</f>
        <v>0.222222222222222</v>
      </c>
      <c r="H1434" s="4" t="n">
        <f aca="false">IF(ISBLANK(C1434), "", (C1434-MIN($C$2:$C$3001))/(MAX($C$2:$C$3001)-MIN($C$2:$C$3001)))</f>
        <v>0.736114643012072</v>
      </c>
      <c r="I1434" s="4" t="n">
        <f aca="false">IF(ISBLANK(D1434), "", (D1434-MIN($D$2:$D$3001))/(MAX($D$2:$D$3001)-MIN($D$2:$D$3001)))</f>
        <v>0.941236068895643</v>
      </c>
      <c r="J1434" s="4" t="n">
        <f aca="false">IF(ISBLANK(E1434), "", (E1434-MIN($E$2:$E$3001))/(MAX($E$2:$E$3001)-MIN($E$2:$E$3001)))</f>
        <v>0.391058334640788</v>
      </c>
      <c r="K1434" s="5" t="n">
        <f aca="false">IF(ISBLANK(A1434), "",SQRT((A1434-$M$2)^2+(B1434-$N$2)^2+(C1434-$O$2)^2+(D1434-$P$2)^2+(E1434-$Q$2)^2))</f>
        <v>929.658002656768</v>
      </c>
      <c r="L1434" s="6" t="str">
        <f aca="false">IF(AND(H1434 = "", H1433 &lt;&gt; ""),"&lt;- New exp", "")</f>
        <v/>
      </c>
    </row>
    <row r="1435" customFormat="false" ht="13.8" hidden="false" customHeight="false" outlineLevel="0" collapsed="false">
      <c r="A1435" s="0" t="n">
        <v>29</v>
      </c>
      <c r="B1435" s="0" t="n">
        <v>6</v>
      </c>
      <c r="C1435" s="0" t="n">
        <v>76.8333333333333</v>
      </c>
      <c r="D1435" s="0" t="n">
        <v>1030</v>
      </c>
      <c r="E1435" s="0" t="n">
        <v>0.372725885221371</v>
      </c>
      <c r="F1435" s="4" t="n">
        <f aca="false">IF(ISBLANK(A1435), "", (A1435-MIN($A$2:$A$3001))/(MAX($A$2:$A$3001)-MIN($A$2:$A$3001)))</f>
        <v>0.681818181818182</v>
      </c>
      <c r="G1435" s="4" t="n">
        <f aca="false">IF(ISBLANK(B1435), "", (B1435-MIN($B$2:$B$3001))/(MAX($B$2:$B$3001)-MIN($B$2:B$3001)))</f>
        <v>0.555555555555556</v>
      </c>
      <c r="H1435" s="4" t="n">
        <f aca="false">IF(ISBLANK(C1435), "", (C1435-MIN($C$2:$C$3001))/(MAX($C$2:$C$3001)-MIN($C$2:$C$3001)))</f>
        <v>0.48638015886075</v>
      </c>
      <c r="I1435" s="4" t="n">
        <f aca="false">IF(ISBLANK(D1435), "", (D1435-MIN($D$2:$D$3001))/(MAX($D$2:$D$3001)-MIN($D$2:$D$3001)))</f>
        <v>0.94224924012158</v>
      </c>
      <c r="J1435" s="4" t="n">
        <f aca="false">IF(ISBLANK(E1435), "", (E1435-MIN($E$2:$E$3001))/(MAX($E$2:$E$3001)-MIN($E$2:$E$3001)))</f>
        <v>0.355162701103331</v>
      </c>
      <c r="K1435" s="5" t="n">
        <f aca="false">IF(ISBLANK(A1435), "",SQRT((A1435-$M$2)^2+(B1435-$N$2)^2+(C1435-$O$2)^2+(D1435-$P$2)^2+(E1435-$Q$2)^2))</f>
        <v>930.335737196875</v>
      </c>
      <c r="L1435" s="6" t="str">
        <f aca="false">IF(AND(H1435 = "", H1434 &lt;&gt; ""),"&lt;- New exp", "")</f>
        <v/>
      </c>
    </row>
    <row r="1436" customFormat="false" ht="13.8" hidden="false" customHeight="false" outlineLevel="0" collapsed="false">
      <c r="A1436" s="0" t="n">
        <v>25</v>
      </c>
      <c r="B1436" s="0" t="n">
        <v>5</v>
      </c>
      <c r="C1436" s="0" t="n">
        <v>72.7882352941177</v>
      </c>
      <c r="D1436" s="0" t="n">
        <v>1037</v>
      </c>
      <c r="E1436" s="0" t="n">
        <v>0.381261386166515</v>
      </c>
      <c r="F1436" s="4" t="n">
        <f aca="false">IF(ISBLANK(A1436), "", (A1436-MIN($A$2:$A$3001))/(MAX($A$2:$A$3001)-MIN($A$2:$A$3001)))</f>
        <v>0.5</v>
      </c>
      <c r="G1436" s="4" t="n">
        <f aca="false">IF(ISBLANK(B1436), "", (B1436-MIN($B$2:$B$3001))/(MAX($B$2:$B$3001)-MIN($B$2:B$3001)))</f>
        <v>0.444444444444444</v>
      </c>
      <c r="H1436" s="4" t="n">
        <f aca="false">IF(ISBLANK(C1436), "", (C1436-MIN($C$2:$C$3001))/(MAX($C$2:$C$3001)-MIN($C$2:$C$3001)))</f>
        <v>0.384724765435336</v>
      </c>
      <c r="I1436" s="4" t="n">
        <f aca="false">IF(ISBLANK(D1436), "", (D1436-MIN($D$2:$D$3001))/(MAX($D$2:$D$3001)-MIN($D$2:$D$3001)))</f>
        <v>0.949341438703141</v>
      </c>
      <c r="J1436" s="4" t="n">
        <f aca="false">IF(ISBLANK(E1436), "", (E1436-MIN($E$2:$E$3001))/(MAX($E$2:$E$3001)-MIN($E$2:$E$3001)))</f>
        <v>0.612947432073934</v>
      </c>
      <c r="K1436" s="5" t="n">
        <f aca="false">IF(ISBLANK(A1436), "",SQRT((A1436-$M$2)^2+(B1436-$N$2)^2+(C1436-$O$2)^2+(D1436-$P$2)^2+(E1436-$Q$2)^2))</f>
        <v>937.198147668965</v>
      </c>
      <c r="L1436" s="6" t="str">
        <f aca="false">IF(AND(H1436 = "", H1435 &lt;&gt; ""),"&lt;- New exp", "")</f>
        <v/>
      </c>
    </row>
    <row r="1437" customFormat="false" ht="13.8" hidden="false" customHeight="false" outlineLevel="0" collapsed="false">
      <c r="A1437" s="0" t="n">
        <v>28</v>
      </c>
      <c r="B1437" s="0" t="n">
        <v>7</v>
      </c>
      <c r="C1437" s="0" t="n">
        <v>76.9553571428571</v>
      </c>
      <c r="D1437" s="0" t="n">
        <v>1052</v>
      </c>
      <c r="E1437" s="0" t="n">
        <v>0.372639451287042</v>
      </c>
      <c r="F1437" s="4" t="n">
        <f aca="false">IF(ISBLANK(A1437), "", (A1437-MIN($A$2:$A$3001))/(MAX($A$2:$A$3001)-MIN($A$2:$A$3001)))</f>
        <v>0.636363636363636</v>
      </c>
      <c r="G1437" s="4" t="n">
        <f aca="false">IF(ISBLANK(B1437), "", (B1437-MIN($B$2:$B$3001))/(MAX($B$2:$B$3001)-MIN($B$2:B$3001)))</f>
        <v>0.666666666666667</v>
      </c>
      <c r="H1437" s="4" t="n">
        <f aca="false">IF(ISBLANK(C1437), "", (C1437-MIN($C$2:$C$3001))/(MAX($C$2:$C$3001)-MIN($C$2:$C$3001)))</f>
        <v>0.489446679929993</v>
      </c>
      <c r="I1437" s="4" t="n">
        <f aca="false">IF(ISBLANK(D1437), "", (D1437-MIN($D$2:$D$3001))/(MAX($D$2:$D$3001)-MIN($D$2:$D$3001)))</f>
        <v>0.964539007092199</v>
      </c>
      <c r="J1437" s="4" t="n">
        <f aca="false">IF(ISBLANK(E1437), "", (E1437-MIN($E$2:$E$3001))/(MAX($E$2:$E$3001)-MIN($E$2:$E$3001)))</f>
        <v>0.352552268669321</v>
      </c>
      <c r="K1437" s="5" t="n">
        <f aca="false">IF(ISBLANK(A1437), "",SQRT((A1437-$M$2)^2+(B1437-$N$2)^2+(C1437-$O$2)^2+(D1437-$P$2)^2+(E1437-$Q$2)^2))</f>
        <v>952.321018423794</v>
      </c>
      <c r="L1437" s="6" t="str">
        <f aca="false">IF(AND(H1437 = "", H1436 &lt;&gt; ""),"&lt;- New exp", "")</f>
        <v/>
      </c>
    </row>
    <row r="1438" customFormat="false" ht="13.8" hidden="false" customHeight="false" outlineLevel="0" collapsed="false">
      <c r="A1438" s="0" t="n">
        <v>29</v>
      </c>
      <c r="B1438" s="0" t="n">
        <v>6</v>
      </c>
      <c r="C1438" s="0" t="n">
        <v>78.8333333333333</v>
      </c>
      <c r="D1438" s="0" t="n">
        <v>1030</v>
      </c>
      <c r="E1438" s="0" t="n">
        <v>0.370894757329822</v>
      </c>
      <c r="F1438" s="4" t="n">
        <f aca="false">IF(ISBLANK(A1438), "", (A1438-MIN($A$2:$A$3001))/(MAX($A$2:$A$3001)-MIN($A$2:$A$3001)))</f>
        <v>0.681818181818182</v>
      </c>
      <c r="G1438" s="4" t="n">
        <f aca="false">IF(ISBLANK(B1438), "", (B1438-MIN($B$2:$B$3001))/(MAX($B$2:$B$3001)-MIN($B$2:B$3001)))</f>
        <v>0.555555555555556</v>
      </c>
      <c r="H1438" s="4" t="n">
        <f aca="false">IF(ISBLANK(C1438), "", (C1438-MIN($C$2:$C$3001))/(MAX($C$2:$C$3001)-MIN($C$2:$C$3001)))</f>
        <v>0.53664118711762</v>
      </c>
      <c r="I1438" s="4" t="n">
        <f aca="false">IF(ISBLANK(D1438), "", (D1438-MIN($D$2:$D$3001))/(MAX($D$2:$D$3001)-MIN($D$2:$D$3001)))</f>
        <v>0.94224924012158</v>
      </c>
      <c r="J1438" s="4" t="n">
        <f aca="false">IF(ISBLANK(E1438), "", (E1438-MIN($E$2:$E$3001))/(MAX($E$2:$E$3001)-MIN($E$2:$E$3001)))</f>
        <v>0.299859935169684</v>
      </c>
      <c r="K1438" s="5" t="n">
        <f aca="false">IF(ISBLANK(A1438), "",SQRT((A1438-$M$2)^2+(B1438-$N$2)^2+(C1438-$O$2)^2+(D1438-$P$2)^2+(E1438-$Q$2)^2))</f>
        <v>930.379492751536</v>
      </c>
      <c r="L1438" s="6" t="str">
        <f aca="false">IF(AND(H1438 = "", H1437 &lt;&gt; ""),"&lt;- New exp", "")</f>
        <v/>
      </c>
    </row>
    <row r="1439" customFormat="false" ht="13.8" hidden="false" customHeight="false" outlineLevel="0" collapsed="false">
      <c r="A1439" s="0" t="n">
        <v>28</v>
      </c>
      <c r="B1439" s="0" t="n">
        <v>9</v>
      </c>
      <c r="C1439" s="0" t="n">
        <v>94.9111111111111</v>
      </c>
      <c r="D1439" s="0" t="n">
        <v>987</v>
      </c>
      <c r="E1439" s="0" t="n">
        <v>0.385403337069818</v>
      </c>
      <c r="F1439" s="4" t="n">
        <f aca="false">IF(ISBLANK(A1439), "", (A1439-MIN($A$2:$A$3001))/(MAX($A$2:$A$3001)-MIN($A$2:$A$3001)))</f>
        <v>0.636363636363636</v>
      </c>
      <c r="G1439" s="4" t="n">
        <f aca="false">IF(ISBLANK(B1439), "", (B1439-MIN($B$2:$B$3001))/(MAX($B$2:$B$3001)-MIN($B$2:B$3001)))</f>
        <v>0.888888888888889</v>
      </c>
      <c r="H1439" s="4" t="n">
        <f aca="false">IF(ISBLANK(C1439), "", (C1439-MIN($C$2:$C$3001))/(MAX($C$2:$C$3001)-MIN($C$2:$C$3001)))</f>
        <v>0.9406840087159</v>
      </c>
      <c r="I1439" s="4" t="n">
        <f aca="false">IF(ISBLANK(D1439), "", (D1439-MIN($D$2:$D$3001))/(MAX($D$2:$D$3001)-MIN($D$2:$D$3001)))</f>
        <v>0.898682877406282</v>
      </c>
      <c r="J1439" s="4" t="n">
        <f aca="false">IF(ISBLANK(E1439), "", (E1439-MIN($E$2:$E$3001))/(MAX($E$2:$E$3001)-MIN($E$2:$E$3001)))</f>
        <v>0.738040464827783</v>
      </c>
      <c r="K1439" s="5" t="n">
        <f aca="false">IF(ISBLANK(A1439), "",SQRT((A1439-$M$2)^2+(B1439-$N$2)^2+(C1439-$O$2)^2+(D1439-$P$2)^2+(E1439-$Q$2)^2))</f>
        <v>887.935893554298</v>
      </c>
      <c r="L1439" s="6" t="str">
        <f aca="false">IF(AND(H1439 = "", H1438 &lt;&gt; ""),"&lt;- New exp", "")</f>
        <v/>
      </c>
    </row>
    <row r="1440" customFormat="false" ht="13.8" hidden="false" customHeight="false" outlineLevel="0" collapsed="false">
      <c r="A1440" s="0" t="n">
        <v>29</v>
      </c>
      <c r="B1440" s="0" t="n">
        <v>6</v>
      </c>
      <c r="C1440" s="0" t="n">
        <v>78.6960784313726</v>
      </c>
      <c r="D1440" s="0" t="n">
        <v>1037</v>
      </c>
      <c r="E1440" s="0" t="n">
        <v>0.370894757329822</v>
      </c>
      <c r="F1440" s="4" t="n">
        <f aca="false">IF(ISBLANK(A1440), "", (A1440-MIN($A$2:$A$3001))/(MAX($A$2:$A$3001)-MIN($A$2:$A$3001)))</f>
        <v>0.681818181818182</v>
      </c>
      <c r="G1440" s="4" t="n">
        <f aca="false">IF(ISBLANK(B1440), "", (B1440-MIN($B$2:$B$3001))/(MAX($B$2:$B$3001)-MIN($B$2:B$3001)))</f>
        <v>0.555555555555556</v>
      </c>
      <c r="H1440" s="4" t="n">
        <f aca="false">IF(ISBLANK(C1440), "", (C1440-MIN($C$2:$C$3001))/(MAX($C$2:$C$3001)-MIN($C$2:$C$3001)))</f>
        <v>0.533191900864698</v>
      </c>
      <c r="I1440" s="4" t="n">
        <f aca="false">IF(ISBLANK(D1440), "", (D1440-MIN($D$2:$D$3001))/(MAX($D$2:$D$3001)-MIN($D$2:$D$3001)))</f>
        <v>0.949341438703141</v>
      </c>
      <c r="J1440" s="4" t="n">
        <f aca="false">IF(ISBLANK(E1440), "", (E1440-MIN($E$2:$E$3001))/(MAX($E$2:$E$3001)-MIN($E$2:$E$3001)))</f>
        <v>0.299859935169684</v>
      </c>
      <c r="K1440" s="5" t="n">
        <f aca="false">IF(ISBLANK(A1440), "",SQRT((A1440-$M$2)^2+(B1440-$N$2)^2+(C1440-$O$2)^2+(D1440-$P$2)^2+(E1440-$Q$2)^2))</f>
        <v>937.373542107633</v>
      </c>
      <c r="L1440" s="6" t="str">
        <f aca="false">IF(AND(H1440 = "", H1439 &lt;&gt; ""),"&lt;- New exp", "")</f>
        <v/>
      </c>
    </row>
    <row r="1441" customFormat="false" ht="13.8" hidden="false" customHeight="false" outlineLevel="0" collapsed="false">
      <c r="A1441" s="0" t="n">
        <v>32</v>
      </c>
      <c r="B1441" s="0" t="n">
        <v>5</v>
      </c>
      <c r="C1441" s="0" t="n">
        <v>80.8666666666667</v>
      </c>
      <c r="D1441" s="0" t="n">
        <v>1016</v>
      </c>
      <c r="E1441" s="0" t="n">
        <v>0.37522937227086</v>
      </c>
      <c r="F1441" s="4" t="n">
        <f aca="false">IF(ISBLANK(A1441), "", (A1441-MIN($A$2:$A$3001))/(MAX($A$2:$A$3001)-MIN($A$2:$A$3001)))</f>
        <v>0.818181818181818</v>
      </c>
      <c r="G1441" s="4" t="n">
        <f aca="false">IF(ISBLANK(B1441), "", (B1441-MIN($B$2:$B$3001))/(MAX($B$2:$B$3001)-MIN($B$2:B$3001)))</f>
        <v>0.444444444444444</v>
      </c>
      <c r="H1441" s="4" t="n">
        <f aca="false">IF(ISBLANK(C1441), "", (C1441-MIN($C$2:$C$3001))/(MAX($C$2:$C$3001)-MIN($C$2:$C$3001)))</f>
        <v>0.587739899178771</v>
      </c>
      <c r="I1441" s="4" t="n">
        <f aca="false">IF(ISBLANK(D1441), "", (D1441-MIN($D$2:$D$3001))/(MAX($D$2:$D$3001)-MIN($D$2:$D$3001)))</f>
        <v>0.92806484295846</v>
      </c>
      <c r="J1441" s="4" t="n">
        <f aca="false">IF(ISBLANK(E1441), "", (E1441-MIN($E$2:$E$3001))/(MAX($E$2:$E$3001)-MIN($E$2:$E$3001)))</f>
        <v>0.430771706326167</v>
      </c>
      <c r="K1441" s="5" t="n">
        <f aca="false">IF(ISBLANK(A1441), "",SQRT((A1441-$M$2)^2+(B1441-$N$2)^2+(C1441-$O$2)^2+(D1441-$P$2)^2+(E1441-$Q$2)^2))</f>
        <v>916.484028971422</v>
      </c>
      <c r="L1441" s="6" t="str">
        <f aca="false">IF(AND(H1441 = "", H1440 &lt;&gt; ""),"&lt;- New exp", "")</f>
        <v/>
      </c>
    </row>
    <row r="1442" customFormat="false" ht="13.8" hidden="false" customHeight="false" outlineLevel="0" collapsed="false">
      <c r="A1442" s="0" t="n">
        <v>20</v>
      </c>
      <c r="B1442" s="0" t="n">
        <v>7</v>
      </c>
      <c r="C1442" s="0" t="n">
        <v>82.9428571428571</v>
      </c>
      <c r="D1442" s="0" t="n">
        <v>1047</v>
      </c>
      <c r="E1442" s="0" t="n">
        <v>0.382361357163061</v>
      </c>
      <c r="F1442" s="4" t="n">
        <f aca="false">IF(ISBLANK(A1442), "", (A1442-MIN($A$2:$A$3001))/(MAX($A$2:$A$3001)-MIN($A$2:$A$3001)))</f>
        <v>0.272727272727273</v>
      </c>
      <c r="G1442" s="4" t="n">
        <f aca="false">IF(ISBLANK(B1442), "", (B1442-MIN($B$2:$B$3001))/(MAX($B$2:$B$3001)-MIN($B$2:B$3001)))</f>
        <v>0.666666666666667</v>
      </c>
      <c r="H1442" s="4" t="n">
        <f aca="false">IF(ISBLANK(C1442), "", (C1442-MIN($C$2:$C$3001))/(MAX($C$2:$C$3001)-MIN($C$2:$C$3001)))</f>
        <v>0.639915633273997</v>
      </c>
      <c r="I1442" s="4" t="n">
        <f aca="false">IF(ISBLANK(D1442), "", (D1442-MIN($D$2:$D$3001))/(MAX($D$2:$D$3001)-MIN($D$2:$D$3001)))</f>
        <v>0.959473150962513</v>
      </c>
      <c r="J1442" s="4" t="n">
        <f aca="false">IF(ISBLANK(E1442), "", (E1442-MIN($E$2:$E$3001))/(MAX($E$2:$E$3001)-MIN($E$2:$E$3001)))</f>
        <v>0.646168180245885</v>
      </c>
      <c r="K1442" s="5" t="n">
        <f aca="false">IF(ISBLANK(A1442), "",SQRT((A1442-$M$2)^2+(B1442-$N$2)^2+(C1442-$O$2)^2+(D1442-$P$2)^2+(E1442-$Q$2)^2))</f>
        <v>947.380282669227</v>
      </c>
      <c r="L1442" s="6" t="str">
        <f aca="false">IF(AND(H1442 = "", H1441 &lt;&gt; ""),"&lt;- New exp", "")</f>
        <v/>
      </c>
    </row>
    <row r="1443" customFormat="false" ht="13.8" hidden="false" customHeight="false" outlineLevel="0" collapsed="false">
      <c r="A1443" s="0" t="n">
        <v>28</v>
      </c>
      <c r="B1443" s="0" t="n">
        <v>7</v>
      </c>
      <c r="C1443" s="0" t="n">
        <v>77.672268907563</v>
      </c>
      <c r="D1443" s="0" t="n">
        <v>1004</v>
      </c>
      <c r="E1443" s="0" t="n">
        <v>0.376578857467822</v>
      </c>
      <c r="F1443" s="4" t="n">
        <f aca="false">IF(ISBLANK(A1443), "", (A1443-MIN($A$2:$A$3001))/(MAX($A$2:$A$3001)-MIN($A$2:$A$3001)))</f>
        <v>0.636363636363636</v>
      </c>
      <c r="G1443" s="4" t="n">
        <f aca="false">IF(ISBLANK(B1443), "", (B1443-MIN($B$2:$B$3001))/(MAX($B$2:$B$3001)-MIN($B$2:B$3001)))</f>
        <v>0.666666666666667</v>
      </c>
      <c r="H1443" s="4" t="n">
        <f aca="false">IF(ISBLANK(C1443), "", (C1443-MIN($C$2:$C$3001))/(MAX($C$2:$C$3001)-MIN($C$2:$C$3001)))</f>
        <v>0.507463041161776</v>
      </c>
      <c r="I1443" s="4" t="n">
        <f aca="false">IF(ISBLANK(D1443), "", (D1443-MIN($D$2:$D$3001))/(MAX($D$2:$D$3001)-MIN($D$2:$D$3001)))</f>
        <v>0.915906788247214</v>
      </c>
      <c r="J1443" s="4" t="n">
        <f aca="false">IF(ISBLANK(E1443), "", (E1443-MIN($E$2:$E$3001))/(MAX($E$2:$E$3001)-MIN($E$2:$E$3001)))</f>
        <v>0.471528151751385</v>
      </c>
      <c r="K1443" s="5" t="n">
        <f aca="false">IF(ISBLANK(A1443), "",SQRT((A1443-$M$2)^2+(B1443-$N$2)^2+(C1443-$O$2)^2+(D1443-$P$2)^2+(E1443-$Q$2)^2))</f>
        <v>904.35378122827</v>
      </c>
      <c r="L1443" s="6" t="str">
        <f aca="false">IF(AND(H1443 = "", H1442 &lt;&gt; ""),"&lt;- New exp", "")</f>
        <v/>
      </c>
    </row>
    <row r="1444" customFormat="false" ht="13.8" hidden="false" customHeight="false" outlineLevel="0" collapsed="false">
      <c r="A1444" s="0" t="n">
        <v>29</v>
      </c>
      <c r="B1444" s="0" t="n">
        <v>4</v>
      </c>
      <c r="C1444" s="0" t="n">
        <v>76.7794117647059</v>
      </c>
      <c r="D1444" s="0" t="n">
        <v>1039</v>
      </c>
      <c r="E1444" s="0" t="n">
        <v>0.381261386166515</v>
      </c>
      <c r="F1444" s="4" t="n">
        <f aca="false">IF(ISBLANK(A1444), "", (A1444-MIN($A$2:$A$3001))/(MAX($A$2:$A$3001)-MIN($A$2:$A$3001)))</f>
        <v>0.681818181818182</v>
      </c>
      <c r="G1444" s="4" t="n">
        <f aca="false">IF(ISBLANK(B1444), "", (B1444-MIN($B$2:$B$3001))/(MAX($B$2:$B$3001)-MIN($B$2:B$3001)))</f>
        <v>0.333333333333333</v>
      </c>
      <c r="H1444" s="4" t="n">
        <f aca="false">IF(ISBLANK(C1444), "", (C1444-MIN($C$2:$C$3001))/(MAX($C$2:$C$3001)-MIN($C$2:$C$3001)))</f>
        <v>0.485025082118531</v>
      </c>
      <c r="I1444" s="4" t="n">
        <f aca="false">IF(ISBLANK(D1444), "", (D1444-MIN($D$2:$D$3001))/(MAX($D$2:$D$3001)-MIN($D$2:$D$3001)))</f>
        <v>0.951367781155015</v>
      </c>
      <c r="J1444" s="4" t="n">
        <f aca="false">IF(ISBLANK(E1444), "", (E1444-MIN($E$2:$E$3001))/(MAX($E$2:$E$3001)-MIN($E$2:$E$3001)))</f>
        <v>0.612947432073934</v>
      </c>
      <c r="K1444" s="5" t="n">
        <f aca="false">IF(ISBLANK(A1444), "",SQRT((A1444-$M$2)^2+(B1444-$N$2)^2+(C1444-$O$2)^2+(D1444-$P$2)^2+(E1444-$Q$2)^2))</f>
        <v>939.322894362073</v>
      </c>
      <c r="L1444" s="6" t="str">
        <f aca="false">IF(AND(H1444 = "", H1443 &lt;&gt; ""),"&lt;- New exp", "")</f>
        <v/>
      </c>
    </row>
    <row r="1445" customFormat="false" ht="13.8" hidden="false" customHeight="false" outlineLevel="0" collapsed="false">
      <c r="A1445" s="0" t="n">
        <v>33</v>
      </c>
      <c r="B1445" s="0" t="n">
        <v>2</v>
      </c>
      <c r="C1445" s="0" t="n">
        <v>81.3125</v>
      </c>
      <c r="D1445" s="0" t="n">
        <v>1045</v>
      </c>
      <c r="E1445" s="0" t="n">
        <v>0.381261386166515</v>
      </c>
      <c r="F1445" s="4" t="n">
        <f aca="false">IF(ISBLANK(A1445), "", (A1445-MIN($A$2:$A$3001))/(MAX($A$2:$A$3001)-MIN($A$2:$A$3001)))</f>
        <v>0.863636363636364</v>
      </c>
      <c r="G1445" s="4" t="n">
        <f aca="false">IF(ISBLANK(B1445), "", (B1445-MIN($B$2:$B$3001))/(MAX($B$2:$B$3001)-MIN($B$2:B$3001)))</f>
        <v>0.111111111111111</v>
      </c>
      <c r="H1445" s="4" t="n">
        <f aca="false">IF(ISBLANK(C1445), "", (C1445-MIN($C$2:$C$3001))/(MAX($C$2:$C$3001)-MIN($C$2:$C$3001)))</f>
        <v>0.598943920061031</v>
      </c>
      <c r="I1445" s="4" t="n">
        <f aca="false">IF(ISBLANK(D1445), "", (D1445-MIN($D$2:$D$3001))/(MAX($D$2:$D$3001)-MIN($D$2:$D$3001)))</f>
        <v>0.957446808510638</v>
      </c>
      <c r="J1445" s="4" t="n">
        <f aca="false">IF(ISBLANK(E1445), "", (E1445-MIN($E$2:$E$3001))/(MAX($E$2:$E$3001)-MIN($E$2:$E$3001)))</f>
        <v>0.612947432073934</v>
      </c>
      <c r="K1445" s="5" t="n">
        <f aca="false">IF(ISBLANK(A1445), "",SQRT((A1445-$M$2)^2+(B1445-$N$2)^2+(C1445-$O$2)^2+(D1445-$P$2)^2+(E1445-$Q$2)^2))</f>
        <v>945.49195035689</v>
      </c>
      <c r="L1445" s="6" t="str">
        <f aca="false">IF(AND(H1445 = "", H1444 &lt;&gt; ""),"&lt;- New exp", "")</f>
        <v/>
      </c>
    </row>
    <row r="1446" customFormat="false" ht="13.8" hidden="false" customHeight="false" outlineLevel="0" collapsed="false">
      <c r="A1446" s="0" t="n">
        <v>23</v>
      </c>
      <c r="B1446" s="0" t="n">
        <v>8</v>
      </c>
      <c r="C1446" s="0" t="n">
        <v>84.9821428571429</v>
      </c>
      <c r="D1446" s="0" t="n">
        <v>1014</v>
      </c>
      <c r="E1446" s="0" t="n">
        <v>0.380109058481705</v>
      </c>
      <c r="F1446" s="4" t="n">
        <f aca="false">IF(ISBLANK(A1446), "", (A1446-MIN($A$2:$A$3001))/(MAX($A$2:$A$3001)-MIN($A$2:$A$3001)))</f>
        <v>0.409090909090909</v>
      </c>
      <c r="G1446" s="4" t="n">
        <f aca="false">IF(ISBLANK(B1446), "", (B1446-MIN($B$2:$B$3001))/(MAX($B$2:$B$3001)-MIN($B$2:B$3001)))</f>
        <v>0.777777777777778</v>
      </c>
      <c r="H1446" s="4" t="n">
        <f aca="false">IF(ISBLANK(C1446), "", (C1446-MIN($C$2:$C$3001))/(MAX($C$2:$C$3001)-MIN($C$2:$C$3001)))</f>
        <v>0.69116393172877</v>
      </c>
      <c r="I1446" s="4" t="n">
        <f aca="false">IF(ISBLANK(D1446), "", (D1446-MIN($D$2:$D$3001))/(MAX($D$2:$D$3001)-MIN($D$2:$D$3001)))</f>
        <v>0.926038500506586</v>
      </c>
      <c r="J1446" s="4" t="n">
        <f aca="false">IF(ISBLANK(E1446), "", (E1446-MIN($E$2:$E$3001))/(MAX($E$2:$E$3001)-MIN($E$2:$E$3001)))</f>
        <v>0.578145434613232</v>
      </c>
      <c r="K1446" s="5" t="n">
        <f aca="false">IF(ISBLANK(A1446), "",SQRT((A1446-$M$2)^2+(B1446-$N$2)^2+(C1446-$O$2)^2+(D1446-$P$2)^2+(E1446-$Q$2)^2))</f>
        <v>914.484780663837</v>
      </c>
      <c r="L1446" s="6" t="str">
        <f aca="false">IF(AND(H1446 = "", H1445 &lt;&gt; ""),"&lt;- New exp", "")</f>
        <v/>
      </c>
    </row>
    <row r="1447" customFormat="false" ht="13.8" hidden="false" customHeight="false" outlineLevel="0" collapsed="false">
      <c r="A1447" s="0" t="n">
        <v>28</v>
      </c>
      <c r="B1447" s="0" t="n">
        <v>9</v>
      </c>
      <c r="C1447" s="0" t="n">
        <v>71.7777777777778</v>
      </c>
      <c r="D1447" s="0" t="n">
        <v>1023</v>
      </c>
      <c r="E1447" s="0" t="n">
        <v>0.370097695553302</v>
      </c>
      <c r="F1447" s="4" t="n">
        <f aca="false">IF(ISBLANK(A1447), "", (A1447-MIN($A$2:$A$3001))/(MAX($A$2:$A$3001)-MIN($A$2:$A$3001)))</f>
        <v>0.636363636363636</v>
      </c>
      <c r="G1447" s="4" t="n">
        <f aca="false">IF(ISBLANK(B1447), "", (B1447-MIN($B$2:$B$3001))/(MAX($B$2:$B$3001)-MIN($B$2:B$3001)))</f>
        <v>0.888888888888889</v>
      </c>
      <c r="H1447" s="4" t="n">
        <f aca="false">IF(ISBLANK(C1447), "", (C1447-MIN($C$2:$C$3001))/(MAX($C$2:$C$3001)-MIN($C$2:$C$3001)))</f>
        <v>0.359331448544774</v>
      </c>
      <c r="I1447" s="4" t="n">
        <f aca="false">IF(ISBLANK(D1447), "", (D1447-MIN($D$2:$D$3001))/(MAX($D$2:$D$3001)-MIN($D$2:$D$3001)))</f>
        <v>0.93515704154002</v>
      </c>
      <c r="J1447" s="4" t="n">
        <f aca="false">IF(ISBLANK(E1447), "", (E1447-MIN($E$2:$E$3001))/(MAX($E$2:$E$3001)-MIN($E$2:$E$3001)))</f>
        <v>0.275787492679469</v>
      </c>
      <c r="K1447" s="5" t="n">
        <f aca="false">IF(ISBLANK(A1447), "",SQRT((A1447-$M$2)^2+(B1447-$N$2)^2+(C1447-$O$2)^2+(D1447-$P$2)^2+(E1447-$Q$2)^2))</f>
        <v>923.251563964607</v>
      </c>
      <c r="L1447" s="6" t="str">
        <f aca="false">IF(AND(H1447 = "", H1446 &lt;&gt; ""),"&lt;- New exp", "")</f>
        <v/>
      </c>
    </row>
    <row r="1448" customFormat="false" ht="13.8" hidden="false" customHeight="false" outlineLevel="0" collapsed="false">
      <c r="A1448" s="0" t="n">
        <v>29</v>
      </c>
      <c r="B1448" s="0" t="n">
        <v>7</v>
      </c>
      <c r="C1448" s="0" t="n">
        <v>73.672268907563</v>
      </c>
      <c r="D1448" s="0" t="n">
        <v>1037</v>
      </c>
      <c r="E1448" s="0" t="n">
        <v>0.371400562566451</v>
      </c>
      <c r="F1448" s="4" t="n">
        <f aca="false">IF(ISBLANK(A1448), "", (A1448-MIN($A$2:$A$3001))/(MAX($A$2:$A$3001)-MIN($A$2:$A$3001)))</f>
        <v>0.681818181818182</v>
      </c>
      <c r="G1448" s="4" t="n">
        <f aca="false">IF(ISBLANK(B1448), "", (B1448-MIN($B$2:$B$3001))/(MAX($B$2:$B$3001)-MIN($B$2:B$3001)))</f>
        <v>0.666666666666667</v>
      </c>
      <c r="H1448" s="4" t="n">
        <f aca="false">IF(ISBLANK(C1448), "", (C1448-MIN($C$2:$C$3001))/(MAX($C$2:$C$3001)-MIN($C$2:$C$3001)))</f>
        <v>0.406940984648036</v>
      </c>
      <c r="I1448" s="4" t="n">
        <f aca="false">IF(ISBLANK(D1448), "", (D1448-MIN($D$2:$D$3001))/(MAX($D$2:$D$3001)-MIN($D$2:$D$3001)))</f>
        <v>0.949341438703141</v>
      </c>
      <c r="J1448" s="4" t="n">
        <f aca="false">IF(ISBLANK(E1448), "", (E1448-MIN($E$2:$E$3001))/(MAX($E$2:$E$3001)-MIN($E$2:$E$3001)))</f>
        <v>0.315136000123095</v>
      </c>
      <c r="K1448" s="5" t="n">
        <f aca="false">IF(ISBLANK(A1448), "",SQRT((A1448-$M$2)^2+(B1448-$N$2)^2+(C1448-$O$2)^2+(D1448-$P$2)^2+(E1448-$Q$2)^2))</f>
        <v>937.279156211778</v>
      </c>
      <c r="L1448" s="6" t="str">
        <f aca="false">IF(AND(H1448 = "", H1447 &lt;&gt; ""),"&lt;- New exp", "")</f>
        <v/>
      </c>
    </row>
    <row r="1449" customFormat="false" ht="13.8" hidden="false" customHeight="false" outlineLevel="0" collapsed="false">
      <c r="A1449" s="0" t="n">
        <v>24</v>
      </c>
      <c r="B1449" s="0" t="n">
        <v>8</v>
      </c>
      <c r="C1449" s="0" t="n">
        <v>76.5625</v>
      </c>
      <c r="D1449" s="0" t="n">
        <v>1010</v>
      </c>
      <c r="E1449" s="0" t="n">
        <v>0.382203038250817</v>
      </c>
      <c r="F1449" s="4" t="n">
        <f aca="false">IF(ISBLANK(A1449), "", (A1449-MIN($A$2:$A$3001))/(MAX($A$2:$A$3001)-MIN($A$2:$A$3001)))</f>
        <v>0.454545454545455</v>
      </c>
      <c r="G1449" s="4" t="n">
        <f aca="false">IF(ISBLANK(B1449), "", (B1449-MIN($B$2:$B$3001))/(MAX($B$2:$B$3001)-MIN($B$2:B$3001)))</f>
        <v>0.777777777777778</v>
      </c>
      <c r="H1449" s="4" t="n">
        <f aca="false">IF(ISBLANK(C1449), "", (C1449-MIN($C$2:$C$3001))/(MAX($C$2:$C$3001)-MIN($C$2:$C$3001)))</f>
        <v>0.479573977950966</v>
      </c>
      <c r="I1449" s="4" t="n">
        <f aca="false">IF(ISBLANK(D1449), "", (D1449-MIN($D$2:$D$3001))/(MAX($D$2:$D$3001)-MIN($D$2:$D$3001)))</f>
        <v>0.921985815602837</v>
      </c>
      <c r="J1449" s="4" t="n">
        <f aca="false">IF(ISBLANK(E1449), "", (E1449-MIN($E$2:$E$3001))/(MAX($E$2:$E$3001)-MIN($E$2:$E$3001)))</f>
        <v>0.641386715342691</v>
      </c>
      <c r="K1449" s="5" t="n">
        <f aca="false">IF(ISBLANK(A1449), "",SQRT((A1449-$M$2)^2+(B1449-$N$2)^2+(C1449-$O$2)^2+(D1449-$P$2)^2+(E1449-$Q$2)^2))</f>
        <v>910.281920100646</v>
      </c>
      <c r="L1449" s="6" t="str">
        <f aca="false">IF(AND(H1449 = "", H1448 &lt;&gt; ""),"&lt;- New exp", "")</f>
        <v/>
      </c>
    </row>
    <row r="1450" customFormat="false" ht="13.8" hidden="false" customHeight="false" outlineLevel="0" collapsed="false">
      <c r="A1450" s="0" t="n">
        <v>33</v>
      </c>
      <c r="B1450" s="0" t="n">
        <v>3</v>
      </c>
      <c r="C1450" s="0" t="n">
        <v>82.921568627451</v>
      </c>
      <c r="D1450" s="0" t="n">
        <v>1037</v>
      </c>
      <c r="E1450" s="0" t="n">
        <v>0.376578857467822</v>
      </c>
      <c r="F1450" s="4" t="n">
        <f aca="false">IF(ISBLANK(A1450), "", (A1450-MIN($A$2:$A$3001))/(MAX($A$2:$A$3001)-MIN($A$2:$A$3001)))</f>
        <v>0.863636363636364</v>
      </c>
      <c r="G1450" s="4" t="n">
        <f aca="false">IF(ISBLANK(B1450), "", (B1450-MIN($B$2:$B$3001))/(MAX($B$2:$B$3001)-MIN($B$2:B$3001)))</f>
        <v>0.222222222222222</v>
      </c>
      <c r="H1450" s="4" t="n">
        <f aca="false">IF(ISBLANK(C1450), "", (C1450-MIN($C$2:$C$3001))/(MAX($C$2:$C$3001)-MIN($C$2:$C$3001)))</f>
        <v>0.639380641936809</v>
      </c>
      <c r="I1450" s="4" t="n">
        <f aca="false">IF(ISBLANK(D1450), "", (D1450-MIN($D$2:$D$3001))/(MAX($D$2:$D$3001)-MIN($D$2:$D$3001)))</f>
        <v>0.949341438703141</v>
      </c>
      <c r="J1450" s="4" t="n">
        <f aca="false">IF(ISBLANK(E1450), "", (E1450-MIN($E$2:$E$3001))/(MAX($E$2:$E$3001)-MIN($E$2:$E$3001)))</f>
        <v>0.471528151751385</v>
      </c>
      <c r="K1450" s="5" t="n">
        <f aca="false">IF(ISBLANK(A1450), "",SQRT((A1450-$M$2)^2+(B1450-$N$2)^2+(C1450-$O$2)^2+(D1450-$P$2)^2+(E1450-$Q$2)^2))</f>
        <v>937.540034377888</v>
      </c>
      <c r="L1450" s="6" t="str">
        <f aca="false">IF(AND(H1450 = "", H1449 &lt;&gt; ""),"&lt;- New exp", "")</f>
        <v/>
      </c>
    </row>
    <row r="1451" customFormat="false" ht="13.8" hidden="false" customHeight="false" outlineLevel="0" collapsed="false">
      <c r="A1451" s="0" t="n">
        <v>24</v>
      </c>
      <c r="B1451" s="0" t="n">
        <v>9</v>
      </c>
      <c r="C1451" s="0" t="n">
        <v>75.7777777777778</v>
      </c>
      <c r="D1451" s="0" t="n">
        <v>1037</v>
      </c>
      <c r="E1451" s="0" t="n">
        <v>0.371244230951682</v>
      </c>
      <c r="F1451" s="4" t="n">
        <f aca="false">IF(ISBLANK(A1451), "", (A1451-MIN($A$2:$A$3001))/(MAX($A$2:$A$3001)-MIN($A$2:$A$3001)))</f>
        <v>0.454545454545455</v>
      </c>
      <c r="G1451" s="4" t="n">
        <f aca="false">IF(ISBLANK(B1451), "", (B1451-MIN($B$2:$B$3001))/(MAX($B$2:$B$3001)-MIN($B$2:B$3001)))</f>
        <v>0.888888888888889</v>
      </c>
      <c r="H1451" s="4" t="n">
        <f aca="false">IF(ISBLANK(C1451), "", (C1451-MIN($C$2:$C$3001))/(MAX($C$2:$C$3001)-MIN($C$2:$C$3001)))</f>
        <v>0.459853505058513</v>
      </c>
      <c r="I1451" s="4" t="n">
        <f aca="false">IF(ISBLANK(D1451), "", (D1451-MIN($D$2:$D$3001))/(MAX($D$2:$D$3001)-MIN($D$2:$D$3001)))</f>
        <v>0.949341438703141</v>
      </c>
      <c r="J1451" s="4" t="n">
        <f aca="false">IF(ISBLANK(E1451), "", (E1451-MIN($E$2:$E$3001))/(MAX($E$2:$E$3001)-MIN($E$2:$E$3001)))</f>
        <v>0.310414554537837</v>
      </c>
      <c r="K1451" s="5" t="n">
        <f aca="false">IF(ISBLANK(A1451), "",SQRT((A1451-$M$2)^2+(B1451-$N$2)^2+(C1451-$O$2)^2+(D1451-$P$2)^2+(E1451-$Q$2)^2))</f>
        <v>937.266151780931</v>
      </c>
      <c r="L1451" s="6" t="str">
        <f aca="false">IF(AND(H1451 = "", H1450 &lt;&gt; ""),"&lt;- New exp", "")</f>
        <v/>
      </c>
    </row>
    <row r="1452" customFormat="false" ht="13.8" hidden="false" customHeight="false" outlineLevel="0" collapsed="false">
      <c r="A1452" s="0" t="n">
        <v>26</v>
      </c>
      <c r="B1452" s="0" t="n">
        <v>5</v>
      </c>
      <c r="C1452" s="0" t="n">
        <v>88.2714285714286</v>
      </c>
      <c r="D1452" s="0" t="n">
        <v>1033</v>
      </c>
      <c r="E1452" s="0" t="n">
        <v>0.383196025457353</v>
      </c>
      <c r="F1452" s="4" t="n">
        <f aca="false">IF(ISBLANK(A1452), "", (A1452-MIN($A$2:$A$3001))/(MAX($A$2:$A$3001)-MIN($A$2:$A$3001)))</f>
        <v>0.545454545454545</v>
      </c>
      <c r="G1452" s="4" t="n">
        <f aca="false">IF(ISBLANK(B1452), "", (B1452-MIN($B$2:$B$3001))/(MAX($B$2:$B$3001)-MIN($B$2:B$3001)))</f>
        <v>0.444444444444444</v>
      </c>
      <c r="H1452" s="4" t="n">
        <f aca="false">IF(ISBLANK(C1452), "", (C1452-MIN($C$2:$C$3001))/(MAX($C$2:$C$3001)-MIN($C$2:$C$3001)))</f>
        <v>0.773825372844086</v>
      </c>
      <c r="I1452" s="4" t="n">
        <f aca="false">IF(ISBLANK(D1452), "", (D1452-MIN($D$2:$D$3001))/(MAX($D$2:$D$3001)-MIN($D$2:$D$3001)))</f>
        <v>0.945288753799392</v>
      </c>
      <c r="J1452" s="4" t="n">
        <f aca="false">IF(ISBLANK(E1452), "", (E1452-MIN($E$2:$E$3001))/(MAX($E$2:$E$3001)-MIN($E$2:$E$3001)))</f>
        <v>0.67137639509778</v>
      </c>
      <c r="K1452" s="5" t="n">
        <f aca="false">IF(ISBLANK(A1452), "",SQRT((A1452-$M$2)^2+(B1452-$N$2)^2+(C1452-$O$2)^2+(D1452-$P$2)^2+(E1452-$Q$2)^2))</f>
        <v>933.593682437591</v>
      </c>
      <c r="L1452" s="6" t="str">
        <f aca="false">IF(AND(H1452 = "", H1451 &lt;&gt; ""),"&lt;- New exp", "")</f>
        <v/>
      </c>
    </row>
    <row r="1453" customFormat="false" ht="13.8" hidden="false" customHeight="false" outlineLevel="0" collapsed="false">
      <c r="A1453" s="0" t="n">
        <v>23</v>
      </c>
      <c r="B1453" s="0" t="n">
        <v>5</v>
      </c>
      <c r="C1453" s="0" t="n">
        <v>64.5125</v>
      </c>
      <c r="D1453" s="0" t="n">
        <v>1056</v>
      </c>
      <c r="E1453" s="0" t="n">
        <v>0.378684590926736</v>
      </c>
      <c r="F1453" s="4" t="n">
        <f aca="false">IF(ISBLANK(A1453), "", (A1453-MIN($A$2:$A$3001))/(MAX($A$2:$A$3001)-MIN($A$2:$A$3001)))</f>
        <v>0.409090909090909</v>
      </c>
      <c r="G1453" s="4" t="n">
        <f aca="false">IF(ISBLANK(B1453), "", (B1453-MIN($B$2:$B$3001))/(MAX($B$2:$B$3001)-MIN($B$2:B$3001)))</f>
        <v>0.444444444444444</v>
      </c>
      <c r="H1453" s="4" t="n">
        <f aca="false">IF(ISBLANK(C1453), "", (C1453-MIN($C$2:$C$3001))/(MAX($C$2:$C$3001)-MIN($C$2:$C$3001)))</f>
        <v>0.176751282703325</v>
      </c>
      <c r="I1453" s="4" t="n">
        <f aca="false">IF(ISBLANK(D1453), "", (D1453-MIN($D$2:$D$3001))/(MAX($D$2:$D$3001)-MIN($D$2:$D$3001)))</f>
        <v>0.968591691995947</v>
      </c>
      <c r="J1453" s="4" t="n">
        <f aca="false">IF(ISBLANK(E1453), "", (E1453-MIN($E$2:$E$3001))/(MAX($E$2:$E$3001)-MIN($E$2:$E$3001)))</f>
        <v>0.535124411266858</v>
      </c>
      <c r="K1453" s="5" t="n">
        <f aca="false">IF(ISBLANK(A1453), "",SQRT((A1453-$M$2)^2+(B1453-$N$2)^2+(C1453-$O$2)^2+(D1453-$P$2)^2+(E1453-$Q$2)^2))</f>
        <v>956.076601581548</v>
      </c>
      <c r="L1453" s="6" t="str">
        <f aca="false">IF(AND(H1453 = "", H1452 &lt;&gt; ""),"&lt;- New exp", "")</f>
        <v/>
      </c>
    </row>
    <row r="1454" customFormat="false" ht="13.8" hidden="false" customHeight="false" outlineLevel="0" collapsed="false">
      <c r="A1454" s="0" t="n">
        <v>19</v>
      </c>
      <c r="B1454" s="0" t="n">
        <v>8</v>
      </c>
      <c r="C1454" s="0" t="n">
        <v>82.1964285714286</v>
      </c>
      <c r="D1454" s="0" t="n">
        <v>1022</v>
      </c>
      <c r="E1454" s="0" t="n">
        <v>0.382361357163061</v>
      </c>
      <c r="F1454" s="4" t="n">
        <f aca="false">IF(ISBLANK(A1454), "", (A1454-MIN($A$2:$A$3001))/(MAX($A$2:$A$3001)-MIN($A$2:$A$3001)))</f>
        <v>0.227272727272727</v>
      </c>
      <c r="G1454" s="4" t="n">
        <f aca="false">IF(ISBLANK(B1454), "", (B1454-MIN($B$2:$B$3001))/(MAX($B$2:$B$3001)-MIN($B$2:B$3001)))</f>
        <v>0.777777777777778</v>
      </c>
      <c r="H1454" s="4" t="n">
        <f aca="false">IF(ISBLANK(C1454), "", (C1454-MIN($C$2:$C$3001))/(MAX($C$2:$C$3001)-MIN($C$2:$C$3001)))</f>
        <v>0.621157499513844</v>
      </c>
      <c r="I1454" s="4" t="n">
        <f aca="false">IF(ISBLANK(D1454), "", (D1454-MIN($D$2:$D$3001))/(MAX($D$2:$D$3001)-MIN($D$2:$D$3001)))</f>
        <v>0.934143870314083</v>
      </c>
      <c r="J1454" s="4" t="n">
        <f aca="false">IF(ISBLANK(E1454), "", (E1454-MIN($E$2:$E$3001))/(MAX($E$2:$E$3001)-MIN($E$2:$E$3001)))</f>
        <v>0.646168180245885</v>
      </c>
      <c r="K1454" s="5" t="n">
        <f aca="false">IF(ISBLANK(A1454), "",SQRT((A1454-$M$2)^2+(B1454-$N$2)^2+(C1454-$O$2)^2+(D1454-$P$2)^2+(E1454-$Q$2)^2))</f>
        <v>922.37136961954</v>
      </c>
      <c r="L1454" s="6" t="str">
        <f aca="false">IF(AND(H1454 = "", H1453 &lt;&gt; ""),"&lt;- New exp", "")</f>
        <v/>
      </c>
    </row>
    <row r="1455" customFormat="false" ht="13.8" hidden="false" customHeight="false" outlineLevel="0" collapsed="false">
      <c r="A1455" s="0" t="n">
        <v>22</v>
      </c>
      <c r="B1455" s="0" t="n">
        <v>9</v>
      </c>
      <c r="C1455" s="0" t="n">
        <v>69.7777777777778</v>
      </c>
      <c r="D1455" s="0" t="n">
        <v>1011</v>
      </c>
      <c r="E1455" s="0" t="n">
        <v>0.371393069164507</v>
      </c>
      <c r="F1455" s="4" t="n">
        <f aca="false">IF(ISBLANK(A1455), "", (A1455-MIN($A$2:$A$3001))/(MAX($A$2:$A$3001)-MIN($A$2:$A$3001)))</f>
        <v>0.363636363636364</v>
      </c>
      <c r="G1455" s="4" t="n">
        <f aca="false">IF(ISBLANK(B1455), "", (B1455-MIN($B$2:$B$3001))/(MAX($B$2:$B$3001)-MIN($B$2:B$3001)))</f>
        <v>0.888888888888889</v>
      </c>
      <c r="H1455" s="4" t="n">
        <f aca="false">IF(ISBLANK(C1455), "", (C1455-MIN($C$2:$C$3001))/(MAX($C$2:$C$3001)-MIN($C$2:$C$3001)))</f>
        <v>0.309070420287904</v>
      </c>
      <c r="I1455" s="4" t="n">
        <f aca="false">IF(ISBLANK(D1455), "", (D1455-MIN($D$2:$D$3001))/(MAX($D$2:$D$3001)-MIN($D$2:$D$3001)))</f>
        <v>0.922998986828774</v>
      </c>
      <c r="J1455" s="4" t="n">
        <f aca="false">IF(ISBLANK(E1455), "", (E1455-MIN($E$2:$E$3001))/(MAX($E$2:$E$3001)-MIN($E$2:$E$3001)))</f>
        <v>0.314909688320589</v>
      </c>
      <c r="K1455" s="5" t="n">
        <f aca="false">IF(ISBLANK(A1455), "",SQRT((A1455-$M$2)^2+(B1455-$N$2)^2+(C1455-$O$2)^2+(D1455-$P$2)^2+(E1455-$Q$2)^2))</f>
        <v>911.15325601349</v>
      </c>
      <c r="L1455" s="6" t="str">
        <f aca="false">IF(AND(H1455 = "", H1454 &lt;&gt; ""),"&lt;- New exp", "")</f>
        <v/>
      </c>
    </row>
    <row r="1456" customFormat="false" ht="13.8" hidden="false" customHeight="false" outlineLevel="0" collapsed="false">
      <c r="A1456" s="0" t="n">
        <v>23</v>
      </c>
      <c r="B1456" s="0" t="n">
        <v>7</v>
      </c>
      <c r="C1456" s="0" t="n">
        <v>70.8095238095238</v>
      </c>
      <c r="D1456" s="0" t="n">
        <v>1018</v>
      </c>
      <c r="E1456" s="0" t="n">
        <v>0.374562081242515</v>
      </c>
      <c r="F1456" s="4" t="n">
        <f aca="false">IF(ISBLANK(A1456), "", (A1456-MIN($A$2:$A$3001))/(MAX($A$2:$A$3001)-MIN($A$2:$A$3001)))</f>
        <v>0.409090909090909</v>
      </c>
      <c r="G1456" s="4" t="n">
        <f aca="false">IF(ISBLANK(B1456), "", (B1456-MIN($B$2:$B$3001))/(MAX($B$2:$B$3001)-MIN($B$2:B$3001)))</f>
        <v>0.666666666666667</v>
      </c>
      <c r="H1456" s="4" t="n">
        <f aca="false">IF(ISBLANK(C1456), "", (C1456-MIN($C$2:$C$3001))/(MAX($C$2:$C$3001)-MIN($C$2:$C$3001)))</f>
        <v>0.334998728515654</v>
      </c>
      <c r="I1456" s="4" t="n">
        <f aca="false">IF(ISBLANK(D1456), "", (D1456-MIN($D$2:$D$3001))/(MAX($D$2:$D$3001)-MIN($D$2:$D$3001)))</f>
        <v>0.930091185410334</v>
      </c>
      <c r="J1456" s="4" t="n">
        <f aca="false">IF(ISBLANK(E1456), "", (E1456-MIN($E$2:$E$3001))/(MAX($E$2:$E$3001)-MIN($E$2:$E$3001)))</f>
        <v>0.410618532033698</v>
      </c>
      <c r="K1456" s="5" t="n">
        <f aca="false">IF(ISBLANK(A1456), "",SQRT((A1456-$M$2)^2+(B1456-$N$2)^2+(C1456-$O$2)^2+(D1456-$P$2)^2+(E1456-$Q$2)^2))</f>
        <v>918.160497193387</v>
      </c>
      <c r="L1456" s="6" t="str">
        <f aca="false">IF(AND(H1456 = "", H1455 &lt;&gt; ""),"&lt;- New exp", "")</f>
        <v/>
      </c>
    </row>
    <row r="1457" customFormat="false" ht="13.8" hidden="false" customHeight="false" outlineLevel="0" collapsed="false">
      <c r="F1457" s="4" t="str">
        <f aca="false">IF(ISBLANK(A1457), "", (A1457-MIN($A$2:$A$3001))/(MAX($A$2:$A$3001)-MIN($A$2:$A$3001)))</f>
        <v/>
      </c>
      <c r="G1457" s="4" t="str">
        <f aca="false">IF(ISBLANK(B1457), "", (B1457-MIN($B$2:$B$3001))/(MAX($B$2:$B$3001)-MIN($B$2:B$3001)))</f>
        <v/>
      </c>
      <c r="H1457" s="4" t="str">
        <f aca="false">IF(ISBLANK(C1457), "", (C1457-MIN($C$2:$C$3001))/(MAX($C$2:$C$3001)-MIN($C$2:$C$3001)))</f>
        <v/>
      </c>
      <c r="I1457" s="4" t="str">
        <f aca="false">IF(ISBLANK(D1457), "", (D1457-MIN($D$2:$D$3001))/(MAX($D$2:$D$3001)-MIN($D$2:$D$3001)))</f>
        <v/>
      </c>
      <c r="J1457" s="4" t="str">
        <f aca="false">IF(ISBLANK(E1457), "", (E1457-MIN($E$2:$E$3001))/(MAX($E$2:$E$3001)-MIN($E$2:$E$3001)))</f>
        <v/>
      </c>
      <c r="K1457" s="5" t="str">
        <f aca="false">IF(ISBLANK(A1457), "",SQRT((A1457-$M$2)^2+(B1457-$N$2)^2+(C1457-$O$2)^2+(D1457-$P$2)^2+(E1457-$Q$2)^2))</f>
        <v/>
      </c>
      <c r="L1457" s="6" t="str">
        <f aca="false">IF(AND(H1457 = "", H1456 &lt;&gt; ""),"&lt;- New exp", "")</f>
        <v>&lt;- New exp</v>
      </c>
    </row>
    <row r="1458" customFormat="false" ht="13.8" hidden="false" customHeight="false" outlineLevel="0" collapsed="false">
      <c r="A1458" s="0" t="n">
        <v>28</v>
      </c>
      <c r="B1458" s="0" t="n">
        <v>9</v>
      </c>
      <c r="C1458" s="0" t="n">
        <v>75.7777777777778</v>
      </c>
      <c r="D1458" s="0" t="n">
        <v>1021</v>
      </c>
      <c r="E1458" s="0" t="n">
        <v>0.371393069164507</v>
      </c>
      <c r="F1458" s="4" t="n">
        <f aca="false">IF(ISBLANK(A1458), "", (A1458-MIN($A$2:$A$3001))/(MAX($A$2:$A$3001)-MIN($A$2:$A$3001)))</f>
        <v>0.636363636363636</v>
      </c>
      <c r="G1458" s="4" t="n">
        <f aca="false">IF(ISBLANK(B1458), "", (B1458-MIN($B$2:$B$3001))/(MAX($B$2:$B$3001)-MIN($B$2:B$3001)))</f>
        <v>0.888888888888889</v>
      </c>
      <c r="H1458" s="4" t="n">
        <f aca="false">IF(ISBLANK(C1458), "", (C1458-MIN($C$2:$C$3001))/(MAX($C$2:$C$3001)-MIN($C$2:$C$3001)))</f>
        <v>0.459853505058513</v>
      </c>
      <c r="I1458" s="4" t="n">
        <f aca="false">IF(ISBLANK(D1458), "", (D1458-MIN($D$2:$D$3001))/(MAX($D$2:$D$3001)-MIN($D$2:$D$3001)))</f>
        <v>0.933130699088146</v>
      </c>
      <c r="J1458" s="4" t="n">
        <f aca="false">IF(ISBLANK(E1458), "", (E1458-MIN($E$2:$E$3001))/(MAX($E$2:$E$3001)-MIN($E$2:$E$3001)))</f>
        <v>0.314909688320589</v>
      </c>
      <c r="K1458" s="5" t="n">
        <f aca="false">IF(ISBLANK(A1458), "",SQRT((A1458-$M$2)^2+(B1458-$N$2)^2+(C1458-$O$2)^2+(D1458-$P$2)^2+(E1458-$Q$2)^2))</f>
        <v>921.322874608743</v>
      </c>
      <c r="L1458" s="6" t="str">
        <f aca="false">IF(AND(H1458 = "", H1457 &lt;&gt; ""),"&lt;- New exp", "")</f>
        <v/>
      </c>
    </row>
    <row r="1459" customFormat="false" ht="13.8" hidden="false" customHeight="false" outlineLevel="0" collapsed="false">
      <c r="A1459" s="0" t="n">
        <v>29</v>
      </c>
      <c r="B1459" s="0" t="n">
        <v>8</v>
      </c>
      <c r="C1459" s="0" t="n">
        <v>80.7916666666667</v>
      </c>
      <c r="D1459" s="0" t="n">
        <v>1026</v>
      </c>
      <c r="E1459" s="0" t="n">
        <v>0.368212911972548</v>
      </c>
      <c r="F1459" s="4" t="n">
        <f aca="false">IF(ISBLANK(A1459), "", (A1459-MIN($A$2:$A$3001))/(MAX($A$2:$A$3001)-MIN($A$2:$A$3001)))</f>
        <v>0.681818181818182</v>
      </c>
      <c r="G1459" s="4" t="n">
        <f aca="false">IF(ISBLANK(B1459), "", (B1459-MIN($B$2:$B$3001))/(MAX($B$2:$B$3001)-MIN($B$2:B$3001)))</f>
        <v>0.777777777777778</v>
      </c>
      <c r="H1459" s="4" t="n">
        <f aca="false">IF(ISBLANK(C1459), "", (C1459-MIN($C$2:$C$3001))/(MAX($C$2:$C$3001)-MIN($C$2:$C$3001)))</f>
        <v>0.585855110619138</v>
      </c>
      <c r="I1459" s="4" t="n">
        <f aca="false">IF(ISBLANK(D1459), "", (D1459-MIN($D$2:$D$3001))/(MAX($D$2:$D$3001)-MIN($D$2:$D$3001)))</f>
        <v>0.938196555217832</v>
      </c>
      <c r="J1459" s="4" t="n">
        <f aca="false">IF(ISBLANK(E1459), "", (E1459-MIN($E$2:$E$3001))/(MAX($E$2:$E$3001)-MIN($E$2:$E$3001)))</f>
        <v>0.218864245710713</v>
      </c>
      <c r="K1459" s="5" t="n">
        <f aca="false">IF(ISBLANK(A1459), "",SQRT((A1459-$M$2)^2+(B1459-$N$2)^2+(C1459-$O$2)^2+(D1459-$P$2)^2+(E1459-$Q$2)^2))</f>
        <v>926.441294798956</v>
      </c>
      <c r="L1459" s="6" t="str">
        <f aca="false">IF(AND(H1459 = "", H1458 &lt;&gt; ""),"&lt;- New exp", "")</f>
        <v/>
      </c>
    </row>
    <row r="1460" customFormat="false" ht="13.8" hidden="false" customHeight="false" outlineLevel="0" collapsed="false">
      <c r="A1460" s="0" t="n">
        <v>28</v>
      </c>
      <c r="B1460" s="0" t="n">
        <v>8</v>
      </c>
      <c r="C1460" s="0" t="n">
        <v>71.9375</v>
      </c>
      <c r="D1460" s="0" t="n">
        <v>1045</v>
      </c>
      <c r="E1460" s="0" t="n">
        <v>0.372821299759963</v>
      </c>
      <c r="F1460" s="4" t="n">
        <f aca="false">IF(ISBLANK(A1460), "", (A1460-MIN($A$2:$A$3001))/(MAX($A$2:$A$3001)-MIN($A$2:$A$3001)))</f>
        <v>0.636363636363636</v>
      </c>
      <c r="G1460" s="4" t="n">
        <f aca="false">IF(ISBLANK(B1460), "", (B1460-MIN($B$2:$B$3001))/(MAX($B$2:$B$3001)-MIN($B$2:B$3001)))</f>
        <v>0.777777777777778</v>
      </c>
      <c r="H1460" s="4" t="n">
        <f aca="false">IF(ISBLANK(C1460), "", (C1460-MIN($C$2:$C$3001))/(MAX($C$2:$C$3001)-MIN($C$2:$C$3001)))</f>
        <v>0.363345350106954</v>
      </c>
      <c r="I1460" s="4" t="n">
        <f aca="false">IF(ISBLANK(D1460), "", (D1460-MIN($D$2:$D$3001))/(MAX($D$2:$D$3001)-MIN($D$2:$D$3001)))</f>
        <v>0.957446808510638</v>
      </c>
      <c r="J1460" s="4" t="n">
        <f aca="false">IF(ISBLANK(E1460), "", (E1460-MIN($E$2:$E$3001))/(MAX($E$2:$E$3001)-MIN($E$2:$E$3001)))</f>
        <v>0.358044361045693</v>
      </c>
      <c r="K1460" s="5" t="n">
        <f aca="false">IF(ISBLANK(A1460), "",SQRT((A1460-$M$2)^2+(B1460-$N$2)^2+(C1460-$O$2)^2+(D1460-$P$2)^2+(E1460-$Q$2)^2))</f>
        <v>945.240204150947</v>
      </c>
      <c r="L1460" s="6" t="str">
        <f aca="false">IF(AND(H1460 = "", H1459 &lt;&gt; ""),"&lt;- New exp", "")</f>
        <v/>
      </c>
    </row>
    <row r="1461" customFormat="false" ht="13.8" hidden="false" customHeight="false" outlineLevel="0" collapsed="false">
      <c r="A1461" s="0" t="n">
        <v>33</v>
      </c>
      <c r="B1461" s="0" t="n">
        <v>4</v>
      </c>
      <c r="C1461" s="0" t="n">
        <v>79.9166666666667</v>
      </c>
      <c r="D1461" s="0" t="n">
        <v>1022</v>
      </c>
      <c r="E1461" s="0" t="n">
        <v>0.374562081242515</v>
      </c>
      <c r="F1461" s="4" t="n">
        <f aca="false">IF(ISBLANK(A1461), "", (A1461-MIN($A$2:$A$3001))/(MAX($A$2:$A$3001)-MIN($A$2:$A$3001)))</f>
        <v>0.863636363636364</v>
      </c>
      <c r="G1461" s="4" t="n">
        <f aca="false">IF(ISBLANK(B1461), "", (B1461-MIN($B$2:$B$3001))/(MAX($B$2:$B$3001)-MIN($B$2:B$3001)))</f>
        <v>0.333333333333333</v>
      </c>
      <c r="H1461" s="4" t="n">
        <f aca="false">IF(ISBLANK(C1461), "", (C1461-MIN($C$2:$C$3001))/(MAX($C$2:$C$3001)-MIN($C$2:$C$3001)))</f>
        <v>0.563865910756757</v>
      </c>
      <c r="I1461" s="4" t="n">
        <f aca="false">IF(ISBLANK(D1461), "", (D1461-MIN($D$2:$D$3001))/(MAX($D$2:$D$3001)-MIN($D$2:$D$3001)))</f>
        <v>0.934143870314083</v>
      </c>
      <c r="J1461" s="4" t="n">
        <f aca="false">IF(ISBLANK(E1461), "", (E1461-MIN($E$2:$E$3001))/(MAX($E$2:$E$3001)-MIN($E$2:$E$3001)))</f>
        <v>0.410618532033698</v>
      </c>
      <c r="K1461" s="5" t="n">
        <f aca="false">IF(ISBLANK(A1461), "",SQRT((A1461-$M$2)^2+(B1461-$N$2)^2+(C1461-$O$2)^2+(D1461-$P$2)^2+(E1461-$Q$2)^2))</f>
        <v>922.473545198506</v>
      </c>
      <c r="L1461" s="6" t="str">
        <f aca="false">IF(AND(H1461 = "", H1460 &lt;&gt; ""),"&lt;- New exp", "")</f>
        <v/>
      </c>
    </row>
    <row r="1462" customFormat="false" ht="13.8" hidden="false" customHeight="false" outlineLevel="0" collapsed="false">
      <c r="A1462" s="0" t="n">
        <v>29</v>
      </c>
      <c r="B1462" s="0" t="n">
        <v>6</v>
      </c>
      <c r="C1462" s="0" t="n">
        <v>78.8333333333333</v>
      </c>
      <c r="D1462" s="0" t="n">
        <v>1030</v>
      </c>
      <c r="E1462" s="0" t="n">
        <v>0.370894757329822</v>
      </c>
      <c r="F1462" s="4" t="n">
        <f aca="false">IF(ISBLANK(A1462), "", (A1462-MIN($A$2:$A$3001))/(MAX($A$2:$A$3001)-MIN($A$2:$A$3001)))</f>
        <v>0.681818181818182</v>
      </c>
      <c r="G1462" s="4" t="n">
        <f aca="false">IF(ISBLANK(B1462), "", (B1462-MIN($B$2:$B$3001))/(MAX($B$2:$B$3001)-MIN($B$2:B$3001)))</f>
        <v>0.555555555555556</v>
      </c>
      <c r="H1462" s="4" t="n">
        <f aca="false">IF(ISBLANK(C1462), "", (C1462-MIN($C$2:$C$3001))/(MAX($C$2:$C$3001)-MIN($C$2:$C$3001)))</f>
        <v>0.53664118711762</v>
      </c>
      <c r="I1462" s="4" t="n">
        <f aca="false">IF(ISBLANK(D1462), "", (D1462-MIN($D$2:$D$3001))/(MAX($D$2:$D$3001)-MIN($D$2:$D$3001)))</f>
        <v>0.94224924012158</v>
      </c>
      <c r="J1462" s="4" t="n">
        <f aca="false">IF(ISBLANK(E1462), "", (E1462-MIN($E$2:$E$3001))/(MAX($E$2:$E$3001)-MIN($E$2:$E$3001)))</f>
        <v>0.299859935169684</v>
      </c>
      <c r="K1462" s="5" t="n">
        <f aca="false">IF(ISBLANK(A1462), "",SQRT((A1462-$M$2)^2+(B1462-$N$2)^2+(C1462-$O$2)^2+(D1462-$P$2)^2+(E1462-$Q$2)^2))</f>
        <v>930.379492751536</v>
      </c>
      <c r="L1462" s="6" t="str">
        <f aca="false">IF(AND(H1462 = "", H1461 &lt;&gt; ""),"&lt;- New exp", "")</f>
        <v/>
      </c>
    </row>
    <row r="1463" customFormat="false" ht="13.8" hidden="false" customHeight="false" outlineLevel="0" collapsed="false">
      <c r="A1463" s="0" t="n">
        <v>32</v>
      </c>
      <c r="B1463" s="0" t="n">
        <v>4</v>
      </c>
      <c r="C1463" s="0" t="n">
        <v>83.9166666666667</v>
      </c>
      <c r="D1463" s="0" t="n">
        <v>989</v>
      </c>
      <c r="E1463" s="0" t="n">
        <v>0.379846913370879</v>
      </c>
      <c r="F1463" s="4" t="n">
        <f aca="false">IF(ISBLANK(A1463), "", (A1463-MIN($A$2:$A$3001))/(MAX($A$2:$A$3001)-MIN($A$2:$A$3001)))</f>
        <v>0.818181818181818</v>
      </c>
      <c r="G1463" s="4" t="n">
        <f aca="false">IF(ISBLANK(B1463), "", (B1463-MIN($B$2:$B$3001))/(MAX($B$2:$B$3001)-MIN($B$2:B$3001)))</f>
        <v>0.333333333333333</v>
      </c>
      <c r="H1463" s="4" t="n">
        <f aca="false">IF(ISBLANK(C1463), "", (C1463-MIN($C$2:$C$3001))/(MAX($C$2:$C$3001)-MIN($C$2:$C$3001)))</f>
        <v>0.664387967270497</v>
      </c>
      <c r="I1463" s="4" t="n">
        <f aca="false">IF(ISBLANK(D1463), "", (D1463-MIN($D$2:$D$3001))/(MAX($D$2:$D$3001)-MIN($D$2:$D$3001)))</f>
        <v>0.900709219858156</v>
      </c>
      <c r="J1463" s="4" t="n">
        <f aca="false">IF(ISBLANK(E1463), "", (E1463-MIN($E$2:$E$3001))/(MAX($E$2:$E$3001)-MIN($E$2:$E$3001)))</f>
        <v>0.570228265216398</v>
      </c>
      <c r="K1463" s="5" t="n">
        <f aca="false">IF(ISBLANK(A1463), "",SQRT((A1463-$M$2)^2+(B1463-$N$2)^2+(C1463-$O$2)^2+(D1463-$P$2)^2+(E1463-$Q$2)^2))</f>
        <v>889.58020535685</v>
      </c>
      <c r="L1463" s="6" t="str">
        <f aca="false">IF(AND(H1463 = "", H1462 &lt;&gt; ""),"&lt;- New exp", "")</f>
        <v/>
      </c>
    </row>
    <row r="1464" customFormat="false" ht="13.8" hidden="false" customHeight="false" outlineLevel="0" collapsed="false">
      <c r="A1464" s="0" t="n">
        <v>23</v>
      </c>
      <c r="B1464" s="0" t="n">
        <v>6</v>
      </c>
      <c r="C1464" s="0" t="n">
        <v>74.8333333333333</v>
      </c>
      <c r="D1464" s="0" t="n">
        <v>1017</v>
      </c>
      <c r="E1464" s="0" t="n">
        <v>0.379846913370879</v>
      </c>
      <c r="F1464" s="4" t="n">
        <f aca="false">IF(ISBLANK(A1464), "", (A1464-MIN($A$2:$A$3001))/(MAX($A$2:$A$3001)-MIN($A$2:$A$3001)))</f>
        <v>0.409090909090909</v>
      </c>
      <c r="G1464" s="4" t="n">
        <f aca="false">IF(ISBLANK(B1464), "", (B1464-MIN($B$2:$B$3001))/(MAX($B$2:$B$3001)-MIN($B$2:B$3001)))</f>
        <v>0.555555555555556</v>
      </c>
      <c r="H1464" s="4" t="n">
        <f aca="false">IF(ISBLANK(C1464), "", (C1464-MIN($C$2:$C$3001))/(MAX($C$2:$C$3001)-MIN($C$2:$C$3001)))</f>
        <v>0.43611913060388</v>
      </c>
      <c r="I1464" s="4" t="n">
        <f aca="false">IF(ISBLANK(D1464), "", (D1464-MIN($D$2:$D$3001))/(MAX($D$2:$D$3001)-MIN($D$2:$D$3001)))</f>
        <v>0.929078014184397</v>
      </c>
      <c r="J1464" s="4" t="n">
        <f aca="false">IF(ISBLANK(E1464), "", (E1464-MIN($E$2:$E$3001))/(MAX($E$2:$E$3001)-MIN($E$2:$E$3001)))</f>
        <v>0.570228265216398</v>
      </c>
      <c r="K1464" s="5" t="n">
        <f aca="false">IF(ISBLANK(A1464), "",SQRT((A1464-$M$2)^2+(B1464-$N$2)^2+(C1464-$O$2)^2+(D1464-$P$2)^2+(E1464-$Q$2)^2))</f>
        <v>917.221983740675</v>
      </c>
      <c r="L1464" s="6" t="str">
        <f aca="false">IF(AND(H1464 = "", H1463 &lt;&gt; ""),"&lt;- New exp", "")</f>
        <v/>
      </c>
    </row>
    <row r="1465" customFormat="false" ht="13.8" hidden="false" customHeight="false" outlineLevel="0" collapsed="false">
      <c r="A1465" s="0" t="n">
        <v>28</v>
      </c>
      <c r="B1465" s="0" t="n">
        <v>7</v>
      </c>
      <c r="C1465" s="0" t="n">
        <v>76.0714285714286</v>
      </c>
      <c r="D1465" s="0" t="n">
        <v>984</v>
      </c>
      <c r="E1465" s="0" t="n">
        <v>0.376578857467822</v>
      </c>
      <c r="F1465" s="4" t="n">
        <f aca="false">IF(ISBLANK(A1465), "", (A1465-MIN($A$2:$A$3001))/(MAX($A$2:$A$3001)-MIN($A$2:$A$3001)))</f>
        <v>0.636363636363636</v>
      </c>
      <c r="G1465" s="4" t="n">
        <f aca="false">IF(ISBLANK(B1465), "", (B1465-MIN($B$2:$B$3001))/(MAX($B$2:$B$3001)-MIN($B$2:B$3001)))</f>
        <v>0.666666666666667</v>
      </c>
      <c r="H1465" s="4" t="n">
        <f aca="false">IF(ISBLANK(C1465), "", (C1465-MIN($C$2:$C$3001))/(MAX($C$2:$C$3001)-MIN($C$2:$C$3001)))</f>
        <v>0.467233100477181</v>
      </c>
      <c r="I1465" s="4" t="n">
        <f aca="false">IF(ISBLANK(D1465), "", (D1465-MIN($D$2:$D$3001))/(MAX($D$2:$D$3001)-MIN($D$2:$D$3001)))</f>
        <v>0.89564336372847</v>
      </c>
      <c r="J1465" s="4" t="n">
        <f aca="false">IF(ISBLANK(E1465), "", (E1465-MIN($E$2:$E$3001))/(MAX($E$2:$E$3001)-MIN($E$2:$E$3001)))</f>
        <v>0.471528151751385</v>
      </c>
      <c r="K1465" s="5" t="n">
        <f aca="false">IF(ISBLANK(A1465), "",SQRT((A1465-$M$2)^2+(B1465-$N$2)^2+(C1465-$O$2)^2+(D1465-$P$2)^2+(E1465-$Q$2)^2))</f>
        <v>884.326677448155</v>
      </c>
      <c r="L1465" s="6" t="str">
        <f aca="false">IF(AND(H1465 = "", H1464 &lt;&gt; ""),"&lt;- New exp", "")</f>
        <v/>
      </c>
    </row>
    <row r="1466" customFormat="false" ht="13.8" hidden="false" customHeight="false" outlineLevel="0" collapsed="false">
      <c r="A1466" s="0" t="n">
        <v>28</v>
      </c>
      <c r="B1466" s="0" t="n">
        <v>8</v>
      </c>
      <c r="C1466" s="0" t="n">
        <v>77.7916666666667</v>
      </c>
      <c r="D1466" s="0" t="n">
        <v>996</v>
      </c>
      <c r="E1466" s="0" t="n">
        <v>0.372674490793082</v>
      </c>
      <c r="F1466" s="4" t="n">
        <f aca="false">IF(ISBLANK(A1466), "", (A1466-MIN($A$2:$A$3001))/(MAX($A$2:$A$3001)-MIN($A$2:$A$3001)))</f>
        <v>0.636363636363636</v>
      </c>
      <c r="G1466" s="4" t="n">
        <f aca="false">IF(ISBLANK(B1466), "", (B1466-MIN($B$2:$B$3001))/(MAX($B$2:$B$3001)-MIN($B$2:B$3001)))</f>
        <v>0.777777777777778</v>
      </c>
      <c r="H1466" s="4" t="n">
        <f aca="false">IF(ISBLANK(C1466), "", (C1466-MIN($C$2:$C$3001))/(MAX($C$2:$C$3001)-MIN($C$2:$C$3001)))</f>
        <v>0.510463568233833</v>
      </c>
      <c r="I1466" s="4" t="n">
        <f aca="false">IF(ISBLANK(D1466), "", (D1466-MIN($D$2:$D$3001))/(MAX($D$2:$D$3001)-MIN($D$2:$D$3001)))</f>
        <v>0.907801418439716</v>
      </c>
      <c r="J1466" s="4" t="n">
        <f aca="false">IF(ISBLANK(E1466), "", (E1466-MIN($E$2:$E$3001))/(MAX($E$2:$E$3001)-MIN($E$2:$E$3001)))</f>
        <v>0.353610513486575</v>
      </c>
      <c r="K1466" s="5" t="n">
        <f aca="false">IF(ISBLANK(A1466), "",SQRT((A1466-$M$2)^2+(B1466-$N$2)^2+(C1466-$O$2)^2+(D1466-$P$2)^2+(E1466-$Q$2)^2))</f>
        <v>896.366887938938</v>
      </c>
      <c r="L1466" s="6" t="str">
        <f aca="false">IF(AND(H1466 = "", H1465 &lt;&gt; ""),"&lt;- New exp", "")</f>
        <v/>
      </c>
    </row>
    <row r="1467" customFormat="false" ht="13.8" hidden="false" customHeight="false" outlineLevel="0" collapsed="false">
      <c r="A1467" s="0" t="n">
        <v>29</v>
      </c>
      <c r="B1467" s="0" t="n">
        <v>5</v>
      </c>
      <c r="C1467" s="0" t="n">
        <v>78.0125</v>
      </c>
      <c r="D1467" s="0" t="n">
        <v>1052</v>
      </c>
      <c r="E1467" s="0" t="n">
        <v>0.375290733913647</v>
      </c>
      <c r="F1467" s="4" t="n">
        <f aca="false">IF(ISBLANK(A1467), "", (A1467-MIN($A$2:$A$3001))/(MAX($A$2:$A$3001)-MIN($A$2:$A$3001)))</f>
        <v>0.681818181818182</v>
      </c>
      <c r="G1467" s="4" t="n">
        <f aca="false">IF(ISBLANK(B1467), "", (B1467-MIN($B$2:$B$3001))/(MAX($B$2:$B$3001)-MIN($B$2:B$3001)))</f>
        <v>0.444444444444444</v>
      </c>
      <c r="H1467" s="4" t="n">
        <f aca="false">IF(ISBLANK(C1467), "", (C1467-MIN($C$2:$C$3001))/(MAX($C$2:$C$3001)-MIN($C$2:$C$3001)))</f>
        <v>0.516013223437196</v>
      </c>
      <c r="I1467" s="4" t="n">
        <f aca="false">IF(ISBLANK(D1467), "", (D1467-MIN($D$2:$D$3001))/(MAX($D$2:$D$3001)-MIN($D$2:$D$3001)))</f>
        <v>0.964539007092199</v>
      </c>
      <c r="J1467" s="4" t="n">
        <f aca="false">IF(ISBLANK(E1467), "", (E1467-MIN($E$2:$E$3001))/(MAX($E$2:$E$3001)-MIN($E$2:$E$3001)))</f>
        <v>0.432624918537074</v>
      </c>
      <c r="K1467" s="5" t="n">
        <f aca="false">IF(ISBLANK(A1467), "",SQRT((A1467-$M$2)^2+(B1467-$N$2)^2+(C1467-$O$2)^2+(D1467-$P$2)^2+(E1467-$Q$2)^2))</f>
        <v>952.347950059731</v>
      </c>
      <c r="L1467" s="6" t="str">
        <f aca="false">IF(AND(H1467 = "", H1466 &lt;&gt; ""),"&lt;- New exp", "")</f>
        <v/>
      </c>
    </row>
    <row r="1468" customFormat="false" ht="13.8" hidden="false" customHeight="false" outlineLevel="0" collapsed="false">
      <c r="A1468" s="0" t="n">
        <v>23</v>
      </c>
      <c r="B1468" s="0" t="n">
        <v>7</v>
      </c>
      <c r="C1468" s="0" t="n">
        <v>75.6095238095238</v>
      </c>
      <c r="D1468" s="0" t="n">
        <v>991</v>
      </c>
      <c r="E1468" s="0" t="n">
        <v>0.375786542707573</v>
      </c>
      <c r="F1468" s="4" t="n">
        <f aca="false">IF(ISBLANK(A1468), "", (A1468-MIN($A$2:$A$3001))/(MAX($A$2:$A$3001)-MIN($A$2:$A$3001)))</f>
        <v>0.409090909090909</v>
      </c>
      <c r="G1468" s="4" t="n">
        <f aca="false">IF(ISBLANK(B1468), "", (B1468-MIN($B$2:$B$3001))/(MAX($B$2:$B$3001)-MIN($B$2:B$3001)))</f>
        <v>0.666666666666667</v>
      </c>
      <c r="H1468" s="4" t="n">
        <f aca="false">IF(ISBLANK(C1468), "", (C1468-MIN($C$2:$C$3001))/(MAX($C$2:$C$3001)-MIN($C$2:$C$3001)))</f>
        <v>0.455625196332142</v>
      </c>
      <c r="I1468" s="4" t="n">
        <f aca="false">IF(ISBLANK(D1468), "", (D1468-MIN($D$2:$D$3001))/(MAX($D$2:$D$3001)-MIN($D$2:$D$3001)))</f>
        <v>0.90273556231003</v>
      </c>
      <c r="J1468" s="4" t="n">
        <f aca="false">IF(ISBLANK(E1468), "", (E1468-MIN($E$2:$E$3001))/(MAX($E$2:$E$3001)-MIN($E$2:$E$3001)))</f>
        <v>0.44759907616139</v>
      </c>
      <c r="K1468" s="5" t="n">
        <f aca="false">IF(ISBLANK(A1468), "",SQRT((A1468-$M$2)^2+(B1468-$N$2)^2+(C1468-$O$2)^2+(D1468-$P$2)^2+(E1468-$Q$2)^2))</f>
        <v>891.250082788087</v>
      </c>
      <c r="L1468" s="6" t="str">
        <f aca="false">IF(AND(H1468 = "", H1467 &lt;&gt; ""),"&lt;- New exp", "")</f>
        <v/>
      </c>
    </row>
    <row r="1469" customFormat="false" ht="13.8" hidden="false" customHeight="false" outlineLevel="0" collapsed="false">
      <c r="A1469" s="0" t="n">
        <v>30</v>
      </c>
      <c r="B1469" s="0" t="n">
        <v>5</v>
      </c>
      <c r="C1469" s="0" t="n">
        <v>92.2714285714286</v>
      </c>
      <c r="D1469" s="0" t="n">
        <v>1024</v>
      </c>
      <c r="E1469" s="0" t="n">
        <v>0.378206134761253</v>
      </c>
      <c r="F1469" s="4" t="n">
        <f aca="false">IF(ISBLANK(A1469), "", (A1469-MIN($A$2:$A$3001))/(MAX($A$2:$A$3001)-MIN($A$2:$A$3001)))</f>
        <v>0.727272727272727</v>
      </c>
      <c r="G1469" s="4" t="n">
        <f aca="false">IF(ISBLANK(B1469), "", (B1469-MIN($B$2:$B$3001))/(MAX($B$2:$B$3001)-MIN($B$2:B$3001)))</f>
        <v>0.444444444444444</v>
      </c>
      <c r="H1469" s="4" t="n">
        <f aca="false">IF(ISBLANK(C1469), "", (C1469-MIN($C$2:$C$3001))/(MAX($C$2:$C$3001)-MIN($C$2:$C$3001)))</f>
        <v>0.874347429357826</v>
      </c>
      <c r="I1469" s="4" t="n">
        <f aca="false">IF(ISBLANK(D1469), "", (D1469-MIN($D$2:$D$3001))/(MAX($D$2:$D$3001)-MIN($D$2:$D$3001)))</f>
        <v>0.936170212765957</v>
      </c>
      <c r="J1469" s="4" t="n">
        <f aca="false">IF(ISBLANK(E1469), "", (E1469-MIN($E$2:$E$3001))/(MAX($E$2:$E$3001)-MIN($E$2:$E$3001)))</f>
        <v>0.520674328642189</v>
      </c>
      <c r="K1469" s="5" t="n">
        <f aca="false">IF(ISBLANK(A1469), "",SQRT((A1469-$M$2)^2+(B1469-$N$2)^2+(C1469-$O$2)^2+(D1469-$P$2)^2+(E1469-$Q$2)^2))</f>
        <v>924.801871638281</v>
      </c>
      <c r="L1469" s="6" t="str">
        <f aca="false">IF(AND(H1469 = "", H1468 &lt;&gt; ""),"&lt;- New exp", "")</f>
        <v/>
      </c>
    </row>
    <row r="1470" customFormat="false" ht="13.8" hidden="false" customHeight="false" outlineLevel="0" collapsed="false">
      <c r="A1470" s="0" t="n">
        <v>19</v>
      </c>
      <c r="B1470" s="0" t="n">
        <v>7</v>
      </c>
      <c r="C1470" s="0" t="n">
        <v>72.7678571428571</v>
      </c>
      <c r="D1470" s="0" t="n">
        <v>1068</v>
      </c>
      <c r="E1470" s="0" t="n">
        <v>0.379846913370879</v>
      </c>
      <c r="F1470" s="4" t="n">
        <f aca="false">IF(ISBLANK(A1470), "", (A1470-MIN($A$2:$A$3001))/(MAX($A$2:$A$3001)-MIN($A$2:$A$3001)))</f>
        <v>0.227272727272727</v>
      </c>
      <c r="G1470" s="4" t="n">
        <f aca="false">IF(ISBLANK(B1470), "", (B1470-MIN($B$2:$B$3001))/(MAX($B$2:$B$3001)-MIN($B$2:B$3001)))</f>
        <v>0.666666666666667</v>
      </c>
      <c r="H1470" s="4" t="n">
        <f aca="false">IF(ISBLANK(C1470), "", (C1470-MIN($C$2:$C$3001))/(MAX($C$2:$C$3001)-MIN($C$2:$C$3001)))</f>
        <v>0.384212652017172</v>
      </c>
      <c r="I1470" s="4" t="n">
        <f aca="false">IF(ISBLANK(D1470), "", (D1470-MIN($D$2:$D$3001))/(MAX($D$2:$D$3001)-MIN($D$2:$D$3001)))</f>
        <v>0.980749746707193</v>
      </c>
      <c r="J1470" s="4" t="n">
        <f aca="false">IF(ISBLANK(E1470), "", (E1470-MIN($E$2:$E$3001))/(MAX($E$2:$E$3001)-MIN($E$2:$E$3001)))</f>
        <v>0.570228265216398</v>
      </c>
      <c r="K1470" s="5" t="n">
        <f aca="false">IF(ISBLANK(A1470), "",SQRT((A1470-$M$2)^2+(B1470-$N$2)^2+(C1470-$O$2)^2+(D1470-$P$2)^2+(E1470-$Q$2)^2))</f>
        <v>968.152232044611</v>
      </c>
      <c r="L1470" s="6" t="str">
        <f aca="false">IF(AND(H1470 = "", H1469 &lt;&gt; ""),"&lt;- New exp", "")</f>
        <v/>
      </c>
    </row>
    <row r="1471" customFormat="false" ht="13.8" hidden="false" customHeight="false" outlineLevel="0" collapsed="false">
      <c r="A1471" s="0" t="n">
        <v>28</v>
      </c>
      <c r="B1471" s="0" t="n">
        <v>8</v>
      </c>
      <c r="C1471" s="0" t="n">
        <v>79.7916666666667</v>
      </c>
      <c r="D1471" s="0" t="n">
        <v>1028</v>
      </c>
      <c r="E1471" s="0" t="n">
        <v>0.371244230951682</v>
      </c>
      <c r="F1471" s="4" t="n">
        <f aca="false">IF(ISBLANK(A1471), "", (A1471-MIN($A$2:$A$3001))/(MAX($A$2:$A$3001)-MIN($A$2:$A$3001)))</f>
        <v>0.636363636363636</v>
      </c>
      <c r="G1471" s="4" t="n">
        <f aca="false">IF(ISBLANK(B1471), "", (B1471-MIN($B$2:$B$3001))/(MAX($B$2:$B$3001)-MIN($B$2:B$3001)))</f>
        <v>0.777777777777778</v>
      </c>
      <c r="H1471" s="4" t="n">
        <f aca="false">IF(ISBLANK(C1471), "", (C1471-MIN($C$2:$C$3001))/(MAX($C$2:$C$3001)-MIN($C$2:$C$3001)))</f>
        <v>0.560724596490703</v>
      </c>
      <c r="I1471" s="4" t="n">
        <f aca="false">IF(ISBLANK(D1471), "", (D1471-MIN($D$2:$D$3001))/(MAX($D$2:$D$3001)-MIN($D$2:$D$3001)))</f>
        <v>0.940222897669706</v>
      </c>
      <c r="J1471" s="4" t="n">
        <f aca="false">IF(ISBLANK(E1471), "", (E1471-MIN($E$2:$E$3001))/(MAX($E$2:$E$3001)-MIN($E$2:$E$3001)))</f>
        <v>0.310414554537837</v>
      </c>
      <c r="K1471" s="5" t="n">
        <f aca="false">IF(ISBLANK(A1471), "",SQRT((A1471-$M$2)^2+(B1471-$N$2)^2+(C1471-$O$2)^2+(D1471-$P$2)^2+(E1471-$Q$2)^2))</f>
        <v>928.400154977308</v>
      </c>
      <c r="L1471" s="6" t="str">
        <f aca="false">IF(AND(H1471 = "", H1470 &lt;&gt; ""),"&lt;- New exp", "")</f>
        <v/>
      </c>
    </row>
    <row r="1472" customFormat="false" ht="13.8" hidden="false" customHeight="false" outlineLevel="0" collapsed="false">
      <c r="A1472" s="0" t="n">
        <v>30</v>
      </c>
      <c r="B1472" s="0" t="n">
        <v>7</v>
      </c>
      <c r="C1472" s="0" t="n">
        <v>75.8095238095238</v>
      </c>
      <c r="D1472" s="0" t="n">
        <v>1032</v>
      </c>
      <c r="E1472" s="0" t="n">
        <v>0.372276430443102</v>
      </c>
      <c r="F1472" s="4" t="n">
        <f aca="false">IF(ISBLANK(A1472), "", (A1472-MIN($A$2:$A$3001))/(MAX($A$2:$A$3001)-MIN($A$2:$A$3001)))</f>
        <v>0.727272727272727</v>
      </c>
      <c r="G1472" s="4" t="n">
        <f aca="false">IF(ISBLANK(B1472), "", (B1472-MIN($B$2:$B$3001))/(MAX($B$2:$B$3001)-MIN($B$2:B$3001)))</f>
        <v>0.666666666666667</v>
      </c>
      <c r="H1472" s="4" t="n">
        <f aca="false">IF(ISBLANK(C1472), "", (C1472-MIN($C$2:$C$3001))/(MAX($C$2:$C$3001)-MIN($C$2:$C$3001)))</f>
        <v>0.460651299157828</v>
      </c>
      <c r="I1472" s="4" t="n">
        <f aca="false">IF(ISBLANK(D1472), "", (D1472-MIN($D$2:$D$3001))/(MAX($D$2:$D$3001)-MIN($D$2:$D$3001)))</f>
        <v>0.944275582573455</v>
      </c>
      <c r="J1472" s="4" t="n">
        <f aca="false">IF(ISBLANK(E1472), "", (E1472-MIN($E$2:$E$3001))/(MAX($E$2:$E$3001)-MIN($E$2:$E$3001)))</f>
        <v>0.341588503192259</v>
      </c>
      <c r="K1472" s="5" t="n">
        <f aca="false">IF(ISBLANK(A1472), "",SQRT((A1472-$M$2)^2+(B1472-$N$2)^2+(C1472-$O$2)^2+(D1472-$P$2)^2+(E1472-$Q$2)^2))</f>
        <v>932.336850135673</v>
      </c>
      <c r="L1472" s="6" t="str">
        <f aca="false">IF(AND(H1472 = "", H1471 &lt;&gt; ""),"&lt;- New exp", "")</f>
        <v/>
      </c>
    </row>
    <row r="1473" customFormat="false" ht="13.8" hidden="false" customHeight="false" outlineLevel="0" collapsed="false">
      <c r="A1473" s="0" t="n">
        <v>29</v>
      </c>
      <c r="B1473" s="0" t="n">
        <v>7</v>
      </c>
      <c r="C1473" s="0" t="n">
        <v>77.0714285714286</v>
      </c>
      <c r="D1473" s="0" t="n">
        <v>1014</v>
      </c>
      <c r="E1473" s="0" t="n">
        <v>0.372674490793082</v>
      </c>
      <c r="F1473" s="4" t="n">
        <f aca="false">IF(ISBLANK(A1473), "", (A1473-MIN($A$2:$A$3001))/(MAX($A$2:$A$3001)-MIN($A$2:$A$3001)))</f>
        <v>0.681818181818182</v>
      </c>
      <c r="G1473" s="4" t="n">
        <f aca="false">IF(ISBLANK(B1473), "", (B1473-MIN($B$2:$B$3001))/(MAX($B$2:$B$3001)-MIN($B$2:B$3001)))</f>
        <v>0.666666666666667</v>
      </c>
      <c r="H1473" s="4" t="n">
        <f aca="false">IF(ISBLANK(C1473), "", (C1473-MIN($C$2:$C$3001))/(MAX($C$2:$C$3001)-MIN($C$2:$C$3001)))</f>
        <v>0.492363614605615</v>
      </c>
      <c r="I1473" s="4" t="n">
        <f aca="false">IF(ISBLANK(D1473), "", (D1473-MIN($D$2:$D$3001))/(MAX($D$2:$D$3001)-MIN($D$2:$D$3001)))</f>
        <v>0.926038500506586</v>
      </c>
      <c r="J1473" s="4" t="n">
        <f aca="false">IF(ISBLANK(E1473), "", (E1473-MIN($E$2:$E$3001))/(MAX($E$2:$E$3001)-MIN($E$2:$E$3001)))</f>
        <v>0.353610513486575</v>
      </c>
      <c r="K1473" s="5" t="n">
        <f aca="false">IF(ISBLANK(A1473), "",SQRT((A1473-$M$2)^2+(B1473-$N$2)^2+(C1473-$O$2)^2+(D1473-$P$2)^2+(E1473-$Q$2)^2))</f>
        <v>914.352698286406</v>
      </c>
      <c r="L1473" s="6" t="str">
        <f aca="false">IF(AND(H1473 = "", H1472 &lt;&gt; ""),"&lt;- New exp", "")</f>
        <v/>
      </c>
    </row>
    <row r="1474" customFormat="false" ht="13.8" hidden="false" customHeight="false" outlineLevel="0" collapsed="false">
      <c r="A1474" s="0" t="n">
        <v>29</v>
      </c>
      <c r="B1474" s="0" t="n">
        <v>7</v>
      </c>
      <c r="C1474" s="0" t="n">
        <v>75.6761904761905</v>
      </c>
      <c r="D1474" s="0" t="n">
        <v>975</v>
      </c>
      <c r="E1474" s="0" t="n">
        <v>0.374562081242515</v>
      </c>
      <c r="F1474" s="4" t="n">
        <f aca="false">IF(ISBLANK(A1474), "", (A1474-MIN($A$2:$A$3001))/(MAX($A$2:$A$3001)-MIN($A$2:$A$3001)))</f>
        <v>0.681818181818182</v>
      </c>
      <c r="G1474" s="4" t="n">
        <f aca="false">IF(ISBLANK(B1474), "", (B1474-MIN($B$2:$B$3001))/(MAX($B$2:$B$3001)-MIN($B$2:B$3001)))</f>
        <v>0.666666666666667</v>
      </c>
      <c r="H1474" s="4" t="n">
        <f aca="false">IF(ISBLANK(C1474), "", (C1474-MIN($C$2:$C$3001))/(MAX($C$2:$C$3001)-MIN($C$2:$C$3001)))</f>
        <v>0.457300563940704</v>
      </c>
      <c r="I1474" s="4" t="n">
        <f aca="false">IF(ISBLANK(D1474), "", (D1474-MIN($D$2:$D$3001))/(MAX($D$2:$D$3001)-MIN($D$2:$D$3001)))</f>
        <v>0.886524822695035</v>
      </c>
      <c r="J1474" s="4" t="n">
        <f aca="false">IF(ISBLANK(E1474), "", (E1474-MIN($E$2:$E$3001))/(MAX($E$2:$E$3001)-MIN($E$2:$E$3001)))</f>
        <v>0.410618532033698</v>
      </c>
      <c r="K1474" s="5" t="n">
        <f aca="false">IF(ISBLANK(A1474), "",SQRT((A1474-$M$2)^2+(B1474-$N$2)^2+(C1474-$O$2)^2+(D1474-$P$2)^2+(E1474-$Q$2)^2))</f>
        <v>875.338295666524</v>
      </c>
      <c r="L1474" s="6" t="str">
        <f aca="false">IF(AND(H1474 = "", H1473 &lt;&gt; ""),"&lt;- New exp", "")</f>
        <v/>
      </c>
    </row>
    <row r="1475" customFormat="false" ht="13.8" hidden="false" customHeight="false" outlineLevel="0" collapsed="false">
      <c r="A1475" s="0" t="n">
        <v>32</v>
      </c>
      <c r="B1475" s="0" t="n">
        <v>6</v>
      </c>
      <c r="C1475" s="0" t="n">
        <v>80.8333333333333</v>
      </c>
      <c r="D1475" s="0" t="n">
        <v>1015</v>
      </c>
      <c r="E1475" s="0" t="n">
        <v>0.371393069164507</v>
      </c>
      <c r="F1475" s="4" t="n">
        <f aca="false">IF(ISBLANK(A1475), "", (A1475-MIN($A$2:$A$3001))/(MAX($A$2:$A$3001)-MIN($A$2:$A$3001)))</f>
        <v>0.818181818181818</v>
      </c>
      <c r="G1475" s="4" t="n">
        <f aca="false">IF(ISBLANK(B1475), "", (B1475-MIN($B$2:$B$3001))/(MAX($B$2:$B$3001)-MIN($B$2:B$3001)))</f>
        <v>0.555555555555556</v>
      </c>
      <c r="H1475" s="4" t="n">
        <f aca="false">IF(ISBLANK(C1475), "", (C1475-MIN($C$2:$C$3001))/(MAX($C$2:$C$3001)-MIN($C$2:$C$3001)))</f>
        <v>0.586902215374489</v>
      </c>
      <c r="I1475" s="4" t="n">
        <f aca="false">IF(ISBLANK(D1475), "", (D1475-MIN($D$2:$D$3001))/(MAX($D$2:$D$3001)-MIN($D$2:$D$3001)))</f>
        <v>0.927051671732523</v>
      </c>
      <c r="J1475" s="4" t="n">
        <f aca="false">IF(ISBLANK(E1475), "", (E1475-MIN($E$2:$E$3001))/(MAX($E$2:$E$3001)-MIN($E$2:$E$3001)))</f>
        <v>0.314909688320589</v>
      </c>
      <c r="K1475" s="5" t="n">
        <f aca="false">IF(ISBLANK(A1475), "",SQRT((A1475-$M$2)^2+(B1475-$N$2)^2+(C1475-$O$2)^2+(D1475-$P$2)^2+(E1475-$Q$2)^2))</f>
        <v>915.488622108116</v>
      </c>
      <c r="L1475" s="6" t="str">
        <f aca="false">IF(AND(H1475 = "", H1474 &lt;&gt; ""),"&lt;- New exp", "")</f>
        <v/>
      </c>
    </row>
    <row r="1476" customFormat="false" ht="13.8" hidden="false" customHeight="false" outlineLevel="0" collapsed="false">
      <c r="A1476" s="0" t="n">
        <v>23</v>
      </c>
      <c r="B1476" s="0" t="n">
        <v>6</v>
      </c>
      <c r="C1476" s="0" t="n">
        <v>74.8333333333333</v>
      </c>
      <c r="D1476" s="0" t="n">
        <v>1018</v>
      </c>
      <c r="E1476" s="0" t="n">
        <v>0.37391442425094</v>
      </c>
      <c r="F1476" s="4" t="n">
        <f aca="false">IF(ISBLANK(A1476), "", (A1476-MIN($A$2:$A$3001))/(MAX($A$2:$A$3001)-MIN($A$2:$A$3001)))</f>
        <v>0.409090909090909</v>
      </c>
      <c r="G1476" s="4" t="n">
        <f aca="false">IF(ISBLANK(B1476), "", (B1476-MIN($B$2:$B$3001))/(MAX($B$2:$B$3001)-MIN($B$2:B$3001)))</f>
        <v>0.555555555555556</v>
      </c>
      <c r="H1476" s="4" t="n">
        <f aca="false">IF(ISBLANK(C1476), "", (C1476-MIN($C$2:$C$3001))/(MAX($C$2:$C$3001)-MIN($C$2:$C$3001)))</f>
        <v>0.43611913060388</v>
      </c>
      <c r="I1476" s="4" t="n">
        <f aca="false">IF(ISBLANK(D1476), "", (D1476-MIN($D$2:$D$3001))/(MAX($D$2:$D$3001)-MIN($D$2:$D$3001)))</f>
        <v>0.930091185410334</v>
      </c>
      <c r="J1476" s="4" t="n">
        <f aca="false">IF(ISBLANK(E1476), "", (E1476-MIN($E$2:$E$3001))/(MAX($E$2:$E$3001)-MIN($E$2:$E$3001)))</f>
        <v>0.391058334640788</v>
      </c>
      <c r="K1476" s="5" t="n">
        <f aca="false">IF(ISBLANK(A1476), "",SQRT((A1476-$M$2)^2+(B1476-$N$2)^2+(C1476-$O$2)^2+(D1476-$P$2)^2+(E1476-$Q$2)^2))</f>
        <v>918.221741883927</v>
      </c>
      <c r="L1476" s="6" t="str">
        <f aca="false">IF(AND(H1476 = "", H1475 &lt;&gt; ""),"&lt;- New exp", "")</f>
        <v/>
      </c>
    </row>
    <row r="1477" customFormat="false" ht="13.8" hidden="false" customHeight="false" outlineLevel="0" collapsed="false">
      <c r="A1477" s="0" t="n">
        <v>23</v>
      </c>
      <c r="B1477" s="0" t="n">
        <v>5</v>
      </c>
      <c r="C1477" s="0" t="n">
        <v>72.0125</v>
      </c>
      <c r="D1477" s="0" t="n">
        <v>1041</v>
      </c>
      <c r="E1477" s="0" t="n">
        <v>0.381261386166515</v>
      </c>
      <c r="F1477" s="4" t="n">
        <f aca="false">IF(ISBLANK(A1477), "", (A1477-MIN($A$2:$A$3001))/(MAX($A$2:$A$3001)-MIN($A$2:$A$3001)))</f>
        <v>0.409090909090909</v>
      </c>
      <c r="G1477" s="4" t="n">
        <f aca="false">IF(ISBLANK(B1477), "", (B1477-MIN($B$2:$B$3001))/(MAX($B$2:$B$3001)-MIN($B$2:B$3001)))</f>
        <v>0.444444444444444</v>
      </c>
      <c r="H1477" s="4" t="n">
        <f aca="false">IF(ISBLANK(C1477), "", (C1477-MIN($C$2:$C$3001))/(MAX($C$2:$C$3001)-MIN($C$2:$C$3001)))</f>
        <v>0.365230138666587</v>
      </c>
      <c r="I1477" s="4" t="n">
        <f aca="false">IF(ISBLANK(D1477), "", (D1477-MIN($D$2:$D$3001))/(MAX($D$2:$D$3001)-MIN($D$2:$D$3001)))</f>
        <v>0.953394123606889</v>
      </c>
      <c r="J1477" s="4" t="n">
        <f aca="false">IF(ISBLANK(E1477), "", (E1477-MIN($E$2:$E$3001))/(MAX($E$2:$E$3001)-MIN($E$2:$E$3001)))</f>
        <v>0.612947432073934</v>
      </c>
      <c r="K1477" s="5" t="n">
        <f aca="false">IF(ISBLANK(A1477), "",SQRT((A1477-$M$2)^2+(B1477-$N$2)^2+(C1477-$O$2)^2+(D1477-$P$2)^2+(E1477-$Q$2)^2))</f>
        <v>941.163757371519</v>
      </c>
      <c r="L1477" s="6" t="str">
        <f aca="false">IF(AND(H1477 = "", H1476 &lt;&gt; ""),"&lt;- New exp", "")</f>
        <v/>
      </c>
    </row>
    <row r="1478" customFormat="false" ht="13.8" hidden="false" customHeight="false" outlineLevel="0" collapsed="false">
      <c r="A1478" s="0" t="n">
        <v>23</v>
      </c>
      <c r="B1478" s="0" t="n">
        <v>6</v>
      </c>
      <c r="C1478" s="0" t="n">
        <v>70.8333333333333</v>
      </c>
      <c r="D1478" s="0" t="n">
        <v>1019</v>
      </c>
      <c r="E1478" s="0" t="n">
        <v>0.378562199405455</v>
      </c>
      <c r="F1478" s="4" t="n">
        <f aca="false">IF(ISBLANK(A1478), "", (A1478-MIN($A$2:$A$3001))/(MAX($A$2:$A$3001)-MIN($A$2:$A$3001)))</f>
        <v>0.409090909090909</v>
      </c>
      <c r="G1478" s="4" t="n">
        <f aca="false">IF(ISBLANK(B1478), "", (B1478-MIN($B$2:$B$3001))/(MAX($B$2:$B$3001)-MIN($B$2:B$3001)))</f>
        <v>0.555555555555556</v>
      </c>
      <c r="H1478" s="4" t="n">
        <f aca="false">IF(ISBLANK(C1478), "", (C1478-MIN($C$2:$C$3001))/(MAX($C$2:$C$3001)-MIN($C$2:$C$3001)))</f>
        <v>0.335597074090141</v>
      </c>
      <c r="I1478" s="4" t="n">
        <f aca="false">IF(ISBLANK(D1478), "", (D1478-MIN($D$2:$D$3001))/(MAX($D$2:$D$3001)-MIN($D$2:$D$3001)))</f>
        <v>0.931104356636272</v>
      </c>
      <c r="J1478" s="4" t="n">
        <f aca="false">IF(ISBLANK(E1478), "", (E1478-MIN($E$2:$E$3001))/(MAX($E$2:$E$3001)-MIN($E$2:$E$3001)))</f>
        <v>0.53142800661653</v>
      </c>
      <c r="K1478" s="5" t="n">
        <f aca="false">IF(ISBLANK(A1478), "",SQRT((A1478-$M$2)^2+(B1478-$N$2)^2+(C1478-$O$2)^2+(D1478-$P$2)^2+(E1478-$Q$2)^2))</f>
        <v>919.154684521046</v>
      </c>
      <c r="L1478" s="6" t="str">
        <f aca="false">IF(AND(H1478 = "", H1477 &lt;&gt; ""),"&lt;- New exp", "")</f>
        <v/>
      </c>
    </row>
    <row r="1479" customFormat="false" ht="13.8" hidden="false" customHeight="false" outlineLevel="0" collapsed="false">
      <c r="A1479" s="0" t="n">
        <v>23</v>
      </c>
      <c r="B1479" s="0" t="n">
        <v>7</v>
      </c>
      <c r="C1479" s="0" t="n">
        <v>70.8095238095238</v>
      </c>
      <c r="D1479" s="0" t="n">
        <v>1018</v>
      </c>
      <c r="E1479" s="0" t="n">
        <v>0.374562081242515</v>
      </c>
      <c r="F1479" s="4" t="n">
        <f aca="false">IF(ISBLANK(A1479), "", (A1479-MIN($A$2:$A$3001))/(MAX($A$2:$A$3001)-MIN($A$2:$A$3001)))</f>
        <v>0.409090909090909</v>
      </c>
      <c r="G1479" s="4" t="n">
        <f aca="false">IF(ISBLANK(B1479), "", (B1479-MIN($B$2:$B$3001))/(MAX($B$2:$B$3001)-MIN($B$2:B$3001)))</f>
        <v>0.666666666666667</v>
      </c>
      <c r="H1479" s="4" t="n">
        <f aca="false">IF(ISBLANK(C1479), "", (C1479-MIN($C$2:$C$3001))/(MAX($C$2:$C$3001)-MIN($C$2:$C$3001)))</f>
        <v>0.334998728515654</v>
      </c>
      <c r="I1479" s="4" t="n">
        <f aca="false">IF(ISBLANK(D1479), "", (D1479-MIN($D$2:$D$3001))/(MAX($D$2:$D$3001)-MIN($D$2:$D$3001)))</f>
        <v>0.930091185410334</v>
      </c>
      <c r="J1479" s="4" t="n">
        <f aca="false">IF(ISBLANK(E1479), "", (E1479-MIN($E$2:$E$3001))/(MAX($E$2:$E$3001)-MIN($E$2:$E$3001)))</f>
        <v>0.410618532033698</v>
      </c>
      <c r="K1479" s="5" t="n">
        <f aca="false">IF(ISBLANK(A1479), "",SQRT((A1479-$M$2)^2+(B1479-$N$2)^2+(C1479-$O$2)^2+(D1479-$P$2)^2+(E1479-$Q$2)^2))</f>
        <v>918.160497193387</v>
      </c>
      <c r="L1479" s="6" t="str">
        <f aca="false">IF(AND(H1479 = "", H1478 &lt;&gt; ""),"&lt;- New exp", "")</f>
        <v/>
      </c>
    </row>
    <row r="1480" customFormat="false" ht="13.8" hidden="false" customHeight="false" outlineLevel="0" collapsed="false">
      <c r="A1480" s="0" t="n">
        <v>20</v>
      </c>
      <c r="B1480" s="0" t="n">
        <v>8</v>
      </c>
      <c r="C1480" s="0" t="n">
        <v>80.1964285714286</v>
      </c>
      <c r="D1480" s="0" t="n">
        <v>1041</v>
      </c>
      <c r="E1480" s="0" t="n">
        <v>0.384206016578555</v>
      </c>
      <c r="F1480" s="4" t="n">
        <f aca="false">IF(ISBLANK(A1480), "", (A1480-MIN($A$2:$A$3001))/(MAX($A$2:$A$3001)-MIN($A$2:$A$3001)))</f>
        <v>0.272727272727273</v>
      </c>
      <c r="G1480" s="4" t="n">
        <f aca="false">IF(ISBLANK(B1480), "", (B1480-MIN($B$2:$B$3001))/(MAX($B$2:$B$3001)-MIN($B$2:B$3001)))</f>
        <v>0.777777777777778</v>
      </c>
      <c r="H1480" s="4" t="n">
        <f aca="false">IF(ISBLANK(C1480), "", (C1480-MIN($C$2:$C$3001))/(MAX($C$2:$C$3001)-MIN($C$2:$C$3001)))</f>
        <v>0.570896471256974</v>
      </c>
      <c r="I1480" s="4" t="n">
        <f aca="false">IF(ISBLANK(D1480), "", (D1480-MIN($D$2:$D$3001))/(MAX($D$2:$D$3001)-MIN($D$2:$D$3001)))</f>
        <v>0.953394123606889</v>
      </c>
      <c r="J1480" s="4" t="n">
        <f aca="false">IF(ISBLANK(E1480), "", (E1480-MIN($E$2:$E$3001))/(MAX($E$2:$E$3001)-MIN($E$2:$E$3001)))</f>
        <v>0.701879618181586</v>
      </c>
      <c r="K1480" s="5" t="n">
        <f aca="false">IF(ISBLANK(A1480), "",SQRT((A1480-$M$2)^2+(B1480-$N$2)^2+(C1480-$O$2)^2+(D1480-$P$2)^2+(E1480-$Q$2)^2))</f>
        <v>941.319326545749</v>
      </c>
      <c r="L1480" s="6" t="str">
        <f aca="false">IF(AND(H1480 = "", H1479 &lt;&gt; ""),"&lt;- New exp", "")</f>
        <v/>
      </c>
    </row>
    <row r="1481" customFormat="false" ht="13.8" hidden="false" customHeight="false" outlineLevel="0" collapsed="false">
      <c r="A1481" s="0" t="n">
        <v>25</v>
      </c>
      <c r="B1481" s="0" t="n">
        <v>4</v>
      </c>
      <c r="C1481" s="0" t="n">
        <v>84.45</v>
      </c>
      <c r="D1481" s="0" t="n">
        <v>1034</v>
      </c>
      <c r="E1481" s="0" t="n">
        <v>0.38677560662924</v>
      </c>
      <c r="F1481" s="4" t="n">
        <f aca="false">IF(ISBLANK(A1481), "", (A1481-MIN($A$2:$A$3001))/(MAX($A$2:$A$3001)-MIN($A$2:$A$3001)))</f>
        <v>0.5</v>
      </c>
      <c r="G1481" s="4" t="n">
        <f aca="false">IF(ISBLANK(B1481), "", (B1481-MIN($B$2:$B$3001))/(MAX($B$2:$B$3001)-MIN($B$2:B$3001)))</f>
        <v>0.333333333333333</v>
      </c>
      <c r="H1481" s="4" t="n">
        <f aca="false">IF(ISBLANK(C1481), "", (C1481-MIN($C$2:$C$3001))/(MAX($C$2:$C$3001)-MIN($C$2:$C$3001)))</f>
        <v>0.677790908138996</v>
      </c>
      <c r="I1481" s="4" t="n">
        <f aca="false">IF(ISBLANK(D1481), "", (D1481-MIN($D$2:$D$3001))/(MAX($D$2:$D$3001)-MIN($D$2:$D$3001)))</f>
        <v>0.946301925025329</v>
      </c>
      <c r="J1481" s="4" t="n">
        <f aca="false">IF(ISBLANK(E1481), "", (E1481-MIN($E$2:$E$3001))/(MAX($E$2:$E$3001)-MIN($E$2:$E$3001)))</f>
        <v>0.779485031639763</v>
      </c>
      <c r="K1481" s="5" t="n">
        <f aca="false">IF(ISBLANK(A1481), "",SQRT((A1481-$M$2)^2+(B1481-$N$2)^2+(C1481-$O$2)^2+(D1481-$P$2)^2+(E1481-$Q$2)^2))</f>
        <v>934.458895038634</v>
      </c>
      <c r="L1481" s="6" t="str">
        <f aca="false">IF(AND(H1481 = "", H1480 &lt;&gt; ""),"&lt;- New exp", "")</f>
        <v/>
      </c>
    </row>
    <row r="1482" customFormat="false" ht="13.8" hidden="false" customHeight="false" outlineLevel="0" collapsed="false">
      <c r="A1482" s="0" t="n">
        <v>20</v>
      </c>
      <c r="B1482" s="0" t="n">
        <v>9</v>
      </c>
      <c r="C1482" s="0" t="n">
        <v>81.1825396825397</v>
      </c>
      <c r="D1482" s="0" t="n">
        <v>1037</v>
      </c>
      <c r="E1482" s="0" t="n">
        <v>0.393838611369098</v>
      </c>
      <c r="F1482" s="4" t="n">
        <f aca="false">IF(ISBLANK(A1482), "", (A1482-MIN($A$2:$A$3001))/(MAX($A$2:$A$3001)-MIN($A$2:$A$3001)))</f>
        <v>0.272727272727273</v>
      </c>
      <c r="G1482" s="4" t="n">
        <f aca="false">IF(ISBLANK(B1482), "", (B1482-MIN($B$2:$B$3001))/(MAX($B$2:$B$3001)-MIN($B$2:B$3001)))</f>
        <v>0.888888888888889</v>
      </c>
      <c r="H1482" s="4" t="n">
        <f aca="false">IF(ISBLANK(C1482), "", (C1482-MIN($C$2:$C$3001))/(MAX($C$2:$C$3001)-MIN($C$2:$C$3001)))</f>
        <v>0.595677950466959</v>
      </c>
      <c r="I1482" s="4" t="n">
        <f aca="false">IF(ISBLANK(D1482), "", (D1482-MIN($D$2:$D$3001))/(MAX($D$2:$D$3001)-MIN($D$2:$D$3001)))</f>
        <v>0.949341438703141</v>
      </c>
      <c r="J1482" s="4" t="n">
        <f aca="false">IF(ISBLANK(E1482), "", (E1482-MIN($E$2:$E$3001))/(MAX($E$2:$E$3001)-MIN($E$2:$E$3001)))</f>
        <v>0.992798203111466</v>
      </c>
      <c r="K1482" s="5" t="n">
        <f aca="false">IF(ISBLANK(A1482), "",SQRT((A1482-$M$2)^2+(B1482-$N$2)^2+(C1482-$O$2)^2+(D1482-$P$2)^2+(E1482-$Q$2)^2))</f>
        <v>937.353109011183</v>
      </c>
      <c r="L1482" s="6" t="str">
        <f aca="false">IF(AND(H1482 = "", H1481 &lt;&gt; ""),"&lt;- New exp", "")</f>
        <v/>
      </c>
    </row>
    <row r="1483" customFormat="false" ht="13.8" hidden="false" customHeight="false" outlineLevel="0" collapsed="false">
      <c r="A1483" s="0" t="n">
        <v>18</v>
      </c>
      <c r="B1483" s="0" t="n">
        <v>7</v>
      </c>
      <c r="C1483" s="0" t="n">
        <v>81.2142857142857</v>
      </c>
      <c r="D1483" s="0" t="n">
        <v>956</v>
      </c>
      <c r="E1483" s="0" t="n">
        <v>0.382361357163061</v>
      </c>
      <c r="F1483" s="4" t="n">
        <f aca="false">IF(ISBLANK(A1483), "", (A1483-MIN($A$2:$A$3001))/(MAX($A$2:$A$3001)-MIN($A$2:$A$3001)))</f>
        <v>0.181818181818182</v>
      </c>
      <c r="G1483" s="4" t="n">
        <f aca="false">IF(ISBLANK(B1483), "", (B1483-MIN($B$2:$B$3001))/(MAX($B$2:$B$3001)-MIN($B$2:B$3001)))</f>
        <v>0.666666666666667</v>
      </c>
      <c r="H1483" s="4" t="n">
        <f aca="false">IF(ISBLANK(C1483), "", (C1483-MIN($C$2:$C$3001))/(MAX($C$2:$C$3001)-MIN($C$2:$C$3001)))</f>
        <v>0.596475744566274</v>
      </c>
      <c r="I1483" s="4" t="n">
        <f aca="false">IF(ISBLANK(D1483), "", (D1483-MIN($D$2:$D$3001))/(MAX($D$2:$D$3001)-MIN($D$2:$D$3001)))</f>
        <v>0.867274569402229</v>
      </c>
      <c r="J1483" s="4" t="n">
        <f aca="false">IF(ISBLANK(E1483), "", (E1483-MIN($E$2:$E$3001))/(MAX($E$2:$E$3001)-MIN($E$2:$E$3001)))</f>
        <v>0.646168180245885</v>
      </c>
      <c r="K1483" s="5" t="n">
        <f aca="false">IF(ISBLANK(A1483), "",SQRT((A1483-$M$2)^2+(B1483-$N$2)^2+(C1483-$O$2)^2+(D1483-$P$2)^2+(E1483-$Q$2)^2))</f>
        <v>856.359361678239</v>
      </c>
      <c r="L1483" s="6" t="str">
        <f aca="false">IF(AND(H1483 = "", H1482 &lt;&gt; ""),"&lt;- New exp", "")</f>
        <v/>
      </c>
    </row>
    <row r="1484" customFormat="false" ht="13.8" hidden="false" customHeight="false" outlineLevel="0" collapsed="false">
      <c r="A1484" s="0" t="n">
        <v>29</v>
      </c>
      <c r="B1484" s="0" t="n">
        <v>7</v>
      </c>
      <c r="C1484" s="0" t="n">
        <v>80.6095238095238</v>
      </c>
      <c r="D1484" s="0" t="n">
        <v>967</v>
      </c>
      <c r="E1484" s="0" t="n">
        <v>0.375786542707573</v>
      </c>
      <c r="F1484" s="4" t="n">
        <f aca="false">IF(ISBLANK(A1484), "", (A1484-MIN($A$2:$A$3001))/(MAX($A$2:$A$3001)-MIN($A$2:$A$3001)))</f>
        <v>0.681818181818182</v>
      </c>
      <c r="G1484" s="4" t="n">
        <f aca="false">IF(ISBLANK(B1484), "", (B1484-MIN($B$2:$B$3001))/(MAX($B$2:$B$3001)-MIN($B$2:B$3001)))</f>
        <v>0.666666666666667</v>
      </c>
      <c r="H1484" s="4" t="n">
        <f aca="false">IF(ISBLANK(C1484), "", (C1484-MIN($C$2:$C$3001))/(MAX($C$2:$C$3001)-MIN($C$2:$C$3001)))</f>
        <v>0.581277766974316</v>
      </c>
      <c r="I1484" s="4" t="n">
        <f aca="false">IF(ISBLANK(D1484), "", (D1484-MIN($D$2:$D$3001))/(MAX($D$2:$D$3001)-MIN($D$2:$D$3001)))</f>
        <v>0.878419452887538</v>
      </c>
      <c r="J1484" s="4" t="n">
        <f aca="false">IF(ISBLANK(E1484), "", (E1484-MIN($E$2:$E$3001))/(MAX($E$2:$E$3001)-MIN($E$2:$E$3001)))</f>
        <v>0.44759907616139</v>
      </c>
      <c r="K1484" s="5" t="n">
        <f aca="false">IF(ISBLANK(A1484), "",SQRT((A1484-$M$2)^2+(B1484-$N$2)^2+(C1484-$O$2)^2+(D1484-$P$2)^2+(E1484-$Q$2)^2))</f>
        <v>867.458940608258</v>
      </c>
      <c r="L1484" s="6" t="str">
        <f aca="false">IF(AND(H1484 = "", H1483 &lt;&gt; ""),"&lt;- New exp", "")</f>
        <v/>
      </c>
    </row>
    <row r="1485" customFormat="false" ht="13.8" hidden="false" customHeight="false" outlineLevel="0" collapsed="false">
      <c r="A1485" s="0" t="n">
        <v>29</v>
      </c>
      <c r="B1485" s="0" t="n">
        <v>5</v>
      </c>
      <c r="C1485" s="0" t="n">
        <v>76.7882352941177</v>
      </c>
      <c r="D1485" s="0" t="n">
        <v>1041</v>
      </c>
      <c r="E1485" s="0" t="n">
        <v>0.377180566940099</v>
      </c>
      <c r="F1485" s="4" t="n">
        <f aca="false">IF(ISBLANK(A1485), "", (A1485-MIN($A$2:$A$3001))/(MAX($A$2:$A$3001)-MIN($A$2:$A$3001)))</f>
        <v>0.681818181818182</v>
      </c>
      <c r="G1485" s="4" t="n">
        <f aca="false">IF(ISBLANK(B1485), "", (B1485-MIN($B$2:$B$3001))/(MAX($B$2:$B$3001)-MIN($B$2:B$3001)))</f>
        <v>0.444444444444444</v>
      </c>
      <c r="H1485" s="4" t="n">
        <f aca="false">IF(ISBLANK(C1485), "", (C1485-MIN($C$2:$C$3001))/(MAX($C$2:$C$3001)-MIN($C$2:$C$3001)))</f>
        <v>0.485246821949076</v>
      </c>
      <c r="I1485" s="4" t="n">
        <f aca="false">IF(ISBLANK(D1485), "", (D1485-MIN($D$2:$D$3001))/(MAX($D$2:$D$3001)-MIN($D$2:$D$3001)))</f>
        <v>0.953394123606889</v>
      </c>
      <c r="J1485" s="4" t="n">
        <f aca="false">IF(ISBLANK(E1485), "", (E1485-MIN($E$2:$E$3001))/(MAX($E$2:$E$3001)-MIN($E$2:$E$3001)))</f>
        <v>0.489700666221275</v>
      </c>
      <c r="K1485" s="5" t="n">
        <f aca="false">IF(ISBLANK(A1485), "",SQRT((A1485-$M$2)^2+(B1485-$N$2)^2+(C1485-$O$2)^2+(D1485-$P$2)^2+(E1485-$Q$2)^2))</f>
        <v>941.326107358214</v>
      </c>
      <c r="L1485" s="6" t="str">
        <f aca="false">IF(AND(H1485 = "", H1484 &lt;&gt; ""),"&lt;- New exp", "")</f>
        <v/>
      </c>
    </row>
    <row r="1486" customFormat="false" ht="13.8" hidden="false" customHeight="false" outlineLevel="0" collapsed="false">
      <c r="A1486" s="0" t="n">
        <v>28</v>
      </c>
      <c r="B1486" s="0" t="n">
        <v>8</v>
      </c>
      <c r="C1486" s="0" t="n">
        <v>78.5916666666667</v>
      </c>
      <c r="D1486" s="0" t="n">
        <v>971</v>
      </c>
      <c r="E1486" s="0" t="n">
        <v>0.372674490793082</v>
      </c>
      <c r="F1486" s="4" t="n">
        <f aca="false">IF(ISBLANK(A1486), "", (A1486-MIN($A$2:$A$3001))/(MAX($A$2:$A$3001)-MIN($A$2:$A$3001)))</f>
        <v>0.636363636363636</v>
      </c>
      <c r="G1486" s="4" t="n">
        <f aca="false">IF(ISBLANK(B1486), "", (B1486-MIN($B$2:$B$3001))/(MAX($B$2:$B$3001)-MIN($B$2:B$3001)))</f>
        <v>0.777777777777778</v>
      </c>
      <c r="H1486" s="4" t="n">
        <f aca="false">IF(ISBLANK(C1486), "", (C1486-MIN($C$2:$C$3001))/(MAX($C$2:$C$3001)-MIN($C$2:$C$3001)))</f>
        <v>0.530567979536581</v>
      </c>
      <c r="I1486" s="4" t="n">
        <f aca="false">IF(ISBLANK(D1486), "", (D1486-MIN($D$2:$D$3001))/(MAX($D$2:$D$3001)-MIN($D$2:$D$3001)))</f>
        <v>0.882472137791287</v>
      </c>
      <c r="J1486" s="4" t="n">
        <f aca="false">IF(ISBLANK(E1486), "", (E1486-MIN($E$2:$E$3001))/(MAX($E$2:$E$3001)-MIN($E$2:$E$3001)))</f>
        <v>0.353610513486575</v>
      </c>
      <c r="K1486" s="5" t="n">
        <f aca="false">IF(ISBLANK(A1486), "",SQRT((A1486-$M$2)^2+(B1486-$N$2)^2+(C1486-$O$2)^2+(D1486-$P$2)^2+(E1486-$Q$2)^2))</f>
        <v>871.396429757052</v>
      </c>
      <c r="L1486" s="6" t="str">
        <f aca="false">IF(AND(H1486 = "", H1485 &lt;&gt; ""),"&lt;- New exp", "")</f>
        <v/>
      </c>
    </row>
    <row r="1487" customFormat="false" ht="13.8" hidden="false" customHeight="false" outlineLevel="0" collapsed="false">
      <c r="A1487" s="0" t="n">
        <v>23</v>
      </c>
      <c r="B1487" s="0" t="n">
        <v>7</v>
      </c>
      <c r="C1487" s="0" t="n">
        <v>74.7428571428571</v>
      </c>
      <c r="D1487" s="0" t="n">
        <v>1009</v>
      </c>
      <c r="E1487" s="0" t="n">
        <v>0.375786542707573</v>
      </c>
      <c r="F1487" s="4" t="n">
        <f aca="false">IF(ISBLANK(A1487), "", (A1487-MIN($A$2:$A$3001))/(MAX($A$2:$A$3001)-MIN($A$2:$A$3001)))</f>
        <v>0.409090909090909</v>
      </c>
      <c r="G1487" s="4" t="n">
        <f aca="false">IF(ISBLANK(B1487), "", (B1487-MIN($B$2:$B$3001))/(MAX($B$2:$B$3001)-MIN($B$2:B$3001)))</f>
        <v>0.666666666666667</v>
      </c>
      <c r="H1487" s="4" t="n">
        <f aca="false">IF(ISBLANK(C1487), "", (C1487-MIN($C$2:$C$3001))/(MAX($C$2:$C$3001)-MIN($C$2:$C$3001)))</f>
        <v>0.433845417420831</v>
      </c>
      <c r="I1487" s="4" t="n">
        <f aca="false">IF(ISBLANK(D1487), "", (D1487-MIN($D$2:$D$3001))/(MAX($D$2:$D$3001)-MIN($D$2:$D$3001)))</f>
        <v>0.9209726443769</v>
      </c>
      <c r="J1487" s="4" t="n">
        <f aca="false">IF(ISBLANK(E1487), "", (E1487-MIN($E$2:$E$3001))/(MAX($E$2:$E$3001)-MIN($E$2:$E$3001)))</f>
        <v>0.44759907616139</v>
      </c>
      <c r="K1487" s="5" t="n">
        <f aca="false">IF(ISBLANK(A1487), "",SQRT((A1487-$M$2)^2+(B1487-$N$2)^2+(C1487-$O$2)^2+(D1487-$P$2)^2+(E1487-$Q$2)^2))</f>
        <v>909.228263544696</v>
      </c>
      <c r="L1487" s="6" t="str">
        <f aca="false">IF(AND(H1487 = "", H1486 &lt;&gt; ""),"&lt;- New exp", "")</f>
        <v/>
      </c>
    </row>
    <row r="1488" customFormat="false" ht="13.8" hidden="false" customHeight="false" outlineLevel="0" collapsed="false">
      <c r="A1488" s="0" t="n">
        <v>29</v>
      </c>
      <c r="B1488" s="0" t="n">
        <v>6</v>
      </c>
      <c r="C1488" s="0" t="n">
        <v>76.8541666666667</v>
      </c>
      <c r="D1488" s="0" t="n">
        <v>997</v>
      </c>
      <c r="E1488" s="0" t="n">
        <v>0.377180566940099</v>
      </c>
      <c r="F1488" s="4" t="n">
        <f aca="false">IF(ISBLANK(A1488), "", (A1488-MIN($A$2:$A$3001))/(MAX($A$2:$A$3001)-MIN($A$2:$A$3001)))</f>
        <v>0.681818181818182</v>
      </c>
      <c r="G1488" s="4" t="n">
        <f aca="false">IF(ISBLANK(B1488), "", (B1488-MIN($B$2:$B$3001))/(MAX($B$2:$B$3001)-MIN($B$2:B$3001)))</f>
        <v>0.555555555555556</v>
      </c>
      <c r="H1488" s="4" t="n">
        <f aca="false">IF(ISBLANK(C1488), "", (C1488-MIN($C$2:$C$3001))/(MAX($C$2:$C$3001)-MIN($C$2:$C$3001)))</f>
        <v>0.486903711238426</v>
      </c>
      <c r="I1488" s="4" t="n">
        <f aca="false">IF(ISBLANK(D1488), "", (D1488-MIN($D$2:$D$3001))/(MAX($D$2:$D$3001)-MIN($D$2:$D$3001)))</f>
        <v>0.908814589665654</v>
      </c>
      <c r="J1488" s="4" t="n">
        <f aca="false">IF(ISBLANK(E1488), "", (E1488-MIN($E$2:$E$3001))/(MAX($E$2:$E$3001)-MIN($E$2:$E$3001)))</f>
        <v>0.489700666221275</v>
      </c>
      <c r="K1488" s="5" t="n">
        <f aca="false">IF(ISBLANK(A1488), "",SQRT((A1488-$M$2)^2+(B1488-$N$2)^2+(C1488-$O$2)^2+(D1488-$P$2)^2+(E1488-$Q$2)^2))</f>
        <v>897.348533674574</v>
      </c>
      <c r="L1488" s="6" t="str">
        <f aca="false">IF(AND(H1488 = "", H1487 &lt;&gt; ""),"&lt;- New exp", "")</f>
        <v/>
      </c>
    </row>
    <row r="1489" customFormat="false" ht="13.8" hidden="false" customHeight="false" outlineLevel="0" collapsed="false">
      <c r="A1489" s="0" t="n">
        <v>33</v>
      </c>
      <c r="B1489" s="0" t="n">
        <v>4</v>
      </c>
      <c r="C1489" s="0" t="n">
        <v>80.85</v>
      </c>
      <c r="D1489" s="0" t="n">
        <v>1015</v>
      </c>
      <c r="E1489" s="0" t="n">
        <v>0.374562081242515</v>
      </c>
      <c r="F1489" s="4" t="n">
        <f aca="false">IF(ISBLANK(A1489), "", (A1489-MIN($A$2:$A$3001))/(MAX($A$2:$A$3001)-MIN($A$2:$A$3001)))</f>
        <v>0.863636363636364</v>
      </c>
      <c r="G1489" s="4" t="n">
        <f aca="false">IF(ISBLANK(B1489), "", (B1489-MIN($B$2:$B$3001))/(MAX($B$2:$B$3001)-MIN($B$2:B$3001)))</f>
        <v>0.333333333333333</v>
      </c>
      <c r="H1489" s="4" t="n">
        <f aca="false">IF(ISBLANK(C1489), "", (C1489-MIN($C$2:$C$3001))/(MAX($C$2:$C$3001)-MIN($C$2:$C$3001)))</f>
        <v>0.58732105727663</v>
      </c>
      <c r="I1489" s="4" t="n">
        <f aca="false">IF(ISBLANK(D1489), "", (D1489-MIN($D$2:$D$3001))/(MAX($D$2:$D$3001)-MIN($D$2:$D$3001)))</f>
        <v>0.927051671732523</v>
      </c>
      <c r="J1489" s="4" t="n">
        <f aca="false">IF(ISBLANK(E1489), "", (E1489-MIN($E$2:$E$3001))/(MAX($E$2:$E$3001)-MIN($E$2:$E$3001)))</f>
        <v>0.410618532033698</v>
      </c>
      <c r="K1489" s="5" t="n">
        <f aca="false">IF(ISBLANK(A1489), "",SQRT((A1489-$M$2)^2+(B1489-$N$2)^2+(C1489-$O$2)^2+(D1489-$P$2)^2+(E1489-$Q$2)^2))</f>
        <v>915.500516676831</v>
      </c>
      <c r="L1489" s="6" t="str">
        <f aca="false">IF(AND(H1489 = "", H1488 &lt;&gt; ""),"&lt;- New exp", "")</f>
        <v/>
      </c>
    </row>
    <row r="1490" customFormat="false" ht="13.8" hidden="false" customHeight="false" outlineLevel="0" collapsed="false">
      <c r="A1490" s="0" t="n">
        <v>29</v>
      </c>
      <c r="B1490" s="0" t="n">
        <v>6</v>
      </c>
      <c r="C1490" s="0" t="n">
        <v>73.2333333333333</v>
      </c>
      <c r="D1490" s="0" t="n">
        <v>1038</v>
      </c>
      <c r="E1490" s="0" t="n">
        <v>0.375343431829171</v>
      </c>
      <c r="F1490" s="4" t="n">
        <f aca="false">IF(ISBLANK(A1490), "", (A1490-MIN($A$2:$A$3001))/(MAX($A$2:$A$3001)-MIN($A$2:$A$3001)))</f>
        <v>0.681818181818182</v>
      </c>
      <c r="G1490" s="4" t="n">
        <f aca="false">IF(ISBLANK(B1490), "", (B1490-MIN($B$2:$B$3001))/(MAX($B$2:$B$3001)-MIN($B$2:B$3001)))</f>
        <v>0.555555555555556</v>
      </c>
      <c r="H1490" s="4" t="n">
        <f aca="false">IF(ISBLANK(C1490), "", (C1490-MIN($C$2:$C$3001))/(MAX($C$2:$C$3001)-MIN($C$2:$C$3001)))</f>
        <v>0.395910307998384</v>
      </c>
      <c r="I1490" s="4" t="n">
        <f aca="false">IF(ISBLANK(D1490), "", (D1490-MIN($D$2:$D$3001))/(MAX($D$2:$D$3001)-MIN($D$2:$D$3001)))</f>
        <v>0.950354609929078</v>
      </c>
      <c r="J1490" s="4" t="n">
        <f aca="false">IF(ISBLANK(E1490), "", (E1490-MIN($E$2:$E$3001))/(MAX($E$2:$E$3001)-MIN($E$2:$E$3001)))</f>
        <v>0.434216473392891</v>
      </c>
      <c r="K1490" s="5" t="n">
        <f aca="false">IF(ISBLANK(A1490), "",SQRT((A1490-$M$2)^2+(B1490-$N$2)^2+(C1490-$O$2)^2+(D1490-$P$2)^2+(E1490-$Q$2)^2))</f>
        <v>938.265524238245</v>
      </c>
      <c r="L1490" s="6" t="str">
        <f aca="false">IF(AND(H1490 = "", H1489 &lt;&gt; ""),"&lt;- New exp", "")</f>
        <v/>
      </c>
    </row>
    <row r="1491" customFormat="false" ht="13.8" hidden="false" customHeight="false" outlineLevel="0" collapsed="false">
      <c r="A1491" s="0" t="n">
        <v>33</v>
      </c>
      <c r="B1491" s="0" t="n">
        <v>4</v>
      </c>
      <c r="C1491" s="0" t="n">
        <v>83.9166666666667</v>
      </c>
      <c r="D1491" s="0" t="n">
        <v>1022</v>
      </c>
      <c r="E1491" s="0" t="n">
        <v>0.372674490793082</v>
      </c>
      <c r="F1491" s="4" t="n">
        <f aca="false">IF(ISBLANK(A1491), "", (A1491-MIN($A$2:$A$3001))/(MAX($A$2:$A$3001)-MIN($A$2:$A$3001)))</f>
        <v>0.863636363636364</v>
      </c>
      <c r="G1491" s="4" t="n">
        <f aca="false">IF(ISBLANK(B1491), "", (B1491-MIN($B$2:$B$3001))/(MAX($B$2:$B$3001)-MIN($B$2:B$3001)))</f>
        <v>0.333333333333333</v>
      </c>
      <c r="H1491" s="4" t="n">
        <f aca="false">IF(ISBLANK(C1491), "", (C1491-MIN($C$2:$C$3001))/(MAX($C$2:$C$3001)-MIN($C$2:$C$3001)))</f>
        <v>0.664387967270497</v>
      </c>
      <c r="I1491" s="4" t="n">
        <f aca="false">IF(ISBLANK(D1491), "", (D1491-MIN($D$2:$D$3001))/(MAX($D$2:$D$3001)-MIN($D$2:$D$3001)))</f>
        <v>0.934143870314083</v>
      </c>
      <c r="J1491" s="4" t="n">
        <f aca="false">IF(ISBLANK(E1491), "", (E1491-MIN($E$2:$E$3001))/(MAX($E$2:$E$3001)-MIN($E$2:$E$3001)))</f>
        <v>0.353610513486575</v>
      </c>
      <c r="K1491" s="5" t="n">
        <f aca="false">IF(ISBLANK(A1491), "",SQRT((A1491-$M$2)^2+(B1491-$N$2)^2+(C1491-$O$2)^2+(D1491-$P$2)^2+(E1491-$Q$2)^2))</f>
        <v>922.579504185594</v>
      </c>
      <c r="L1491" s="6" t="str">
        <f aca="false">IF(AND(H1491 = "", H1490 &lt;&gt; ""),"&lt;- New exp", "")</f>
        <v/>
      </c>
    </row>
    <row r="1492" customFormat="false" ht="13.8" hidden="false" customHeight="false" outlineLevel="0" collapsed="false">
      <c r="A1492" s="0" t="n">
        <v>25</v>
      </c>
      <c r="B1492" s="0" t="n">
        <v>8</v>
      </c>
      <c r="C1492" s="0" t="n">
        <v>77.7916666666667</v>
      </c>
      <c r="D1492" s="0" t="n">
        <v>1036</v>
      </c>
      <c r="E1492" s="0" t="n">
        <v>0.372962106840657</v>
      </c>
      <c r="F1492" s="4" t="n">
        <f aca="false">IF(ISBLANK(A1492), "", (A1492-MIN($A$2:$A$3001))/(MAX($A$2:$A$3001)-MIN($A$2:$A$3001)))</f>
        <v>0.5</v>
      </c>
      <c r="G1492" s="4" t="n">
        <f aca="false">IF(ISBLANK(B1492), "", (B1492-MIN($B$2:$B$3001))/(MAX($B$2:$B$3001)-MIN($B$2:B$3001)))</f>
        <v>0.777777777777778</v>
      </c>
      <c r="H1492" s="4" t="n">
        <f aca="false">IF(ISBLANK(C1492), "", (C1492-MIN($C$2:$C$3001))/(MAX($C$2:$C$3001)-MIN($C$2:$C$3001)))</f>
        <v>0.510463568233833</v>
      </c>
      <c r="I1492" s="4" t="n">
        <f aca="false">IF(ISBLANK(D1492), "", (D1492-MIN($D$2:$D$3001))/(MAX($D$2:$D$3001)-MIN($D$2:$D$3001)))</f>
        <v>0.948328267477204</v>
      </c>
      <c r="J1492" s="4" t="n">
        <f aca="false">IF(ISBLANK(E1492), "", (E1492-MIN($E$2:$E$3001))/(MAX($E$2:$E$3001)-MIN($E$2:$E$3001)))</f>
        <v>0.36229694278035</v>
      </c>
      <c r="K1492" s="5" t="n">
        <f aca="false">IF(ISBLANK(A1492), "",SQRT((A1492-$M$2)^2+(B1492-$N$2)^2+(C1492-$O$2)^2+(D1492-$P$2)^2+(E1492-$Q$2)^2))</f>
        <v>936.31116505153</v>
      </c>
      <c r="L1492" s="6" t="str">
        <f aca="false">IF(AND(H1492 = "", H1491 &lt;&gt; ""),"&lt;- New exp", "")</f>
        <v/>
      </c>
    </row>
    <row r="1493" customFormat="false" ht="13.8" hidden="false" customHeight="false" outlineLevel="0" collapsed="false">
      <c r="A1493" s="0" t="n">
        <v>33</v>
      </c>
      <c r="B1493" s="0" t="n">
        <v>2</v>
      </c>
      <c r="C1493" s="0" t="n">
        <v>81.0882352941177</v>
      </c>
      <c r="D1493" s="0" t="n">
        <v>1035</v>
      </c>
      <c r="E1493" s="0" t="n">
        <v>0.377180566940099</v>
      </c>
      <c r="F1493" s="4" t="n">
        <f aca="false">IF(ISBLANK(A1493), "", (A1493-MIN($A$2:$A$3001))/(MAX($A$2:$A$3001)-MIN($A$2:$A$3001)))</f>
        <v>0.863636363636364</v>
      </c>
      <c r="G1493" s="4" t="n">
        <f aca="false">IF(ISBLANK(B1493), "", (B1493-MIN($B$2:$B$3001))/(MAX($B$2:$B$3001)-MIN($B$2:B$3001)))</f>
        <v>0.111111111111111</v>
      </c>
      <c r="H1493" s="4" t="n">
        <f aca="false">IF(ISBLANK(C1493), "", (C1493-MIN($C$2:$C$3001))/(MAX($C$2:$C$3001)-MIN($C$2:$C$3001)))</f>
        <v>0.593308032701346</v>
      </c>
      <c r="I1493" s="4" t="n">
        <f aca="false">IF(ISBLANK(D1493), "", (D1493-MIN($D$2:$D$3001))/(MAX($D$2:$D$3001)-MIN($D$2:$D$3001)))</f>
        <v>0.947315096251266</v>
      </c>
      <c r="J1493" s="4" t="n">
        <f aca="false">IF(ISBLANK(E1493), "", (E1493-MIN($E$2:$E$3001))/(MAX($E$2:$E$3001)-MIN($E$2:$E$3001)))</f>
        <v>0.489700666221275</v>
      </c>
      <c r="K1493" s="5" t="n">
        <f aca="false">IF(ISBLANK(A1493), "",SQRT((A1493-$M$2)^2+(B1493-$N$2)^2+(C1493-$O$2)^2+(D1493-$P$2)^2+(E1493-$Q$2)^2))</f>
        <v>935.491522347672</v>
      </c>
      <c r="L1493" s="6" t="str">
        <f aca="false">IF(AND(H1493 = "", H1492 &lt;&gt; ""),"&lt;- New exp", "")</f>
        <v/>
      </c>
    </row>
    <row r="1494" customFormat="false" ht="13.8" hidden="false" customHeight="false" outlineLevel="0" collapsed="false">
      <c r="A1494" s="0" t="n">
        <v>25</v>
      </c>
      <c r="B1494" s="0" t="n">
        <v>7</v>
      </c>
      <c r="C1494" s="0" t="n">
        <v>76.3781512605042</v>
      </c>
      <c r="D1494" s="0" t="n">
        <v>1047</v>
      </c>
      <c r="E1494" s="0" t="n">
        <v>0.372674490793082</v>
      </c>
      <c r="F1494" s="4" t="n">
        <f aca="false">IF(ISBLANK(A1494), "", (A1494-MIN($A$2:$A$3001))/(MAX($A$2:$A$3001)-MIN($A$2:$A$3001)))</f>
        <v>0.5</v>
      </c>
      <c r="G1494" s="4" t="n">
        <f aca="false">IF(ISBLANK(B1494), "", (B1494-MIN($B$2:$B$3001))/(MAX($B$2:$B$3001)-MIN($B$2:B$3001)))</f>
        <v>0.666666666666667</v>
      </c>
      <c r="H1494" s="4" t="n">
        <f aca="false">IF(ISBLANK(C1494), "", (C1494-MIN($C$2:$C$3001))/(MAX($C$2:$C$3001)-MIN($C$2:$C$3001)))</f>
        <v>0.474941199348507</v>
      </c>
      <c r="I1494" s="4" t="n">
        <f aca="false">IF(ISBLANK(D1494), "", (D1494-MIN($D$2:$D$3001))/(MAX($D$2:$D$3001)-MIN($D$2:$D$3001)))</f>
        <v>0.959473150962513</v>
      </c>
      <c r="J1494" s="4" t="n">
        <f aca="false">IF(ISBLANK(E1494), "", (E1494-MIN($E$2:$E$3001))/(MAX($E$2:$E$3001)-MIN($E$2:$E$3001)))</f>
        <v>0.353610513486575</v>
      </c>
      <c r="K1494" s="5" t="n">
        <f aca="false">IF(ISBLANK(A1494), "",SQRT((A1494-$M$2)^2+(B1494-$N$2)^2+(C1494-$O$2)^2+(D1494-$P$2)^2+(E1494-$Q$2)^2))</f>
        <v>947.271435099657</v>
      </c>
      <c r="L1494" s="6" t="str">
        <f aca="false">IF(AND(H1494 = "", H1493 &lt;&gt; ""),"&lt;- New exp", "")</f>
        <v/>
      </c>
    </row>
    <row r="1495" customFormat="false" ht="13.8" hidden="false" customHeight="false" outlineLevel="0" collapsed="false">
      <c r="A1495" s="0" t="n">
        <v>23</v>
      </c>
      <c r="B1495" s="0" t="n">
        <v>6</v>
      </c>
      <c r="C1495" s="0" t="n">
        <v>75.7666666666667</v>
      </c>
      <c r="D1495" s="0" t="n">
        <v>1009</v>
      </c>
      <c r="E1495" s="0" t="n">
        <v>0.379846913370879</v>
      </c>
      <c r="F1495" s="4" t="n">
        <f aca="false">IF(ISBLANK(A1495), "", (A1495-MIN($A$2:$A$3001))/(MAX($A$2:$A$3001)-MIN($A$2:$A$3001)))</f>
        <v>0.409090909090909</v>
      </c>
      <c r="G1495" s="4" t="n">
        <f aca="false">IF(ISBLANK(B1495), "", (B1495-MIN($B$2:$B$3001))/(MAX($B$2:$B$3001)-MIN($B$2:B$3001)))</f>
        <v>0.555555555555556</v>
      </c>
      <c r="H1495" s="4" t="n">
        <f aca="false">IF(ISBLANK(C1495), "", (C1495-MIN($C$2:$C$3001))/(MAX($C$2:$C$3001)-MIN($C$2:$C$3001)))</f>
        <v>0.459574277123753</v>
      </c>
      <c r="I1495" s="4" t="n">
        <f aca="false">IF(ISBLANK(D1495), "", (D1495-MIN($D$2:$D$3001))/(MAX($D$2:$D$3001)-MIN($D$2:$D$3001)))</f>
        <v>0.9209726443769</v>
      </c>
      <c r="J1495" s="4" t="n">
        <f aca="false">IF(ISBLANK(E1495), "", (E1495-MIN($E$2:$E$3001))/(MAX($E$2:$E$3001)-MIN($E$2:$E$3001)))</f>
        <v>0.570228265216398</v>
      </c>
      <c r="K1495" s="5" t="n">
        <f aca="false">IF(ISBLANK(A1495), "",SQRT((A1495-$M$2)^2+(B1495-$N$2)^2+(C1495-$O$2)^2+(D1495-$P$2)^2+(E1495-$Q$2)^2))</f>
        <v>909.242230108531</v>
      </c>
      <c r="L1495" s="6" t="str">
        <f aca="false">IF(AND(H1495 = "", H1494 &lt;&gt; ""),"&lt;- New exp", "")</f>
        <v/>
      </c>
    </row>
    <row r="1496" customFormat="false" ht="13.8" hidden="false" customHeight="false" outlineLevel="0" collapsed="false">
      <c r="A1496" s="0" t="n">
        <v>29</v>
      </c>
      <c r="B1496" s="0" t="n">
        <v>8</v>
      </c>
      <c r="C1496" s="0" t="n">
        <v>75.7916666666667</v>
      </c>
      <c r="D1496" s="0" t="n">
        <v>1028</v>
      </c>
      <c r="E1496" s="0" t="n">
        <v>0.367056990741758</v>
      </c>
      <c r="F1496" s="4" t="n">
        <f aca="false">IF(ISBLANK(A1496), "", (A1496-MIN($A$2:$A$3001))/(MAX($A$2:$A$3001)-MIN($A$2:$A$3001)))</f>
        <v>0.681818181818182</v>
      </c>
      <c r="G1496" s="4" t="n">
        <f aca="false">IF(ISBLANK(B1496), "", (B1496-MIN($B$2:$B$3001))/(MAX($B$2:$B$3001)-MIN($B$2:B$3001)))</f>
        <v>0.777777777777778</v>
      </c>
      <c r="H1496" s="4" t="n">
        <f aca="false">IF(ISBLANK(C1496), "", (C1496-MIN($C$2:$C$3001))/(MAX($C$2:$C$3001)-MIN($C$2:$C$3001)))</f>
        <v>0.460202539976963</v>
      </c>
      <c r="I1496" s="4" t="n">
        <f aca="false">IF(ISBLANK(D1496), "", (D1496-MIN($D$2:$D$3001))/(MAX($D$2:$D$3001)-MIN($D$2:$D$3001)))</f>
        <v>0.940222897669706</v>
      </c>
      <c r="J1496" s="4" t="n">
        <f aca="false">IF(ISBLANK(E1496), "", (E1496-MIN($E$2:$E$3001))/(MAX($E$2:$E$3001)-MIN($E$2:$E$3001)))</f>
        <v>0.183953717855645</v>
      </c>
      <c r="K1496" s="5" t="n">
        <f aca="false">IF(ISBLANK(A1496), "",SQRT((A1496-$M$2)^2+(B1496-$N$2)^2+(C1496-$O$2)^2+(D1496-$P$2)^2+(E1496-$Q$2)^2))</f>
        <v>928.328254279352</v>
      </c>
      <c r="L1496" s="6" t="str">
        <f aca="false">IF(AND(H1496 = "", H1495 &lt;&gt; ""),"&lt;- New exp", "")</f>
        <v/>
      </c>
    </row>
    <row r="1497" customFormat="false" ht="13.8" hidden="false" customHeight="false" outlineLevel="0" collapsed="false">
      <c r="A1497" s="0" t="n">
        <v>29</v>
      </c>
      <c r="B1497" s="0" t="n">
        <v>5</v>
      </c>
      <c r="C1497" s="0" t="n">
        <v>79.8666666666667</v>
      </c>
      <c r="D1497" s="0" t="n">
        <v>1029</v>
      </c>
      <c r="E1497" s="0" t="n">
        <v>0.375786542707573</v>
      </c>
      <c r="F1497" s="4" t="n">
        <f aca="false">IF(ISBLANK(A1497), "", (A1497-MIN($A$2:$A$3001))/(MAX($A$2:$A$3001)-MIN($A$2:$A$3001)))</f>
        <v>0.681818181818182</v>
      </c>
      <c r="G1497" s="4" t="n">
        <f aca="false">IF(ISBLANK(B1497), "", (B1497-MIN($B$2:$B$3001))/(MAX($B$2:$B$3001)-MIN($B$2:B$3001)))</f>
        <v>0.444444444444444</v>
      </c>
      <c r="H1497" s="4" t="n">
        <f aca="false">IF(ISBLANK(C1497), "", (C1497-MIN($C$2:$C$3001))/(MAX($C$2:$C$3001)-MIN($C$2:$C$3001)))</f>
        <v>0.562609385050336</v>
      </c>
      <c r="I1497" s="4" t="n">
        <f aca="false">IF(ISBLANK(D1497), "", (D1497-MIN($D$2:$D$3001))/(MAX($D$2:$D$3001)-MIN($D$2:$D$3001)))</f>
        <v>0.941236068895643</v>
      </c>
      <c r="J1497" s="4" t="n">
        <f aca="false">IF(ISBLANK(E1497), "", (E1497-MIN($E$2:$E$3001))/(MAX($E$2:$E$3001)-MIN($E$2:$E$3001)))</f>
        <v>0.44759907616139</v>
      </c>
      <c r="K1497" s="5" t="n">
        <f aca="false">IF(ISBLANK(A1497), "",SQRT((A1497-$M$2)^2+(B1497-$N$2)^2+(C1497-$O$2)^2+(D1497-$P$2)^2+(E1497-$Q$2)^2))</f>
        <v>929.399376143483</v>
      </c>
      <c r="L1497" s="6" t="str">
        <f aca="false">IF(AND(H1497 = "", H1496 &lt;&gt; ""),"&lt;- New exp", "")</f>
        <v/>
      </c>
    </row>
    <row r="1498" customFormat="false" ht="13.8" hidden="false" customHeight="false" outlineLevel="0" collapsed="false">
      <c r="A1498" s="0" t="n">
        <v>29</v>
      </c>
      <c r="B1498" s="0" t="n">
        <v>7</v>
      </c>
      <c r="C1498" s="0" t="n">
        <v>77.9553571428571</v>
      </c>
      <c r="D1498" s="0" t="n">
        <v>1050</v>
      </c>
      <c r="E1498" s="0" t="n">
        <v>0.36962718764596</v>
      </c>
      <c r="F1498" s="4" t="n">
        <f aca="false">IF(ISBLANK(A1498), "", (A1498-MIN($A$2:$A$3001))/(MAX($A$2:$A$3001)-MIN($A$2:$A$3001)))</f>
        <v>0.681818181818182</v>
      </c>
      <c r="G1498" s="4" t="n">
        <f aca="false">IF(ISBLANK(B1498), "", (B1498-MIN($B$2:$B$3001))/(MAX($B$2:$B$3001)-MIN($B$2:B$3001)))</f>
        <v>0.666666666666667</v>
      </c>
      <c r="H1498" s="4" t="n">
        <f aca="false">IF(ISBLANK(C1498), "", (C1498-MIN($C$2:$C$3001))/(MAX($C$2:$C$3001)-MIN($C$2:$C$3001)))</f>
        <v>0.514577194058428</v>
      </c>
      <c r="I1498" s="4" t="n">
        <f aca="false">IF(ISBLANK(D1498), "", (D1498-MIN($D$2:$D$3001))/(MAX($D$2:$D$3001)-MIN($D$2:$D$3001)))</f>
        <v>0.962512664640324</v>
      </c>
      <c r="J1498" s="4" t="n">
        <f aca="false">IF(ISBLANK(E1498), "", (E1498-MIN($E$2:$E$3001))/(MAX($E$2:$E$3001)-MIN($E$2:$E$3001)))</f>
        <v>0.261577459186037</v>
      </c>
      <c r="K1498" s="5" t="n">
        <f aca="false">IF(ISBLANK(A1498), "",SQRT((A1498-$M$2)^2+(B1498-$N$2)^2+(C1498-$O$2)^2+(D1498-$P$2)^2+(E1498-$Q$2)^2))</f>
        <v>950.357971740876</v>
      </c>
      <c r="L1498" s="6" t="str">
        <f aca="false">IF(AND(H1498 = "", H1497 &lt;&gt; ""),"&lt;- New exp", "")</f>
        <v/>
      </c>
    </row>
    <row r="1499" customFormat="false" ht="13.8" hidden="false" customHeight="false" outlineLevel="0" collapsed="false">
      <c r="A1499" s="0" t="n">
        <v>22</v>
      </c>
      <c r="B1499" s="0" t="n">
        <v>8</v>
      </c>
      <c r="C1499" s="0" t="n">
        <v>69.8583333333333</v>
      </c>
      <c r="D1499" s="0" t="n">
        <v>1018</v>
      </c>
      <c r="E1499" s="0" t="n">
        <v>0.37522937227086</v>
      </c>
      <c r="F1499" s="4" t="n">
        <f aca="false">IF(ISBLANK(A1499), "", (A1499-MIN($A$2:$A$3001))/(MAX($A$2:$A$3001)-MIN($A$2:$A$3001)))</f>
        <v>0.363636363636364</v>
      </c>
      <c r="G1499" s="4" t="n">
        <f aca="false">IF(ISBLANK(B1499), "", (B1499-MIN($B$2:$B$3001))/(MAX($B$2:$B$3001)-MIN($B$2:B$3001)))</f>
        <v>0.777777777777778</v>
      </c>
      <c r="H1499" s="4" t="n">
        <f aca="false">IF(ISBLANK(C1499), "", (C1499-MIN($C$2:$C$3001))/(MAX($C$2:$C$3001)-MIN($C$2:$C$3001)))</f>
        <v>0.311094822814917</v>
      </c>
      <c r="I1499" s="4" t="n">
        <f aca="false">IF(ISBLANK(D1499), "", (D1499-MIN($D$2:$D$3001))/(MAX($D$2:$D$3001)-MIN($D$2:$D$3001)))</f>
        <v>0.930091185410334</v>
      </c>
      <c r="J1499" s="4" t="n">
        <f aca="false">IF(ISBLANK(E1499), "", (E1499-MIN($E$2:$E$3001))/(MAX($E$2:$E$3001)-MIN($E$2:$E$3001)))</f>
        <v>0.430771706326167</v>
      </c>
      <c r="K1499" s="5" t="n">
        <f aca="false">IF(ISBLANK(A1499), "",SQRT((A1499-$M$2)^2+(B1499-$N$2)^2+(C1499-$O$2)^2+(D1499-$P$2)^2+(E1499-$Q$2)^2))</f>
        <v>918.145001604214</v>
      </c>
      <c r="L1499" s="6" t="str">
        <f aca="false">IF(AND(H1499 = "", H1498 &lt;&gt; ""),"&lt;- New exp", "")</f>
        <v/>
      </c>
    </row>
    <row r="1500" customFormat="false" ht="13.8" hidden="false" customHeight="false" outlineLevel="0" collapsed="false">
      <c r="A1500" s="0" t="n">
        <v>27</v>
      </c>
      <c r="B1500" s="0" t="n">
        <v>3</v>
      </c>
      <c r="C1500" s="0" t="n">
        <v>76.0666666666667</v>
      </c>
      <c r="D1500" s="0" t="n">
        <v>1016</v>
      </c>
      <c r="E1500" s="0" t="n">
        <v>0.378562199405455</v>
      </c>
      <c r="F1500" s="4" t="n">
        <f aca="false">IF(ISBLANK(A1500), "", (A1500-MIN($A$2:$A$3001))/(MAX($A$2:$A$3001)-MIN($A$2:$A$3001)))</f>
        <v>0.590909090909091</v>
      </c>
      <c r="G1500" s="4" t="n">
        <f aca="false">IF(ISBLANK(B1500), "", (B1500-MIN($B$2:$B$3001))/(MAX($B$2:$B$3001)-MIN($B$2:B$3001)))</f>
        <v>0.222222222222222</v>
      </c>
      <c r="H1500" s="4" t="n">
        <f aca="false">IF(ISBLANK(C1500), "", (C1500-MIN($C$2:$C$3001))/(MAX($C$2:$C$3001)-MIN($C$2:$C$3001)))</f>
        <v>0.467113431362283</v>
      </c>
      <c r="I1500" s="4" t="n">
        <f aca="false">IF(ISBLANK(D1500), "", (D1500-MIN($D$2:$D$3001))/(MAX($D$2:$D$3001)-MIN($D$2:$D$3001)))</f>
        <v>0.92806484295846</v>
      </c>
      <c r="J1500" s="4" t="n">
        <f aca="false">IF(ISBLANK(E1500), "", (E1500-MIN($E$2:$E$3001))/(MAX($E$2:$E$3001)-MIN($E$2:$E$3001)))</f>
        <v>0.53142800661653</v>
      </c>
      <c r="K1500" s="5" t="n">
        <f aca="false">IF(ISBLANK(A1500), "",SQRT((A1500-$M$2)^2+(B1500-$N$2)^2+(C1500-$O$2)^2+(D1500-$P$2)^2+(E1500-$Q$2)^2))</f>
        <v>916.282977832652</v>
      </c>
      <c r="L1500" s="6" t="str">
        <f aca="false">IF(AND(H1500 = "", H1499 &lt;&gt; ""),"&lt;- New exp", "")</f>
        <v/>
      </c>
    </row>
    <row r="1501" customFormat="false" ht="13.8" hidden="false" customHeight="false" outlineLevel="0" collapsed="false">
      <c r="A1501" s="0" t="n">
        <v>26</v>
      </c>
      <c r="B1501" s="0" t="n">
        <v>4</v>
      </c>
      <c r="C1501" s="0" t="n">
        <v>79.75</v>
      </c>
      <c r="D1501" s="0" t="n">
        <v>1027</v>
      </c>
      <c r="E1501" s="0" t="n">
        <v>0.375897276982153</v>
      </c>
      <c r="F1501" s="4" t="n">
        <f aca="false">IF(ISBLANK(A1501), "", (A1501-MIN($A$2:$A$3001))/(MAX($A$2:$A$3001)-MIN($A$2:$A$3001)))</f>
        <v>0.545454545454545</v>
      </c>
      <c r="G1501" s="4" t="n">
        <f aca="false">IF(ISBLANK(B1501), "", (B1501-MIN($B$2:$B$3001))/(MAX($B$2:$B$3001)-MIN($B$2:B$3001)))</f>
        <v>0.333333333333333</v>
      </c>
      <c r="H1501" s="4" t="n">
        <f aca="false">IF(ISBLANK(C1501), "", (C1501-MIN($C$2:$C$3001))/(MAX($C$2:$C$3001)-MIN($C$2:$C$3001)))</f>
        <v>0.559677491735352</v>
      </c>
      <c r="I1501" s="4" t="n">
        <f aca="false">IF(ISBLANK(D1501), "", (D1501-MIN($D$2:$D$3001))/(MAX($D$2:$D$3001)-MIN($D$2:$D$3001)))</f>
        <v>0.939209726443769</v>
      </c>
      <c r="J1501" s="4" t="n">
        <f aca="false">IF(ISBLANK(E1501), "", (E1501-MIN($E$2:$E$3001))/(MAX($E$2:$E$3001)-MIN($E$2:$E$3001)))</f>
        <v>0.450943414749749</v>
      </c>
      <c r="K1501" s="5" t="n">
        <f aca="false">IF(ISBLANK(A1501), "",SQRT((A1501-$M$2)^2+(B1501-$N$2)^2+(C1501-$O$2)^2+(D1501-$P$2)^2+(E1501-$Q$2)^2))</f>
        <v>927.349982606514</v>
      </c>
      <c r="L1501" s="6" t="str">
        <f aca="false">IF(AND(H1501 = "", H1500 &lt;&gt; ""),"&lt;- New exp", "")</f>
        <v/>
      </c>
    </row>
    <row r="1502" customFormat="false" ht="13.8" hidden="false" customHeight="false" outlineLevel="0" collapsed="false">
      <c r="A1502" s="0" t="n">
        <v>33</v>
      </c>
      <c r="B1502" s="0" t="n">
        <v>3</v>
      </c>
      <c r="C1502" s="0" t="n">
        <v>84.9333333333333</v>
      </c>
      <c r="D1502" s="0" t="n">
        <v>1014</v>
      </c>
      <c r="E1502" s="0" t="n">
        <v>0.379846913370879</v>
      </c>
      <c r="F1502" s="4" t="n">
        <f aca="false">IF(ISBLANK(A1502), "", (A1502-MIN($A$2:$A$3001))/(MAX($A$2:$A$3001)-MIN($A$2:$A$3001)))</f>
        <v>0.863636363636364</v>
      </c>
      <c r="G1502" s="4" t="n">
        <f aca="false">IF(ISBLANK(B1502), "", (B1502-MIN($B$2:$B$3001))/(MAX($B$2:$B$3001)-MIN($B$2:B$3001)))</f>
        <v>0.222222222222222</v>
      </c>
      <c r="H1502" s="4" t="n">
        <f aca="false">IF(ISBLANK(C1502), "", (C1502-MIN($C$2:$C$3001))/(MAX($C$2:$C$3001)-MIN($C$2:$C$3001)))</f>
        <v>0.689937323301072</v>
      </c>
      <c r="I1502" s="4" t="n">
        <f aca="false">IF(ISBLANK(D1502), "", (D1502-MIN($D$2:$D$3001))/(MAX($D$2:$D$3001)-MIN($D$2:$D$3001)))</f>
        <v>0.926038500506586</v>
      </c>
      <c r="J1502" s="4" t="n">
        <f aca="false">IF(ISBLANK(E1502), "", (E1502-MIN($E$2:$E$3001))/(MAX($E$2:$E$3001)-MIN($E$2:$E$3001)))</f>
        <v>0.570228265216398</v>
      </c>
      <c r="K1502" s="5" t="n">
        <f aca="false">IF(ISBLANK(A1502), "",SQRT((A1502-$M$2)^2+(B1502-$N$2)^2+(C1502-$O$2)^2+(D1502-$P$2)^2+(E1502-$Q$2)^2))</f>
        <v>914.611792851943</v>
      </c>
      <c r="L1502" s="6" t="str">
        <f aca="false">IF(AND(H1502 = "", H1501 &lt;&gt; ""),"&lt;- New exp", "")</f>
        <v/>
      </c>
    </row>
    <row r="1503" customFormat="false" ht="13.8" hidden="false" customHeight="false" outlineLevel="0" collapsed="false">
      <c r="A1503" s="0" t="n">
        <v>25</v>
      </c>
      <c r="B1503" s="0" t="n">
        <v>9</v>
      </c>
      <c r="C1503" s="0" t="n">
        <v>76.7777777777778</v>
      </c>
      <c r="D1503" s="0" t="n">
        <v>1036</v>
      </c>
      <c r="E1503" s="0" t="n">
        <v>0.370941887491312</v>
      </c>
      <c r="F1503" s="4" t="n">
        <f aca="false">IF(ISBLANK(A1503), "", (A1503-MIN($A$2:$A$3001))/(MAX($A$2:$A$3001)-MIN($A$2:$A$3001)))</f>
        <v>0.5</v>
      </c>
      <c r="G1503" s="4" t="n">
        <f aca="false">IF(ISBLANK(B1503), "", (B1503-MIN($B$2:$B$3001))/(MAX($B$2:$B$3001)-MIN($B$2:B$3001)))</f>
        <v>0.888888888888889</v>
      </c>
      <c r="H1503" s="4" t="n">
        <f aca="false">IF(ISBLANK(C1503), "", (C1503-MIN($C$2:$C$3001))/(MAX($C$2:$C$3001)-MIN($C$2:$C$3001)))</f>
        <v>0.484984019186948</v>
      </c>
      <c r="I1503" s="4" t="n">
        <f aca="false">IF(ISBLANK(D1503), "", (D1503-MIN($D$2:$D$3001))/(MAX($D$2:$D$3001)-MIN($D$2:$D$3001)))</f>
        <v>0.948328267477204</v>
      </c>
      <c r="J1503" s="4" t="n">
        <f aca="false">IF(ISBLANK(E1503), "", (E1503-MIN($E$2:$E$3001))/(MAX($E$2:$E$3001)-MIN($E$2:$E$3001)))</f>
        <v>0.301283335633041</v>
      </c>
      <c r="K1503" s="5" t="n">
        <f aca="false">IF(ISBLANK(A1503), "",SQRT((A1503-$M$2)^2+(B1503-$N$2)^2+(C1503-$O$2)^2+(D1503-$P$2)^2+(E1503-$Q$2)^2))</f>
        <v>936.297728551305</v>
      </c>
      <c r="L1503" s="6" t="str">
        <f aca="false">IF(AND(H1503 = "", H1502 &lt;&gt; ""),"&lt;- New exp", "")</f>
        <v/>
      </c>
    </row>
    <row r="1504" customFormat="false" ht="13.8" hidden="false" customHeight="false" outlineLevel="0" collapsed="false">
      <c r="A1504" s="0" t="n">
        <v>29</v>
      </c>
      <c r="B1504" s="0" t="n">
        <v>7</v>
      </c>
      <c r="C1504" s="0" t="n">
        <v>73.5803571428571</v>
      </c>
      <c r="D1504" s="0" t="n">
        <v>1036</v>
      </c>
      <c r="E1504" s="0" t="n">
        <v>0.371400562566451</v>
      </c>
      <c r="F1504" s="4" t="n">
        <f aca="false">IF(ISBLANK(A1504), "", (A1504-MIN($A$2:$A$3001))/(MAX($A$2:$A$3001)-MIN($A$2:$A$3001)))</f>
        <v>0.681818181818182</v>
      </c>
      <c r="G1504" s="4" t="n">
        <f aca="false">IF(ISBLANK(B1504), "", (B1504-MIN($B$2:$B$3001))/(MAX($B$2:$B$3001)-MIN($B$2:B$3001)))</f>
        <v>0.666666666666667</v>
      </c>
      <c r="H1504" s="4" t="n">
        <f aca="false">IF(ISBLANK(C1504), "", (C1504-MIN($C$2:$C$3001))/(MAX($C$2:$C$3001)-MIN($C$2:$C$3001)))</f>
        <v>0.404631194746526</v>
      </c>
      <c r="I1504" s="4" t="n">
        <f aca="false">IF(ISBLANK(D1504), "", (D1504-MIN($D$2:$D$3001))/(MAX($D$2:$D$3001)-MIN($D$2:$D$3001)))</f>
        <v>0.948328267477204</v>
      </c>
      <c r="J1504" s="4" t="n">
        <f aca="false">IF(ISBLANK(E1504), "", (E1504-MIN($E$2:$E$3001))/(MAX($E$2:$E$3001)-MIN($E$2:$E$3001)))</f>
        <v>0.315136000123095</v>
      </c>
      <c r="K1504" s="5" t="n">
        <f aca="false">IF(ISBLANK(A1504), "",SQRT((A1504-$M$2)^2+(B1504-$N$2)^2+(C1504-$O$2)^2+(D1504-$P$2)^2+(E1504-$Q$2)^2))</f>
        <v>936.277869248029</v>
      </c>
      <c r="L1504" s="6" t="str">
        <f aca="false">IF(AND(H1504 = "", H1503 &lt;&gt; ""),"&lt;- New exp", "")</f>
        <v/>
      </c>
    </row>
    <row r="1505" customFormat="false" ht="13.8" hidden="false" customHeight="false" outlineLevel="0" collapsed="false">
      <c r="A1505" s="0" t="n">
        <v>22</v>
      </c>
      <c r="B1505" s="0" t="n">
        <v>7</v>
      </c>
      <c r="C1505" s="0" t="n">
        <v>69.8761904761905</v>
      </c>
      <c r="D1505" s="0" t="n">
        <v>998</v>
      </c>
      <c r="E1505" s="0" t="n">
        <v>0.378562199405455</v>
      </c>
      <c r="F1505" s="4" t="n">
        <f aca="false">IF(ISBLANK(A1505), "", (A1505-MIN($A$2:$A$3001))/(MAX($A$2:$A$3001)-MIN($A$2:$A$3001)))</f>
        <v>0.363636363636364</v>
      </c>
      <c r="G1505" s="4" t="n">
        <f aca="false">IF(ISBLANK(B1505), "", (B1505-MIN($B$2:$B$3001))/(MAX($B$2:$B$3001)-MIN($B$2:B$3001)))</f>
        <v>0.666666666666667</v>
      </c>
      <c r="H1505" s="4" t="n">
        <f aca="false">IF(ISBLANK(C1505), "", (C1505-MIN($C$2:$C$3001))/(MAX($C$2:$C$3001)-MIN($C$2:$C$3001)))</f>
        <v>0.311543581995782</v>
      </c>
      <c r="I1505" s="4" t="n">
        <f aca="false">IF(ISBLANK(D1505), "", (D1505-MIN($D$2:$D$3001))/(MAX($D$2:$D$3001)-MIN($D$2:$D$3001)))</f>
        <v>0.909827760891591</v>
      </c>
      <c r="J1505" s="4" t="n">
        <f aca="false">IF(ISBLANK(E1505), "", (E1505-MIN($E$2:$E$3001))/(MAX($E$2:$E$3001)-MIN($E$2:$E$3001)))</f>
        <v>0.53142800661653</v>
      </c>
      <c r="K1505" s="5" t="n">
        <f aca="false">IF(ISBLANK(A1505), "",SQRT((A1505-$M$2)^2+(B1505-$N$2)^2+(C1505-$O$2)^2+(D1505-$P$2)^2+(E1505-$Q$2)^2))</f>
        <v>898.141239732903</v>
      </c>
      <c r="L1505" s="6" t="str">
        <f aca="false">IF(AND(H1505 = "", H1504 &lt;&gt; ""),"&lt;- New exp", "")</f>
        <v/>
      </c>
    </row>
    <row r="1506" customFormat="false" ht="13.8" hidden="false" customHeight="false" outlineLevel="0" collapsed="false">
      <c r="A1506" s="0" t="n">
        <v>33</v>
      </c>
      <c r="B1506" s="0" t="n">
        <v>4</v>
      </c>
      <c r="C1506" s="0" t="n">
        <v>84.7833333333333</v>
      </c>
      <c r="D1506" s="0" t="n">
        <v>967</v>
      </c>
      <c r="E1506" s="0" t="n">
        <v>0.375786542707573</v>
      </c>
      <c r="F1506" s="4" t="n">
        <f aca="false">IF(ISBLANK(A1506), "", (A1506-MIN($A$2:$A$3001))/(MAX($A$2:$A$3001)-MIN($A$2:$A$3001)))</f>
        <v>0.863636363636364</v>
      </c>
      <c r="G1506" s="4" t="n">
        <f aca="false">IF(ISBLANK(B1506), "", (B1506-MIN($B$2:$B$3001))/(MAX($B$2:$B$3001)-MIN($B$2:B$3001)))</f>
        <v>0.333333333333333</v>
      </c>
      <c r="H1506" s="4" t="n">
        <f aca="false">IF(ISBLANK(C1506), "", (C1506-MIN($C$2:$C$3001))/(MAX($C$2:$C$3001)-MIN($C$2:$C$3001)))</f>
        <v>0.686167746181807</v>
      </c>
      <c r="I1506" s="4" t="n">
        <f aca="false">IF(ISBLANK(D1506), "", (D1506-MIN($D$2:$D$3001))/(MAX($D$2:$D$3001)-MIN($D$2:$D$3001)))</f>
        <v>0.878419452887538</v>
      </c>
      <c r="J1506" s="4" t="n">
        <f aca="false">IF(ISBLANK(E1506), "", (E1506-MIN($E$2:$E$3001))/(MAX($E$2:$E$3001)-MIN($E$2:$E$3001)))</f>
        <v>0.44759907616139</v>
      </c>
      <c r="K1506" s="5" t="n">
        <f aca="false">IF(ISBLANK(A1506), "",SQRT((A1506-$M$2)^2+(B1506-$N$2)^2+(C1506-$O$2)^2+(D1506-$P$2)^2+(E1506-$Q$2)^2))</f>
        <v>867.643081996858</v>
      </c>
      <c r="L1506" s="6" t="str">
        <f aca="false">IF(AND(H1506 = "", H1505 &lt;&gt; ""),"&lt;- New exp", "")</f>
        <v/>
      </c>
    </row>
    <row r="1507" customFormat="false" ht="13.8" hidden="false" customHeight="false" outlineLevel="0" collapsed="false">
      <c r="A1507" s="0" t="n">
        <v>25</v>
      </c>
      <c r="B1507" s="0" t="n">
        <v>8</v>
      </c>
      <c r="C1507" s="0" t="n">
        <v>69.6544117647059</v>
      </c>
      <c r="D1507" s="0" t="n">
        <v>1046</v>
      </c>
      <c r="E1507" s="0" t="n">
        <v>0.371400562566451</v>
      </c>
      <c r="F1507" s="4" t="n">
        <f aca="false">IF(ISBLANK(A1507), "", (A1507-MIN($A$2:$A$3001))/(MAX($A$2:$A$3001)-MIN($A$2:$A$3001)))</f>
        <v>0.5</v>
      </c>
      <c r="G1507" s="4" t="n">
        <f aca="false">IF(ISBLANK(B1507), "", (B1507-MIN($B$2:$B$3001))/(MAX($B$2:$B$3001)-MIN($B$2:B$3001)))</f>
        <v>0.777777777777778</v>
      </c>
      <c r="H1507" s="4" t="n">
        <f aca="false">IF(ISBLANK(C1507), "", (C1507-MIN($C$2:$C$3001))/(MAX($C$2:$C$3001)-MIN($C$2:$C$3001)))</f>
        <v>0.305970168953432</v>
      </c>
      <c r="I1507" s="4" t="n">
        <f aca="false">IF(ISBLANK(D1507), "", (D1507-MIN($D$2:$D$3001))/(MAX($D$2:$D$3001)-MIN($D$2:$D$3001)))</f>
        <v>0.958459979736575</v>
      </c>
      <c r="J1507" s="4" t="n">
        <f aca="false">IF(ISBLANK(E1507), "", (E1507-MIN($E$2:$E$3001))/(MAX($E$2:$E$3001)-MIN($E$2:$E$3001)))</f>
        <v>0.315136000123095</v>
      </c>
      <c r="K1507" s="5" t="n">
        <f aca="false">IF(ISBLANK(A1507), "",SQRT((A1507-$M$2)^2+(B1507-$N$2)^2+(C1507-$O$2)^2+(D1507-$P$2)^2+(E1507-$Q$2)^2))</f>
        <v>946.168186266097</v>
      </c>
      <c r="L1507" s="6" t="str">
        <f aca="false">IF(AND(H1507 = "", H1506 &lt;&gt; ""),"&lt;- New exp", "")</f>
        <v/>
      </c>
    </row>
    <row r="1508" customFormat="false" ht="13.8" hidden="false" customHeight="false" outlineLevel="0" collapsed="false">
      <c r="A1508" s="0" t="n">
        <v>33</v>
      </c>
      <c r="B1508" s="0" t="n">
        <v>4</v>
      </c>
      <c r="C1508" s="0" t="n">
        <v>84.9166666666667</v>
      </c>
      <c r="D1508" s="0" t="n">
        <v>1021</v>
      </c>
      <c r="E1508" s="0" t="n">
        <v>0.372962106840657</v>
      </c>
      <c r="F1508" s="4" t="n">
        <f aca="false">IF(ISBLANK(A1508), "", (A1508-MIN($A$2:$A$3001))/(MAX($A$2:$A$3001)-MIN($A$2:$A$3001)))</f>
        <v>0.863636363636364</v>
      </c>
      <c r="G1508" s="4" t="n">
        <f aca="false">IF(ISBLANK(B1508), "", (B1508-MIN($B$2:$B$3001))/(MAX($B$2:$B$3001)-MIN($B$2:B$3001)))</f>
        <v>0.333333333333333</v>
      </c>
      <c r="H1508" s="4" t="n">
        <f aca="false">IF(ISBLANK(C1508), "", (C1508-MIN($C$2:$C$3001))/(MAX($C$2:$C$3001)-MIN($C$2:$C$3001)))</f>
        <v>0.689518481398932</v>
      </c>
      <c r="I1508" s="4" t="n">
        <f aca="false">IF(ISBLANK(D1508), "", (D1508-MIN($D$2:$D$3001))/(MAX($D$2:$D$3001)-MIN($D$2:$D$3001)))</f>
        <v>0.933130699088146</v>
      </c>
      <c r="J1508" s="4" t="n">
        <f aca="false">IF(ISBLANK(E1508), "", (E1508-MIN($E$2:$E$3001))/(MAX($E$2:$E$3001)-MIN($E$2:$E$3001)))</f>
        <v>0.36229694278035</v>
      </c>
      <c r="K1508" s="5" t="n">
        <f aca="false">IF(ISBLANK(A1508), "",SQRT((A1508-$M$2)^2+(B1508-$N$2)^2+(C1508-$O$2)^2+(D1508-$P$2)^2+(E1508-$Q$2)^2))</f>
        <v>921.60936223009</v>
      </c>
      <c r="L1508" s="6" t="str">
        <f aca="false">IF(AND(H1508 = "", H1507 &lt;&gt; ""),"&lt;- New exp", "")</f>
        <v/>
      </c>
    </row>
    <row r="1509" customFormat="false" ht="13.8" hidden="false" customHeight="false" outlineLevel="0" collapsed="false">
      <c r="A1509" s="0" t="n">
        <v>28</v>
      </c>
      <c r="B1509" s="0" t="n">
        <v>8</v>
      </c>
      <c r="C1509" s="0" t="n">
        <v>73.7916666666667</v>
      </c>
      <c r="D1509" s="0" t="n">
        <v>998</v>
      </c>
      <c r="E1509" s="0" t="n">
        <v>0.371400562566451</v>
      </c>
      <c r="F1509" s="4" t="n">
        <f aca="false">IF(ISBLANK(A1509), "", (A1509-MIN($A$2:$A$3001))/(MAX($A$2:$A$3001)-MIN($A$2:$A$3001)))</f>
        <v>0.636363636363636</v>
      </c>
      <c r="G1509" s="4" t="n">
        <f aca="false">IF(ISBLANK(B1509), "", (B1509-MIN($B$2:$B$3001))/(MAX($B$2:$B$3001)-MIN($B$2:B$3001)))</f>
        <v>0.777777777777778</v>
      </c>
      <c r="H1509" s="4" t="n">
        <f aca="false">IF(ISBLANK(C1509), "", (C1509-MIN($C$2:$C$3001))/(MAX($C$2:$C$3001)-MIN($C$2:$C$3001)))</f>
        <v>0.409941511720094</v>
      </c>
      <c r="I1509" s="4" t="n">
        <f aca="false">IF(ISBLANK(D1509), "", (D1509-MIN($D$2:$D$3001))/(MAX($D$2:$D$3001)-MIN($D$2:$D$3001)))</f>
        <v>0.909827760891591</v>
      </c>
      <c r="J1509" s="4" t="n">
        <f aca="false">IF(ISBLANK(E1509), "", (E1509-MIN($E$2:$E$3001))/(MAX($E$2:$E$3001)-MIN($E$2:$E$3001)))</f>
        <v>0.315136000123095</v>
      </c>
      <c r="K1509" s="5" t="n">
        <f aca="false">IF(ISBLANK(A1509), "",SQRT((A1509-$M$2)^2+(B1509-$N$2)^2+(C1509-$O$2)^2+(D1509-$P$2)^2+(E1509-$Q$2)^2))</f>
        <v>898.284530516433</v>
      </c>
      <c r="L1509" s="6" t="str">
        <f aca="false">IF(AND(H1509 = "", H1508 &lt;&gt; ""),"&lt;- New exp", "")</f>
        <v/>
      </c>
    </row>
    <row r="1510" customFormat="false" ht="13.8" hidden="false" customHeight="false" outlineLevel="0" collapsed="false">
      <c r="A1510" s="0" t="n">
        <v>28</v>
      </c>
      <c r="B1510" s="0" t="n">
        <v>8</v>
      </c>
      <c r="C1510" s="0" t="n">
        <v>74.7916666666667</v>
      </c>
      <c r="D1510" s="0" t="n">
        <v>996</v>
      </c>
      <c r="E1510" s="0" t="n">
        <v>0.374562081242515</v>
      </c>
      <c r="F1510" s="4" t="n">
        <f aca="false">IF(ISBLANK(A1510), "", (A1510-MIN($A$2:$A$3001))/(MAX($A$2:$A$3001)-MIN($A$2:$A$3001)))</f>
        <v>0.636363636363636</v>
      </c>
      <c r="G1510" s="4" t="n">
        <f aca="false">IF(ISBLANK(B1510), "", (B1510-MIN($B$2:$B$3001))/(MAX($B$2:$B$3001)-MIN($B$2:B$3001)))</f>
        <v>0.777777777777778</v>
      </c>
      <c r="H1510" s="4" t="n">
        <f aca="false">IF(ISBLANK(C1510), "", (C1510-MIN($C$2:$C$3001))/(MAX($C$2:$C$3001)-MIN($C$2:$C$3001)))</f>
        <v>0.435072025848529</v>
      </c>
      <c r="I1510" s="4" t="n">
        <f aca="false">IF(ISBLANK(D1510), "", (D1510-MIN($D$2:$D$3001))/(MAX($D$2:$D$3001)-MIN($D$2:$D$3001)))</f>
        <v>0.907801418439716</v>
      </c>
      <c r="J1510" s="4" t="n">
        <f aca="false">IF(ISBLANK(E1510), "", (E1510-MIN($E$2:$E$3001))/(MAX($E$2:$E$3001)-MIN($E$2:$E$3001)))</f>
        <v>0.410618532033698</v>
      </c>
      <c r="K1510" s="5" t="n">
        <f aca="false">IF(ISBLANK(A1510), "",SQRT((A1510-$M$2)^2+(B1510-$N$2)^2+(C1510-$O$2)^2+(D1510-$P$2)^2+(E1510-$Q$2)^2))</f>
        <v>896.303923254328</v>
      </c>
      <c r="L1510" s="6" t="str">
        <f aca="false">IF(AND(H1510 = "", H1509 &lt;&gt; ""),"&lt;- New exp", "")</f>
        <v/>
      </c>
    </row>
    <row r="1511" customFormat="false" ht="13.8" hidden="false" customHeight="false" outlineLevel="0" collapsed="false">
      <c r="A1511" s="0" t="n">
        <v>22</v>
      </c>
      <c r="B1511" s="0" t="n">
        <v>8</v>
      </c>
      <c r="C1511" s="0" t="n">
        <v>73.7916666666667</v>
      </c>
      <c r="D1511" s="0" t="n">
        <v>988</v>
      </c>
      <c r="E1511" s="0" t="n">
        <v>0.375786542707573</v>
      </c>
      <c r="F1511" s="4" t="n">
        <f aca="false">IF(ISBLANK(A1511), "", (A1511-MIN($A$2:$A$3001))/(MAX($A$2:$A$3001)-MIN($A$2:$A$3001)))</f>
        <v>0.363636363636364</v>
      </c>
      <c r="G1511" s="4" t="n">
        <f aca="false">IF(ISBLANK(B1511), "", (B1511-MIN($B$2:$B$3001))/(MAX($B$2:$B$3001)-MIN($B$2:B$3001)))</f>
        <v>0.777777777777778</v>
      </c>
      <c r="H1511" s="4" t="n">
        <f aca="false">IF(ISBLANK(C1511), "", (C1511-MIN($C$2:$C$3001))/(MAX($C$2:$C$3001)-MIN($C$2:$C$3001)))</f>
        <v>0.409941511720094</v>
      </c>
      <c r="I1511" s="4" t="n">
        <f aca="false">IF(ISBLANK(D1511), "", (D1511-MIN($D$2:$D$3001))/(MAX($D$2:$D$3001)-MIN($D$2:$D$3001)))</f>
        <v>0.899696048632219</v>
      </c>
      <c r="J1511" s="4" t="n">
        <f aca="false">IF(ISBLANK(E1511), "", (E1511-MIN($E$2:$E$3001))/(MAX($E$2:$E$3001)-MIN($E$2:$E$3001)))</f>
        <v>0.44759907616139</v>
      </c>
      <c r="K1511" s="5" t="n">
        <f aca="false">IF(ISBLANK(A1511), "",SQRT((A1511-$M$2)^2+(B1511-$N$2)^2+(C1511-$O$2)^2+(D1511-$P$2)^2+(E1511-$Q$2)^2))</f>
        <v>888.213430362261</v>
      </c>
      <c r="L1511" s="6" t="str">
        <f aca="false">IF(AND(H1511 = "", H1510 &lt;&gt; ""),"&lt;- New exp", "")</f>
        <v/>
      </c>
    </row>
    <row r="1512" customFormat="false" ht="13.8" hidden="false" customHeight="false" outlineLevel="0" collapsed="false">
      <c r="A1512" s="0" t="n">
        <v>29</v>
      </c>
      <c r="B1512" s="0" t="n">
        <v>6</v>
      </c>
      <c r="C1512" s="0" t="n">
        <v>78.6960784313726</v>
      </c>
      <c r="D1512" s="0" t="n">
        <v>1037</v>
      </c>
      <c r="E1512" s="0" t="n">
        <v>0.370894757329822</v>
      </c>
      <c r="F1512" s="4" t="n">
        <f aca="false">IF(ISBLANK(A1512), "", (A1512-MIN($A$2:$A$3001))/(MAX($A$2:$A$3001)-MIN($A$2:$A$3001)))</f>
        <v>0.681818181818182</v>
      </c>
      <c r="G1512" s="4" t="n">
        <f aca="false">IF(ISBLANK(B1512), "", (B1512-MIN($B$2:$B$3001))/(MAX($B$2:$B$3001)-MIN($B$2:B$3001)))</f>
        <v>0.555555555555556</v>
      </c>
      <c r="H1512" s="4" t="n">
        <f aca="false">IF(ISBLANK(C1512), "", (C1512-MIN($C$2:$C$3001))/(MAX($C$2:$C$3001)-MIN($C$2:$C$3001)))</f>
        <v>0.533191900864698</v>
      </c>
      <c r="I1512" s="4" t="n">
        <f aca="false">IF(ISBLANK(D1512), "", (D1512-MIN($D$2:$D$3001))/(MAX($D$2:$D$3001)-MIN($D$2:$D$3001)))</f>
        <v>0.949341438703141</v>
      </c>
      <c r="J1512" s="4" t="n">
        <f aca="false">IF(ISBLANK(E1512), "", (E1512-MIN($E$2:$E$3001))/(MAX($E$2:$E$3001)-MIN($E$2:$E$3001)))</f>
        <v>0.299859935169684</v>
      </c>
      <c r="K1512" s="5" t="n">
        <f aca="false">IF(ISBLANK(A1512), "",SQRT((A1512-$M$2)^2+(B1512-$N$2)^2+(C1512-$O$2)^2+(D1512-$P$2)^2+(E1512-$Q$2)^2))</f>
        <v>937.373542107633</v>
      </c>
      <c r="L1512" s="6" t="str">
        <f aca="false">IF(AND(H1512 = "", H1511 &lt;&gt; ""),"&lt;- New exp", "")</f>
        <v/>
      </c>
    </row>
    <row r="1513" customFormat="false" ht="13.8" hidden="false" customHeight="false" outlineLevel="0" collapsed="false">
      <c r="A1513" s="0" t="n">
        <v>23</v>
      </c>
      <c r="B1513" s="0" t="n">
        <v>6</v>
      </c>
      <c r="C1513" s="0" t="n">
        <v>71.9791666666667</v>
      </c>
      <c r="D1513" s="0" t="n">
        <v>1040</v>
      </c>
      <c r="E1513" s="0" t="n">
        <v>0.377180566940099</v>
      </c>
      <c r="F1513" s="4" t="n">
        <f aca="false">IF(ISBLANK(A1513), "", (A1513-MIN($A$2:$A$3001))/(MAX($A$2:$A$3001)-MIN($A$2:$A$3001)))</f>
        <v>0.409090909090909</v>
      </c>
      <c r="G1513" s="4" t="n">
        <f aca="false">IF(ISBLANK(B1513), "", (B1513-MIN($B$2:$B$3001))/(MAX($B$2:$B$3001)-MIN($B$2:B$3001)))</f>
        <v>0.555555555555556</v>
      </c>
      <c r="H1513" s="4" t="n">
        <f aca="false">IF(ISBLANK(C1513), "", (C1513-MIN($C$2:$C$3001))/(MAX($C$2:$C$3001)-MIN($C$2:$C$3001)))</f>
        <v>0.364392454862306</v>
      </c>
      <c r="I1513" s="4" t="n">
        <f aca="false">IF(ISBLANK(D1513), "", (D1513-MIN($D$2:$D$3001))/(MAX($D$2:$D$3001)-MIN($D$2:$D$3001)))</f>
        <v>0.952380952380952</v>
      </c>
      <c r="J1513" s="4" t="n">
        <f aca="false">IF(ISBLANK(E1513), "", (E1513-MIN($E$2:$E$3001))/(MAX($E$2:$E$3001)-MIN($E$2:$E$3001)))</f>
        <v>0.489700666221275</v>
      </c>
      <c r="K1513" s="5" t="n">
        <f aca="false">IF(ISBLANK(A1513), "",SQRT((A1513-$M$2)^2+(B1513-$N$2)^2+(C1513-$O$2)^2+(D1513-$P$2)^2+(E1513-$Q$2)^2))</f>
        <v>940.168203175851</v>
      </c>
      <c r="L1513" s="6" t="str">
        <f aca="false">IF(AND(H1513 = "", H1512 &lt;&gt; ""),"&lt;- New exp", "")</f>
        <v/>
      </c>
    </row>
    <row r="1514" customFormat="false" ht="13.8" hidden="false" customHeight="false" outlineLevel="0" collapsed="false">
      <c r="A1514" s="0" t="n">
        <v>29</v>
      </c>
      <c r="B1514" s="0" t="n">
        <v>6</v>
      </c>
      <c r="C1514" s="0" t="n">
        <v>76.8333333333333</v>
      </c>
      <c r="D1514" s="0" t="n">
        <v>1030</v>
      </c>
      <c r="E1514" s="0" t="n">
        <v>0.372725885221371</v>
      </c>
      <c r="F1514" s="4" t="n">
        <f aca="false">IF(ISBLANK(A1514), "", (A1514-MIN($A$2:$A$3001))/(MAX($A$2:$A$3001)-MIN($A$2:$A$3001)))</f>
        <v>0.681818181818182</v>
      </c>
      <c r="G1514" s="4" t="n">
        <f aca="false">IF(ISBLANK(B1514), "", (B1514-MIN($B$2:$B$3001))/(MAX($B$2:$B$3001)-MIN($B$2:B$3001)))</f>
        <v>0.555555555555556</v>
      </c>
      <c r="H1514" s="4" t="n">
        <f aca="false">IF(ISBLANK(C1514), "", (C1514-MIN($C$2:$C$3001))/(MAX($C$2:$C$3001)-MIN($C$2:$C$3001)))</f>
        <v>0.48638015886075</v>
      </c>
      <c r="I1514" s="4" t="n">
        <f aca="false">IF(ISBLANK(D1514), "", (D1514-MIN($D$2:$D$3001))/(MAX($D$2:$D$3001)-MIN($D$2:$D$3001)))</f>
        <v>0.94224924012158</v>
      </c>
      <c r="J1514" s="4" t="n">
        <f aca="false">IF(ISBLANK(E1514), "", (E1514-MIN($E$2:$E$3001))/(MAX($E$2:$E$3001)-MIN($E$2:$E$3001)))</f>
        <v>0.355162701103331</v>
      </c>
      <c r="K1514" s="5" t="n">
        <f aca="false">IF(ISBLANK(A1514), "",SQRT((A1514-$M$2)^2+(B1514-$N$2)^2+(C1514-$O$2)^2+(D1514-$P$2)^2+(E1514-$Q$2)^2))</f>
        <v>930.335737196875</v>
      </c>
      <c r="L1514" s="6" t="str">
        <f aca="false">IF(AND(H1514 = "", H1513 &lt;&gt; ""),"&lt;- New exp", "")</f>
        <v/>
      </c>
    </row>
    <row r="1515" customFormat="false" ht="13.8" hidden="false" customHeight="false" outlineLevel="0" collapsed="false">
      <c r="A1515" s="0" t="n">
        <v>32</v>
      </c>
      <c r="B1515" s="0" t="n">
        <v>4</v>
      </c>
      <c r="C1515" s="0" t="n">
        <v>82.1166666666667</v>
      </c>
      <c r="D1515" s="0" t="n">
        <v>1015</v>
      </c>
      <c r="E1515" s="0" t="n">
        <v>0.376578857467822</v>
      </c>
      <c r="F1515" s="4" t="n">
        <f aca="false">IF(ISBLANK(A1515), "", (A1515-MIN($A$2:$A$3001))/(MAX($A$2:$A$3001)-MIN($A$2:$A$3001)))</f>
        <v>0.818181818181818</v>
      </c>
      <c r="G1515" s="4" t="n">
        <f aca="false">IF(ISBLANK(B1515), "", (B1515-MIN($B$2:$B$3001))/(MAX($B$2:$B$3001)-MIN($B$2:B$3001)))</f>
        <v>0.333333333333333</v>
      </c>
      <c r="H1515" s="4" t="n">
        <f aca="false">IF(ISBLANK(C1515), "", (C1515-MIN($C$2:$C$3001))/(MAX($C$2:$C$3001)-MIN($C$2:$C$3001)))</f>
        <v>0.619153041839315</v>
      </c>
      <c r="I1515" s="4" t="n">
        <f aca="false">IF(ISBLANK(D1515), "", (D1515-MIN($D$2:$D$3001))/(MAX($D$2:$D$3001)-MIN($D$2:$D$3001)))</f>
        <v>0.927051671732523</v>
      </c>
      <c r="J1515" s="4" t="n">
        <f aca="false">IF(ISBLANK(E1515), "", (E1515-MIN($E$2:$E$3001))/(MAX($E$2:$E$3001)-MIN($E$2:$E$3001)))</f>
        <v>0.471528151751385</v>
      </c>
      <c r="K1515" s="5" t="n">
        <f aca="false">IF(ISBLANK(A1515), "",SQRT((A1515-$M$2)^2+(B1515-$N$2)^2+(C1515-$O$2)^2+(D1515-$P$2)^2+(E1515-$Q$2)^2))</f>
        <v>915.513520735771</v>
      </c>
      <c r="L1515" s="6" t="str">
        <f aca="false">IF(AND(H1515 = "", H1514 &lt;&gt; ""),"&lt;- New exp", "")</f>
        <v/>
      </c>
    </row>
    <row r="1516" customFormat="false" ht="13.8" hidden="false" customHeight="false" outlineLevel="0" collapsed="false">
      <c r="A1516" s="0" t="n">
        <v>29</v>
      </c>
      <c r="B1516" s="0" t="n">
        <v>6</v>
      </c>
      <c r="C1516" s="0" t="n">
        <v>77.0952380952381</v>
      </c>
      <c r="D1516" s="0" t="n">
        <v>1015</v>
      </c>
      <c r="E1516" s="0" t="n">
        <v>0.376578857467822</v>
      </c>
      <c r="F1516" s="4" t="n">
        <f aca="false">IF(ISBLANK(A1516), "", (A1516-MIN($A$2:$A$3001))/(MAX($A$2:$A$3001)-MIN($A$2:$A$3001)))</f>
        <v>0.681818181818182</v>
      </c>
      <c r="G1516" s="4" t="n">
        <f aca="false">IF(ISBLANK(B1516), "", (B1516-MIN($B$2:$B$3001))/(MAX($B$2:$B$3001)-MIN($B$2:B$3001)))</f>
        <v>0.555555555555556</v>
      </c>
      <c r="H1516" s="4" t="n">
        <f aca="false">IF(ISBLANK(C1516), "", (C1516-MIN($C$2:$C$3001))/(MAX($C$2:$C$3001)-MIN($C$2:$C$3001)))</f>
        <v>0.492961960180102</v>
      </c>
      <c r="I1516" s="4" t="n">
        <f aca="false">IF(ISBLANK(D1516), "", (D1516-MIN($D$2:$D$3001))/(MAX($D$2:$D$3001)-MIN($D$2:$D$3001)))</f>
        <v>0.927051671732523</v>
      </c>
      <c r="J1516" s="4" t="n">
        <f aca="false">IF(ISBLANK(E1516), "", (E1516-MIN($E$2:$E$3001))/(MAX($E$2:$E$3001)-MIN($E$2:$E$3001)))</f>
        <v>0.471528151751385</v>
      </c>
      <c r="K1516" s="5" t="n">
        <f aca="false">IF(ISBLANK(A1516), "",SQRT((A1516-$M$2)^2+(B1516-$N$2)^2+(C1516-$O$2)^2+(D1516-$P$2)^2+(E1516-$Q$2)^2))</f>
        <v>915.346814328891</v>
      </c>
      <c r="L1516" s="6" t="str">
        <f aca="false">IF(AND(H1516 = "", H1515 &lt;&gt; ""),"&lt;- New exp", "")</f>
        <v/>
      </c>
    </row>
    <row r="1517" customFormat="false" ht="13.8" hidden="false" customHeight="false" outlineLevel="0" collapsed="false">
      <c r="A1517" s="0" t="n">
        <v>29</v>
      </c>
      <c r="B1517" s="0" t="n">
        <v>6</v>
      </c>
      <c r="C1517" s="0" t="n">
        <v>80.8333333333333</v>
      </c>
      <c r="D1517" s="0" t="n">
        <v>1028</v>
      </c>
      <c r="E1517" s="0" t="n">
        <v>0.370327786548259</v>
      </c>
      <c r="F1517" s="4" t="n">
        <f aca="false">IF(ISBLANK(A1517), "", (A1517-MIN($A$2:$A$3001))/(MAX($A$2:$A$3001)-MIN($A$2:$A$3001)))</f>
        <v>0.681818181818182</v>
      </c>
      <c r="G1517" s="4" t="n">
        <f aca="false">IF(ISBLANK(B1517), "", (B1517-MIN($B$2:$B$3001))/(MAX($B$2:$B$3001)-MIN($B$2:B$3001)))</f>
        <v>0.555555555555556</v>
      </c>
      <c r="H1517" s="4" t="n">
        <f aca="false">IF(ISBLANK(C1517), "", (C1517-MIN($C$2:$C$3001))/(MAX($C$2:$C$3001)-MIN($C$2:$C$3001)))</f>
        <v>0.586902215374489</v>
      </c>
      <c r="I1517" s="4" t="n">
        <f aca="false">IF(ISBLANK(D1517), "", (D1517-MIN($D$2:$D$3001))/(MAX($D$2:$D$3001)-MIN($D$2:$D$3001)))</f>
        <v>0.940222897669706</v>
      </c>
      <c r="J1517" s="4" t="n">
        <f aca="false">IF(ISBLANK(E1517), "", (E1517-MIN($E$2:$E$3001))/(MAX($E$2:$E$3001)-MIN($E$2:$E$3001)))</f>
        <v>0.282736580450056</v>
      </c>
      <c r="K1517" s="5" t="n">
        <f aca="false">IF(ISBLANK(A1517), "",SQRT((A1517-$M$2)^2+(B1517-$N$2)^2+(C1517-$O$2)^2+(D1517-$P$2)^2+(E1517-$Q$2)^2))</f>
        <v>928.428466381948</v>
      </c>
      <c r="L1517" s="6" t="str">
        <f aca="false">IF(AND(H1517 = "", H1516 &lt;&gt; ""),"&lt;- New exp", "")</f>
        <v/>
      </c>
    </row>
    <row r="1518" customFormat="false" ht="13.8" hidden="false" customHeight="false" outlineLevel="0" collapsed="false">
      <c r="A1518" s="0" t="n">
        <v>32</v>
      </c>
      <c r="B1518" s="0" t="n">
        <v>5</v>
      </c>
      <c r="C1518" s="0" t="n">
        <v>76.0125</v>
      </c>
      <c r="D1518" s="0" t="n">
        <v>1039</v>
      </c>
      <c r="E1518" s="0" t="n">
        <v>0.372821299759963</v>
      </c>
      <c r="F1518" s="4" t="n">
        <f aca="false">IF(ISBLANK(A1518), "", (A1518-MIN($A$2:$A$3001))/(MAX($A$2:$A$3001)-MIN($A$2:$A$3001)))</f>
        <v>0.818181818181818</v>
      </c>
      <c r="G1518" s="4" t="n">
        <f aca="false">IF(ISBLANK(B1518), "", (B1518-MIN($B$2:$B$3001))/(MAX($B$2:$B$3001)-MIN($B$2:B$3001)))</f>
        <v>0.444444444444444</v>
      </c>
      <c r="H1518" s="4" t="n">
        <f aca="false">IF(ISBLANK(C1518), "", (C1518-MIN($C$2:$C$3001))/(MAX($C$2:$C$3001)-MIN($C$2:$C$3001)))</f>
        <v>0.465752195180326</v>
      </c>
      <c r="I1518" s="4" t="n">
        <f aca="false">IF(ISBLANK(D1518), "", (D1518-MIN($D$2:$D$3001))/(MAX($D$2:$D$3001)-MIN($D$2:$D$3001)))</f>
        <v>0.951367781155015</v>
      </c>
      <c r="J1518" s="4" t="n">
        <f aca="false">IF(ISBLANK(E1518), "", (E1518-MIN($E$2:$E$3001))/(MAX($E$2:$E$3001)-MIN($E$2:$E$3001)))</f>
        <v>0.358044361045693</v>
      </c>
      <c r="K1518" s="5" t="n">
        <f aca="false">IF(ISBLANK(A1518), "",SQRT((A1518-$M$2)^2+(B1518-$N$2)^2+(C1518-$O$2)^2+(D1518-$P$2)^2+(E1518-$Q$2)^2))</f>
        <v>939.363872301352</v>
      </c>
      <c r="L1518" s="6" t="str">
        <f aca="false">IF(AND(H1518 = "", H1517 &lt;&gt; ""),"&lt;- New exp", "")</f>
        <v/>
      </c>
    </row>
    <row r="1519" customFormat="false" ht="13.8" hidden="false" customHeight="false" outlineLevel="0" collapsed="false">
      <c r="A1519" s="0" t="n">
        <v>33</v>
      </c>
      <c r="B1519" s="0" t="n">
        <v>3</v>
      </c>
      <c r="C1519" s="0" t="n">
        <v>80.9583333333333</v>
      </c>
      <c r="D1519" s="0" t="n">
        <v>1024</v>
      </c>
      <c r="E1519" s="0" t="n">
        <v>0.377180566940099</v>
      </c>
      <c r="F1519" s="4" t="n">
        <f aca="false">IF(ISBLANK(A1519), "", (A1519-MIN($A$2:$A$3001))/(MAX($A$2:$A$3001)-MIN($A$2:$A$3001)))</f>
        <v>0.863636363636364</v>
      </c>
      <c r="G1519" s="4" t="n">
        <f aca="false">IF(ISBLANK(B1519), "", (B1519-MIN($B$2:$B$3001))/(MAX($B$2:$B$3001)-MIN($B$2:B$3001)))</f>
        <v>0.222222222222222</v>
      </c>
      <c r="H1519" s="4" t="n">
        <f aca="false">IF(ISBLANK(C1519), "", (C1519-MIN($C$2:$C$3001))/(MAX($C$2:$C$3001)-MIN($C$2:$C$3001)))</f>
        <v>0.590043529640544</v>
      </c>
      <c r="I1519" s="4" t="n">
        <f aca="false">IF(ISBLANK(D1519), "", (D1519-MIN($D$2:$D$3001))/(MAX($D$2:$D$3001)-MIN($D$2:$D$3001)))</f>
        <v>0.936170212765957</v>
      </c>
      <c r="J1519" s="4" t="n">
        <f aca="false">IF(ISBLANK(E1519), "", (E1519-MIN($E$2:$E$3001))/(MAX($E$2:$E$3001)-MIN($E$2:$E$3001)))</f>
        <v>0.489700666221275</v>
      </c>
      <c r="K1519" s="5" t="n">
        <f aca="false">IF(ISBLANK(A1519), "",SQRT((A1519-$M$2)^2+(B1519-$N$2)^2+(C1519-$O$2)^2+(D1519-$P$2)^2+(E1519-$Q$2)^2))</f>
        <v>924.495684971147</v>
      </c>
      <c r="L1519" s="6" t="str">
        <f aca="false">IF(AND(H1519 = "", H1518 &lt;&gt; ""),"&lt;- New exp", "")</f>
        <v/>
      </c>
    </row>
    <row r="1520" customFormat="false" ht="13.8" hidden="false" customHeight="false" outlineLevel="0" collapsed="false">
      <c r="F1520" s="4" t="str">
        <f aca="false">IF(ISBLANK(A1520), "", (A1520-MIN($A$2:$A$3001))/(MAX($A$2:$A$3001)-MIN($A$2:$A$3001)))</f>
        <v/>
      </c>
      <c r="G1520" s="4" t="str">
        <f aca="false">IF(ISBLANK(B1520), "", (B1520-MIN($B$2:$B$3001))/(MAX($B$2:$B$3001)-MIN($B$2:B$3001)))</f>
        <v/>
      </c>
      <c r="H1520" s="4" t="str">
        <f aca="false">IF(ISBLANK(C1520), "", (C1520-MIN($C$2:$C$3001))/(MAX($C$2:$C$3001)-MIN($C$2:$C$3001)))</f>
        <v/>
      </c>
      <c r="I1520" s="4" t="str">
        <f aca="false">IF(ISBLANK(D1520), "", (D1520-MIN($D$2:$D$3001))/(MAX($D$2:$D$3001)-MIN($D$2:$D$3001)))</f>
        <v/>
      </c>
      <c r="J1520" s="4" t="str">
        <f aca="false">IF(ISBLANK(E1520), "", (E1520-MIN($E$2:$E$3001))/(MAX($E$2:$E$3001)-MIN($E$2:$E$3001)))</f>
        <v/>
      </c>
      <c r="K1520" s="5" t="str">
        <f aca="false">IF(ISBLANK(A1520), "",SQRT((A1520-$M$2)^2+(B1520-$N$2)^2+(C1520-$O$2)^2+(D1520-$P$2)^2+(E1520-$Q$2)^2))</f>
        <v/>
      </c>
      <c r="L1520" s="6" t="str">
        <f aca="false">IF(AND(H1520 = "", H1519 &lt;&gt; ""),"&lt;- New exp", "")</f>
        <v>&lt;- New exp</v>
      </c>
    </row>
    <row r="1521" customFormat="false" ht="13.8" hidden="false" customHeight="false" outlineLevel="0" collapsed="false">
      <c r="F1521" s="4" t="str">
        <f aca="false">IF(ISBLANK(A1521), "", (A1521-MIN($A$2:$A$3001))/(MAX($A$2:$A$3001)-MIN($A$2:$A$3001)))</f>
        <v/>
      </c>
      <c r="G1521" s="4" t="str">
        <f aca="false">IF(ISBLANK(B1521), "", (B1521-MIN($B$2:$B$3001))/(MAX($B$2:$B$3001)-MIN($B$2:B$3001)))</f>
        <v/>
      </c>
      <c r="H1521" s="4" t="str">
        <f aca="false">IF(ISBLANK(C1521), "", (C1521-MIN($C$2:$C$3001))/(MAX($C$2:$C$3001)-MIN($C$2:$C$3001)))</f>
        <v/>
      </c>
      <c r="I1521" s="4" t="str">
        <f aca="false">IF(ISBLANK(D1521), "", (D1521-MIN($D$2:$D$3001))/(MAX($D$2:$D$3001)-MIN($D$2:$D$3001)))</f>
        <v/>
      </c>
      <c r="J1521" s="4" t="str">
        <f aca="false">IF(ISBLANK(E1521), "", (E1521-MIN($E$2:$E$3001))/(MAX($E$2:$E$3001)-MIN($E$2:$E$3001)))</f>
        <v/>
      </c>
      <c r="K1521" s="5" t="str">
        <f aca="false">IF(ISBLANK(A1521), "",SQRT((A1521-$M$2)^2+(B1521-$N$2)^2+(C1521-$O$2)^2+(D1521-$P$2)^2+(E1521-$Q$2)^2))</f>
        <v/>
      </c>
      <c r="L1521" s="6" t="str">
        <f aca="false">IF(AND(H1521 = "", H1520 &lt;&gt; ""),"&lt;- New exp", "")</f>
        <v/>
      </c>
    </row>
    <row r="1522" customFormat="false" ht="13.8" hidden="false" customHeight="false" outlineLevel="0" collapsed="false">
      <c r="F1522" s="4" t="str">
        <f aca="false">IF(ISBLANK(A1522), "", (A1522-MIN($A$2:$A$3001))/(MAX($A$2:$A$3001)-MIN($A$2:$A$3001)))</f>
        <v/>
      </c>
      <c r="G1522" s="4" t="str">
        <f aca="false">IF(ISBLANK(B1522), "", (B1522-MIN($B$2:$B$3001))/(MAX($B$2:$B$3001)-MIN($B$2:B$3001)))</f>
        <v/>
      </c>
      <c r="H1522" s="4" t="str">
        <f aca="false">IF(ISBLANK(C1522), "", (C1522-MIN($C$2:$C$3001))/(MAX($C$2:$C$3001)-MIN($C$2:$C$3001)))</f>
        <v/>
      </c>
      <c r="I1522" s="4" t="str">
        <f aca="false">IF(ISBLANK(D1522), "", (D1522-MIN($D$2:$D$3001))/(MAX($D$2:$D$3001)-MIN($D$2:$D$3001)))</f>
        <v/>
      </c>
      <c r="J1522" s="4" t="str">
        <f aca="false">IF(ISBLANK(E1522), "", (E1522-MIN($E$2:$E$3001))/(MAX($E$2:$E$3001)-MIN($E$2:$E$3001)))</f>
        <v/>
      </c>
      <c r="K1522" s="5" t="str">
        <f aca="false">IF(ISBLANK(A1522), "",SQRT((A1522-$M$2)^2+(B1522-$N$2)^2+(C1522-$O$2)^2+(D1522-$P$2)^2+(E1522-$Q$2)^2))</f>
        <v/>
      </c>
      <c r="L1522" s="6" t="str">
        <f aca="false">IF(AND(H1522 = "", H1521 &lt;&gt; ""),"&lt;- New exp", "")</f>
        <v/>
      </c>
    </row>
    <row r="1523" customFormat="false" ht="13.8" hidden="false" customHeight="false" outlineLevel="0" collapsed="false">
      <c r="F1523" s="4" t="str">
        <f aca="false">IF(ISBLANK(A1523), "", (A1523-MIN($A$2:$A$3001))/(MAX($A$2:$A$3001)-MIN($A$2:$A$3001)))</f>
        <v/>
      </c>
      <c r="G1523" s="4" t="str">
        <f aca="false">IF(ISBLANK(B1523), "", (B1523-MIN($B$2:$B$3001))/(MAX($B$2:$B$3001)-MIN($B$2:B$3001)))</f>
        <v/>
      </c>
      <c r="H1523" s="4" t="str">
        <f aca="false">IF(ISBLANK(C1523), "", (C1523-MIN($C$2:$C$3001))/(MAX($C$2:$C$3001)-MIN($C$2:$C$3001)))</f>
        <v/>
      </c>
      <c r="I1523" s="4" t="str">
        <f aca="false">IF(ISBLANK(D1523), "", (D1523-MIN($D$2:$D$3001))/(MAX($D$2:$D$3001)-MIN($D$2:$D$3001)))</f>
        <v/>
      </c>
      <c r="J1523" s="4" t="str">
        <f aca="false">IF(ISBLANK(E1523), "", (E1523-MIN($E$2:$E$3001))/(MAX($E$2:$E$3001)-MIN($E$2:$E$3001)))</f>
        <v/>
      </c>
      <c r="K1523" s="5" t="str">
        <f aca="false">IF(ISBLANK(A1523), "",SQRT((A1523-$M$2)^2+(B1523-$N$2)^2+(C1523-$O$2)^2+(D1523-$P$2)^2+(E1523-$Q$2)^2))</f>
        <v/>
      </c>
      <c r="L1523" s="6" t="str">
        <f aca="false">IF(AND(H1523 = "", H1522 &lt;&gt; ""),"&lt;- New exp", "")</f>
        <v/>
      </c>
    </row>
    <row r="1524" customFormat="false" ht="13.8" hidden="false" customHeight="false" outlineLevel="0" collapsed="false">
      <c r="F1524" s="4" t="str">
        <f aca="false">IF(ISBLANK(A1524), "", (A1524-MIN($A$2:$A$3001))/(MAX($A$2:$A$3001)-MIN($A$2:$A$3001)))</f>
        <v/>
      </c>
      <c r="G1524" s="4" t="str">
        <f aca="false">IF(ISBLANK(B1524), "", (B1524-MIN($B$2:$B$3001))/(MAX($B$2:$B$3001)-MIN($B$2:B$3001)))</f>
        <v/>
      </c>
      <c r="H1524" s="4" t="str">
        <f aca="false">IF(ISBLANK(C1524), "", (C1524-MIN($C$2:$C$3001))/(MAX($C$2:$C$3001)-MIN($C$2:$C$3001)))</f>
        <v/>
      </c>
      <c r="I1524" s="4" t="str">
        <f aca="false">IF(ISBLANK(D1524), "", (D1524-MIN($D$2:$D$3001))/(MAX($D$2:$D$3001)-MIN($D$2:$D$3001)))</f>
        <v/>
      </c>
      <c r="J1524" s="4" t="str">
        <f aca="false">IF(ISBLANK(E1524), "", (E1524-MIN($E$2:$E$3001))/(MAX($E$2:$E$3001)-MIN($E$2:$E$3001)))</f>
        <v/>
      </c>
      <c r="K1524" s="5" t="str">
        <f aca="false">IF(ISBLANK(A1524), "",SQRT((A1524-$M$2)^2+(B1524-$N$2)^2+(C1524-$O$2)^2+(D1524-$P$2)^2+(E1524-$Q$2)^2))</f>
        <v/>
      </c>
      <c r="L1524" s="6" t="str">
        <f aca="false">IF(AND(H1524 = "", H1523 &lt;&gt; ""),"&lt;- New exp", "")</f>
        <v/>
      </c>
    </row>
    <row r="1525" customFormat="false" ht="13.8" hidden="false" customHeight="false" outlineLevel="0" collapsed="false">
      <c r="F1525" s="4" t="str">
        <f aca="false">IF(ISBLANK(A1525), "", (A1525-MIN($A$2:$A$3001))/(MAX($A$2:$A$3001)-MIN($A$2:$A$3001)))</f>
        <v/>
      </c>
      <c r="G1525" s="4" t="str">
        <f aca="false">IF(ISBLANK(B1525), "", (B1525-MIN($B$2:$B$3001))/(MAX($B$2:$B$3001)-MIN($B$2:B$3001)))</f>
        <v/>
      </c>
      <c r="H1525" s="4" t="str">
        <f aca="false">IF(ISBLANK(C1525), "", (C1525-MIN($C$2:$C$3001))/(MAX($C$2:$C$3001)-MIN($C$2:$C$3001)))</f>
        <v/>
      </c>
      <c r="I1525" s="4" t="str">
        <f aca="false">IF(ISBLANK(D1525), "", (D1525-MIN($D$2:$D$3001))/(MAX($D$2:$D$3001)-MIN($D$2:$D$3001)))</f>
        <v/>
      </c>
      <c r="J1525" s="4" t="str">
        <f aca="false">IF(ISBLANK(E1525), "", (E1525-MIN($E$2:$E$3001))/(MAX($E$2:$E$3001)-MIN($E$2:$E$3001)))</f>
        <v/>
      </c>
      <c r="K1525" s="5" t="str">
        <f aca="false">IF(ISBLANK(A1525), "",SQRT((A1525-$M$2)^2+(B1525-$N$2)^2+(C1525-$O$2)^2+(D1525-$P$2)^2+(E1525-$Q$2)^2))</f>
        <v/>
      </c>
      <c r="L1525" s="6" t="str">
        <f aca="false">IF(AND(H1525 = "", H1524 &lt;&gt; ""),"&lt;- New exp", "")</f>
        <v/>
      </c>
    </row>
    <row r="1526" customFormat="false" ht="13.8" hidden="false" customHeight="false" outlineLevel="0" collapsed="false">
      <c r="F1526" s="4" t="str">
        <f aca="false">IF(ISBLANK(A1526), "", (A1526-MIN($A$2:$A$3001))/(MAX($A$2:$A$3001)-MIN($A$2:$A$3001)))</f>
        <v/>
      </c>
      <c r="G1526" s="4" t="str">
        <f aca="false">IF(ISBLANK(B1526), "", (B1526-MIN($B$2:$B$3001))/(MAX($B$2:$B$3001)-MIN($B$2:B$3001)))</f>
        <v/>
      </c>
      <c r="H1526" s="4" t="str">
        <f aca="false">IF(ISBLANK(C1526), "", (C1526-MIN($C$2:$C$3001))/(MAX($C$2:$C$3001)-MIN($C$2:$C$3001)))</f>
        <v/>
      </c>
      <c r="I1526" s="4" t="str">
        <f aca="false">IF(ISBLANK(D1526), "", (D1526-MIN($D$2:$D$3001))/(MAX($D$2:$D$3001)-MIN($D$2:$D$3001)))</f>
        <v/>
      </c>
      <c r="J1526" s="4" t="str">
        <f aca="false">IF(ISBLANK(E1526), "", (E1526-MIN($E$2:$E$3001))/(MAX($E$2:$E$3001)-MIN($E$2:$E$3001)))</f>
        <v/>
      </c>
      <c r="K1526" s="5" t="str">
        <f aca="false">IF(ISBLANK(A1526), "",SQRT((A1526-$M$2)^2+(B1526-$N$2)^2+(C1526-$O$2)^2+(D1526-$P$2)^2+(E1526-$Q$2)^2))</f>
        <v/>
      </c>
      <c r="L1526" s="6" t="str">
        <f aca="false">IF(AND(H1526 = "", H1525 &lt;&gt; ""),"&lt;- New exp", "")</f>
        <v/>
      </c>
    </row>
    <row r="1527" customFormat="false" ht="13.8" hidden="false" customHeight="false" outlineLevel="0" collapsed="false">
      <c r="F1527" s="4" t="str">
        <f aca="false">IF(ISBLANK(A1527), "", (A1527-MIN($A$2:$A$3001))/(MAX($A$2:$A$3001)-MIN($A$2:$A$3001)))</f>
        <v/>
      </c>
      <c r="G1527" s="4" t="str">
        <f aca="false">IF(ISBLANK(B1527), "", (B1527-MIN($B$2:$B$3001))/(MAX($B$2:$B$3001)-MIN($B$2:B$3001)))</f>
        <v/>
      </c>
      <c r="H1527" s="4" t="str">
        <f aca="false">IF(ISBLANK(C1527), "", (C1527-MIN($C$2:$C$3001))/(MAX($C$2:$C$3001)-MIN($C$2:$C$3001)))</f>
        <v/>
      </c>
      <c r="I1527" s="4" t="str">
        <f aca="false">IF(ISBLANK(D1527), "", (D1527-MIN($D$2:$D$3001))/(MAX($D$2:$D$3001)-MIN($D$2:$D$3001)))</f>
        <v/>
      </c>
      <c r="J1527" s="4" t="str">
        <f aca="false">IF(ISBLANK(E1527), "", (E1527-MIN($E$2:$E$3001))/(MAX($E$2:$E$3001)-MIN($E$2:$E$3001)))</f>
        <v/>
      </c>
      <c r="K1527" s="5" t="str">
        <f aca="false">IF(ISBLANK(A1527), "",SQRT((A1527-$M$2)^2+(B1527-$N$2)^2+(C1527-$O$2)^2+(D1527-$P$2)^2+(E1527-$Q$2)^2))</f>
        <v/>
      </c>
      <c r="L1527" s="6" t="str">
        <f aca="false">IF(AND(H1527 = "", H1526 &lt;&gt; ""),"&lt;- New exp", "")</f>
        <v/>
      </c>
    </row>
    <row r="1528" customFormat="false" ht="13.8" hidden="false" customHeight="false" outlineLevel="0" collapsed="false">
      <c r="F1528" s="4" t="str">
        <f aca="false">IF(ISBLANK(A1528), "", (A1528-MIN($A$2:$A$3001))/(MAX($A$2:$A$3001)-MIN($A$2:$A$3001)))</f>
        <v/>
      </c>
      <c r="G1528" s="4" t="str">
        <f aca="false">IF(ISBLANK(B1528), "", (B1528-MIN($B$2:$B$3001))/(MAX($B$2:$B$3001)-MIN($B$2:B$3001)))</f>
        <v/>
      </c>
      <c r="H1528" s="4" t="str">
        <f aca="false">IF(ISBLANK(C1528), "", (C1528-MIN($C$2:$C$3001))/(MAX($C$2:$C$3001)-MIN($C$2:$C$3001)))</f>
        <v/>
      </c>
      <c r="I1528" s="4" t="str">
        <f aca="false">IF(ISBLANK(D1528), "", (D1528-MIN($D$2:$D$3001))/(MAX($D$2:$D$3001)-MIN($D$2:$D$3001)))</f>
        <v/>
      </c>
      <c r="J1528" s="4" t="str">
        <f aca="false">IF(ISBLANK(E1528), "", (E1528-MIN($E$2:$E$3001))/(MAX($E$2:$E$3001)-MIN($E$2:$E$3001)))</f>
        <v/>
      </c>
      <c r="K1528" s="5" t="str">
        <f aca="false">IF(ISBLANK(A1528), "",SQRT((A1528-$M$2)^2+(B1528-$N$2)^2+(C1528-$O$2)^2+(D1528-$P$2)^2+(E1528-$Q$2)^2))</f>
        <v/>
      </c>
      <c r="L1528" s="6" t="str">
        <f aca="false">IF(AND(H1528 = "", H1527 &lt;&gt; ""),"&lt;- New exp", "")</f>
        <v/>
      </c>
    </row>
    <row r="1529" customFormat="false" ht="13.8" hidden="false" customHeight="false" outlineLevel="0" collapsed="false">
      <c r="F1529" s="4" t="str">
        <f aca="false">IF(ISBLANK(A1529), "", (A1529-MIN($A$2:$A$3001))/(MAX($A$2:$A$3001)-MIN($A$2:$A$3001)))</f>
        <v/>
      </c>
      <c r="G1529" s="4" t="str">
        <f aca="false">IF(ISBLANK(B1529), "", (B1529-MIN($B$2:$B$3001))/(MAX($B$2:$B$3001)-MIN($B$2:B$3001)))</f>
        <v/>
      </c>
      <c r="H1529" s="4" t="str">
        <f aca="false">IF(ISBLANK(C1529), "", (C1529-MIN($C$2:$C$3001))/(MAX($C$2:$C$3001)-MIN($C$2:$C$3001)))</f>
        <v/>
      </c>
      <c r="I1529" s="4" t="str">
        <f aca="false">IF(ISBLANK(D1529), "", (D1529-MIN($D$2:$D$3001))/(MAX($D$2:$D$3001)-MIN($D$2:$D$3001)))</f>
        <v/>
      </c>
      <c r="J1529" s="4" t="str">
        <f aca="false">IF(ISBLANK(E1529), "", (E1529-MIN($E$2:$E$3001))/(MAX($E$2:$E$3001)-MIN($E$2:$E$3001)))</f>
        <v/>
      </c>
      <c r="K1529" s="5" t="str">
        <f aca="false">IF(ISBLANK(A1529), "",SQRT((A1529-$M$2)^2+(B1529-$N$2)^2+(C1529-$O$2)^2+(D1529-$P$2)^2+(E1529-$Q$2)^2))</f>
        <v/>
      </c>
      <c r="L1529" s="6" t="str">
        <f aca="false">IF(AND(H1529 = "", H1528 &lt;&gt; ""),"&lt;- New exp", "")</f>
        <v/>
      </c>
    </row>
    <row r="1530" customFormat="false" ht="13.8" hidden="false" customHeight="false" outlineLevel="0" collapsed="false">
      <c r="F1530" s="4" t="str">
        <f aca="false">IF(ISBLANK(A1530), "", (A1530-MIN($A$2:$A$3001))/(MAX($A$2:$A$3001)-MIN($A$2:$A$3001)))</f>
        <v/>
      </c>
      <c r="G1530" s="4" t="str">
        <f aca="false">IF(ISBLANK(B1530), "", (B1530-MIN($B$2:$B$3001))/(MAX($B$2:$B$3001)-MIN($B$2:B$3001)))</f>
        <v/>
      </c>
      <c r="H1530" s="4" t="str">
        <f aca="false">IF(ISBLANK(C1530), "", (C1530-MIN($C$2:$C$3001))/(MAX($C$2:$C$3001)-MIN($C$2:$C$3001)))</f>
        <v/>
      </c>
      <c r="I1530" s="4" t="str">
        <f aca="false">IF(ISBLANK(D1530), "", (D1530-MIN($D$2:$D$3001))/(MAX($D$2:$D$3001)-MIN($D$2:$D$3001)))</f>
        <v/>
      </c>
      <c r="J1530" s="4" t="str">
        <f aca="false">IF(ISBLANK(E1530), "", (E1530-MIN($E$2:$E$3001))/(MAX($E$2:$E$3001)-MIN($E$2:$E$3001)))</f>
        <v/>
      </c>
      <c r="K1530" s="5" t="str">
        <f aca="false">IF(ISBLANK(A1530), "",SQRT((A1530-$M$2)^2+(B1530-$N$2)^2+(C1530-$O$2)^2+(D1530-$P$2)^2+(E1530-$Q$2)^2))</f>
        <v/>
      </c>
      <c r="L1530" s="6" t="str">
        <f aca="false">IF(AND(H1530 = "", H1529 &lt;&gt; ""),"&lt;- New exp", "")</f>
        <v/>
      </c>
    </row>
    <row r="1531" customFormat="false" ht="13.8" hidden="false" customHeight="false" outlineLevel="0" collapsed="false">
      <c r="F1531" s="4" t="str">
        <f aca="false">IF(ISBLANK(A1531), "", (A1531-MIN($A$2:$A$3001))/(MAX($A$2:$A$3001)-MIN($A$2:$A$3001)))</f>
        <v/>
      </c>
      <c r="G1531" s="4" t="str">
        <f aca="false">IF(ISBLANK(B1531), "", (B1531-MIN($B$2:$B$3001))/(MAX($B$2:$B$3001)-MIN($B$2:B$3001)))</f>
        <v/>
      </c>
      <c r="H1531" s="4" t="str">
        <f aca="false">IF(ISBLANK(C1531), "", (C1531-MIN($C$2:$C$3001))/(MAX($C$2:$C$3001)-MIN($C$2:$C$3001)))</f>
        <v/>
      </c>
      <c r="I1531" s="4" t="str">
        <f aca="false">IF(ISBLANK(D1531), "", (D1531-MIN($D$2:$D$3001))/(MAX($D$2:$D$3001)-MIN($D$2:$D$3001)))</f>
        <v/>
      </c>
      <c r="J1531" s="4" t="str">
        <f aca="false">IF(ISBLANK(E1531), "", (E1531-MIN($E$2:$E$3001))/(MAX($E$2:$E$3001)-MIN($E$2:$E$3001)))</f>
        <v/>
      </c>
      <c r="K1531" s="5" t="str">
        <f aca="false">IF(ISBLANK(A1531), "",SQRT((A1531-$M$2)^2+(B1531-$N$2)^2+(C1531-$O$2)^2+(D1531-$P$2)^2+(E1531-$Q$2)^2))</f>
        <v/>
      </c>
      <c r="L1531" s="6" t="str">
        <f aca="false">IF(AND(H1531 = "", H1530 &lt;&gt; ""),"&lt;- New exp", "")</f>
        <v/>
      </c>
    </row>
    <row r="1532" customFormat="false" ht="13.8" hidden="false" customHeight="false" outlineLevel="0" collapsed="false">
      <c r="F1532" s="4" t="str">
        <f aca="false">IF(ISBLANK(A1532), "", (A1532-MIN($A$2:$A$3001))/(MAX($A$2:$A$3001)-MIN($A$2:$A$3001)))</f>
        <v/>
      </c>
      <c r="G1532" s="4" t="str">
        <f aca="false">IF(ISBLANK(B1532), "", (B1532-MIN($B$2:$B$3001))/(MAX($B$2:$B$3001)-MIN($B$2:B$3001)))</f>
        <v/>
      </c>
      <c r="H1532" s="4" t="str">
        <f aca="false">IF(ISBLANK(C1532), "", (C1532-MIN($C$2:$C$3001))/(MAX($C$2:$C$3001)-MIN($C$2:$C$3001)))</f>
        <v/>
      </c>
      <c r="I1532" s="4" t="str">
        <f aca="false">IF(ISBLANK(D1532), "", (D1532-MIN($D$2:$D$3001))/(MAX($D$2:$D$3001)-MIN($D$2:$D$3001)))</f>
        <v/>
      </c>
      <c r="J1532" s="4" t="str">
        <f aca="false">IF(ISBLANK(E1532), "", (E1532-MIN($E$2:$E$3001))/(MAX($E$2:$E$3001)-MIN($E$2:$E$3001)))</f>
        <v/>
      </c>
      <c r="K1532" s="5" t="str">
        <f aca="false">IF(ISBLANK(A1532), "",SQRT((A1532-$M$2)^2+(B1532-$N$2)^2+(C1532-$O$2)^2+(D1532-$P$2)^2+(E1532-$Q$2)^2))</f>
        <v/>
      </c>
      <c r="L1532" s="6" t="str">
        <f aca="false">IF(AND(H1532 = "", H1531 &lt;&gt; ""),"&lt;- New exp", "")</f>
        <v/>
      </c>
    </row>
    <row r="1533" customFormat="false" ht="13.8" hidden="false" customHeight="false" outlineLevel="0" collapsed="false">
      <c r="F1533" s="4" t="str">
        <f aca="false">IF(ISBLANK(A1533), "", (A1533-MIN($A$2:$A$3001))/(MAX($A$2:$A$3001)-MIN($A$2:$A$3001)))</f>
        <v/>
      </c>
      <c r="G1533" s="4" t="str">
        <f aca="false">IF(ISBLANK(B1533), "", (B1533-MIN($B$2:$B$3001))/(MAX($B$2:$B$3001)-MIN($B$2:B$3001)))</f>
        <v/>
      </c>
      <c r="H1533" s="4" t="str">
        <f aca="false">IF(ISBLANK(C1533), "", (C1533-MIN($C$2:$C$3001))/(MAX($C$2:$C$3001)-MIN($C$2:$C$3001)))</f>
        <v/>
      </c>
      <c r="I1533" s="4" t="str">
        <f aca="false">IF(ISBLANK(D1533), "", (D1533-MIN($D$2:$D$3001))/(MAX($D$2:$D$3001)-MIN($D$2:$D$3001)))</f>
        <v/>
      </c>
      <c r="J1533" s="4" t="str">
        <f aca="false">IF(ISBLANK(E1533), "", (E1533-MIN($E$2:$E$3001))/(MAX($E$2:$E$3001)-MIN($E$2:$E$3001)))</f>
        <v/>
      </c>
      <c r="K1533" s="5" t="str">
        <f aca="false">IF(ISBLANK(A1533), "",SQRT((A1533-$M$2)^2+(B1533-$N$2)^2+(C1533-$O$2)^2+(D1533-$P$2)^2+(E1533-$Q$2)^2))</f>
        <v/>
      </c>
      <c r="L1533" s="6" t="str">
        <f aca="false">IF(AND(H1533 = "", H1532 &lt;&gt; ""),"&lt;- New exp", "")</f>
        <v/>
      </c>
    </row>
    <row r="1534" customFormat="false" ht="13.8" hidden="false" customHeight="false" outlineLevel="0" collapsed="false">
      <c r="F1534" s="4" t="str">
        <f aca="false">IF(ISBLANK(A1534), "", (A1534-MIN($A$2:$A$3001))/(MAX($A$2:$A$3001)-MIN($A$2:$A$3001)))</f>
        <v/>
      </c>
      <c r="G1534" s="4" t="str">
        <f aca="false">IF(ISBLANK(B1534), "", (B1534-MIN($B$2:$B$3001))/(MAX($B$2:$B$3001)-MIN($B$2:B$3001)))</f>
        <v/>
      </c>
      <c r="H1534" s="4" t="str">
        <f aca="false">IF(ISBLANK(C1534), "", (C1534-MIN($C$2:$C$3001))/(MAX($C$2:$C$3001)-MIN($C$2:$C$3001)))</f>
        <v/>
      </c>
      <c r="I1534" s="4" t="str">
        <f aca="false">IF(ISBLANK(D1534), "", (D1534-MIN($D$2:$D$3001))/(MAX($D$2:$D$3001)-MIN($D$2:$D$3001)))</f>
        <v/>
      </c>
      <c r="J1534" s="4" t="str">
        <f aca="false">IF(ISBLANK(E1534), "", (E1534-MIN($E$2:$E$3001))/(MAX($E$2:$E$3001)-MIN($E$2:$E$3001)))</f>
        <v/>
      </c>
      <c r="K1534" s="5" t="str">
        <f aca="false">IF(ISBLANK(A1534), "",SQRT((A1534-$M$2)^2+(B1534-$N$2)^2+(C1534-$O$2)^2+(D1534-$P$2)^2+(E1534-$Q$2)^2))</f>
        <v/>
      </c>
      <c r="L1534" s="6" t="str">
        <f aca="false">IF(AND(H1534 = "", H1533 &lt;&gt; ""),"&lt;- New exp", "")</f>
        <v/>
      </c>
    </row>
    <row r="1535" customFormat="false" ht="13.8" hidden="false" customHeight="false" outlineLevel="0" collapsed="false">
      <c r="F1535" s="4" t="str">
        <f aca="false">IF(ISBLANK(A1535), "", (A1535-MIN($A$2:$A$3001))/(MAX($A$2:$A$3001)-MIN($A$2:$A$3001)))</f>
        <v/>
      </c>
      <c r="G1535" s="4" t="str">
        <f aca="false">IF(ISBLANK(B1535), "", (B1535-MIN($B$2:$B$3001))/(MAX($B$2:$B$3001)-MIN($B$2:B$3001)))</f>
        <v/>
      </c>
      <c r="H1535" s="4" t="str">
        <f aca="false">IF(ISBLANK(C1535), "", (C1535-MIN($C$2:$C$3001))/(MAX($C$2:$C$3001)-MIN($C$2:$C$3001)))</f>
        <v/>
      </c>
      <c r="I1535" s="4" t="str">
        <f aca="false">IF(ISBLANK(D1535), "", (D1535-MIN($D$2:$D$3001))/(MAX($D$2:$D$3001)-MIN($D$2:$D$3001)))</f>
        <v/>
      </c>
      <c r="J1535" s="4" t="str">
        <f aca="false">IF(ISBLANK(E1535), "", (E1535-MIN($E$2:$E$3001))/(MAX($E$2:$E$3001)-MIN($E$2:$E$3001)))</f>
        <v/>
      </c>
      <c r="K1535" s="5" t="str">
        <f aca="false">IF(ISBLANK(A1535), "",SQRT((A1535-$M$2)^2+(B1535-$N$2)^2+(C1535-$O$2)^2+(D1535-$P$2)^2+(E1535-$Q$2)^2))</f>
        <v/>
      </c>
      <c r="L1535" s="6" t="str">
        <f aca="false">IF(AND(H1535 = "", H1534 &lt;&gt; ""),"&lt;- New exp", "")</f>
        <v/>
      </c>
    </row>
    <row r="1536" customFormat="false" ht="13.8" hidden="false" customHeight="false" outlineLevel="0" collapsed="false">
      <c r="F1536" s="4" t="str">
        <f aca="false">IF(ISBLANK(A1536), "", (A1536-MIN($A$2:$A$3001))/(MAX($A$2:$A$3001)-MIN($A$2:$A$3001)))</f>
        <v/>
      </c>
      <c r="G1536" s="4" t="str">
        <f aca="false">IF(ISBLANK(B1536), "", (B1536-MIN($B$2:$B$3001))/(MAX($B$2:$B$3001)-MIN($B$2:B$3001)))</f>
        <v/>
      </c>
      <c r="H1536" s="4" t="str">
        <f aca="false">IF(ISBLANK(C1536), "", (C1536-MIN($C$2:$C$3001))/(MAX($C$2:$C$3001)-MIN($C$2:$C$3001)))</f>
        <v/>
      </c>
      <c r="I1536" s="4" t="str">
        <f aca="false">IF(ISBLANK(D1536), "", (D1536-MIN($D$2:$D$3001))/(MAX($D$2:$D$3001)-MIN($D$2:$D$3001)))</f>
        <v/>
      </c>
      <c r="J1536" s="4" t="str">
        <f aca="false">IF(ISBLANK(E1536), "", (E1536-MIN($E$2:$E$3001))/(MAX($E$2:$E$3001)-MIN($E$2:$E$3001)))</f>
        <v/>
      </c>
      <c r="K1536" s="5" t="str">
        <f aca="false">IF(ISBLANK(A1536), "",SQRT((A1536-$M$2)^2+(B1536-$N$2)^2+(C1536-$O$2)^2+(D1536-$P$2)^2+(E1536-$Q$2)^2))</f>
        <v/>
      </c>
      <c r="L1536" s="6" t="str">
        <f aca="false">IF(AND(H1536 = "", H1535 &lt;&gt; ""),"&lt;- New exp", "")</f>
        <v/>
      </c>
    </row>
    <row r="1537" customFormat="false" ht="13.8" hidden="false" customHeight="false" outlineLevel="0" collapsed="false">
      <c r="F1537" s="4" t="str">
        <f aca="false">IF(ISBLANK(A1537), "", (A1537-MIN($A$2:$A$3001))/(MAX($A$2:$A$3001)-MIN($A$2:$A$3001)))</f>
        <v/>
      </c>
      <c r="G1537" s="4" t="str">
        <f aca="false">IF(ISBLANK(B1537), "", (B1537-MIN($B$2:$B$3001))/(MAX($B$2:$B$3001)-MIN($B$2:B$3001)))</f>
        <v/>
      </c>
      <c r="H1537" s="4" t="str">
        <f aca="false">IF(ISBLANK(C1537), "", (C1537-MIN($C$2:$C$3001))/(MAX($C$2:$C$3001)-MIN($C$2:$C$3001)))</f>
        <v/>
      </c>
      <c r="I1537" s="4" t="str">
        <f aca="false">IF(ISBLANK(D1537), "", (D1537-MIN($D$2:$D$3001))/(MAX($D$2:$D$3001)-MIN($D$2:$D$3001)))</f>
        <v/>
      </c>
      <c r="J1537" s="4" t="str">
        <f aca="false">IF(ISBLANK(E1537), "", (E1537-MIN($E$2:$E$3001))/(MAX($E$2:$E$3001)-MIN($E$2:$E$3001)))</f>
        <v/>
      </c>
      <c r="K1537" s="5" t="str">
        <f aca="false">IF(ISBLANK(A1537), "",SQRT((A1537-$M$2)^2+(B1537-$N$2)^2+(C1537-$O$2)^2+(D1537-$P$2)^2+(E1537-$Q$2)^2))</f>
        <v/>
      </c>
      <c r="L1537" s="6" t="str">
        <f aca="false">IF(AND(H1537 = "", H1536 &lt;&gt; ""),"&lt;- New exp", "")</f>
        <v/>
      </c>
    </row>
    <row r="1538" customFormat="false" ht="13.8" hidden="false" customHeight="false" outlineLevel="0" collapsed="false">
      <c r="F1538" s="4" t="str">
        <f aca="false">IF(ISBLANK(A1538), "", (A1538-MIN($A$2:$A$3001))/(MAX($A$2:$A$3001)-MIN($A$2:$A$3001)))</f>
        <v/>
      </c>
      <c r="G1538" s="4" t="str">
        <f aca="false">IF(ISBLANK(B1538), "", (B1538-MIN($B$2:$B$3001))/(MAX($B$2:$B$3001)-MIN($B$2:B$3001)))</f>
        <v/>
      </c>
      <c r="H1538" s="4" t="str">
        <f aca="false">IF(ISBLANK(C1538), "", (C1538-MIN($C$2:$C$3001))/(MAX($C$2:$C$3001)-MIN($C$2:$C$3001)))</f>
        <v/>
      </c>
      <c r="I1538" s="4" t="str">
        <f aca="false">IF(ISBLANK(D1538), "", (D1538-MIN($D$2:$D$3001))/(MAX($D$2:$D$3001)-MIN($D$2:$D$3001)))</f>
        <v/>
      </c>
      <c r="J1538" s="4" t="str">
        <f aca="false">IF(ISBLANK(E1538), "", (E1538-MIN($E$2:$E$3001))/(MAX($E$2:$E$3001)-MIN($E$2:$E$3001)))</f>
        <v/>
      </c>
      <c r="K1538" s="5" t="str">
        <f aca="false">IF(ISBLANK(A1538), "",SQRT((A1538-$M$2)^2+(B1538-$N$2)^2+(C1538-$O$2)^2+(D1538-$P$2)^2+(E1538-$Q$2)^2))</f>
        <v/>
      </c>
      <c r="L1538" s="6" t="str">
        <f aca="false">IF(AND(H1538 = "", H1537 &lt;&gt; ""),"&lt;- New exp", "")</f>
        <v/>
      </c>
    </row>
    <row r="1539" customFormat="false" ht="13.8" hidden="false" customHeight="false" outlineLevel="0" collapsed="false">
      <c r="F1539" s="4" t="str">
        <f aca="false">IF(ISBLANK(A1539), "", (A1539-MIN($A$2:$A$3001))/(MAX($A$2:$A$3001)-MIN($A$2:$A$3001)))</f>
        <v/>
      </c>
      <c r="G1539" s="4" t="str">
        <f aca="false">IF(ISBLANK(B1539), "", (B1539-MIN($B$2:$B$3001))/(MAX($B$2:$B$3001)-MIN($B$2:B$3001)))</f>
        <v/>
      </c>
      <c r="H1539" s="4" t="str">
        <f aca="false">IF(ISBLANK(C1539), "", (C1539-MIN($C$2:$C$3001))/(MAX($C$2:$C$3001)-MIN($C$2:$C$3001)))</f>
        <v/>
      </c>
      <c r="I1539" s="4" t="str">
        <f aca="false">IF(ISBLANK(D1539), "", (D1539-MIN($D$2:$D$3001))/(MAX($D$2:$D$3001)-MIN($D$2:$D$3001)))</f>
        <v/>
      </c>
      <c r="J1539" s="4" t="str">
        <f aca="false">IF(ISBLANK(E1539), "", (E1539-MIN($E$2:$E$3001))/(MAX($E$2:$E$3001)-MIN($E$2:$E$3001)))</f>
        <v/>
      </c>
      <c r="K1539" s="5" t="str">
        <f aca="false">IF(ISBLANK(A1539), "",SQRT((A1539-$M$2)^2+(B1539-$N$2)^2+(C1539-$O$2)^2+(D1539-$P$2)^2+(E1539-$Q$2)^2))</f>
        <v/>
      </c>
      <c r="L1539" s="6" t="str">
        <f aca="false">IF(AND(H1539 = "", H1538 &lt;&gt; ""),"&lt;- New exp", "")</f>
        <v/>
      </c>
    </row>
    <row r="1540" customFormat="false" ht="13.8" hidden="false" customHeight="false" outlineLevel="0" collapsed="false">
      <c r="F1540" s="4" t="str">
        <f aca="false">IF(ISBLANK(A1540), "", (A1540-MIN($A$2:$A$3001))/(MAX($A$2:$A$3001)-MIN($A$2:$A$3001)))</f>
        <v/>
      </c>
      <c r="G1540" s="4" t="str">
        <f aca="false">IF(ISBLANK(B1540), "", (B1540-MIN($B$2:$B$3001))/(MAX($B$2:$B$3001)-MIN($B$2:B$3001)))</f>
        <v/>
      </c>
      <c r="H1540" s="4" t="str">
        <f aca="false">IF(ISBLANK(C1540), "", (C1540-MIN($C$2:$C$3001))/(MAX($C$2:$C$3001)-MIN($C$2:$C$3001)))</f>
        <v/>
      </c>
      <c r="I1540" s="4" t="str">
        <f aca="false">IF(ISBLANK(D1540), "", (D1540-MIN($D$2:$D$3001))/(MAX($D$2:$D$3001)-MIN($D$2:$D$3001)))</f>
        <v/>
      </c>
      <c r="J1540" s="4" t="str">
        <f aca="false">IF(ISBLANK(E1540), "", (E1540-MIN($E$2:$E$3001))/(MAX($E$2:$E$3001)-MIN($E$2:$E$3001)))</f>
        <v/>
      </c>
      <c r="K1540" s="5" t="str">
        <f aca="false">IF(ISBLANK(A1540), "",SQRT((A1540-$M$2)^2+(B1540-$N$2)^2+(C1540-$O$2)^2+(D1540-$P$2)^2+(E1540-$Q$2)^2))</f>
        <v/>
      </c>
      <c r="L1540" s="6" t="str">
        <f aca="false">IF(AND(H1540 = "", H1539 &lt;&gt; ""),"&lt;- New exp", "")</f>
        <v/>
      </c>
    </row>
    <row r="1541" customFormat="false" ht="13.8" hidden="false" customHeight="false" outlineLevel="0" collapsed="false">
      <c r="F1541" s="4" t="str">
        <f aca="false">IF(ISBLANK(A1541), "", (A1541-MIN($A$2:$A$3001))/(MAX($A$2:$A$3001)-MIN($A$2:$A$3001)))</f>
        <v/>
      </c>
      <c r="G1541" s="4" t="str">
        <f aca="false">IF(ISBLANK(B1541), "", (B1541-MIN($B$2:$B$3001))/(MAX($B$2:$B$3001)-MIN($B$2:B$3001)))</f>
        <v/>
      </c>
      <c r="H1541" s="4" t="str">
        <f aca="false">IF(ISBLANK(C1541), "", (C1541-MIN($C$2:$C$3001))/(MAX($C$2:$C$3001)-MIN($C$2:$C$3001)))</f>
        <v/>
      </c>
      <c r="I1541" s="4" t="str">
        <f aca="false">IF(ISBLANK(D1541), "", (D1541-MIN($D$2:$D$3001))/(MAX($D$2:$D$3001)-MIN($D$2:$D$3001)))</f>
        <v/>
      </c>
      <c r="J1541" s="4" t="str">
        <f aca="false">IF(ISBLANK(E1541), "", (E1541-MIN($E$2:$E$3001))/(MAX($E$2:$E$3001)-MIN($E$2:$E$3001)))</f>
        <v/>
      </c>
      <c r="K1541" s="5" t="str">
        <f aca="false">IF(ISBLANK(A1541), "",SQRT((A1541-$M$2)^2+(B1541-$N$2)^2+(C1541-$O$2)^2+(D1541-$P$2)^2+(E1541-$Q$2)^2))</f>
        <v/>
      </c>
      <c r="L1541" s="6" t="str">
        <f aca="false">IF(AND(H1541 = "", H1540 &lt;&gt; ""),"&lt;- New exp", "")</f>
        <v/>
      </c>
    </row>
    <row r="1542" customFormat="false" ht="13.8" hidden="false" customHeight="false" outlineLevel="0" collapsed="false">
      <c r="F1542" s="4" t="str">
        <f aca="false">IF(ISBLANK(A1542), "", (A1542-MIN($A$2:$A$3001))/(MAX($A$2:$A$3001)-MIN($A$2:$A$3001)))</f>
        <v/>
      </c>
      <c r="G1542" s="4" t="str">
        <f aca="false">IF(ISBLANK(B1542), "", (B1542-MIN($B$2:$B$3001))/(MAX($B$2:$B$3001)-MIN($B$2:B$3001)))</f>
        <v/>
      </c>
      <c r="H1542" s="4" t="str">
        <f aca="false">IF(ISBLANK(C1542), "", (C1542-MIN($C$2:$C$3001))/(MAX($C$2:$C$3001)-MIN($C$2:$C$3001)))</f>
        <v/>
      </c>
      <c r="I1542" s="4" t="str">
        <f aca="false">IF(ISBLANK(D1542), "", (D1542-MIN($D$2:$D$3001))/(MAX($D$2:$D$3001)-MIN($D$2:$D$3001)))</f>
        <v/>
      </c>
      <c r="J1542" s="4" t="str">
        <f aca="false">IF(ISBLANK(E1542), "", (E1542-MIN($E$2:$E$3001))/(MAX($E$2:$E$3001)-MIN($E$2:$E$3001)))</f>
        <v/>
      </c>
      <c r="K1542" s="5" t="str">
        <f aca="false">IF(ISBLANK(A1542), "",SQRT((A1542-$M$2)^2+(B1542-$N$2)^2+(C1542-$O$2)^2+(D1542-$P$2)^2+(E1542-$Q$2)^2))</f>
        <v/>
      </c>
      <c r="L1542" s="6" t="str">
        <f aca="false">IF(AND(H1542 = "", H1541 &lt;&gt; ""),"&lt;- New exp", "")</f>
        <v/>
      </c>
    </row>
    <row r="1543" customFormat="false" ht="13.8" hidden="false" customHeight="false" outlineLevel="0" collapsed="false">
      <c r="F1543" s="4" t="str">
        <f aca="false">IF(ISBLANK(A1543), "", (A1543-MIN($A$2:$A$3001))/(MAX($A$2:$A$3001)-MIN($A$2:$A$3001)))</f>
        <v/>
      </c>
      <c r="G1543" s="4" t="str">
        <f aca="false">IF(ISBLANK(B1543), "", (B1543-MIN($B$2:$B$3001))/(MAX($B$2:$B$3001)-MIN($B$2:B$3001)))</f>
        <v/>
      </c>
      <c r="H1543" s="4" t="str">
        <f aca="false">IF(ISBLANK(C1543), "", (C1543-MIN($C$2:$C$3001))/(MAX($C$2:$C$3001)-MIN($C$2:$C$3001)))</f>
        <v/>
      </c>
      <c r="I1543" s="4" t="str">
        <f aca="false">IF(ISBLANK(D1543), "", (D1543-MIN($D$2:$D$3001))/(MAX($D$2:$D$3001)-MIN($D$2:$D$3001)))</f>
        <v/>
      </c>
      <c r="J1543" s="4" t="str">
        <f aca="false">IF(ISBLANK(E1543), "", (E1543-MIN($E$2:$E$3001))/(MAX($E$2:$E$3001)-MIN($E$2:$E$3001)))</f>
        <v/>
      </c>
      <c r="K1543" s="5" t="str">
        <f aca="false">IF(ISBLANK(A1543), "",SQRT((A1543-$M$2)^2+(B1543-$N$2)^2+(C1543-$O$2)^2+(D1543-$P$2)^2+(E1543-$Q$2)^2))</f>
        <v/>
      </c>
      <c r="L1543" s="6" t="str">
        <f aca="false">IF(AND(H1543 = "", H1542 &lt;&gt; ""),"&lt;- New exp", "")</f>
        <v/>
      </c>
    </row>
    <row r="1544" customFormat="false" ht="13.8" hidden="false" customHeight="false" outlineLevel="0" collapsed="false">
      <c r="F1544" s="4" t="str">
        <f aca="false">IF(ISBLANK(A1544), "", (A1544-MIN($A$2:$A$3001))/(MAX($A$2:$A$3001)-MIN($A$2:$A$3001)))</f>
        <v/>
      </c>
      <c r="G1544" s="4" t="str">
        <f aca="false">IF(ISBLANK(B1544), "", (B1544-MIN($B$2:$B$3001))/(MAX($B$2:$B$3001)-MIN($B$2:B$3001)))</f>
        <v/>
      </c>
      <c r="H1544" s="4" t="str">
        <f aca="false">IF(ISBLANK(C1544), "", (C1544-MIN($C$2:$C$3001))/(MAX($C$2:$C$3001)-MIN($C$2:$C$3001)))</f>
        <v/>
      </c>
      <c r="I1544" s="4" t="str">
        <f aca="false">IF(ISBLANK(D1544), "", (D1544-MIN($D$2:$D$3001))/(MAX($D$2:$D$3001)-MIN($D$2:$D$3001)))</f>
        <v/>
      </c>
      <c r="J1544" s="4" t="str">
        <f aca="false">IF(ISBLANK(E1544), "", (E1544-MIN($E$2:$E$3001))/(MAX($E$2:$E$3001)-MIN($E$2:$E$3001)))</f>
        <v/>
      </c>
      <c r="K1544" s="5" t="str">
        <f aca="false">IF(ISBLANK(A1544), "",SQRT((A1544-$M$2)^2+(B1544-$N$2)^2+(C1544-$O$2)^2+(D1544-$P$2)^2+(E1544-$Q$2)^2))</f>
        <v/>
      </c>
      <c r="L1544" s="6" t="str">
        <f aca="false">IF(AND(H1544 = "", H1543 &lt;&gt; ""),"&lt;- New exp", "")</f>
        <v/>
      </c>
    </row>
    <row r="1545" customFormat="false" ht="13.8" hidden="false" customHeight="false" outlineLevel="0" collapsed="false">
      <c r="F1545" s="4" t="str">
        <f aca="false">IF(ISBLANK(A1545), "", (A1545-MIN($A$2:$A$3001))/(MAX($A$2:$A$3001)-MIN($A$2:$A$3001)))</f>
        <v/>
      </c>
      <c r="G1545" s="4" t="str">
        <f aca="false">IF(ISBLANK(B1545), "", (B1545-MIN($B$2:$B$3001))/(MAX($B$2:$B$3001)-MIN($B$2:B$3001)))</f>
        <v/>
      </c>
      <c r="H1545" s="4" t="str">
        <f aca="false">IF(ISBLANK(C1545), "", (C1545-MIN($C$2:$C$3001))/(MAX($C$2:$C$3001)-MIN($C$2:$C$3001)))</f>
        <v/>
      </c>
      <c r="I1545" s="4" t="str">
        <f aca="false">IF(ISBLANK(D1545), "", (D1545-MIN($D$2:$D$3001))/(MAX($D$2:$D$3001)-MIN($D$2:$D$3001)))</f>
        <v/>
      </c>
      <c r="J1545" s="4" t="str">
        <f aca="false">IF(ISBLANK(E1545), "", (E1545-MIN($E$2:$E$3001))/(MAX($E$2:$E$3001)-MIN($E$2:$E$3001)))</f>
        <v/>
      </c>
      <c r="K1545" s="5" t="str">
        <f aca="false">IF(ISBLANK(A1545), "",SQRT((A1545-$M$2)^2+(B1545-$N$2)^2+(C1545-$O$2)^2+(D1545-$P$2)^2+(E1545-$Q$2)^2))</f>
        <v/>
      </c>
      <c r="L1545" s="6" t="str">
        <f aca="false">IF(AND(H1545 = "", H1544 &lt;&gt; ""),"&lt;- New exp", "")</f>
        <v/>
      </c>
    </row>
    <row r="1546" customFormat="false" ht="13.8" hidden="false" customHeight="false" outlineLevel="0" collapsed="false">
      <c r="F1546" s="4" t="str">
        <f aca="false">IF(ISBLANK(A1546), "", (A1546-MIN($A$2:$A$3001))/(MAX($A$2:$A$3001)-MIN($A$2:$A$3001)))</f>
        <v/>
      </c>
      <c r="G1546" s="4" t="str">
        <f aca="false">IF(ISBLANK(B1546), "", (B1546-MIN($B$2:$B$3001))/(MAX($B$2:$B$3001)-MIN($B$2:B$3001)))</f>
        <v/>
      </c>
      <c r="H1546" s="4" t="str">
        <f aca="false">IF(ISBLANK(C1546), "", (C1546-MIN($C$2:$C$3001))/(MAX($C$2:$C$3001)-MIN($C$2:$C$3001)))</f>
        <v/>
      </c>
      <c r="I1546" s="4" t="str">
        <f aca="false">IF(ISBLANK(D1546), "", (D1546-MIN($D$2:$D$3001))/(MAX($D$2:$D$3001)-MIN($D$2:$D$3001)))</f>
        <v/>
      </c>
      <c r="J1546" s="4" t="str">
        <f aca="false">IF(ISBLANK(E1546), "", (E1546-MIN($E$2:$E$3001))/(MAX($E$2:$E$3001)-MIN($E$2:$E$3001)))</f>
        <v/>
      </c>
      <c r="K1546" s="5" t="str">
        <f aca="false">IF(ISBLANK(A1546), "",SQRT((A1546-$M$2)^2+(B1546-$N$2)^2+(C1546-$O$2)^2+(D1546-$P$2)^2+(E1546-$Q$2)^2))</f>
        <v/>
      </c>
      <c r="L1546" s="6" t="str">
        <f aca="false">IF(AND(H1546 = "", H1545 &lt;&gt; ""),"&lt;- New exp", "")</f>
        <v/>
      </c>
    </row>
    <row r="1547" customFormat="false" ht="13.8" hidden="false" customHeight="false" outlineLevel="0" collapsed="false">
      <c r="F1547" s="4" t="str">
        <f aca="false">IF(ISBLANK(A1547), "", (A1547-MIN($A$2:$A$3001))/(MAX($A$2:$A$3001)-MIN($A$2:$A$3001)))</f>
        <v/>
      </c>
      <c r="G1547" s="4" t="str">
        <f aca="false">IF(ISBLANK(B1547), "", (B1547-MIN($B$2:$B$3001))/(MAX($B$2:$B$3001)-MIN($B$2:B$3001)))</f>
        <v/>
      </c>
      <c r="H1547" s="4" t="str">
        <f aca="false">IF(ISBLANK(C1547), "", (C1547-MIN($C$2:$C$3001))/(MAX($C$2:$C$3001)-MIN($C$2:$C$3001)))</f>
        <v/>
      </c>
      <c r="I1547" s="4" t="str">
        <f aca="false">IF(ISBLANK(D1547), "", (D1547-MIN($D$2:$D$3001))/(MAX($D$2:$D$3001)-MIN($D$2:$D$3001)))</f>
        <v/>
      </c>
      <c r="J1547" s="4" t="str">
        <f aca="false">IF(ISBLANK(E1547), "", (E1547-MIN($E$2:$E$3001))/(MAX($E$2:$E$3001)-MIN($E$2:$E$3001)))</f>
        <v/>
      </c>
      <c r="K1547" s="5" t="str">
        <f aca="false">IF(ISBLANK(A1547), "",SQRT((A1547-$M$2)^2+(B1547-$N$2)^2+(C1547-$O$2)^2+(D1547-$P$2)^2+(E1547-$Q$2)^2))</f>
        <v/>
      </c>
      <c r="L1547" s="6" t="str">
        <f aca="false">IF(AND(H1547 = "", H1546 &lt;&gt; ""),"&lt;- New exp", "")</f>
        <v/>
      </c>
    </row>
    <row r="1548" customFormat="false" ht="13.8" hidden="false" customHeight="false" outlineLevel="0" collapsed="false">
      <c r="F1548" s="4" t="str">
        <f aca="false">IF(ISBLANK(A1548), "", (A1548-MIN($A$2:$A$3001))/(MAX($A$2:$A$3001)-MIN($A$2:$A$3001)))</f>
        <v/>
      </c>
      <c r="G1548" s="4" t="str">
        <f aca="false">IF(ISBLANK(B1548), "", (B1548-MIN($B$2:$B$3001))/(MAX($B$2:$B$3001)-MIN($B$2:B$3001)))</f>
        <v/>
      </c>
      <c r="H1548" s="4" t="str">
        <f aca="false">IF(ISBLANK(C1548), "", (C1548-MIN($C$2:$C$3001))/(MAX($C$2:$C$3001)-MIN($C$2:$C$3001)))</f>
        <v/>
      </c>
      <c r="I1548" s="4" t="str">
        <f aca="false">IF(ISBLANK(D1548), "", (D1548-MIN($D$2:$D$3001))/(MAX($D$2:$D$3001)-MIN($D$2:$D$3001)))</f>
        <v/>
      </c>
      <c r="J1548" s="4" t="str">
        <f aca="false">IF(ISBLANK(E1548), "", (E1548-MIN($E$2:$E$3001))/(MAX($E$2:$E$3001)-MIN($E$2:$E$3001)))</f>
        <v/>
      </c>
      <c r="K1548" s="5" t="str">
        <f aca="false">IF(ISBLANK(A1548), "",SQRT((A1548-$M$2)^2+(B1548-$N$2)^2+(C1548-$O$2)^2+(D1548-$P$2)^2+(E1548-$Q$2)^2))</f>
        <v/>
      </c>
      <c r="L1548" s="6" t="str">
        <f aca="false">IF(AND(H1548 = "", H1547 &lt;&gt; ""),"&lt;- New exp", "")</f>
        <v/>
      </c>
    </row>
    <row r="1549" customFormat="false" ht="13.8" hidden="false" customHeight="false" outlineLevel="0" collapsed="false">
      <c r="F1549" s="4" t="str">
        <f aca="false">IF(ISBLANK(A1549), "", (A1549-MIN($A$2:$A$3001))/(MAX($A$2:$A$3001)-MIN($A$2:$A$3001)))</f>
        <v/>
      </c>
      <c r="G1549" s="4" t="str">
        <f aca="false">IF(ISBLANK(B1549), "", (B1549-MIN($B$2:$B$3001))/(MAX($B$2:$B$3001)-MIN($B$2:B$3001)))</f>
        <v/>
      </c>
      <c r="H1549" s="4" t="str">
        <f aca="false">IF(ISBLANK(C1549), "", (C1549-MIN($C$2:$C$3001))/(MAX($C$2:$C$3001)-MIN($C$2:$C$3001)))</f>
        <v/>
      </c>
      <c r="I1549" s="4" t="str">
        <f aca="false">IF(ISBLANK(D1549), "", (D1549-MIN($D$2:$D$3001))/(MAX($D$2:$D$3001)-MIN($D$2:$D$3001)))</f>
        <v/>
      </c>
      <c r="J1549" s="4" t="str">
        <f aca="false">IF(ISBLANK(E1549), "", (E1549-MIN($E$2:$E$3001))/(MAX($E$2:$E$3001)-MIN($E$2:$E$3001)))</f>
        <v/>
      </c>
      <c r="K1549" s="5" t="str">
        <f aca="false">IF(ISBLANK(A1549), "",SQRT((A1549-$M$2)^2+(B1549-$N$2)^2+(C1549-$O$2)^2+(D1549-$P$2)^2+(E1549-$Q$2)^2))</f>
        <v/>
      </c>
      <c r="L1549" s="6" t="str">
        <f aca="false">IF(AND(H1549 = "", H1548 &lt;&gt; ""),"&lt;- New exp", "")</f>
        <v/>
      </c>
    </row>
    <row r="1550" customFormat="false" ht="13.8" hidden="false" customHeight="false" outlineLevel="0" collapsed="false">
      <c r="F1550" s="4" t="str">
        <f aca="false">IF(ISBLANK(A1550), "", (A1550-MIN($A$2:$A$3001))/(MAX($A$2:$A$3001)-MIN($A$2:$A$3001)))</f>
        <v/>
      </c>
      <c r="G1550" s="4" t="str">
        <f aca="false">IF(ISBLANK(B1550), "", (B1550-MIN($B$2:$B$3001))/(MAX($B$2:$B$3001)-MIN($B$2:B$3001)))</f>
        <v/>
      </c>
      <c r="H1550" s="4" t="str">
        <f aca="false">IF(ISBLANK(C1550), "", (C1550-MIN($C$2:$C$3001))/(MAX($C$2:$C$3001)-MIN($C$2:$C$3001)))</f>
        <v/>
      </c>
      <c r="I1550" s="4" t="str">
        <f aca="false">IF(ISBLANK(D1550), "", (D1550-MIN($D$2:$D$3001))/(MAX($D$2:$D$3001)-MIN($D$2:$D$3001)))</f>
        <v/>
      </c>
      <c r="J1550" s="4" t="str">
        <f aca="false">IF(ISBLANK(E1550), "", (E1550-MIN($E$2:$E$3001))/(MAX($E$2:$E$3001)-MIN($E$2:$E$3001)))</f>
        <v/>
      </c>
      <c r="K1550" s="5" t="str">
        <f aca="false">IF(ISBLANK(A1550), "",SQRT((A1550-$M$2)^2+(B1550-$N$2)^2+(C1550-$O$2)^2+(D1550-$P$2)^2+(E1550-$Q$2)^2))</f>
        <v/>
      </c>
      <c r="L1550" s="6" t="str">
        <f aca="false">IF(AND(H1550 = "", H1549 &lt;&gt; ""),"&lt;- New exp", "")</f>
        <v/>
      </c>
    </row>
    <row r="1551" customFormat="false" ht="13.8" hidden="false" customHeight="false" outlineLevel="0" collapsed="false">
      <c r="F1551" s="4" t="str">
        <f aca="false">IF(ISBLANK(A1551), "", (A1551-MIN($A$2:$A$3001))/(MAX($A$2:$A$3001)-MIN($A$2:$A$3001)))</f>
        <v/>
      </c>
      <c r="G1551" s="4" t="str">
        <f aca="false">IF(ISBLANK(B1551), "", (B1551-MIN($B$2:$B$3001))/(MAX($B$2:$B$3001)-MIN($B$2:B$3001)))</f>
        <v/>
      </c>
      <c r="H1551" s="4" t="str">
        <f aca="false">IF(ISBLANK(C1551), "", (C1551-MIN($C$2:$C$3001))/(MAX($C$2:$C$3001)-MIN($C$2:$C$3001)))</f>
        <v/>
      </c>
      <c r="I1551" s="4" t="str">
        <f aca="false">IF(ISBLANK(D1551), "", (D1551-MIN($D$2:$D$3001))/(MAX($D$2:$D$3001)-MIN($D$2:$D$3001)))</f>
        <v/>
      </c>
      <c r="J1551" s="4" t="str">
        <f aca="false">IF(ISBLANK(E1551), "", (E1551-MIN($E$2:$E$3001))/(MAX($E$2:$E$3001)-MIN($E$2:$E$3001)))</f>
        <v/>
      </c>
      <c r="K1551" s="5" t="str">
        <f aca="false">IF(ISBLANK(A1551), "",SQRT((A1551-$M$2)^2+(B1551-$N$2)^2+(C1551-$O$2)^2+(D1551-$P$2)^2+(E1551-$Q$2)^2))</f>
        <v/>
      </c>
      <c r="L1551" s="6" t="str">
        <f aca="false">IF(AND(H1551 = "", H1550 &lt;&gt; ""),"&lt;- New exp", "")</f>
        <v/>
      </c>
    </row>
    <row r="1552" customFormat="false" ht="13.8" hidden="false" customHeight="false" outlineLevel="0" collapsed="false">
      <c r="F1552" s="4" t="str">
        <f aca="false">IF(ISBLANK(A1552), "", (A1552-MIN($A$2:$A$3001))/(MAX($A$2:$A$3001)-MIN($A$2:$A$3001)))</f>
        <v/>
      </c>
      <c r="G1552" s="4" t="str">
        <f aca="false">IF(ISBLANK(B1552), "", (B1552-MIN($B$2:$B$3001))/(MAX($B$2:$B$3001)-MIN($B$2:B$3001)))</f>
        <v/>
      </c>
      <c r="H1552" s="4" t="str">
        <f aca="false">IF(ISBLANK(C1552), "", (C1552-MIN($C$2:$C$3001))/(MAX($C$2:$C$3001)-MIN($C$2:$C$3001)))</f>
        <v/>
      </c>
      <c r="I1552" s="4" t="str">
        <f aca="false">IF(ISBLANK(D1552), "", (D1552-MIN($D$2:$D$3001))/(MAX($D$2:$D$3001)-MIN($D$2:$D$3001)))</f>
        <v/>
      </c>
      <c r="J1552" s="4" t="str">
        <f aca="false">IF(ISBLANK(E1552), "", (E1552-MIN($E$2:$E$3001))/(MAX($E$2:$E$3001)-MIN($E$2:$E$3001)))</f>
        <v/>
      </c>
      <c r="K1552" s="5" t="str">
        <f aca="false">IF(ISBLANK(A1552), "",SQRT((A1552-$M$2)^2+(B1552-$N$2)^2+(C1552-$O$2)^2+(D1552-$P$2)^2+(E1552-$Q$2)^2))</f>
        <v/>
      </c>
      <c r="L1552" s="6" t="str">
        <f aca="false">IF(AND(H1552 = "", H1551 &lt;&gt; ""),"&lt;- New exp", "")</f>
        <v/>
      </c>
    </row>
    <row r="1553" customFormat="false" ht="13.8" hidden="false" customHeight="false" outlineLevel="0" collapsed="false">
      <c r="F1553" s="4" t="str">
        <f aca="false">IF(ISBLANK(A1553), "", (A1553-MIN($A$2:$A$3001))/(MAX($A$2:$A$3001)-MIN($A$2:$A$3001)))</f>
        <v/>
      </c>
      <c r="G1553" s="4" t="str">
        <f aca="false">IF(ISBLANK(B1553), "", (B1553-MIN($B$2:$B$3001))/(MAX($B$2:$B$3001)-MIN($B$2:B$3001)))</f>
        <v/>
      </c>
      <c r="H1553" s="4" t="str">
        <f aca="false">IF(ISBLANK(C1553), "", (C1553-MIN($C$2:$C$3001))/(MAX($C$2:$C$3001)-MIN($C$2:$C$3001)))</f>
        <v/>
      </c>
      <c r="I1553" s="4" t="str">
        <f aca="false">IF(ISBLANK(D1553), "", (D1553-MIN($D$2:$D$3001))/(MAX($D$2:$D$3001)-MIN($D$2:$D$3001)))</f>
        <v/>
      </c>
      <c r="J1553" s="4" t="str">
        <f aca="false">IF(ISBLANK(E1553), "", (E1553-MIN($E$2:$E$3001))/(MAX($E$2:$E$3001)-MIN($E$2:$E$3001)))</f>
        <v/>
      </c>
      <c r="K1553" s="5" t="str">
        <f aca="false">IF(ISBLANK(A1553), "",SQRT((A1553-$M$2)^2+(B1553-$N$2)^2+(C1553-$O$2)^2+(D1553-$P$2)^2+(E1553-$Q$2)^2))</f>
        <v/>
      </c>
      <c r="L1553" s="6" t="str">
        <f aca="false">IF(AND(H1553 = "", H1552 &lt;&gt; ""),"&lt;- New exp", "")</f>
        <v/>
      </c>
    </row>
    <row r="1554" customFormat="false" ht="13.8" hidden="false" customHeight="false" outlineLevel="0" collapsed="false">
      <c r="F1554" s="4" t="str">
        <f aca="false">IF(ISBLANK(A1554), "", (A1554-MIN($A$2:$A$3001))/(MAX($A$2:$A$3001)-MIN($A$2:$A$3001)))</f>
        <v/>
      </c>
      <c r="G1554" s="4" t="str">
        <f aca="false">IF(ISBLANK(B1554), "", (B1554-MIN($B$2:$B$3001))/(MAX($B$2:$B$3001)-MIN($B$2:B$3001)))</f>
        <v/>
      </c>
      <c r="H1554" s="4" t="str">
        <f aca="false">IF(ISBLANK(C1554), "", (C1554-MIN($C$2:$C$3001))/(MAX($C$2:$C$3001)-MIN($C$2:$C$3001)))</f>
        <v/>
      </c>
      <c r="I1554" s="4" t="str">
        <f aca="false">IF(ISBLANK(D1554), "", (D1554-MIN($D$2:$D$3001))/(MAX($D$2:$D$3001)-MIN($D$2:$D$3001)))</f>
        <v/>
      </c>
      <c r="J1554" s="4" t="str">
        <f aca="false">IF(ISBLANK(E1554), "", (E1554-MIN($E$2:$E$3001))/(MAX($E$2:$E$3001)-MIN($E$2:$E$3001)))</f>
        <v/>
      </c>
      <c r="K1554" s="5" t="str">
        <f aca="false">IF(ISBLANK(A1554), "",SQRT((A1554-$M$2)^2+(B1554-$N$2)^2+(C1554-$O$2)^2+(D1554-$P$2)^2+(E1554-$Q$2)^2))</f>
        <v/>
      </c>
      <c r="L1554" s="6" t="str">
        <f aca="false">IF(AND(H1554 = "", H1553 &lt;&gt; ""),"&lt;- New exp", "")</f>
        <v/>
      </c>
    </row>
    <row r="1555" customFormat="false" ht="13.8" hidden="false" customHeight="false" outlineLevel="0" collapsed="false">
      <c r="F1555" s="4" t="str">
        <f aca="false">IF(ISBLANK(A1555), "", (A1555-MIN($A$2:$A$3001))/(MAX($A$2:$A$3001)-MIN($A$2:$A$3001)))</f>
        <v/>
      </c>
      <c r="G1555" s="4" t="str">
        <f aca="false">IF(ISBLANK(B1555), "", (B1555-MIN($B$2:$B$3001))/(MAX($B$2:$B$3001)-MIN($B$2:B$3001)))</f>
        <v/>
      </c>
      <c r="H1555" s="4" t="str">
        <f aca="false">IF(ISBLANK(C1555), "", (C1555-MIN($C$2:$C$3001))/(MAX($C$2:$C$3001)-MIN($C$2:$C$3001)))</f>
        <v/>
      </c>
      <c r="I1555" s="4" t="str">
        <f aca="false">IF(ISBLANK(D1555), "", (D1555-MIN($D$2:$D$3001))/(MAX($D$2:$D$3001)-MIN($D$2:$D$3001)))</f>
        <v/>
      </c>
      <c r="J1555" s="4" t="str">
        <f aca="false">IF(ISBLANK(E1555), "", (E1555-MIN($E$2:$E$3001))/(MAX($E$2:$E$3001)-MIN($E$2:$E$3001)))</f>
        <v/>
      </c>
      <c r="K1555" s="5" t="str">
        <f aca="false">IF(ISBLANK(A1555), "",SQRT((A1555-$M$2)^2+(B1555-$N$2)^2+(C1555-$O$2)^2+(D1555-$P$2)^2+(E1555-$Q$2)^2))</f>
        <v/>
      </c>
      <c r="L1555" s="6" t="str">
        <f aca="false">IF(AND(H1555 = "", H1554 &lt;&gt; ""),"&lt;- New exp", "")</f>
        <v/>
      </c>
    </row>
    <row r="1556" customFormat="false" ht="13.8" hidden="false" customHeight="false" outlineLevel="0" collapsed="false">
      <c r="F1556" s="4" t="str">
        <f aca="false">IF(ISBLANK(A1556), "", (A1556-MIN($A$2:$A$3001))/(MAX($A$2:$A$3001)-MIN($A$2:$A$3001)))</f>
        <v/>
      </c>
      <c r="G1556" s="4" t="str">
        <f aca="false">IF(ISBLANK(B1556), "", (B1556-MIN($B$2:$B$3001))/(MAX($B$2:$B$3001)-MIN($B$2:B$3001)))</f>
        <v/>
      </c>
      <c r="H1556" s="4" t="str">
        <f aca="false">IF(ISBLANK(C1556), "", (C1556-MIN($C$2:$C$3001))/(MAX($C$2:$C$3001)-MIN($C$2:$C$3001)))</f>
        <v/>
      </c>
      <c r="I1556" s="4" t="str">
        <f aca="false">IF(ISBLANK(D1556), "", (D1556-MIN($D$2:$D$3001))/(MAX($D$2:$D$3001)-MIN($D$2:$D$3001)))</f>
        <v/>
      </c>
      <c r="J1556" s="4" t="str">
        <f aca="false">IF(ISBLANK(E1556), "", (E1556-MIN($E$2:$E$3001))/(MAX($E$2:$E$3001)-MIN($E$2:$E$3001)))</f>
        <v/>
      </c>
      <c r="K1556" s="5" t="str">
        <f aca="false">IF(ISBLANK(A1556), "",SQRT((A1556-$M$2)^2+(B1556-$N$2)^2+(C1556-$O$2)^2+(D1556-$P$2)^2+(E1556-$Q$2)^2))</f>
        <v/>
      </c>
      <c r="L1556" s="6" t="str">
        <f aca="false">IF(AND(H1556 = "", H1555 &lt;&gt; ""),"&lt;- New exp", "")</f>
        <v/>
      </c>
    </row>
    <row r="1557" customFormat="false" ht="13.8" hidden="false" customHeight="false" outlineLevel="0" collapsed="false">
      <c r="F1557" s="4" t="str">
        <f aca="false">IF(ISBLANK(A1557), "", (A1557-MIN($A$2:$A$3001))/(MAX($A$2:$A$3001)-MIN($A$2:$A$3001)))</f>
        <v/>
      </c>
      <c r="G1557" s="4" t="str">
        <f aca="false">IF(ISBLANK(B1557), "", (B1557-MIN($B$2:$B$3001))/(MAX($B$2:$B$3001)-MIN($B$2:B$3001)))</f>
        <v/>
      </c>
      <c r="H1557" s="4" t="str">
        <f aca="false">IF(ISBLANK(C1557), "", (C1557-MIN($C$2:$C$3001))/(MAX($C$2:$C$3001)-MIN($C$2:$C$3001)))</f>
        <v/>
      </c>
      <c r="I1557" s="4" t="str">
        <f aca="false">IF(ISBLANK(D1557), "", (D1557-MIN($D$2:$D$3001))/(MAX($D$2:$D$3001)-MIN($D$2:$D$3001)))</f>
        <v/>
      </c>
      <c r="J1557" s="4" t="str">
        <f aca="false">IF(ISBLANK(E1557), "", (E1557-MIN($E$2:$E$3001))/(MAX($E$2:$E$3001)-MIN($E$2:$E$3001)))</f>
        <v/>
      </c>
      <c r="K1557" s="5" t="str">
        <f aca="false">IF(ISBLANK(A1557), "",SQRT((A1557-$M$2)^2+(B1557-$N$2)^2+(C1557-$O$2)^2+(D1557-$P$2)^2+(E1557-$Q$2)^2))</f>
        <v/>
      </c>
      <c r="L1557" s="6" t="str">
        <f aca="false">IF(AND(H1557 = "", H1556 &lt;&gt; ""),"&lt;- New exp", "")</f>
        <v/>
      </c>
    </row>
    <row r="1558" customFormat="false" ht="13.8" hidden="false" customHeight="false" outlineLevel="0" collapsed="false">
      <c r="F1558" s="4" t="str">
        <f aca="false">IF(ISBLANK(A1558), "", (A1558-MIN($A$2:$A$3001))/(MAX($A$2:$A$3001)-MIN($A$2:$A$3001)))</f>
        <v/>
      </c>
      <c r="G1558" s="4" t="str">
        <f aca="false">IF(ISBLANK(B1558), "", (B1558-MIN($B$2:$B$3001))/(MAX($B$2:$B$3001)-MIN($B$2:B$3001)))</f>
        <v/>
      </c>
      <c r="H1558" s="4" t="str">
        <f aca="false">IF(ISBLANK(C1558), "", (C1558-MIN($C$2:$C$3001))/(MAX($C$2:$C$3001)-MIN($C$2:$C$3001)))</f>
        <v/>
      </c>
      <c r="I1558" s="4" t="str">
        <f aca="false">IF(ISBLANK(D1558), "", (D1558-MIN($D$2:$D$3001))/(MAX($D$2:$D$3001)-MIN($D$2:$D$3001)))</f>
        <v/>
      </c>
      <c r="J1558" s="4" t="str">
        <f aca="false">IF(ISBLANK(E1558), "", (E1558-MIN($E$2:$E$3001))/(MAX($E$2:$E$3001)-MIN($E$2:$E$3001)))</f>
        <v/>
      </c>
      <c r="K1558" s="5" t="str">
        <f aca="false">IF(ISBLANK(A1558), "",SQRT((A1558-$M$2)^2+(B1558-$N$2)^2+(C1558-$O$2)^2+(D1558-$P$2)^2+(E1558-$Q$2)^2))</f>
        <v/>
      </c>
      <c r="L1558" s="6" t="str">
        <f aca="false">IF(AND(H1558 = "", H1557 &lt;&gt; ""),"&lt;- New exp", "")</f>
        <v/>
      </c>
    </row>
    <row r="1559" customFormat="false" ht="13.8" hidden="false" customHeight="false" outlineLevel="0" collapsed="false">
      <c r="F1559" s="4" t="str">
        <f aca="false">IF(ISBLANK(A1559), "", (A1559-MIN($A$2:$A$3001))/(MAX($A$2:$A$3001)-MIN($A$2:$A$3001)))</f>
        <v/>
      </c>
      <c r="G1559" s="4" t="str">
        <f aca="false">IF(ISBLANK(B1559), "", (B1559-MIN($B$2:$B$3001))/(MAX($B$2:$B$3001)-MIN($B$2:B$3001)))</f>
        <v/>
      </c>
      <c r="H1559" s="4" t="str">
        <f aca="false">IF(ISBLANK(C1559), "", (C1559-MIN($C$2:$C$3001))/(MAX($C$2:$C$3001)-MIN($C$2:$C$3001)))</f>
        <v/>
      </c>
      <c r="I1559" s="4" t="str">
        <f aca="false">IF(ISBLANK(D1559), "", (D1559-MIN($D$2:$D$3001))/(MAX($D$2:$D$3001)-MIN($D$2:$D$3001)))</f>
        <v/>
      </c>
      <c r="J1559" s="4" t="str">
        <f aca="false">IF(ISBLANK(E1559), "", (E1559-MIN($E$2:$E$3001))/(MAX($E$2:$E$3001)-MIN($E$2:$E$3001)))</f>
        <v/>
      </c>
      <c r="K1559" s="5" t="str">
        <f aca="false">IF(ISBLANK(A1559), "",SQRT((A1559-$M$2)^2+(B1559-$N$2)^2+(C1559-$O$2)^2+(D1559-$P$2)^2+(E1559-$Q$2)^2))</f>
        <v/>
      </c>
      <c r="L1559" s="6" t="str">
        <f aca="false">IF(AND(H1559 = "", H1558 &lt;&gt; ""),"&lt;- New exp", "")</f>
        <v/>
      </c>
    </row>
    <row r="1560" customFormat="false" ht="13.8" hidden="false" customHeight="false" outlineLevel="0" collapsed="false">
      <c r="F1560" s="4" t="str">
        <f aca="false">IF(ISBLANK(A1560), "", (A1560-MIN($A$2:$A$3001))/(MAX($A$2:$A$3001)-MIN($A$2:$A$3001)))</f>
        <v/>
      </c>
      <c r="G1560" s="4" t="str">
        <f aca="false">IF(ISBLANK(B1560), "", (B1560-MIN($B$2:$B$3001))/(MAX($B$2:$B$3001)-MIN($B$2:B$3001)))</f>
        <v/>
      </c>
      <c r="H1560" s="4" t="str">
        <f aca="false">IF(ISBLANK(C1560), "", (C1560-MIN($C$2:$C$3001))/(MAX($C$2:$C$3001)-MIN($C$2:$C$3001)))</f>
        <v/>
      </c>
      <c r="I1560" s="4" t="str">
        <f aca="false">IF(ISBLANK(D1560), "", (D1560-MIN($D$2:$D$3001))/(MAX($D$2:$D$3001)-MIN($D$2:$D$3001)))</f>
        <v/>
      </c>
      <c r="J1560" s="4" t="str">
        <f aca="false">IF(ISBLANK(E1560), "", (E1560-MIN($E$2:$E$3001))/(MAX($E$2:$E$3001)-MIN($E$2:$E$3001)))</f>
        <v/>
      </c>
      <c r="K1560" s="5" t="str">
        <f aca="false">IF(ISBLANK(A1560), "",SQRT((A1560-$M$2)^2+(B1560-$N$2)^2+(C1560-$O$2)^2+(D1560-$P$2)^2+(E1560-$Q$2)^2))</f>
        <v/>
      </c>
      <c r="L1560" s="6" t="str">
        <f aca="false">IF(AND(H1560 = "", H1559 &lt;&gt; ""),"&lt;- New exp", "")</f>
        <v/>
      </c>
    </row>
    <row r="1561" customFormat="false" ht="13.8" hidden="false" customHeight="false" outlineLevel="0" collapsed="false">
      <c r="F1561" s="4" t="str">
        <f aca="false">IF(ISBLANK(A1561), "", (A1561-MIN($A$2:$A$3001))/(MAX($A$2:$A$3001)-MIN($A$2:$A$3001)))</f>
        <v/>
      </c>
      <c r="G1561" s="4" t="str">
        <f aca="false">IF(ISBLANK(B1561), "", (B1561-MIN($B$2:$B$3001))/(MAX($B$2:$B$3001)-MIN($B$2:B$3001)))</f>
        <v/>
      </c>
      <c r="H1561" s="4" t="str">
        <f aca="false">IF(ISBLANK(C1561), "", (C1561-MIN($C$2:$C$3001))/(MAX($C$2:$C$3001)-MIN($C$2:$C$3001)))</f>
        <v/>
      </c>
      <c r="I1561" s="4" t="str">
        <f aca="false">IF(ISBLANK(D1561), "", (D1561-MIN($D$2:$D$3001))/(MAX($D$2:$D$3001)-MIN($D$2:$D$3001)))</f>
        <v/>
      </c>
      <c r="J1561" s="4" t="str">
        <f aca="false">IF(ISBLANK(E1561), "", (E1561-MIN($E$2:$E$3001))/(MAX($E$2:$E$3001)-MIN($E$2:$E$3001)))</f>
        <v/>
      </c>
      <c r="K1561" s="5" t="str">
        <f aca="false">IF(ISBLANK(A1561), "",SQRT((A1561-$M$2)^2+(B1561-$N$2)^2+(C1561-$O$2)^2+(D1561-$P$2)^2+(E1561-$Q$2)^2))</f>
        <v/>
      </c>
      <c r="L1561" s="6" t="str">
        <f aca="false">IF(AND(H1561 = "", H1560 &lt;&gt; ""),"&lt;- New exp", "")</f>
        <v/>
      </c>
    </row>
    <row r="1562" customFormat="false" ht="13.8" hidden="false" customHeight="false" outlineLevel="0" collapsed="false">
      <c r="F1562" s="4" t="str">
        <f aca="false">IF(ISBLANK(A1562), "", (A1562-MIN($A$2:$A$3001))/(MAX($A$2:$A$3001)-MIN($A$2:$A$3001)))</f>
        <v/>
      </c>
      <c r="G1562" s="4" t="str">
        <f aca="false">IF(ISBLANK(B1562), "", (B1562-MIN($B$2:$B$3001))/(MAX($B$2:$B$3001)-MIN($B$2:B$3001)))</f>
        <v/>
      </c>
      <c r="H1562" s="4" t="str">
        <f aca="false">IF(ISBLANK(C1562), "", (C1562-MIN($C$2:$C$3001))/(MAX($C$2:$C$3001)-MIN($C$2:$C$3001)))</f>
        <v/>
      </c>
      <c r="I1562" s="4" t="str">
        <f aca="false">IF(ISBLANK(D1562), "", (D1562-MIN($D$2:$D$3001))/(MAX($D$2:$D$3001)-MIN($D$2:$D$3001)))</f>
        <v/>
      </c>
      <c r="J1562" s="4" t="str">
        <f aca="false">IF(ISBLANK(E1562), "", (E1562-MIN($E$2:$E$3001))/(MAX($E$2:$E$3001)-MIN($E$2:$E$3001)))</f>
        <v/>
      </c>
      <c r="K1562" s="5" t="str">
        <f aca="false">IF(ISBLANK(A1562), "",SQRT((A1562-$M$2)^2+(B1562-$N$2)^2+(C1562-$O$2)^2+(D1562-$P$2)^2+(E1562-$Q$2)^2))</f>
        <v/>
      </c>
      <c r="L1562" s="6" t="str">
        <f aca="false">IF(AND(H1562 = "", H1561 &lt;&gt; ""),"&lt;- New exp", "")</f>
        <v/>
      </c>
    </row>
    <row r="1563" customFormat="false" ht="13.8" hidden="false" customHeight="false" outlineLevel="0" collapsed="false">
      <c r="F1563" s="4" t="str">
        <f aca="false">IF(ISBLANK(A1563), "", (A1563-MIN($A$2:$A$3001))/(MAX($A$2:$A$3001)-MIN($A$2:$A$3001)))</f>
        <v/>
      </c>
      <c r="G1563" s="4" t="str">
        <f aca="false">IF(ISBLANK(B1563), "", (B1563-MIN($B$2:$B$3001))/(MAX($B$2:$B$3001)-MIN($B$2:B$3001)))</f>
        <v/>
      </c>
      <c r="H1563" s="4" t="str">
        <f aca="false">IF(ISBLANK(C1563), "", (C1563-MIN($C$2:$C$3001))/(MAX($C$2:$C$3001)-MIN($C$2:$C$3001)))</f>
        <v/>
      </c>
      <c r="I1563" s="4" t="str">
        <f aca="false">IF(ISBLANK(D1563), "", (D1563-MIN($D$2:$D$3001))/(MAX($D$2:$D$3001)-MIN($D$2:$D$3001)))</f>
        <v/>
      </c>
      <c r="J1563" s="4" t="str">
        <f aca="false">IF(ISBLANK(E1563), "", (E1563-MIN($E$2:$E$3001))/(MAX($E$2:$E$3001)-MIN($E$2:$E$3001)))</f>
        <v/>
      </c>
      <c r="K1563" s="5" t="str">
        <f aca="false">IF(ISBLANK(A1563), "",SQRT((A1563-$M$2)^2+(B1563-$N$2)^2+(C1563-$O$2)^2+(D1563-$P$2)^2+(E1563-$Q$2)^2))</f>
        <v/>
      </c>
      <c r="L1563" s="6" t="str">
        <f aca="false">IF(AND(H1563 = "", H1562 &lt;&gt; ""),"&lt;- New exp", "")</f>
        <v/>
      </c>
    </row>
    <row r="1564" customFormat="false" ht="13.8" hidden="false" customHeight="false" outlineLevel="0" collapsed="false">
      <c r="F1564" s="4" t="str">
        <f aca="false">IF(ISBLANK(A1564), "", (A1564-MIN($A$2:$A$3001))/(MAX($A$2:$A$3001)-MIN($A$2:$A$3001)))</f>
        <v/>
      </c>
      <c r="G1564" s="4" t="str">
        <f aca="false">IF(ISBLANK(B1564), "", (B1564-MIN($B$2:$B$3001))/(MAX($B$2:$B$3001)-MIN($B$2:B$3001)))</f>
        <v/>
      </c>
      <c r="H1564" s="4" t="str">
        <f aca="false">IF(ISBLANK(C1564), "", (C1564-MIN($C$2:$C$3001))/(MAX($C$2:$C$3001)-MIN($C$2:$C$3001)))</f>
        <v/>
      </c>
      <c r="I1564" s="4" t="str">
        <f aca="false">IF(ISBLANK(D1564), "", (D1564-MIN($D$2:$D$3001))/(MAX($D$2:$D$3001)-MIN($D$2:$D$3001)))</f>
        <v/>
      </c>
      <c r="J1564" s="4" t="str">
        <f aca="false">IF(ISBLANK(E1564), "", (E1564-MIN($E$2:$E$3001))/(MAX($E$2:$E$3001)-MIN($E$2:$E$3001)))</f>
        <v/>
      </c>
      <c r="K1564" s="5" t="str">
        <f aca="false">IF(ISBLANK(A1564), "",SQRT((A1564-$M$2)^2+(B1564-$N$2)^2+(C1564-$O$2)^2+(D1564-$P$2)^2+(E1564-$Q$2)^2))</f>
        <v/>
      </c>
      <c r="L1564" s="6" t="str">
        <f aca="false">IF(AND(H1564 = "", H1563 &lt;&gt; ""),"&lt;- New exp", "")</f>
        <v/>
      </c>
    </row>
    <row r="1565" customFormat="false" ht="13.8" hidden="false" customHeight="false" outlineLevel="0" collapsed="false">
      <c r="F1565" s="4" t="str">
        <f aca="false">IF(ISBLANK(A1565), "", (A1565-MIN($A$2:$A$3001))/(MAX($A$2:$A$3001)-MIN($A$2:$A$3001)))</f>
        <v/>
      </c>
      <c r="G1565" s="4" t="str">
        <f aca="false">IF(ISBLANK(B1565), "", (B1565-MIN($B$2:$B$3001))/(MAX($B$2:$B$3001)-MIN($B$2:B$3001)))</f>
        <v/>
      </c>
      <c r="H1565" s="4" t="str">
        <f aca="false">IF(ISBLANK(C1565), "", (C1565-MIN($C$2:$C$3001))/(MAX($C$2:$C$3001)-MIN($C$2:$C$3001)))</f>
        <v/>
      </c>
      <c r="I1565" s="4" t="str">
        <f aca="false">IF(ISBLANK(D1565), "", (D1565-MIN($D$2:$D$3001))/(MAX($D$2:$D$3001)-MIN($D$2:$D$3001)))</f>
        <v/>
      </c>
      <c r="J1565" s="4" t="str">
        <f aca="false">IF(ISBLANK(E1565), "", (E1565-MIN($E$2:$E$3001))/(MAX($E$2:$E$3001)-MIN($E$2:$E$3001)))</f>
        <v/>
      </c>
      <c r="K1565" s="5" t="str">
        <f aca="false">IF(ISBLANK(A1565), "",SQRT((A1565-$M$2)^2+(B1565-$N$2)^2+(C1565-$O$2)^2+(D1565-$P$2)^2+(E1565-$Q$2)^2))</f>
        <v/>
      </c>
      <c r="L1565" s="6" t="str">
        <f aca="false">IF(AND(H1565 = "", H1564 &lt;&gt; ""),"&lt;- New exp", "")</f>
        <v/>
      </c>
    </row>
    <row r="1566" customFormat="false" ht="13.8" hidden="false" customHeight="false" outlineLevel="0" collapsed="false">
      <c r="F1566" s="4" t="str">
        <f aca="false">IF(ISBLANK(A1566), "", (A1566-MIN($A$2:$A$3001))/(MAX($A$2:$A$3001)-MIN($A$2:$A$3001)))</f>
        <v/>
      </c>
      <c r="G1566" s="4" t="str">
        <f aca="false">IF(ISBLANK(B1566), "", (B1566-MIN($B$2:$B$3001))/(MAX($B$2:$B$3001)-MIN($B$2:B$3001)))</f>
        <v/>
      </c>
      <c r="H1566" s="4" t="str">
        <f aca="false">IF(ISBLANK(C1566), "", (C1566-MIN($C$2:$C$3001))/(MAX($C$2:$C$3001)-MIN($C$2:$C$3001)))</f>
        <v/>
      </c>
      <c r="I1566" s="4" t="str">
        <f aca="false">IF(ISBLANK(D1566), "", (D1566-MIN($D$2:$D$3001))/(MAX($D$2:$D$3001)-MIN($D$2:$D$3001)))</f>
        <v/>
      </c>
      <c r="J1566" s="4" t="str">
        <f aca="false">IF(ISBLANK(E1566), "", (E1566-MIN($E$2:$E$3001))/(MAX($E$2:$E$3001)-MIN($E$2:$E$3001)))</f>
        <v/>
      </c>
      <c r="K1566" s="5" t="str">
        <f aca="false">IF(ISBLANK(A1566), "",SQRT((A1566-$M$2)^2+(B1566-$N$2)^2+(C1566-$O$2)^2+(D1566-$P$2)^2+(E1566-$Q$2)^2))</f>
        <v/>
      </c>
      <c r="L1566" s="6" t="str">
        <f aca="false">IF(AND(H1566 = "", H1565 &lt;&gt; ""),"&lt;- New exp", "")</f>
        <v/>
      </c>
    </row>
    <row r="1567" customFormat="false" ht="13.8" hidden="false" customHeight="false" outlineLevel="0" collapsed="false">
      <c r="F1567" s="4" t="str">
        <f aca="false">IF(ISBLANK(A1567), "", (A1567-MIN($A$2:$A$3001))/(MAX($A$2:$A$3001)-MIN($A$2:$A$3001)))</f>
        <v/>
      </c>
      <c r="G1567" s="4" t="str">
        <f aca="false">IF(ISBLANK(B1567), "", (B1567-MIN($B$2:$B$3001))/(MAX($B$2:$B$3001)-MIN($B$2:B$3001)))</f>
        <v/>
      </c>
      <c r="H1567" s="4" t="str">
        <f aca="false">IF(ISBLANK(C1567), "", (C1567-MIN($C$2:$C$3001))/(MAX($C$2:$C$3001)-MIN($C$2:$C$3001)))</f>
        <v/>
      </c>
      <c r="I1567" s="4" t="str">
        <f aca="false">IF(ISBLANK(D1567), "", (D1567-MIN($D$2:$D$3001))/(MAX($D$2:$D$3001)-MIN($D$2:$D$3001)))</f>
        <v/>
      </c>
      <c r="J1567" s="4" t="str">
        <f aca="false">IF(ISBLANK(E1567), "", (E1567-MIN($E$2:$E$3001))/(MAX($E$2:$E$3001)-MIN($E$2:$E$3001)))</f>
        <v/>
      </c>
      <c r="K1567" s="5" t="str">
        <f aca="false">IF(ISBLANK(A1567), "",SQRT((A1567-$M$2)^2+(B1567-$N$2)^2+(C1567-$O$2)^2+(D1567-$P$2)^2+(E1567-$Q$2)^2))</f>
        <v/>
      </c>
      <c r="L1567" s="6" t="str">
        <f aca="false">IF(AND(H1567 = "", H1566 &lt;&gt; ""),"&lt;- New exp", "")</f>
        <v/>
      </c>
    </row>
    <row r="1568" customFormat="false" ht="13.8" hidden="false" customHeight="false" outlineLevel="0" collapsed="false">
      <c r="F1568" s="4" t="str">
        <f aca="false">IF(ISBLANK(A1568), "", (A1568-MIN($A$2:$A$3001))/(MAX($A$2:$A$3001)-MIN($A$2:$A$3001)))</f>
        <v/>
      </c>
      <c r="G1568" s="4" t="str">
        <f aca="false">IF(ISBLANK(B1568), "", (B1568-MIN($B$2:$B$3001))/(MAX($B$2:$B$3001)-MIN($B$2:B$3001)))</f>
        <v/>
      </c>
      <c r="H1568" s="4" t="str">
        <f aca="false">IF(ISBLANK(C1568), "", (C1568-MIN($C$2:$C$3001))/(MAX($C$2:$C$3001)-MIN($C$2:$C$3001)))</f>
        <v/>
      </c>
      <c r="I1568" s="4" t="str">
        <f aca="false">IF(ISBLANK(D1568), "", (D1568-MIN($D$2:$D$3001))/(MAX($D$2:$D$3001)-MIN($D$2:$D$3001)))</f>
        <v/>
      </c>
      <c r="J1568" s="4" t="str">
        <f aca="false">IF(ISBLANK(E1568), "", (E1568-MIN($E$2:$E$3001))/(MAX($E$2:$E$3001)-MIN($E$2:$E$3001)))</f>
        <v/>
      </c>
      <c r="K1568" s="5" t="str">
        <f aca="false">IF(ISBLANK(A1568), "",SQRT((A1568-$M$2)^2+(B1568-$N$2)^2+(C1568-$O$2)^2+(D1568-$P$2)^2+(E1568-$Q$2)^2))</f>
        <v/>
      </c>
      <c r="L1568" s="6" t="str">
        <f aca="false">IF(AND(H1568 = "", H1567 &lt;&gt; ""),"&lt;- New exp", "")</f>
        <v/>
      </c>
    </row>
    <row r="1569" customFormat="false" ht="13.8" hidden="false" customHeight="false" outlineLevel="0" collapsed="false">
      <c r="F1569" s="4" t="str">
        <f aca="false">IF(ISBLANK(A1569), "", (A1569-MIN($A$2:$A$3001))/(MAX($A$2:$A$3001)-MIN($A$2:$A$3001)))</f>
        <v/>
      </c>
      <c r="G1569" s="4" t="str">
        <f aca="false">IF(ISBLANK(B1569), "", (B1569-MIN($B$2:$B$3001))/(MAX($B$2:$B$3001)-MIN($B$2:B$3001)))</f>
        <v/>
      </c>
      <c r="H1569" s="4" t="str">
        <f aca="false">IF(ISBLANK(C1569), "", (C1569-MIN($C$2:$C$3001))/(MAX($C$2:$C$3001)-MIN($C$2:$C$3001)))</f>
        <v/>
      </c>
      <c r="I1569" s="4" t="str">
        <f aca="false">IF(ISBLANK(D1569), "", (D1569-MIN($D$2:$D$3001))/(MAX($D$2:$D$3001)-MIN($D$2:$D$3001)))</f>
        <v/>
      </c>
      <c r="J1569" s="4" t="str">
        <f aca="false">IF(ISBLANK(E1569), "", (E1569-MIN($E$2:$E$3001))/(MAX($E$2:$E$3001)-MIN($E$2:$E$3001)))</f>
        <v/>
      </c>
      <c r="K1569" s="5" t="str">
        <f aca="false">IF(ISBLANK(A1569), "",SQRT((A1569-$M$2)^2+(B1569-$N$2)^2+(C1569-$O$2)^2+(D1569-$P$2)^2+(E1569-$Q$2)^2))</f>
        <v/>
      </c>
      <c r="L1569" s="6" t="str">
        <f aca="false">IF(AND(H1569 = "", H1568 &lt;&gt; ""),"&lt;- New exp", "")</f>
        <v/>
      </c>
    </row>
    <row r="1570" customFormat="false" ht="13.8" hidden="false" customHeight="false" outlineLevel="0" collapsed="false">
      <c r="F1570" s="4" t="str">
        <f aca="false">IF(ISBLANK(A1570), "", (A1570-MIN($A$2:$A$3001))/(MAX($A$2:$A$3001)-MIN($A$2:$A$3001)))</f>
        <v/>
      </c>
      <c r="G1570" s="4" t="str">
        <f aca="false">IF(ISBLANK(B1570), "", (B1570-MIN($B$2:$B$3001))/(MAX($B$2:$B$3001)-MIN($B$2:B$3001)))</f>
        <v/>
      </c>
      <c r="H1570" s="4" t="str">
        <f aca="false">IF(ISBLANK(C1570), "", (C1570-MIN($C$2:$C$3001))/(MAX($C$2:$C$3001)-MIN($C$2:$C$3001)))</f>
        <v/>
      </c>
      <c r="I1570" s="4" t="str">
        <f aca="false">IF(ISBLANK(D1570), "", (D1570-MIN($D$2:$D$3001))/(MAX($D$2:$D$3001)-MIN($D$2:$D$3001)))</f>
        <v/>
      </c>
      <c r="J1570" s="4" t="str">
        <f aca="false">IF(ISBLANK(E1570), "", (E1570-MIN($E$2:$E$3001))/(MAX($E$2:$E$3001)-MIN($E$2:$E$3001)))</f>
        <v/>
      </c>
      <c r="K1570" s="5" t="str">
        <f aca="false">IF(ISBLANK(A1570), "",SQRT((A1570-$M$2)^2+(B1570-$N$2)^2+(C1570-$O$2)^2+(D1570-$P$2)^2+(E1570-$Q$2)^2))</f>
        <v/>
      </c>
      <c r="L1570" s="6" t="str">
        <f aca="false">IF(AND(H1570 = "", H1569 &lt;&gt; ""),"&lt;- New exp", "")</f>
        <v/>
      </c>
    </row>
    <row r="1571" customFormat="false" ht="13.8" hidden="false" customHeight="false" outlineLevel="0" collapsed="false">
      <c r="F1571" s="4" t="str">
        <f aca="false">IF(ISBLANK(A1571), "", (A1571-MIN($A$2:$A$3001))/(MAX($A$2:$A$3001)-MIN($A$2:$A$3001)))</f>
        <v/>
      </c>
      <c r="G1571" s="4" t="str">
        <f aca="false">IF(ISBLANK(B1571), "", (B1571-MIN($B$2:$B$3001))/(MAX($B$2:$B$3001)-MIN($B$2:B$3001)))</f>
        <v/>
      </c>
      <c r="H1571" s="4" t="str">
        <f aca="false">IF(ISBLANK(C1571), "", (C1571-MIN($C$2:$C$3001))/(MAX($C$2:$C$3001)-MIN($C$2:$C$3001)))</f>
        <v/>
      </c>
      <c r="I1571" s="4" t="str">
        <f aca="false">IF(ISBLANK(D1571), "", (D1571-MIN($D$2:$D$3001))/(MAX($D$2:$D$3001)-MIN($D$2:$D$3001)))</f>
        <v/>
      </c>
      <c r="J1571" s="4" t="str">
        <f aca="false">IF(ISBLANK(E1571), "", (E1571-MIN($E$2:$E$3001))/(MAX($E$2:$E$3001)-MIN($E$2:$E$3001)))</f>
        <v/>
      </c>
      <c r="K1571" s="5" t="str">
        <f aca="false">IF(ISBLANK(A1571), "",SQRT((A1571-$M$2)^2+(B1571-$N$2)^2+(C1571-$O$2)^2+(D1571-$P$2)^2+(E1571-$Q$2)^2))</f>
        <v/>
      </c>
      <c r="L1571" s="6" t="str">
        <f aca="false">IF(AND(H1571 = "", H1570 &lt;&gt; ""),"&lt;- New exp", "")</f>
        <v/>
      </c>
    </row>
    <row r="1572" customFormat="false" ht="13.8" hidden="false" customHeight="false" outlineLevel="0" collapsed="false">
      <c r="F1572" s="4" t="str">
        <f aca="false">IF(ISBLANK(A1572), "", (A1572-MIN($A$2:$A$3001))/(MAX($A$2:$A$3001)-MIN($A$2:$A$3001)))</f>
        <v/>
      </c>
      <c r="G1572" s="4" t="str">
        <f aca="false">IF(ISBLANK(B1572), "", (B1572-MIN($B$2:$B$3001))/(MAX($B$2:$B$3001)-MIN($B$2:B$3001)))</f>
        <v/>
      </c>
      <c r="H1572" s="4" t="str">
        <f aca="false">IF(ISBLANK(C1572), "", (C1572-MIN($C$2:$C$3001))/(MAX($C$2:$C$3001)-MIN($C$2:$C$3001)))</f>
        <v/>
      </c>
      <c r="I1572" s="4" t="str">
        <f aca="false">IF(ISBLANK(D1572), "", (D1572-MIN($D$2:$D$3001))/(MAX($D$2:$D$3001)-MIN($D$2:$D$3001)))</f>
        <v/>
      </c>
      <c r="J1572" s="4" t="str">
        <f aca="false">IF(ISBLANK(E1572), "", (E1572-MIN($E$2:$E$3001))/(MAX($E$2:$E$3001)-MIN($E$2:$E$3001)))</f>
        <v/>
      </c>
      <c r="K1572" s="5" t="str">
        <f aca="false">IF(ISBLANK(A1572), "",SQRT((A1572-$M$2)^2+(B1572-$N$2)^2+(C1572-$O$2)^2+(D1572-$P$2)^2+(E1572-$Q$2)^2))</f>
        <v/>
      </c>
      <c r="L1572" s="6" t="str">
        <f aca="false">IF(AND(H1572 = "", H1571 &lt;&gt; ""),"&lt;- New exp", "")</f>
        <v/>
      </c>
    </row>
    <row r="1573" customFormat="false" ht="13.8" hidden="false" customHeight="false" outlineLevel="0" collapsed="false">
      <c r="F1573" s="4" t="str">
        <f aca="false">IF(ISBLANK(A1573), "", (A1573-MIN($A$2:$A$3001))/(MAX($A$2:$A$3001)-MIN($A$2:$A$3001)))</f>
        <v/>
      </c>
      <c r="G1573" s="4" t="str">
        <f aca="false">IF(ISBLANK(B1573), "", (B1573-MIN($B$2:$B$3001))/(MAX($B$2:$B$3001)-MIN($B$2:B$3001)))</f>
        <v/>
      </c>
      <c r="H1573" s="4" t="str">
        <f aca="false">IF(ISBLANK(C1573), "", (C1573-MIN($C$2:$C$3001))/(MAX($C$2:$C$3001)-MIN($C$2:$C$3001)))</f>
        <v/>
      </c>
      <c r="I1573" s="4" t="str">
        <f aca="false">IF(ISBLANK(D1573), "", (D1573-MIN($D$2:$D$3001))/(MAX($D$2:$D$3001)-MIN($D$2:$D$3001)))</f>
        <v/>
      </c>
      <c r="J1573" s="4" t="str">
        <f aca="false">IF(ISBLANK(E1573), "", (E1573-MIN($E$2:$E$3001))/(MAX($E$2:$E$3001)-MIN($E$2:$E$3001)))</f>
        <v/>
      </c>
      <c r="K1573" s="5" t="str">
        <f aca="false">IF(ISBLANK(A1573), "",SQRT((A1573-$M$2)^2+(B1573-$N$2)^2+(C1573-$O$2)^2+(D1573-$P$2)^2+(E1573-$Q$2)^2))</f>
        <v/>
      </c>
      <c r="L1573" s="6" t="str">
        <f aca="false">IF(AND(H1573 = "", H1572 &lt;&gt; ""),"&lt;- New exp", "")</f>
        <v/>
      </c>
    </row>
    <row r="1574" customFormat="false" ht="13.8" hidden="false" customHeight="false" outlineLevel="0" collapsed="false">
      <c r="F1574" s="4" t="str">
        <f aca="false">IF(ISBLANK(A1574), "", (A1574-MIN($A$2:$A$3001))/(MAX($A$2:$A$3001)-MIN($A$2:$A$3001)))</f>
        <v/>
      </c>
      <c r="G1574" s="4" t="str">
        <f aca="false">IF(ISBLANK(B1574), "", (B1574-MIN($B$2:$B$3001))/(MAX($B$2:$B$3001)-MIN($B$2:B$3001)))</f>
        <v/>
      </c>
      <c r="H1574" s="4" t="str">
        <f aca="false">IF(ISBLANK(C1574), "", (C1574-MIN($C$2:$C$3001))/(MAX($C$2:$C$3001)-MIN($C$2:$C$3001)))</f>
        <v/>
      </c>
      <c r="I1574" s="4" t="str">
        <f aca="false">IF(ISBLANK(D1574), "", (D1574-MIN($D$2:$D$3001))/(MAX($D$2:$D$3001)-MIN($D$2:$D$3001)))</f>
        <v/>
      </c>
      <c r="J1574" s="4" t="str">
        <f aca="false">IF(ISBLANK(E1574), "", (E1574-MIN($E$2:$E$3001))/(MAX($E$2:$E$3001)-MIN($E$2:$E$3001)))</f>
        <v/>
      </c>
      <c r="K1574" s="5" t="str">
        <f aca="false">IF(ISBLANK(A1574), "",SQRT((A1574-$M$2)^2+(B1574-$N$2)^2+(C1574-$O$2)^2+(D1574-$P$2)^2+(E1574-$Q$2)^2))</f>
        <v/>
      </c>
      <c r="L1574" s="6" t="str">
        <f aca="false">IF(AND(H1574 = "", H1573 &lt;&gt; ""),"&lt;- New exp", "")</f>
        <v/>
      </c>
    </row>
    <row r="1575" customFormat="false" ht="13.8" hidden="false" customHeight="false" outlineLevel="0" collapsed="false">
      <c r="F1575" s="4" t="str">
        <f aca="false">IF(ISBLANK(A1575), "", (A1575-MIN($A$2:$A$3001))/(MAX($A$2:$A$3001)-MIN($A$2:$A$3001)))</f>
        <v/>
      </c>
      <c r="G1575" s="4" t="str">
        <f aca="false">IF(ISBLANK(B1575), "", (B1575-MIN($B$2:$B$3001))/(MAX($B$2:$B$3001)-MIN($B$2:B$3001)))</f>
        <v/>
      </c>
      <c r="H1575" s="4" t="str">
        <f aca="false">IF(ISBLANK(C1575), "", (C1575-MIN($C$2:$C$3001))/(MAX($C$2:$C$3001)-MIN($C$2:$C$3001)))</f>
        <v/>
      </c>
      <c r="I1575" s="4" t="str">
        <f aca="false">IF(ISBLANK(D1575), "", (D1575-MIN($D$2:$D$3001))/(MAX($D$2:$D$3001)-MIN($D$2:$D$3001)))</f>
        <v/>
      </c>
      <c r="J1575" s="4" t="str">
        <f aca="false">IF(ISBLANK(E1575), "", (E1575-MIN($E$2:$E$3001))/(MAX($E$2:$E$3001)-MIN($E$2:$E$3001)))</f>
        <v/>
      </c>
      <c r="K1575" s="5" t="str">
        <f aca="false">IF(ISBLANK(A1575), "",SQRT((A1575-$M$2)^2+(B1575-$N$2)^2+(C1575-$O$2)^2+(D1575-$P$2)^2+(E1575-$Q$2)^2))</f>
        <v/>
      </c>
      <c r="L1575" s="6" t="str">
        <f aca="false">IF(AND(H1575 = "", H1574 &lt;&gt; ""),"&lt;- New exp", "")</f>
        <v/>
      </c>
    </row>
    <row r="1576" customFormat="false" ht="13.8" hidden="false" customHeight="false" outlineLevel="0" collapsed="false">
      <c r="F1576" s="4" t="str">
        <f aca="false">IF(ISBLANK(A1576), "", (A1576-MIN($A$2:$A$3001))/(MAX($A$2:$A$3001)-MIN($A$2:$A$3001)))</f>
        <v/>
      </c>
      <c r="G1576" s="4" t="str">
        <f aca="false">IF(ISBLANK(B1576), "", (B1576-MIN($B$2:$B$3001))/(MAX($B$2:$B$3001)-MIN($B$2:B$3001)))</f>
        <v/>
      </c>
      <c r="H1576" s="4" t="str">
        <f aca="false">IF(ISBLANK(C1576), "", (C1576-MIN($C$2:$C$3001))/(MAX($C$2:$C$3001)-MIN($C$2:$C$3001)))</f>
        <v/>
      </c>
      <c r="I1576" s="4" t="str">
        <f aca="false">IF(ISBLANK(D1576), "", (D1576-MIN($D$2:$D$3001))/(MAX($D$2:$D$3001)-MIN($D$2:$D$3001)))</f>
        <v/>
      </c>
      <c r="J1576" s="4" t="str">
        <f aca="false">IF(ISBLANK(E1576), "", (E1576-MIN($E$2:$E$3001))/(MAX($E$2:$E$3001)-MIN($E$2:$E$3001)))</f>
        <v/>
      </c>
      <c r="K1576" s="5" t="str">
        <f aca="false">IF(ISBLANK(A1576), "",SQRT((A1576-$M$2)^2+(B1576-$N$2)^2+(C1576-$O$2)^2+(D1576-$P$2)^2+(E1576-$Q$2)^2))</f>
        <v/>
      </c>
      <c r="L1576" s="6" t="str">
        <f aca="false">IF(AND(H1576 = "", H1575 &lt;&gt; ""),"&lt;- New exp", "")</f>
        <v/>
      </c>
    </row>
    <row r="1577" customFormat="false" ht="13.8" hidden="false" customHeight="false" outlineLevel="0" collapsed="false">
      <c r="F1577" s="4" t="str">
        <f aca="false">IF(ISBLANK(A1577), "", (A1577-MIN($A$2:$A$3001))/(MAX($A$2:$A$3001)-MIN($A$2:$A$3001)))</f>
        <v/>
      </c>
      <c r="G1577" s="4" t="str">
        <f aca="false">IF(ISBLANK(B1577), "", (B1577-MIN($B$2:$B$3001))/(MAX($B$2:$B$3001)-MIN($B$2:B$3001)))</f>
        <v/>
      </c>
      <c r="H1577" s="4" t="str">
        <f aca="false">IF(ISBLANK(C1577), "", (C1577-MIN($C$2:$C$3001))/(MAX($C$2:$C$3001)-MIN($C$2:$C$3001)))</f>
        <v/>
      </c>
      <c r="I1577" s="4" t="str">
        <f aca="false">IF(ISBLANK(D1577), "", (D1577-MIN($D$2:$D$3001))/(MAX($D$2:$D$3001)-MIN($D$2:$D$3001)))</f>
        <v/>
      </c>
      <c r="J1577" s="4" t="str">
        <f aca="false">IF(ISBLANK(E1577), "", (E1577-MIN($E$2:$E$3001))/(MAX($E$2:$E$3001)-MIN($E$2:$E$3001)))</f>
        <v/>
      </c>
      <c r="K1577" s="5" t="str">
        <f aca="false">IF(ISBLANK(A1577), "",SQRT((A1577-$M$2)^2+(B1577-$N$2)^2+(C1577-$O$2)^2+(D1577-$P$2)^2+(E1577-$Q$2)^2))</f>
        <v/>
      </c>
      <c r="L1577" s="6" t="str">
        <f aca="false">IF(AND(H1577 = "", H1576 &lt;&gt; ""),"&lt;- New exp", "")</f>
        <v/>
      </c>
    </row>
    <row r="1578" customFormat="false" ht="13.8" hidden="false" customHeight="false" outlineLevel="0" collapsed="false">
      <c r="F1578" s="4" t="str">
        <f aca="false">IF(ISBLANK(A1578), "", (A1578-MIN($A$2:$A$3001))/(MAX($A$2:$A$3001)-MIN($A$2:$A$3001)))</f>
        <v/>
      </c>
      <c r="G1578" s="4" t="str">
        <f aca="false">IF(ISBLANK(B1578), "", (B1578-MIN($B$2:$B$3001))/(MAX($B$2:$B$3001)-MIN($B$2:B$3001)))</f>
        <v/>
      </c>
      <c r="H1578" s="4" t="str">
        <f aca="false">IF(ISBLANK(C1578), "", (C1578-MIN($C$2:$C$3001))/(MAX($C$2:$C$3001)-MIN($C$2:$C$3001)))</f>
        <v/>
      </c>
      <c r="I1578" s="4" t="str">
        <f aca="false">IF(ISBLANK(D1578), "", (D1578-MIN($D$2:$D$3001))/(MAX($D$2:$D$3001)-MIN($D$2:$D$3001)))</f>
        <v/>
      </c>
      <c r="J1578" s="4" t="str">
        <f aca="false">IF(ISBLANK(E1578), "", (E1578-MIN($E$2:$E$3001))/(MAX($E$2:$E$3001)-MIN($E$2:$E$3001)))</f>
        <v/>
      </c>
      <c r="K1578" s="5" t="str">
        <f aca="false">IF(ISBLANK(A1578), "",SQRT((A1578-$M$2)^2+(B1578-$N$2)^2+(C1578-$O$2)^2+(D1578-$P$2)^2+(E1578-$Q$2)^2))</f>
        <v/>
      </c>
      <c r="L1578" s="6" t="str">
        <f aca="false">IF(AND(H1578 = "", H1577 &lt;&gt; ""),"&lt;- New exp", "")</f>
        <v/>
      </c>
    </row>
    <row r="1579" customFormat="false" ht="13.8" hidden="false" customHeight="false" outlineLevel="0" collapsed="false">
      <c r="F1579" s="4" t="str">
        <f aca="false">IF(ISBLANK(A1579), "", (A1579-MIN($A$2:$A$3001))/(MAX($A$2:$A$3001)-MIN($A$2:$A$3001)))</f>
        <v/>
      </c>
      <c r="G1579" s="4" t="str">
        <f aca="false">IF(ISBLANK(B1579), "", (B1579-MIN($B$2:$B$3001))/(MAX($B$2:$B$3001)-MIN($B$2:B$3001)))</f>
        <v/>
      </c>
      <c r="H1579" s="4" t="str">
        <f aca="false">IF(ISBLANK(C1579), "", (C1579-MIN($C$2:$C$3001))/(MAX($C$2:$C$3001)-MIN($C$2:$C$3001)))</f>
        <v/>
      </c>
      <c r="I1579" s="4" t="str">
        <f aca="false">IF(ISBLANK(D1579), "", (D1579-MIN($D$2:$D$3001))/(MAX($D$2:$D$3001)-MIN($D$2:$D$3001)))</f>
        <v/>
      </c>
      <c r="J1579" s="4" t="str">
        <f aca="false">IF(ISBLANK(E1579), "", (E1579-MIN($E$2:$E$3001))/(MAX($E$2:$E$3001)-MIN($E$2:$E$3001)))</f>
        <v/>
      </c>
      <c r="K1579" s="5" t="str">
        <f aca="false">IF(ISBLANK(A1579), "",SQRT((A1579-$M$2)^2+(B1579-$N$2)^2+(C1579-$O$2)^2+(D1579-$P$2)^2+(E1579-$Q$2)^2))</f>
        <v/>
      </c>
      <c r="L1579" s="6" t="str">
        <f aca="false">IF(AND(H1579 = "", H1578 &lt;&gt; ""),"&lt;- New exp", "")</f>
        <v/>
      </c>
    </row>
    <row r="1580" customFormat="false" ht="13.8" hidden="false" customHeight="false" outlineLevel="0" collapsed="false">
      <c r="F1580" s="4" t="str">
        <f aca="false">IF(ISBLANK(A1580), "", (A1580-MIN($A$2:$A$3001))/(MAX($A$2:$A$3001)-MIN($A$2:$A$3001)))</f>
        <v/>
      </c>
      <c r="G1580" s="4" t="str">
        <f aca="false">IF(ISBLANK(B1580), "", (B1580-MIN($B$2:$B$3001))/(MAX($B$2:$B$3001)-MIN($B$2:B$3001)))</f>
        <v/>
      </c>
      <c r="H1580" s="4" t="str">
        <f aca="false">IF(ISBLANK(C1580), "", (C1580-MIN($C$2:$C$3001))/(MAX($C$2:$C$3001)-MIN($C$2:$C$3001)))</f>
        <v/>
      </c>
      <c r="I1580" s="4" t="str">
        <f aca="false">IF(ISBLANK(D1580), "", (D1580-MIN($D$2:$D$3001))/(MAX($D$2:$D$3001)-MIN($D$2:$D$3001)))</f>
        <v/>
      </c>
      <c r="J1580" s="4" t="str">
        <f aca="false">IF(ISBLANK(E1580), "", (E1580-MIN($E$2:$E$3001))/(MAX($E$2:$E$3001)-MIN($E$2:$E$3001)))</f>
        <v/>
      </c>
      <c r="K1580" s="5" t="str">
        <f aca="false">IF(ISBLANK(A1580), "",SQRT((A1580-$M$2)^2+(B1580-$N$2)^2+(C1580-$O$2)^2+(D1580-$P$2)^2+(E1580-$Q$2)^2))</f>
        <v/>
      </c>
      <c r="L1580" s="6" t="str">
        <f aca="false">IF(AND(H1580 = "", H1579 &lt;&gt; ""),"&lt;- New exp", "")</f>
        <v/>
      </c>
    </row>
    <row r="1581" customFormat="false" ht="13.8" hidden="false" customHeight="false" outlineLevel="0" collapsed="false">
      <c r="F1581" s="4" t="str">
        <f aca="false">IF(ISBLANK(A1581), "", (A1581-MIN($A$2:$A$3001))/(MAX($A$2:$A$3001)-MIN($A$2:$A$3001)))</f>
        <v/>
      </c>
      <c r="G1581" s="4" t="str">
        <f aca="false">IF(ISBLANK(B1581), "", (B1581-MIN($B$2:$B$3001))/(MAX($B$2:$B$3001)-MIN($B$2:B$3001)))</f>
        <v/>
      </c>
      <c r="H1581" s="4" t="str">
        <f aca="false">IF(ISBLANK(C1581), "", (C1581-MIN($C$2:$C$3001))/(MAX($C$2:$C$3001)-MIN($C$2:$C$3001)))</f>
        <v/>
      </c>
      <c r="I1581" s="4" t="str">
        <f aca="false">IF(ISBLANK(D1581), "", (D1581-MIN($D$2:$D$3001))/(MAX($D$2:$D$3001)-MIN($D$2:$D$3001)))</f>
        <v/>
      </c>
      <c r="J1581" s="4" t="str">
        <f aca="false">IF(ISBLANK(E1581), "", (E1581-MIN($E$2:$E$3001))/(MAX($E$2:$E$3001)-MIN($E$2:$E$3001)))</f>
        <v/>
      </c>
      <c r="K1581" s="5" t="str">
        <f aca="false">IF(ISBLANK(A1581), "",SQRT((A1581-$M$2)^2+(B1581-$N$2)^2+(C1581-$O$2)^2+(D1581-$P$2)^2+(E1581-$Q$2)^2))</f>
        <v/>
      </c>
      <c r="L1581" s="6" t="str">
        <f aca="false">IF(AND(H1581 = "", H1580 &lt;&gt; ""),"&lt;- New exp", "")</f>
        <v/>
      </c>
    </row>
    <row r="1582" customFormat="false" ht="13.8" hidden="false" customHeight="false" outlineLevel="0" collapsed="false">
      <c r="F1582" s="4" t="str">
        <f aca="false">IF(ISBLANK(A1582), "", (A1582-MIN($A$2:$A$3001))/(MAX($A$2:$A$3001)-MIN($A$2:$A$3001)))</f>
        <v/>
      </c>
      <c r="G1582" s="4" t="str">
        <f aca="false">IF(ISBLANK(B1582), "", (B1582-MIN($B$2:$B$3001))/(MAX($B$2:$B$3001)-MIN($B$2:B$3001)))</f>
        <v/>
      </c>
      <c r="H1582" s="4" t="str">
        <f aca="false">IF(ISBLANK(C1582), "", (C1582-MIN($C$2:$C$3001))/(MAX($C$2:$C$3001)-MIN($C$2:$C$3001)))</f>
        <v/>
      </c>
      <c r="I1582" s="4" t="str">
        <f aca="false">IF(ISBLANK(D1582), "", (D1582-MIN($D$2:$D$3001))/(MAX($D$2:$D$3001)-MIN($D$2:$D$3001)))</f>
        <v/>
      </c>
      <c r="J1582" s="4" t="str">
        <f aca="false">IF(ISBLANK(E1582), "", (E1582-MIN($E$2:$E$3001))/(MAX($E$2:$E$3001)-MIN($E$2:$E$3001)))</f>
        <v/>
      </c>
      <c r="K1582" s="5" t="str">
        <f aca="false">IF(ISBLANK(A1582), "",SQRT((A1582-$M$2)^2+(B1582-$N$2)^2+(C1582-$O$2)^2+(D1582-$P$2)^2+(E1582-$Q$2)^2))</f>
        <v/>
      </c>
      <c r="L1582" s="6" t="str">
        <f aca="false">IF(AND(H1582 = "", H1581 &lt;&gt; ""),"&lt;- New exp", "")</f>
        <v/>
      </c>
    </row>
    <row r="1583" customFormat="false" ht="13.8" hidden="false" customHeight="false" outlineLevel="0" collapsed="false">
      <c r="F1583" s="4" t="str">
        <f aca="false">IF(ISBLANK(A1583), "", (A1583-MIN($A$2:$A$3001))/(MAX($A$2:$A$3001)-MIN($A$2:$A$3001)))</f>
        <v/>
      </c>
      <c r="G1583" s="4" t="str">
        <f aca="false">IF(ISBLANK(B1583), "", (B1583-MIN($B$2:$B$3001))/(MAX($B$2:$B$3001)-MIN($B$2:B$3001)))</f>
        <v/>
      </c>
      <c r="H1583" s="4" t="str">
        <f aca="false">IF(ISBLANK(C1583), "", (C1583-MIN($C$2:$C$3001))/(MAX($C$2:$C$3001)-MIN($C$2:$C$3001)))</f>
        <v/>
      </c>
      <c r="I1583" s="4" t="str">
        <f aca="false">IF(ISBLANK(D1583), "", (D1583-MIN($D$2:$D$3001))/(MAX($D$2:$D$3001)-MIN($D$2:$D$3001)))</f>
        <v/>
      </c>
      <c r="J1583" s="4" t="str">
        <f aca="false">IF(ISBLANK(E1583), "", (E1583-MIN($E$2:$E$3001))/(MAX($E$2:$E$3001)-MIN($E$2:$E$3001)))</f>
        <v/>
      </c>
      <c r="K1583" s="5" t="str">
        <f aca="false">IF(ISBLANK(A1583), "",SQRT((A1583-$M$2)^2+(B1583-$N$2)^2+(C1583-$O$2)^2+(D1583-$P$2)^2+(E1583-$Q$2)^2))</f>
        <v/>
      </c>
      <c r="L1583" s="6" t="str">
        <f aca="false">IF(AND(H1583 = "", H1582 &lt;&gt; ""),"&lt;- New exp", "")</f>
        <v/>
      </c>
    </row>
    <row r="1584" customFormat="false" ht="13.8" hidden="false" customHeight="false" outlineLevel="0" collapsed="false">
      <c r="F1584" s="4" t="str">
        <f aca="false">IF(ISBLANK(A1584), "", (A1584-MIN($A$2:$A$3001))/(MAX($A$2:$A$3001)-MIN($A$2:$A$3001)))</f>
        <v/>
      </c>
      <c r="G1584" s="4" t="str">
        <f aca="false">IF(ISBLANK(B1584), "", (B1584-MIN($B$2:$B$3001))/(MAX($B$2:$B$3001)-MIN($B$2:B$3001)))</f>
        <v/>
      </c>
      <c r="H1584" s="4" t="str">
        <f aca="false">IF(ISBLANK(C1584), "", (C1584-MIN($C$2:$C$3001))/(MAX($C$2:$C$3001)-MIN($C$2:$C$3001)))</f>
        <v/>
      </c>
      <c r="I1584" s="4" t="str">
        <f aca="false">IF(ISBLANK(D1584), "", (D1584-MIN($D$2:$D$3001))/(MAX($D$2:$D$3001)-MIN($D$2:$D$3001)))</f>
        <v/>
      </c>
      <c r="J1584" s="4" t="str">
        <f aca="false">IF(ISBLANK(E1584), "", (E1584-MIN($E$2:$E$3001))/(MAX($E$2:$E$3001)-MIN($E$2:$E$3001)))</f>
        <v/>
      </c>
      <c r="K1584" s="5" t="str">
        <f aca="false">IF(ISBLANK(A1584), "",SQRT((A1584-$M$2)^2+(B1584-$N$2)^2+(C1584-$O$2)^2+(D1584-$P$2)^2+(E1584-$Q$2)^2))</f>
        <v/>
      </c>
      <c r="L1584" s="6" t="str">
        <f aca="false">IF(AND(H1584 = "", H1583 &lt;&gt; ""),"&lt;- New exp", "")</f>
        <v/>
      </c>
    </row>
    <row r="1585" customFormat="false" ht="13.8" hidden="false" customHeight="false" outlineLevel="0" collapsed="false">
      <c r="F1585" s="4" t="str">
        <f aca="false">IF(ISBLANK(A1585), "", (A1585-MIN($A$2:$A$3001))/(MAX($A$2:$A$3001)-MIN($A$2:$A$3001)))</f>
        <v/>
      </c>
      <c r="G1585" s="4" t="str">
        <f aca="false">IF(ISBLANK(B1585), "", (B1585-MIN($B$2:$B$3001))/(MAX($B$2:$B$3001)-MIN($B$2:B$3001)))</f>
        <v/>
      </c>
      <c r="H1585" s="4" t="str">
        <f aca="false">IF(ISBLANK(C1585), "", (C1585-MIN($C$2:$C$3001))/(MAX($C$2:$C$3001)-MIN($C$2:$C$3001)))</f>
        <v/>
      </c>
      <c r="I1585" s="4" t="str">
        <f aca="false">IF(ISBLANK(D1585), "", (D1585-MIN($D$2:$D$3001))/(MAX($D$2:$D$3001)-MIN($D$2:$D$3001)))</f>
        <v/>
      </c>
      <c r="J1585" s="4" t="str">
        <f aca="false">IF(ISBLANK(E1585), "", (E1585-MIN($E$2:$E$3001))/(MAX($E$2:$E$3001)-MIN($E$2:$E$3001)))</f>
        <v/>
      </c>
      <c r="K1585" s="5" t="str">
        <f aca="false">IF(ISBLANK(A1585), "",SQRT((A1585-$M$2)^2+(B1585-$N$2)^2+(C1585-$O$2)^2+(D1585-$P$2)^2+(E1585-$Q$2)^2))</f>
        <v/>
      </c>
      <c r="L1585" s="6" t="str">
        <f aca="false">IF(AND(H1585 = "", H1584 &lt;&gt; ""),"&lt;- New exp", "")</f>
        <v/>
      </c>
    </row>
    <row r="1586" customFormat="false" ht="13.8" hidden="false" customHeight="false" outlineLevel="0" collapsed="false">
      <c r="F1586" s="4" t="str">
        <f aca="false">IF(ISBLANK(A1586), "", (A1586-MIN($A$2:$A$3001))/(MAX($A$2:$A$3001)-MIN($A$2:$A$3001)))</f>
        <v/>
      </c>
      <c r="G1586" s="4" t="str">
        <f aca="false">IF(ISBLANK(B1586), "", (B1586-MIN($B$2:$B$3001))/(MAX($B$2:$B$3001)-MIN($B$2:B$3001)))</f>
        <v/>
      </c>
      <c r="H1586" s="4" t="str">
        <f aca="false">IF(ISBLANK(C1586), "", (C1586-MIN($C$2:$C$3001))/(MAX($C$2:$C$3001)-MIN($C$2:$C$3001)))</f>
        <v/>
      </c>
      <c r="I1586" s="4" t="str">
        <f aca="false">IF(ISBLANK(D1586), "", (D1586-MIN($D$2:$D$3001))/(MAX($D$2:$D$3001)-MIN($D$2:$D$3001)))</f>
        <v/>
      </c>
      <c r="J1586" s="4" t="str">
        <f aca="false">IF(ISBLANK(E1586), "", (E1586-MIN($E$2:$E$3001))/(MAX($E$2:$E$3001)-MIN($E$2:$E$3001)))</f>
        <v/>
      </c>
      <c r="K1586" s="5" t="str">
        <f aca="false">IF(ISBLANK(A1586), "",SQRT((A1586-$M$2)^2+(B1586-$N$2)^2+(C1586-$O$2)^2+(D1586-$P$2)^2+(E1586-$Q$2)^2))</f>
        <v/>
      </c>
      <c r="L1586" s="6" t="str">
        <f aca="false">IF(AND(H1586 = "", H1585 &lt;&gt; ""),"&lt;- New exp", "")</f>
        <v/>
      </c>
    </row>
    <row r="1587" customFormat="false" ht="13.8" hidden="false" customHeight="false" outlineLevel="0" collapsed="false">
      <c r="F1587" s="4" t="str">
        <f aca="false">IF(ISBLANK(A1587), "", (A1587-MIN($A$2:$A$3001))/(MAX($A$2:$A$3001)-MIN($A$2:$A$3001)))</f>
        <v/>
      </c>
      <c r="G1587" s="4" t="str">
        <f aca="false">IF(ISBLANK(B1587), "", (B1587-MIN($B$2:$B$3001))/(MAX($B$2:$B$3001)-MIN($B$2:B$3001)))</f>
        <v/>
      </c>
      <c r="H1587" s="4" t="str">
        <f aca="false">IF(ISBLANK(C1587), "", (C1587-MIN($C$2:$C$3001))/(MAX($C$2:$C$3001)-MIN($C$2:$C$3001)))</f>
        <v/>
      </c>
      <c r="I1587" s="4" t="str">
        <f aca="false">IF(ISBLANK(D1587), "", (D1587-MIN($D$2:$D$3001))/(MAX($D$2:$D$3001)-MIN($D$2:$D$3001)))</f>
        <v/>
      </c>
      <c r="J1587" s="4" t="str">
        <f aca="false">IF(ISBLANK(E1587), "", (E1587-MIN($E$2:$E$3001))/(MAX($E$2:$E$3001)-MIN($E$2:$E$3001)))</f>
        <v/>
      </c>
      <c r="K1587" s="5" t="str">
        <f aca="false">IF(ISBLANK(A1587), "",SQRT((A1587-$M$2)^2+(B1587-$N$2)^2+(C1587-$O$2)^2+(D1587-$P$2)^2+(E1587-$Q$2)^2))</f>
        <v/>
      </c>
      <c r="L1587" s="6" t="str">
        <f aca="false">IF(AND(H1587 = "", H1586 &lt;&gt; ""),"&lt;- New exp", "")</f>
        <v/>
      </c>
    </row>
    <row r="1588" customFormat="false" ht="13.8" hidden="false" customHeight="false" outlineLevel="0" collapsed="false">
      <c r="F1588" s="4" t="str">
        <f aca="false">IF(ISBLANK(A1588), "", (A1588-MIN($A$2:$A$3001))/(MAX($A$2:$A$3001)-MIN($A$2:$A$3001)))</f>
        <v/>
      </c>
      <c r="G1588" s="4" t="str">
        <f aca="false">IF(ISBLANK(B1588), "", (B1588-MIN($B$2:$B$3001))/(MAX($B$2:$B$3001)-MIN($B$2:B$3001)))</f>
        <v/>
      </c>
      <c r="H1588" s="4" t="str">
        <f aca="false">IF(ISBLANK(C1588), "", (C1588-MIN($C$2:$C$3001))/(MAX($C$2:$C$3001)-MIN($C$2:$C$3001)))</f>
        <v/>
      </c>
      <c r="I1588" s="4" t="str">
        <f aca="false">IF(ISBLANK(D1588), "", (D1588-MIN($D$2:$D$3001))/(MAX($D$2:$D$3001)-MIN($D$2:$D$3001)))</f>
        <v/>
      </c>
      <c r="J1588" s="4" t="str">
        <f aca="false">IF(ISBLANK(E1588), "", (E1588-MIN($E$2:$E$3001))/(MAX($E$2:$E$3001)-MIN($E$2:$E$3001)))</f>
        <v/>
      </c>
      <c r="K1588" s="5" t="str">
        <f aca="false">IF(ISBLANK(A1588), "",SQRT((A1588-$M$2)^2+(B1588-$N$2)^2+(C1588-$O$2)^2+(D1588-$P$2)^2+(E1588-$Q$2)^2))</f>
        <v/>
      </c>
      <c r="L1588" s="6" t="str">
        <f aca="false">IF(AND(H1588 = "", H1587 &lt;&gt; ""),"&lt;- New exp", "")</f>
        <v/>
      </c>
    </row>
    <row r="1589" customFormat="false" ht="13.8" hidden="false" customHeight="false" outlineLevel="0" collapsed="false">
      <c r="F1589" s="4" t="str">
        <f aca="false">IF(ISBLANK(A1589), "", (A1589-MIN($A$2:$A$3001))/(MAX($A$2:$A$3001)-MIN($A$2:$A$3001)))</f>
        <v/>
      </c>
      <c r="G1589" s="4" t="str">
        <f aca="false">IF(ISBLANK(B1589), "", (B1589-MIN($B$2:$B$3001))/(MAX($B$2:$B$3001)-MIN($B$2:B$3001)))</f>
        <v/>
      </c>
      <c r="H1589" s="4" t="str">
        <f aca="false">IF(ISBLANK(C1589), "", (C1589-MIN($C$2:$C$3001))/(MAX($C$2:$C$3001)-MIN($C$2:$C$3001)))</f>
        <v/>
      </c>
      <c r="I1589" s="4" t="str">
        <f aca="false">IF(ISBLANK(D1589), "", (D1589-MIN($D$2:$D$3001))/(MAX($D$2:$D$3001)-MIN($D$2:$D$3001)))</f>
        <v/>
      </c>
      <c r="J1589" s="4" t="str">
        <f aca="false">IF(ISBLANK(E1589), "", (E1589-MIN($E$2:$E$3001))/(MAX($E$2:$E$3001)-MIN($E$2:$E$3001)))</f>
        <v/>
      </c>
      <c r="K1589" s="5" t="str">
        <f aca="false">IF(ISBLANK(A1589), "",SQRT((A1589-$M$2)^2+(B1589-$N$2)^2+(C1589-$O$2)^2+(D1589-$P$2)^2+(E1589-$Q$2)^2))</f>
        <v/>
      </c>
      <c r="L1589" s="6" t="str">
        <f aca="false">IF(AND(H1589 = "", H1588 &lt;&gt; ""),"&lt;- New exp", "")</f>
        <v/>
      </c>
    </row>
    <row r="1590" customFormat="false" ht="13.8" hidden="false" customHeight="false" outlineLevel="0" collapsed="false">
      <c r="F1590" s="4" t="str">
        <f aca="false">IF(ISBLANK(A1590), "", (A1590-MIN($A$2:$A$3001))/(MAX($A$2:$A$3001)-MIN($A$2:$A$3001)))</f>
        <v/>
      </c>
      <c r="G1590" s="4" t="str">
        <f aca="false">IF(ISBLANK(B1590), "", (B1590-MIN($B$2:$B$3001))/(MAX($B$2:$B$3001)-MIN($B$2:B$3001)))</f>
        <v/>
      </c>
      <c r="H1590" s="4" t="str">
        <f aca="false">IF(ISBLANK(C1590), "", (C1590-MIN($C$2:$C$3001))/(MAX($C$2:$C$3001)-MIN($C$2:$C$3001)))</f>
        <v/>
      </c>
      <c r="I1590" s="4" t="str">
        <f aca="false">IF(ISBLANK(D1590), "", (D1590-MIN($D$2:$D$3001))/(MAX($D$2:$D$3001)-MIN($D$2:$D$3001)))</f>
        <v/>
      </c>
      <c r="J1590" s="4" t="str">
        <f aca="false">IF(ISBLANK(E1590), "", (E1590-MIN($E$2:$E$3001))/(MAX($E$2:$E$3001)-MIN($E$2:$E$3001)))</f>
        <v/>
      </c>
      <c r="K1590" s="5" t="str">
        <f aca="false">IF(ISBLANK(A1590), "",SQRT((A1590-$M$2)^2+(B1590-$N$2)^2+(C1590-$O$2)^2+(D1590-$P$2)^2+(E1590-$Q$2)^2))</f>
        <v/>
      </c>
      <c r="L1590" s="6" t="str">
        <f aca="false">IF(AND(H1590 = "", H1589 &lt;&gt; ""),"&lt;- New exp", "")</f>
        <v/>
      </c>
    </row>
    <row r="1591" customFormat="false" ht="13.8" hidden="false" customHeight="false" outlineLevel="0" collapsed="false">
      <c r="F1591" s="4" t="str">
        <f aca="false">IF(ISBLANK(A1591), "", (A1591-MIN($A$2:$A$3001))/(MAX($A$2:$A$3001)-MIN($A$2:$A$3001)))</f>
        <v/>
      </c>
      <c r="G1591" s="4" t="str">
        <f aca="false">IF(ISBLANK(B1591), "", (B1591-MIN($B$2:$B$3001))/(MAX($B$2:$B$3001)-MIN($B$2:B$3001)))</f>
        <v/>
      </c>
      <c r="H1591" s="4" t="str">
        <f aca="false">IF(ISBLANK(C1591), "", (C1591-MIN($C$2:$C$3001))/(MAX($C$2:$C$3001)-MIN($C$2:$C$3001)))</f>
        <v/>
      </c>
      <c r="I1591" s="4" t="str">
        <f aca="false">IF(ISBLANK(D1591), "", (D1591-MIN($D$2:$D$3001))/(MAX($D$2:$D$3001)-MIN($D$2:$D$3001)))</f>
        <v/>
      </c>
      <c r="J1591" s="4" t="str">
        <f aca="false">IF(ISBLANK(E1591), "", (E1591-MIN($E$2:$E$3001))/(MAX($E$2:$E$3001)-MIN($E$2:$E$3001)))</f>
        <v/>
      </c>
      <c r="K1591" s="5" t="str">
        <f aca="false">IF(ISBLANK(A1591), "",SQRT((A1591-$M$2)^2+(B1591-$N$2)^2+(C1591-$O$2)^2+(D1591-$P$2)^2+(E1591-$Q$2)^2))</f>
        <v/>
      </c>
      <c r="L1591" s="6" t="str">
        <f aca="false">IF(AND(H1591 = "", H1590 &lt;&gt; ""),"&lt;- New exp", "")</f>
        <v/>
      </c>
    </row>
    <row r="1592" customFormat="false" ht="13.8" hidden="false" customHeight="false" outlineLevel="0" collapsed="false">
      <c r="F1592" s="4" t="str">
        <f aca="false">IF(ISBLANK(A1592), "", (A1592-MIN($A$2:$A$3001))/(MAX($A$2:$A$3001)-MIN($A$2:$A$3001)))</f>
        <v/>
      </c>
      <c r="G1592" s="4" t="str">
        <f aca="false">IF(ISBLANK(B1592), "", (B1592-MIN($B$2:$B$3001))/(MAX($B$2:$B$3001)-MIN($B$2:B$3001)))</f>
        <v/>
      </c>
      <c r="H1592" s="4" t="str">
        <f aca="false">IF(ISBLANK(C1592), "", (C1592-MIN($C$2:$C$3001))/(MAX($C$2:$C$3001)-MIN($C$2:$C$3001)))</f>
        <v/>
      </c>
      <c r="I1592" s="4" t="str">
        <f aca="false">IF(ISBLANK(D1592), "", (D1592-MIN($D$2:$D$3001))/(MAX($D$2:$D$3001)-MIN($D$2:$D$3001)))</f>
        <v/>
      </c>
      <c r="J1592" s="4" t="str">
        <f aca="false">IF(ISBLANK(E1592), "", (E1592-MIN($E$2:$E$3001))/(MAX($E$2:$E$3001)-MIN($E$2:$E$3001)))</f>
        <v/>
      </c>
      <c r="K1592" s="5" t="str">
        <f aca="false">IF(ISBLANK(A1592), "",SQRT((A1592-$M$2)^2+(B1592-$N$2)^2+(C1592-$O$2)^2+(D1592-$P$2)^2+(E1592-$Q$2)^2))</f>
        <v/>
      </c>
      <c r="L1592" s="6" t="str">
        <f aca="false">IF(AND(H1592 = "", H1591 &lt;&gt; ""),"&lt;- New exp", "")</f>
        <v/>
      </c>
    </row>
    <row r="1593" customFormat="false" ht="13.8" hidden="false" customHeight="false" outlineLevel="0" collapsed="false">
      <c r="F1593" s="4" t="str">
        <f aca="false">IF(ISBLANK(A1593), "", (A1593-MIN($A$2:$A$3001))/(MAX($A$2:$A$3001)-MIN($A$2:$A$3001)))</f>
        <v/>
      </c>
      <c r="G1593" s="4" t="str">
        <f aca="false">IF(ISBLANK(B1593), "", (B1593-MIN($B$2:$B$3001))/(MAX($B$2:$B$3001)-MIN($B$2:B$3001)))</f>
        <v/>
      </c>
      <c r="H1593" s="4" t="str">
        <f aca="false">IF(ISBLANK(C1593), "", (C1593-MIN($C$2:$C$3001))/(MAX($C$2:$C$3001)-MIN($C$2:$C$3001)))</f>
        <v/>
      </c>
      <c r="I1593" s="4" t="str">
        <f aca="false">IF(ISBLANK(D1593), "", (D1593-MIN($D$2:$D$3001))/(MAX($D$2:$D$3001)-MIN($D$2:$D$3001)))</f>
        <v/>
      </c>
      <c r="J1593" s="4" t="str">
        <f aca="false">IF(ISBLANK(E1593), "", (E1593-MIN($E$2:$E$3001))/(MAX($E$2:$E$3001)-MIN($E$2:$E$3001)))</f>
        <v/>
      </c>
      <c r="K1593" s="5" t="str">
        <f aca="false">IF(ISBLANK(A1593), "",SQRT((A1593-$M$2)^2+(B1593-$N$2)^2+(C1593-$O$2)^2+(D1593-$P$2)^2+(E1593-$Q$2)^2))</f>
        <v/>
      </c>
      <c r="L1593" s="6" t="str">
        <f aca="false">IF(AND(H1593 = "", H1592 &lt;&gt; ""),"&lt;- New exp", "")</f>
        <v/>
      </c>
    </row>
    <row r="1594" customFormat="false" ht="13.8" hidden="false" customHeight="false" outlineLevel="0" collapsed="false">
      <c r="F1594" s="4" t="str">
        <f aca="false">IF(ISBLANK(A1594), "", (A1594-MIN($A$2:$A$3001))/(MAX($A$2:$A$3001)-MIN($A$2:$A$3001)))</f>
        <v/>
      </c>
      <c r="G1594" s="4" t="str">
        <f aca="false">IF(ISBLANK(B1594), "", (B1594-MIN($B$2:$B$3001))/(MAX($B$2:$B$3001)-MIN($B$2:B$3001)))</f>
        <v/>
      </c>
      <c r="H1594" s="4" t="str">
        <f aca="false">IF(ISBLANK(C1594), "", (C1594-MIN($C$2:$C$3001))/(MAX($C$2:$C$3001)-MIN($C$2:$C$3001)))</f>
        <v/>
      </c>
      <c r="I1594" s="4" t="str">
        <f aca="false">IF(ISBLANK(D1594), "", (D1594-MIN($D$2:$D$3001))/(MAX($D$2:$D$3001)-MIN($D$2:$D$3001)))</f>
        <v/>
      </c>
      <c r="J1594" s="4" t="str">
        <f aca="false">IF(ISBLANK(E1594), "", (E1594-MIN($E$2:$E$3001))/(MAX($E$2:$E$3001)-MIN($E$2:$E$3001)))</f>
        <v/>
      </c>
      <c r="K1594" s="5" t="str">
        <f aca="false">IF(ISBLANK(A1594), "",SQRT((A1594-$M$2)^2+(B1594-$N$2)^2+(C1594-$O$2)^2+(D1594-$P$2)^2+(E1594-$Q$2)^2))</f>
        <v/>
      </c>
      <c r="L1594" s="6" t="str">
        <f aca="false">IF(AND(H1594 = "", H1593 &lt;&gt; ""),"&lt;- New exp", "")</f>
        <v/>
      </c>
    </row>
    <row r="1595" customFormat="false" ht="13.8" hidden="false" customHeight="false" outlineLevel="0" collapsed="false">
      <c r="F1595" s="4" t="str">
        <f aca="false">IF(ISBLANK(A1595), "", (A1595-MIN($A$2:$A$3001))/(MAX($A$2:$A$3001)-MIN($A$2:$A$3001)))</f>
        <v/>
      </c>
      <c r="G1595" s="4" t="str">
        <f aca="false">IF(ISBLANK(B1595), "", (B1595-MIN($B$2:$B$3001))/(MAX($B$2:$B$3001)-MIN($B$2:B$3001)))</f>
        <v/>
      </c>
      <c r="H1595" s="4" t="str">
        <f aca="false">IF(ISBLANK(C1595), "", (C1595-MIN($C$2:$C$3001))/(MAX($C$2:$C$3001)-MIN($C$2:$C$3001)))</f>
        <v/>
      </c>
      <c r="I1595" s="4" t="str">
        <f aca="false">IF(ISBLANK(D1595), "", (D1595-MIN($D$2:$D$3001))/(MAX($D$2:$D$3001)-MIN($D$2:$D$3001)))</f>
        <v/>
      </c>
      <c r="J1595" s="4" t="str">
        <f aca="false">IF(ISBLANK(E1595), "", (E1595-MIN($E$2:$E$3001))/(MAX($E$2:$E$3001)-MIN($E$2:$E$3001)))</f>
        <v/>
      </c>
      <c r="K1595" s="5" t="str">
        <f aca="false">IF(ISBLANK(A1595), "",SQRT((A1595-$M$2)^2+(B1595-$N$2)^2+(C1595-$O$2)^2+(D1595-$P$2)^2+(E1595-$Q$2)^2))</f>
        <v/>
      </c>
      <c r="L1595" s="6" t="str">
        <f aca="false">IF(AND(H1595 = "", H1594 &lt;&gt; ""),"&lt;- New exp", "")</f>
        <v/>
      </c>
    </row>
    <row r="1596" customFormat="false" ht="13.8" hidden="false" customHeight="false" outlineLevel="0" collapsed="false">
      <c r="F1596" s="4" t="str">
        <f aca="false">IF(ISBLANK(A1596), "", (A1596-MIN($A$2:$A$3001))/(MAX($A$2:$A$3001)-MIN($A$2:$A$3001)))</f>
        <v/>
      </c>
      <c r="G1596" s="4" t="str">
        <f aca="false">IF(ISBLANK(B1596), "", (B1596-MIN($B$2:$B$3001))/(MAX($B$2:$B$3001)-MIN($B$2:B$3001)))</f>
        <v/>
      </c>
      <c r="H1596" s="4" t="str">
        <f aca="false">IF(ISBLANK(C1596), "", (C1596-MIN($C$2:$C$3001))/(MAX($C$2:$C$3001)-MIN($C$2:$C$3001)))</f>
        <v/>
      </c>
      <c r="I1596" s="4" t="str">
        <f aca="false">IF(ISBLANK(D1596), "", (D1596-MIN($D$2:$D$3001))/(MAX($D$2:$D$3001)-MIN($D$2:$D$3001)))</f>
        <v/>
      </c>
      <c r="J1596" s="4" t="str">
        <f aca="false">IF(ISBLANK(E1596), "", (E1596-MIN($E$2:$E$3001))/(MAX($E$2:$E$3001)-MIN($E$2:$E$3001)))</f>
        <v/>
      </c>
      <c r="K1596" s="5" t="str">
        <f aca="false">IF(ISBLANK(A1596), "",SQRT((A1596-$M$2)^2+(B1596-$N$2)^2+(C1596-$O$2)^2+(D1596-$P$2)^2+(E1596-$Q$2)^2))</f>
        <v/>
      </c>
      <c r="L1596" s="6" t="str">
        <f aca="false">IF(AND(H1596 = "", H1595 &lt;&gt; ""),"&lt;- New exp", "")</f>
        <v/>
      </c>
    </row>
    <row r="1597" customFormat="false" ht="13.8" hidden="false" customHeight="false" outlineLevel="0" collapsed="false">
      <c r="F1597" s="4" t="str">
        <f aca="false">IF(ISBLANK(A1597), "", (A1597-MIN($A$2:$A$3001))/(MAX($A$2:$A$3001)-MIN($A$2:$A$3001)))</f>
        <v/>
      </c>
      <c r="G1597" s="4" t="str">
        <f aca="false">IF(ISBLANK(B1597), "", (B1597-MIN($B$2:$B$3001))/(MAX($B$2:$B$3001)-MIN($B$2:B$3001)))</f>
        <v/>
      </c>
      <c r="H1597" s="4" t="str">
        <f aca="false">IF(ISBLANK(C1597), "", (C1597-MIN($C$2:$C$3001))/(MAX($C$2:$C$3001)-MIN($C$2:$C$3001)))</f>
        <v/>
      </c>
      <c r="I1597" s="4" t="str">
        <f aca="false">IF(ISBLANK(D1597), "", (D1597-MIN($D$2:$D$3001))/(MAX($D$2:$D$3001)-MIN($D$2:$D$3001)))</f>
        <v/>
      </c>
      <c r="J1597" s="4" t="str">
        <f aca="false">IF(ISBLANK(E1597), "", (E1597-MIN($E$2:$E$3001))/(MAX($E$2:$E$3001)-MIN($E$2:$E$3001)))</f>
        <v/>
      </c>
      <c r="K1597" s="5" t="str">
        <f aca="false">IF(ISBLANK(A1597), "",SQRT((A1597-$M$2)^2+(B1597-$N$2)^2+(C1597-$O$2)^2+(D1597-$P$2)^2+(E1597-$Q$2)^2))</f>
        <v/>
      </c>
      <c r="L1597" s="6" t="str">
        <f aca="false">IF(AND(H1597 = "", H1596 &lt;&gt; ""),"&lt;- New exp", "")</f>
        <v/>
      </c>
    </row>
    <row r="1598" customFormat="false" ht="13.8" hidden="false" customHeight="false" outlineLevel="0" collapsed="false">
      <c r="F1598" s="4" t="str">
        <f aca="false">IF(ISBLANK(A1598), "", (A1598-MIN($A$2:$A$3001))/(MAX($A$2:$A$3001)-MIN($A$2:$A$3001)))</f>
        <v/>
      </c>
      <c r="G1598" s="4" t="str">
        <f aca="false">IF(ISBLANK(B1598), "", (B1598-MIN($B$2:$B$3001))/(MAX($B$2:$B$3001)-MIN($B$2:B$3001)))</f>
        <v/>
      </c>
      <c r="H1598" s="4" t="str">
        <f aca="false">IF(ISBLANK(C1598), "", (C1598-MIN($C$2:$C$3001))/(MAX($C$2:$C$3001)-MIN($C$2:$C$3001)))</f>
        <v/>
      </c>
      <c r="I1598" s="4" t="str">
        <f aca="false">IF(ISBLANK(D1598), "", (D1598-MIN($D$2:$D$3001))/(MAX($D$2:$D$3001)-MIN($D$2:$D$3001)))</f>
        <v/>
      </c>
      <c r="J1598" s="4" t="str">
        <f aca="false">IF(ISBLANK(E1598), "", (E1598-MIN($E$2:$E$3001))/(MAX($E$2:$E$3001)-MIN($E$2:$E$3001)))</f>
        <v/>
      </c>
      <c r="K1598" s="5" t="str">
        <f aca="false">IF(ISBLANK(A1598), "",SQRT((A1598-$M$2)^2+(B1598-$N$2)^2+(C1598-$O$2)^2+(D1598-$P$2)^2+(E1598-$Q$2)^2))</f>
        <v/>
      </c>
      <c r="L1598" s="6" t="str">
        <f aca="false">IF(AND(H1598 = "", H1597 &lt;&gt; ""),"&lt;- New exp", "")</f>
        <v/>
      </c>
    </row>
    <row r="1599" customFormat="false" ht="13.8" hidden="false" customHeight="false" outlineLevel="0" collapsed="false">
      <c r="F1599" s="4" t="str">
        <f aca="false">IF(ISBLANK(A1599), "", (A1599-MIN($A$2:$A$3001))/(MAX($A$2:$A$3001)-MIN($A$2:$A$3001)))</f>
        <v/>
      </c>
      <c r="G1599" s="4" t="str">
        <f aca="false">IF(ISBLANK(B1599), "", (B1599-MIN($B$2:$B$3001))/(MAX($B$2:$B$3001)-MIN($B$2:B$3001)))</f>
        <v/>
      </c>
      <c r="H1599" s="4" t="str">
        <f aca="false">IF(ISBLANK(C1599), "", (C1599-MIN($C$2:$C$3001))/(MAX($C$2:$C$3001)-MIN($C$2:$C$3001)))</f>
        <v/>
      </c>
      <c r="I1599" s="4" t="str">
        <f aca="false">IF(ISBLANK(D1599), "", (D1599-MIN($D$2:$D$3001))/(MAX($D$2:$D$3001)-MIN($D$2:$D$3001)))</f>
        <v/>
      </c>
      <c r="J1599" s="4" t="str">
        <f aca="false">IF(ISBLANK(E1599), "", (E1599-MIN($E$2:$E$3001))/(MAX($E$2:$E$3001)-MIN($E$2:$E$3001)))</f>
        <v/>
      </c>
      <c r="K1599" s="5" t="str">
        <f aca="false">IF(ISBLANK(A1599), "",SQRT((A1599-$M$2)^2+(B1599-$N$2)^2+(C1599-$O$2)^2+(D1599-$P$2)^2+(E1599-$Q$2)^2))</f>
        <v/>
      </c>
      <c r="L1599" s="6" t="str">
        <f aca="false">IF(AND(H1599 = "", H1598 &lt;&gt; ""),"&lt;- New exp", "")</f>
        <v/>
      </c>
    </row>
    <row r="1600" customFormat="false" ht="13.8" hidden="false" customHeight="false" outlineLevel="0" collapsed="false">
      <c r="F1600" s="4" t="str">
        <f aca="false">IF(ISBLANK(A1600), "", (A1600-MIN($A$2:$A$3001))/(MAX($A$2:$A$3001)-MIN($A$2:$A$3001)))</f>
        <v/>
      </c>
      <c r="G1600" s="4" t="str">
        <f aca="false">IF(ISBLANK(B1600), "", (B1600-MIN($B$2:$B$3001))/(MAX($B$2:$B$3001)-MIN($B$2:B$3001)))</f>
        <v/>
      </c>
      <c r="H1600" s="4" t="str">
        <f aca="false">IF(ISBLANK(C1600), "", (C1600-MIN($C$2:$C$3001))/(MAX($C$2:$C$3001)-MIN($C$2:$C$3001)))</f>
        <v/>
      </c>
      <c r="I1600" s="4" t="str">
        <f aca="false">IF(ISBLANK(D1600), "", (D1600-MIN($D$2:$D$3001))/(MAX($D$2:$D$3001)-MIN($D$2:$D$3001)))</f>
        <v/>
      </c>
      <c r="J1600" s="4" t="str">
        <f aca="false">IF(ISBLANK(E1600), "", (E1600-MIN($E$2:$E$3001))/(MAX($E$2:$E$3001)-MIN($E$2:$E$3001)))</f>
        <v/>
      </c>
      <c r="K1600" s="5" t="str">
        <f aca="false">IF(ISBLANK(A1600), "",SQRT((A1600-$M$2)^2+(B1600-$N$2)^2+(C1600-$O$2)^2+(D1600-$P$2)^2+(E1600-$Q$2)^2))</f>
        <v/>
      </c>
      <c r="L1600" s="6" t="str">
        <f aca="false">IF(AND(H1600 = "", H1599 &lt;&gt; ""),"&lt;- New exp", "")</f>
        <v/>
      </c>
    </row>
    <row r="1601" customFormat="false" ht="13.8" hidden="false" customHeight="false" outlineLevel="0" collapsed="false">
      <c r="F1601" s="4" t="str">
        <f aca="false">IF(ISBLANK(A1601), "", (A1601-MIN($A$2:$A$3001))/(MAX($A$2:$A$3001)-MIN($A$2:$A$3001)))</f>
        <v/>
      </c>
      <c r="G1601" s="4" t="str">
        <f aca="false">IF(ISBLANK(B1601), "", (B1601-MIN($B$2:$B$3001))/(MAX($B$2:$B$3001)-MIN($B$2:B$3001)))</f>
        <v/>
      </c>
      <c r="H1601" s="4" t="str">
        <f aca="false">IF(ISBLANK(C1601), "", (C1601-MIN($C$2:$C$3001))/(MAX($C$2:$C$3001)-MIN($C$2:$C$3001)))</f>
        <v/>
      </c>
      <c r="I1601" s="4" t="str">
        <f aca="false">IF(ISBLANK(D1601), "", (D1601-MIN($D$2:$D$3001))/(MAX($D$2:$D$3001)-MIN($D$2:$D$3001)))</f>
        <v/>
      </c>
      <c r="J1601" s="4" t="str">
        <f aca="false">IF(ISBLANK(E1601), "", (E1601-MIN($E$2:$E$3001))/(MAX($E$2:$E$3001)-MIN($E$2:$E$3001)))</f>
        <v/>
      </c>
      <c r="K1601" s="5" t="str">
        <f aca="false">IF(ISBLANK(A1601), "",SQRT((A1601-$M$2)^2+(B1601-$N$2)^2+(C1601-$O$2)^2+(D1601-$P$2)^2+(E1601-$Q$2)^2))</f>
        <v/>
      </c>
      <c r="L1601" s="6" t="str">
        <f aca="false">IF(AND(H1601 = "", H1600 &lt;&gt; ""),"&lt;- New exp", "")</f>
        <v/>
      </c>
    </row>
    <row r="1602" customFormat="false" ht="13.8" hidden="false" customHeight="false" outlineLevel="0" collapsed="false">
      <c r="F1602" s="4" t="str">
        <f aca="false">IF(ISBLANK(A1602), "", (A1602-MIN($A$2:$A$3001))/(MAX($A$2:$A$3001)-MIN($A$2:$A$3001)))</f>
        <v/>
      </c>
      <c r="G1602" s="4" t="str">
        <f aca="false">IF(ISBLANK(B1602), "", (B1602-MIN($B$2:$B$3001))/(MAX($B$2:$B$3001)-MIN($B$2:B$3001)))</f>
        <v/>
      </c>
      <c r="H1602" s="4" t="str">
        <f aca="false">IF(ISBLANK(C1602), "", (C1602-MIN($C$2:$C$3001))/(MAX($C$2:$C$3001)-MIN($C$2:$C$3001)))</f>
        <v/>
      </c>
      <c r="I1602" s="4" t="str">
        <f aca="false">IF(ISBLANK(D1602), "", (D1602-MIN($D$2:$D$3001))/(MAX($D$2:$D$3001)-MIN($D$2:$D$3001)))</f>
        <v/>
      </c>
      <c r="J1602" s="4" t="str">
        <f aca="false">IF(ISBLANK(E1602), "", (E1602-MIN($E$2:$E$3001))/(MAX($E$2:$E$3001)-MIN($E$2:$E$3001)))</f>
        <v/>
      </c>
      <c r="K1602" s="5" t="str">
        <f aca="false">IF(ISBLANK(A1602), "",SQRT((A1602-$M$2)^2+(B1602-$N$2)^2+(C1602-$O$2)^2+(D1602-$P$2)^2+(E1602-$Q$2)^2))</f>
        <v/>
      </c>
      <c r="L1602" s="6" t="str">
        <f aca="false">IF(AND(H1602 = "", H1601 &lt;&gt; ""),"&lt;- New exp", "")</f>
        <v/>
      </c>
    </row>
    <row r="1603" customFormat="false" ht="13.8" hidden="false" customHeight="false" outlineLevel="0" collapsed="false">
      <c r="F1603" s="4" t="str">
        <f aca="false">IF(ISBLANK(A1603), "", (A1603-MIN($A$2:$A$3001))/(MAX($A$2:$A$3001)-MIN($A$2:$A$3001)))</f>
        <v/>
      </c>
      <c r="G1603" s="4" t="str">
        <f aca="false">IF(ISBLANK(B1603), "", (B1603-MIN($B$2:$B$3001))/(MAX($B$2:$B$3001)-MIN($B$2:B$3001)))</f>
        <v/>
      </c>
      <c r="H1603" s="4" t="str">
        <f aca="false">IF(ISBLANK(C1603), "", (C1603-MIN($C$2:$C$3001))/(MAX($C$2:$C$3001)-MIN($C$2:$C$3001)))</f>
        <v/>
      </c>
      <c r="I1603" s="4" t="str">
        <f aca="false">IF(ISBLANK(D1603), "", (D1603-MIN($D$2:$D$3001))/(MAX($D$2:$D$3001)-MIN($D$2:$D$3001)))</f>
        <v/>
      </c>
      <c r="J1603" s="4" t="str">
        <f aca="false">IF(ISBLANK(E1603), "", (E1603-MIN($E$2:$E$3001))/(MAX($E$2:$E$3001)-MIN($E$2:$E$3001)))</f>
        <v/>
      </c>
      <c r="K1603" s="5" t="str">
        <f aca="false">IF(ISBLANK(A1603), "",SQRT((A1603-$M$2)^2+(B1603-$N$2)^2+(C1603-$O$2)^2+(D1603-$P$2)^2+(E1603-$Q$2)^2))</f>
        <v/>
      </c>
      <c r="L1603" s="6" t="str">
        <f aca="false">IF(AND(H1603 = "", H1602 &lt;&gt; ""),"&lt;- New exp", "")</f>
        <v/>
      </c>
    </row>
    <row r="1604" customFormat="false" ht="13.8" hidden="false" customHeight="false" outlineLevel="0" collapsed="false">
      <c r="F1604" s="4" t="str">
        <f aca="false">IF(ISBLANK(A1604), "", (A1604-MIN($A$2:$A$3001))/(MAX($A$2:$A$3001)-MIN($A$2:$A$3001)))</f>
        <v/>
      </c>
      <c r="G1604" s="4" t="str">
        <f aca="false">IF(ISBLANK(B1604), "", (B1604-MIN($B$2:$B$3001))/(MAX($B$2:$B$3001)-MIN($B$2:B$3001)))</f>
        <v/>
      </c>
      <c r="H1604" s="4" t="str">
        <f aca="false">IF(ISBLANK(C1604), "", (C1604-MIN($C$2:$C$3001))/(MAX($C$2:$C$3001)-MIN($C$2:$C$3001)))</f>
        <v/>
      </c>
      <c r="I1604" s="4" t="str">
        <f aca="false">IF(ISBLANK(D1604), "", (D1604-MIN($D$2:$D$3001))/(MAX($D$2:$D$3001)-MIN($D$2:$D$3001)))</f>
        <v/>
      </c>
      <c r="J1604" s="4" t="str">
        <f aca="false">IF(ISBLANK(E1604), "", (E1604-MIN($E$2:$E$3001))/(MAX($E$2:$E$3001)-MIN($E$2:$E$3001)))</f>
        <v/>
      </c>
      <c r="K1604" s="5" t="str">
        <f aca="false">IF(ISBLANK(A1604), "",SQRT((A1604-$M$2)^2+(B1604-$N$2)^2+(C1604-$O$2)^2+(D1604-$P$2)^2+(E1604-$Q$2)^2))</f>
        <v/>
      </c>
      <c r="L1604" s="6" t="str">
        <f aca="false">IF(AND(H1604 = "", H1603 &lt;&gt; ""),"&lt;- New exp", "")</f>
        <v/>
      </c>
    </row>
    <row r="1605" customFormat="false" ht="13.8" hidden="false" customHeight="false" outlineLevel="0" collapsed="false">
      <c r="F1605" s="4" t="str">
        <f aca="false">IF(ISBLANK(A1605), "", (A1605-MIN($A$2:$A$3001))/(MAX($A$2:$A$3001)-MIN($A$2:$A$3001)))</f>
        <v/>
      </c>
      <c r="G1605" s="4" t="str">
        <f aca="false">IF(ISBLANK(B1605), "", (B1605-MIN($B$2:$B$3001))/(MAX($B$2:$B$3001)-MIN($B$2:B$3001)))</f>
        <v/>
      </c>
      <c r="H1605" s="4" t="str">
        <f aca="false">IF(ISBLANK(C1605), "", (C1605-MIN($C$2:$C$3001))/(MAX($C$2:$C$3001)-MIN($C$2:$C$3001)))</f>
        <v/>
      </c>
      <c r="I1605" s="4" t="str">
        <f aca="false">IF(ISBLANK(D1605), "", (D1605-MIN($D$2:$D$3001))/(MAX($D$2:$D$3001)-MIN($D$2:$D$3001)))</f>
        <v/>
      </c>
      <c r="J1605" s="4" t="str">
        <f aca="false">IF(ISBLANK(E1605), "", (E1605-MIN($E$2:$E$3001))/(MAX($E$2:$E$3001)-MIN($E$2:$E$3001)))</f>
        <v/>
      </c>
      <c r="K1605" s="5" t="str">
        <f aca="false">IF(ISBLANK(A1605), "",SQRT((A1605-$M$2)^2+(B1605-$N$2)^2+(C1605-$O$2)^2+(D1605-$P$2)^2+(E1605-$Q$2)^2))</f>
        <v/>
      </c>
      <c r="L1605" s="6" t="str">
        <f aca="false">IF(AND(H1605 = "", H1604 &lt;&gt; ""),"&lt;- New exp", "")</f>
        <v/>
      </c>
    </row>
    <row r="1606" customFormat="false" ht="13.8" hidden="false" customHeight="false" outlineLevel="0" collapsed="false">
      <c r="F1606" s="4" t="str">
        <f aca="false">IF(ISBLANK(A1606), "", (A1606-MIN($A$2:$A$3001))/(MAX($A$2:$A$3001)-MIN($A$2:$A$3001)))</f>
        <v/>
      </c>
      <c r="G1606" s="4" t="str">
        <f aca="false">IF(ISBLANK(B1606), "", (B1606-MIN($B$2:$B$3001))/(MAX($B$2:$B$3001)-MIN($B$2:B$3001)))</f>
        <v/>
      </c>
      <c r="H1606" s="4" t="str">
        <f aca="false">IF(ISBLANK(C1606), "", (C1606-MIN($C$2:$C$3001))/(MAX($C$2:$C$3001)-MIN($C$2:$C$3001)))</f>
        <v/>
      </c>
      <c r="I1606" s="4" t="str">
        <f aca="false">IF(ISBLANK(D1606), "", (D1606-MIN($D$2:$D$3001))/(MAX($D$2:$D$3001)-MIN($D$2:$D$3001)))</f>
        <v/>
      </c>
      <c r="J1606" s="4" t="str">
        <f aca="false">IF(ISBLANK(E1606), "", (E1606-MIN($E$2:$E$3001))/(MAX($E$2:$E$3001)-MIN($E$2:$E$3001)))</f>
        <v/>
      </c>
      <c r="K1606" s="5" t="str">
        <f aca="false">IF(ISBLANK(A1606), "",SQRT((A1606-$M$2)^2+(B1606-$N$2)^2+(C1606-$O$2)^2+(D1606-$P$2)^2+(E1606-$Q$2)^2))</f>
        <v/>
      </c>
      <c r="L1606" s="6" t="str">
        <f aca="false">IF(AND(H1606 = "", H1605 &lt;&gt; ""),"&lt;- New exp", "")</f>
        <v/>
      </c>
    </row>
    <row r="1607" customFormat="false" ht="13.8" hidden="false" customHeight="false" outlineLevel="0" collapsed="false">
      <c r="F1607" s="4" t="str">
        <f aca="false">IF(ISBLANK(A1607), "", (A1607-MIN($A$2:$A$3001))/(MAX($A$2:$A$3001)-MIN($A$2:$A$3001)))</f>
        <v/>
      </c>
      <c r="G1607" s="4" t="str">
        <f aca="false">IF(ISBLANK(B1607), "", (B1607-MIN($B$2:$B$3001))/(MAX($B$2:$B$3001)-MIN($B$2:B$3001)))</f>
        <v/>
      </c>
      <c r="H1607" s="4" t="str">
        <f aca="false">IF(ISBLANK(C1607), "", (C1607-MIN($C$2:$C$3001))/(MAX($C$2:$C$3001)-MIN($C$2:$C$3001)))</f>
        <v/>
      </c>
      <c r="I1607" s="4" t="str">
        <f aca="false">IF(ISBLANK(D1607), "", (D1607-MIN($D$2:$D$3001))/(MAX($D$2:$D$3001)-MIN($D$2:$D$3001)))</f>
        <v/>
      </c>
      <c r="J1607" s="4" t="str">
        <f aca="false">IF(ISBLANK(E1607), "", (E1607-MIN($E$2:$E$3001))/(MAX($E$2:$E$3001)-MIN($E$2:$E$3001)))</f>
        <v/>
      </c>
      <c r="K1607" s="5" t="str">
        <f aca="false">IF(ISBLANK(A1607), "",SQRT((A1607-$M$2)^2+(B1607-$N$2)^2+(C1607-$O$2)^2+(D1607-$P$2)^2+(E1607-$Q$2)^2))</f>
        <v/>
      </c>
      <c r="L1607" s="6" t="str">
        <f aca="false">IF(AND(H1607 = "", H1606 &lt;&gt; ""),"&lt;- New exp", "")</f>
        <v/>
      </c>
    </row>
    <row r="1608" customFormat="false" ht="13.8" hidden="false" customHeight="false" outlineLevel="0" collapsed="false">
      <c r="F1608" s="4" t="str">
        <f aca="false">IF(ISBLANK(A1608), "", (A1608-MIN($A$2:$A$3001))/(MAX($A$2:$A$3001)-MIN($A$2:$A$3001)))</f>
        <v/>
      </c>
      <c r="G1608" s="4" t="str">
        <f aca="false">IF(ISBLANK(B1608), "", (B1608-MIN($B$2:$B$3001))/(MAX($B$2:$B$3001)-MIN($B$2:B$3001)))</f>
        <v/>
      </c>
      <c r="H1608" s="4" t="str">
        <f aca="false">IF(ISBLANK(C1608), "", (C1608-MIN($C$2:$C$3001))/(MAX($C$2:$C$3001)-MIN($C$2:$C$3001)))</f>
        <v/>
      </c>
      <c r="I1608" s="4" t="str">
        <f aca="false">IF(ISBLANK(D1608), "", (D1608-MIN($D$2:$D$3001))/(MAX($D$2:$D$3001)-MIN($D$2:$D$3001)))</f>
        <v/>
      </c>
      <c r="J1608" s="4" t="str">
        <f aca="false">IF(ISBLANK(E1608), "", (E1608-MIN($E$2:$E$3001))/(MAX($E$2:$E$3001)-MIN($E$2:$E$3001)))</f>
        <v/>
      </c>
      <c r="K1608" s="5" t="str">
        <f aca="false">IF(ISBLANK(A1608), "",SQRT((A1608-$M$2)^2+(B1608-$N$2)^2+(C1608-$O$2)^2+(D1608-$P$2)^2+(E1608-$Q$2)^2))</f>
        <v/>
      </c>
      <c r="L1608" s="6" t="str">
        <f aca="false">IF(AND(H1608 = "", H1607 &lt;&gt; ""),"&lt;- New exp", "")</f>
        <v/>
      </c>
    </row>
    <row r="1609" customFormat="false" ht="13.8" hidden="false" customHeight="false" outlineLevel="0" collapsed="false">
      <c r="F1609" s="4" t="str">
        <f aca="false">IF(ISBLANK(A1609), "", (A1609-MIN($A$2:$A$3001))/(MAX($A$2:$A$3001)-MIN($A$2:$A$3001)))</f>
        <v/>
      </c>
      <c r="G1609" s="4" t="str">
        <f aca="false">IF(ISBLANK(B1609), "", (B1609-MIN($B$2:$B$3001))/(MAX($B$2:$B$3001)-MIN($B$2:B$3001)))</f>
        <v/>
      </c>
      <c r="H1609" s="4" t="str">
        <f aca="false">IF(ISBLANK(C1609), "", (C1609-MIN($C$2:$C$3001))/(MAX($C$2:$C$3001)-MIN($C$2:$C$3001)))</f>
        <v/>
      </c>
      <c r="I1609" s="4" t="str">
        <f aca="false">IF(ISBLANK(D1609), "", (D1609-MIN($D$2:$D$3001))/(MAX($D$2:$D$3001)-MIN($D$2:$D$3001)))</f>
        <v/>
      </c>
      <c r="J1609" s="4" t="str">
        <f aca="false">IF(ISBLANK(E1609), "", (E1609-MIN($E$2:$E$3001))/(MAX($E$2:$E$3001)-MIN($E$2:$E$3001)))</f>
        <v/>
      </c>
      <c r="K1609" s="5" t="str">
        <f aca="false">IF(ISBLANK(A1609), "",SQRT((A1609-$M$2)^2+(B1609-$N$2)^2+(C1609-$O$2)^2+(D1609-$P$2)^2+(E1609-$Q$2)^2))</f>
        <v/>
      </c>
      <c r="L1609" s="6" t="str">
        <f aca="false">IF(AND(H1609 = "", H1608 &lt;&gt; ""),"&lt;- New exp", "")</f>
        <v/>
      </c>
    </row>
    <row r="1610" customFormat="false" ht="13.8" hidden="false" customHeight="false" outlineLevel="0" collapsed="false">
      <c r="F1610" s="4" t="str">
        <f aca="false">IF(ISBLANK(A1610), "", (A1610-MIN($A$2:$A$3001))/(MAX($A$2:$A$3001)-MIN($A$2:$A$3001)))</f>
        <v/>
      </c>
      <c r="G1610" s="4" t="str">
        <f aca="false">IF(ISBLANK(B1610), "", (B1610-MIN($B$2:$B$3001))/(MAX($B$2:$B$3001)-MIN($B$2:B$3001)))</f>
        <v/>
      </c>
      <c r="H1610" s="4" t="str">
        <f aca="false">IF(ISBLANK(C1610), "", (C1610-MIN($C$2:$C$3001))/(MAX($C$2:$C$3001)-MIN($C$2:$C$3001)))</f>
        <v/>
      </c>
      <c r="I1610" s="4" t="str">
        <f aca="false">IF(ISBLANK(D1610), "", (D1610-MIN($D$2:$D$3001))/(MAX($D$2:$D$3001)-MIN($D$2:$D$3001)))</f>
        <v/>
      </c>
      <c r="J1610" s="4" t="str">
        <f aca="false">IF(ISBLANK(E1610), "", (E1610-MIN($E$2:$E$3001))/(MAX($E$2:$E$3001)-MIN($E$2:$E$3001)))</f>
        <v/>
      </c>
      <c r="K1610" s="5" t="str">
        <f aca="false">IF(ISBLANK(A1610), "",SQRT((A1610-$M$2)^2+(B1610-$N$2)^2+(C1610-$O$2)^2+(D1610-$P$2)^2+(E1610-$Q$2)^2))</f>
        <v/>
      </c>
      <c r="L1610" s="6" t="str">
        <f aca="false">IF(AND(H1610 = "", H1609 &lt;&gt; ""),"&lt;- New exp", "")</f>
        <v/>
      </c>
    </row>
    <row r="1611" customFormat="false" ht="13.8" hidden="false" customHeight="false" outlineLevel="0" collapsed="false">
      <c r="F1611" s="4" t="str">
        <f aca="false">IF(ISBLANK(A1611), "", (A1611-MIN($A$2:$A$3001))/(MAX($A$2:$A$3001)-MIN($A$2:$A$3001)))</f>
        <v/>
      </c>
      <c r="G1611" s="4" t="str">
        <f aca="false">IF(ISBLANK(B1611), "", (B1611-MIN($B$2:$B$3001))/(MAX($B$2:$B$3001)-MIN($B$2:B$3001)))</f>
        <v/>
      </c>
      <c r="H1611" s="4" t="str">
        <f aca="false">IF(ISBLANK(C1611), "", (C1611-MIN($C$2:$C$3001))/(MAX($C$2:$C$3001)-MIN($C$2:$C$3001)))</f>
        <v/>
      </c>
      <c r="I1611" s="4" t="str">
        <f aca="false">IF(ISBLANK(D1611), "", (D1611-MIN($D$2:$D$3001))/(MAX($D$2:$D$3001)-MIN($D$2:$D$3001)))</f>
        <v/>
      </c>
      <c r="J1611" s="4" t="str">
        <f aca="false">IF(ISBLANK(E1611), "", (E1611-MIN($E$2:$E$3001))/(MAX($E$2:$E$3001)-MIN($E$2:$E$3001)))</f>
        <v/>
      </c>
      <c r="K1611" s="5" t="str">
        <f aca="false">IF(ISBLANK(A1611), "",SQRT((A1611-$M$2)^2+(B1611-$N$2)^2+(C1611-$O$2)^2+(D1611-$P$2)^2+(E1611-$Q$2)^2))</f>
        <v/>
      </c>
      <c r="L1611" s="6" t="str">
        <f aca="false">IF(AND(H1611 = "", H1610 &lt;&gt; ""),"&lt;- New exp", "")</f>
        <v/>
      </c>
    </row>
    <row r="1612" customFormat="false" ht="13.8" hidden="false" customHeight="false" outlineLevel="0" collapsed="false">
      <c r="F1612" s="4" t="str">
        <f aca="false">IF(ISBLANK(A1612), "", (A1612-MIN($A$2:$A$3001))/(MAX($A$2:$A$3001)-MIN($A$2:$A$3001)))</f>
        <v/>
      </c>
      <c r="G1612" s="4" t="str">
        <f aca="false">IF(ISBLANK(B1612), "", (B1612-MIN($B$2:$B$3001))/(MAX($B$2:$B$3001)-MIN($B$2:B$3001)))</f>
        <v/>
      </c>
      <c r="H1612" s="4" t="str">
        <f aca="false">IF(ISBLANK(C1612), "", (C1612-MIN($C$2:$C$3001))/(MAX($C$2:$C$3001)-MIN($C$2:$C$3001)))</f>
        <v/>
      </c>
      <c r="I1612" s="4" t="str">
        <f aca="false">IF(ISBLANK(D1612), "", (D1612-MIN($D$2:$D$3001))/(MAX($D$2:$D$3001)-MIN($D$2:$D$3001)))</f>
        <v/>
      </c>
      <c r="J1612" s="4" t="str">
        <f aca="false">IF(ISBLANK(E1612), "", (E1612-MIN($E$2:$E$3001))/(MAX($E$2:$E$3001)-MIN($E$2:$E$3001)))</f>
        <v/>
      </c>
      <c r="K1612" s="5" t="str">
        <f aca="false">IF(ISBLANK(A1612), "",SQRT((A1612-$M$2)^2+(B1612-$N$2)^2+(C1612-$O$2)^2+(D1612-$P$2)^2+(E1612-$Q$2)^2))</f>
        <v/>
      </c>
      <c r="L1612" s="6" t="str">
        <f aca="false">IF(AND(H1612 = "", H1611 &lt;&gt; ""),"&lt;- New exp", "")</f>
        <v/>
      </c>
    </row>
    <row r="1613" customFormat="false" ht="13.8" hidden="false" customHeight="false" outlineLevel="0" collapsed="false">
      <c r="F1613" s="4" t="str">
        <f aca="false">IF(ISBLANK(A1613), "", (A1613-MIN($A$2:$A$3001))/(MAX($A$2:$A$3001)-MIN($A$2:$A$3001)))</f>
        <v/>
      </c>
      <c r="G1613" s="4" t="str">
        <f aca="false">IF(ISBLANK(B1613), "", (B1613-MIN($B$2:$B$3001))/(MAX($B$2:$B$3001)-MIN($B$2:B$3001)))</f>
        <v/>
      </c>
      <c r="H1613" s="4" t="str">
        <f aca="false">IF(ISBLANK(C1613), "", (C1613-MIN($C$2:$C$3001))/(MAX($C$2:$C$3001)-MIN($C$2:$C$3001)))</f>
        <v/>
      </c>
      <c r="I1613" s="4" t="str">
        <f aca="false">IF(ISBLANK(D1613), "", (D1613-MIN($D$2:$D$3001))/(MAX($D$2:$D$3001)-MIN($D$2:$D$3001)))</f>
        <v/>
      </c>
      <c r="J1613" s="4" t="str">
        <f aca="false">IF(ISBLANK(E1613), "", (E1613-MIN($E$2:$E$3001))/(MAX($E$2:$E$3001)-MIN($E$2:$E$3001)))</f>
        <v/>
      </c>
      <c r="K1613" s="5" t="str">
        <f aca="false">IF(ISBLANK(A1613), "",SQRT((A1613-$M$2)^2+(B1613-$N$2)^2+(C1613-$O$2)^2+(D1613-$P$2)^2+(E1613-$Q$2)^2))</f>
        <v/>
      </c>
      <c r="L1613" s="6" t="str">
        <f aca="false">IF(AND(H1613 = "", H1612 &lt;&gt; ""),"&lt;- New exp", "")</f>
        <v/>
      </c>
    </row>
    <row r="1614" customFormat="false" ht="13.8" hidden="false" customHeight="false" outlineLevel="0" collapsed="false">
      <c r="F1614" s="4" t="str">
        <f aca="false">IF(ISBLANK(A1614), "", (A1614-MIN($A$2:$A$3001))/(MAX($A$2:$A$3001)-MIN($A$2:$A$3001)))</f>
        <v/>
      </c>
      <c r="G1614" s="4" t="str">
        <f aca="false">IF(ISBLANK(B1614), "", (B1614-MIN($B$2:$B$3001))/(MAX($B$2:$B$3001)-MIN($B$2:B$3001)))</f>
        <v/>
      </c>
      <c r="H1614" s="4" t="str">
        <f aca="false">IF(ISBLANK(C1614), "", (C1614-MIN($C$2:$C$3001))/(MAX($C$2:$C$3001)-MIN($C$2:$C$3001)))</f>
        <v/>
      </c>
      <c r="I1614" s="4" t="str">
        <f aca="false">IF(ISBLANK(D1614), "", (D1614-MIN($D$2:$D$3001))/(MAX($D$2:$D$3001)-MIN($D$2:$D$3001)))</f>
        <v/>
      </c>
      <c r="J1614" s="4" t="str">
        <f aca="false">IF(ISBLANK(E1614), "", (E1614-MIN($E$2:$E$3001))/(MAX($E$2:$E$3001)-MIN($E$2:$E$3001)))</f>
        <v/>
      </c>
      <c r="K1614" s="5" t="str">
        <f aca="false">IF(ISBLANK(A1614), "",SQRT((A1614-$M$2)^2+(B1614-$N$2)^2+(C1614-$O$2)^2+(D1614-$P$2)^2+(E1614-$Q$2)^2))</f>
        <v/>
      </c>
      <c r="L1614" s="6" t="str">
        <f aca="false">IF(AND(H1614 = "", H1613 &lt;&gt; ""),"&lt;- New exp", "")</f>
        <v/>
      </c>
    </row>
    <row r="1615" customFormat="false" ht="13.8" hidden="false" customHeight="false" outlineLevel="0" collapsed="false">
      <c r="F1615" s="4" t="str">
        <f aca="false">IF(ISBLANK(A1615), "", (A1615-MIN($A$2:$A$3001))/(MAX($A$2:$A$3001)-MIN($A$2:$A$3001)))</f>
        <v/>
      </c>
      <c r="G1615" s="4" t="str">
        <f aca="false">IF(ISBLANK(B1615), "", (B1615-MIN($B$2:$B$3001))/(MAX($B$2:$B$3001)-MIN($B$2:B$3001)))</f>
        <v/>
      </c>
      <c r="H1615" s="4" t="str">
        <f aca="false">IF(ISBLANK(C1615), "", (C1615-MIN($C$2:$C$3001))/(MAX($C$2:$C$3001)-MIN($C$2:$C$3001)))</f>
        <v/>
      </c>
      <c r="I1615" s="4" t="str">
        <f aca="false">IF(ISBLANK(D1615), "", (D1615-MIN($D$2:$D$3001))/(MAX($D$2:$D$3001)-MIN($D$2:$D$3001)))</f>
        <v/>
      </c>
      <c r="J1615" s="4" t="str">
        <f aca="false">IF(ISBLANK(E1615), "", (E1615-MIN($E$2:$E$3001))/(MAX($E$2:$E$3001)-MIN($E$2:$E$3001)))</f>
        <v/>
      </c>
      <c r="K1615" s="5" t="str">
        <f aca="false">IF(ISBLANK(A1615), "",SQRT((A1615-$M$2)^2+(B1615-$N$2)^2+(C1615-$O$2)^2+(D1615-$P$2)^2+(E1615-$Q$2)^2))</f>
        <v/>
      </c>
      <c r="L1615" s="6" t="str">
        <f aca="false">IF(AND(H1615 = "", H1614 &lt;&gt; ""),"&lt;- New exp", "")</f>
        <v/>
      </c>
    </row>
    <row r="1616" customFormat="false" ht="13.8" hidden="false" customHeight="false" outlineLevel="0" collapsed="false">
      <c r="F1616" s="4" t="str">
        <f aca="false">IF(ISBLANK(A1616), "", (A1616-MIN($A$2:$A$3001))/(MAX($A$2:$A$3001)-MIN($A$2:$A$3001)))</f>
        <v/>
      </c>
      <c r="G1616" s="4" t="str">
        <f aca="false">IF(ISBLANK(B1616), "", (B1616-MIN($B$2:$B$3001))/(MAX($B$2:$B$3001)-MIN($B$2:B$3001)))</f>
        <v/>
      </c>
      <c r="H1616" s="4" t="str">
        <f aca="false">IF(ISBLANK(C1616), "", (C1616-MIN($C$2:$C$3001))/(MAX($C$2:$C$3001)-MIN($C$2:$C$3001)))</f>
        <v/>
      </c>
      <c r="I1616" s="4" t="str">
        <f aca="false">IF(ISBLANK(D1616), "", (D1616-MIN($D$2:$D$3001))/(MAX($D$2:$D$3001)-MIN($D$2:$D$3001)))</f>
        <v/>
      </c>
      <c r="J1616" s="4" t="str">
        <f aca="false">IF(ISBLANK(E1616), "", (E1616-MIN($E$2:$E$3001))/(MAX($E$2:$E$3001)-MIN($E$2:$E$3001)))</f>
        <v/>
      </c>
      <c r="K1616" s="5" t="str">
        <f aca="false">IF(ISBLANK(A1616), "",SQRT((A1616-$M$2)^2+(B1616-$N$2)^2+(C1616-$O$2)^2+(D1616-$P$2)^2+(E1616-$Q$2)^2))</f>
        <v/>
      </c>
      <c r="L1616" s="6" t="str">
        <f aca="false">IF(AND(H1616 = "", H1615 &lt;&gt; ""),"&lt;- New exp", "")</f>
        <v/>
      </c>
    </row>
    <row r="1617" customFormat="false" ht="13.8" hidden="false" customHeight="false" outlineLevel="0" collapsed="false">
      <c r="F1617" s="4" t="str">
        <f aca="false">IF(ISBLANK(A1617), "", (A1617-MIN($A$2:$A$3001))/(MAX($A$2:$A$3001)-MIN($A$2:$A$3001)))</f>
        <v/>
      </c>
      <c r="G1617" s="4" t="str">
        <f aca="false">IF(ISBLANK(B1617), "", (B1617-MIN($B$2:$B$3001))/(MAX($B$2:$B$3001)-MIN($B$2:B$3001)))</f>
        <v/>
      </c>
      <c r="H1617" s="4" t="str">
        <f aca="false">IF(ISBLANK(C1617), "", (C1617-MIN($C$2:$C$3001))/(MAX($C$2:$C$3001)-MIN($C$2:$C$3001)))</f>
        <v/>
      </c>
      <c r="I1617" s="4" t="str">
        <f aca="false">IF(ISBLANK(D1617), "", (D1617-MIN($D$2:$D$3001))/(MAX($D$2:$D$3001)-MIN($D$2:$D$3001)))</f>
        <v/>
      </c>
      <c r="J1617" s="4" t="str">
        <f aca="false">IF(ISBLANK(E1617), "", (E1617-MIN($E$2:$E$3001))/(MAX($E$2:$E$3001)-MIN($E$2:$E$3001)))</f>
        <v/>
      </c>
      <c r="K1617" s="5" t="str">
        <f aca="false">IF(ISBLANK(A1617), "",SQRT((A1617-$M$2)^2+(B1617-$N$2)^2+(C1617-$O$2)^2+(D1617-$P$2)^2+(E1617-$Q$2)^2))</f>
        <v/>
      </c>
      <c r="L1617" s="6" t="str">
        <f aca="false">IF(AND(H1617 = "", H1616 &lt;&gt; ""),"&lt;- New exp", "")</f>
        <v/>
      </c>
    </row>
    <row r="1618" customFormat="false" ht="13.8" hidden="false" customHeight="false" outlineLevel="0" collapsed="false">
      <c r="F1618" s="4" t="str">
        <f aca="false">IF(ISBLANK(A1618), "", (A1618-MIN($A$2:$A$3001))/(MAX($A$2:$A$3001)-MIN($A$2:$A$3001)))</f>
        <v/>
      </c>
      <c r="G1618" s="4" t="str">
        <f aca="false">IF(ISBLANK(B1618), "", (B1618-MIN($B$2:$B$3001))/(MAX($B$2:$B$3001)-MIN($B$2:B$3001)))</f>
        <v/>
      </c>
      <c r="H1618" s="4" t="str">
        <f aca="false">IF(ISBLANK(C1618), "", (C1618-MIN($C$2:$C$3001))/(MAX($C$2:$C$3001)-MIN($C$2:$C$3001)))</f>
        <v/>
      </c>
      <c r="I1618" s="4" t="str">
        <f aca="false">IF(ISBLANK(D1618), "", (D1618-MIN($D$2:$D$3001))/(MAX($D$2:$D$3001)-MIN($D$2:$D$3001)))</f>
        <v/>
      </c>
      <c r="J1618" s="4" t="str">
        <f aca="false">IF(ISBLANK(E1618), "", (E1618-MIN($E$2:$E$3001))/(MAX($E$2:$E$3001)-MIN($E$2:$E$3001)))</f>
        <v/>
      </c>
      <c r="K1618" s="5" t="str">
        <f aca="false">IF(ISBLANK(A1618), "",SQRT((A1618-$M$2)^2+(B1618-$N$2)^2+(C1618-$O$2)^2+(D1618-$P$2)^2+(E1618-$Q$2)^2))</f>
        <v/>
      </c>
      <c r="L1618" s="6" t="str">
        <f aca="false">IF(AND(H1618 = "", H1617 &lt;&gt; ""),"&lt;- New exp", "")</f>
        <v/>
      </c>
    </row>
    <row r="1619" customFormat="false" ht="13.8" hidden="false" customHeight="false" outlineLevel="0" collapsed="false">
      <c r="F1619" s="4" t="str">
        <f aca="false">IF(ISBLANK(A1619), "", (A1619-MIN($A$2:$A$3001))/(MAX($A$2:$A$3001)-MIN($A$2:$A$3001)))</f>
        <v/>
      </c>
      <c r="G1619" s="4" t="str">
        <f aca="false">IF(ISBLANK(B1619), "", (B1619-MIN($B$2:$B$3001))/(MAX($B$2:$B$3001)-MIN($B$2:B$3001)))</f>
        <v/>
      </c>
      <c r="H1619" s="4" t="str">
        <f aca="false">IF(ISBLANK(C1619), "", (C1619-MIN($C$2:$C$3001))/(MAX($C$2:$C$3001)-MIN($C$2:$C$3001)))</f>
        <v/>
      </c>
      <c r="I1619" s="4" t="str">
        <f aca="false">IF(ISBLANK(D1619), "", (D1619-MIN($D$2:$D$3001))/(MAX($D$2:$D$3001)-MIN($D$2:$D$3001)))</f>
        <v/>
      </c>
      <c r="J1619" s="4" t="str">
        <f aca="false">IF(ISBLANK(E1619), "", (E1619-MIN($E$2:$E$3001))/(MAX($E$2:$E$3001)-MIN($E$2:$E$3001)))</f>
        <v/>
      </c>
      <c r="K1619" s="5" t="str">
        <f aca="false">IF(ISBLANK(A1619), "",SQRT((A1619-$M$2)^2+(B1619-$N$2)^2+(C1619-$O$2)^2+(D1619-$P$2)^2+(E1619-$Q$2)^2))</f>
        <v/>
      </c>
      <c r="L1619" s="6" t="str">
        <f aca="false">IF(AND(H1619 = "", H1618 &lt;&gt; ""),"&lt;- New exp", "")</f>
        <v/>
      </c>
    </row>
    <row r="1620" customFormat="false" ht="13.8" hidden="false" customHeight="false" outlineLevel="0" collapsed="false">
      <c r="F1620" s="4" t="str">
        <f aca="false">IF(ISBLANK(A1620), "", (A1620-MIN($A$2:$A$3001))/(MAX($A$2:$A$3001)-MIN($A$2:$A$3001)))</f>
        <v/>
      </c>
      <c r="G1620" s="4" t="str">
        <f aca="false">IF(ISBLANK(B1620), "", (B1620-MIN($B$2:$B$3001))/(MAX($B$2:$B$3001)-MIN($B$2:B$3001)))</f>
        <v/>
      </c>
      <c r="H1620" s="4" t="str">
        <f aca="false">IF(ISBLANK(C1620), "", (C1620-MIN($C$2:$C$3001))/(MAX($C$2:$C$3001)-MIN($C$2:$C$3001)))</f>
        <v/>
      </c>
      <c r="I1620" s="4" t="str">
        <f aca="false">IF(ISBLANK(D1620), "", (D1620-MIN($D$2:$D$3001))/(MAX($D$2:$D$3001)-MIN($D$2:$D$3001)))</f>
        <v/>
      </c>
      <c r="J1620" s="4" t="str">
        <f aca="false">IF(ISBLANK(E1620), "", (E1620-MIN($E$2:$E$3001))/(MAX($E$2:$E$3001)-MIN($E$2:$E$3001)))</f>
        <v/>
      </c>
      <c r="K1620" s="5" t="str">
        <f aca="false">IF(ISBLANK(A1620), "",SQRT((A1620-$M$2)^2+(B1620-$N$2)^2+(C1620-$O$2)^2+(D1620-$P$2)^2+(E1620-$Q$2)^2))</f>
        <v/>
      </c>
      <c r="L1620" s="6" t="str">
        <f aca="false">IF(AND(H1620 = "", H1619 &lt;&gt; ""),"&lt;- New exp", "")</f>
        <v/>
      </c>
    </row>
    <row r="1621" customFormat="false" ht="13.8" hidden="false" customHeight="false" outlineLevel="0" collapsed="false">
      <c r="F1621" s="4" t="str">
        <f aca="false">IF(ISBLANK(A1621), "", (A1621-MIN($A$2:$A$3001))/(MAX($A$2:$A$3001)-MIN($A$2:$A$3001)))</f>
        <v/>
      </c>
      <c r="G1621" s="4" t="str">
        <f aca="false">IF(ISBLANK(B1621), "", (B1621-MIN($B$2:$B$3001))/(MAX($B$2:$B$3001)-MIN($B$2:B$3001)))</f>
        <v/>
      </c>
      <c r="H1621" s="4" t="str">
        <f aca="false">IF(ISBLANK(C1621), "", (C1621-MIN($C$2:$C$3001))/(MAX($C$2:$C$3001)-MIN($C$2:$C$3001)))</f>
        <v/>
      </c>
      <c r="I1621" s="4" t="str">
        <f aca="false">IF(ISBLANK(D1621), "", (D1621-MIN($D$2:$D$3001))/(MAX($D$2:$D$3001)-MIN($D$2:$D$3001)))</f>
        <v/>
      </c>
      <c r="J1621" s="4" t="str">
        <f aca="false">IF(ISBLANK(E1621), "", (E1621-MIN($E$2:$E$3001))/(MAX($E$2:$E$3001)-MIN($E$2:$E$3001)))</f>
        <v/>
      </c>
      <c r="K1621" s="5" t="str">
        <f aca="false">IF(ISBLANK(A1621), "",SQRT((A1621-$M$2)^2+(B1621-$N$2)^2+(C1621-$O$2)^2+(D1621-$P$2)^2+(E1621-$Q$2)^2))</f>
        <v/>
      </c>
      <c r="L1621" s="6" t="str">
        <f aca="false">IF(AND(H1621 = "", H1620 &lt;&gt; ""),"&lt;- New exp", "")</f>
        <v/>
      </c>
    </row>
    <row r="1622" customFormat="false" ht="13.8" hidden="false" customHeight="false" outlineLevel="0" collapsed="false">
      <c r="F1622" s="4" t="str">
        <f aca="false">IF(ISBLANK(A1622), "", (A1622-MIN($A$2:$A$3001))/(MAX($A$2:$A$3001)-MIN($A$2:$A$3001)))</f>
        <v/>
      </c>
      <c r="G1622" s="4" t="str">
        <f aca="false">IF(ISBLANK(B1622), "", (B1622-MIN($B$2:$B$3001))/(MAX($B$2:$B$3001)-MIN($B$2:B$3001)))</f>
        <v/>
      </c>
      <c r="H1622" s="4" t="str">
        <f aca="false">IF(ISBLANK(C1622), "", (C1622-MIN($C$2:$C$3001))/(MAX($C$2:$C$3001)-MIN($C$2:$C$3001)))</f>
        <v/>
      </c>
      <c r="I1622" s="4" t="str">
        <f aca="false">IF(ISBLANK(D1622), "", (D1622-MIN($D$2:$D$3001))/(MAX($D$2:$D$3001)-MIN($D$2:$D$3001)))</f>
        <v/>
      </c>
      <c r="J1622" s="4" t="str">
        <f aca="false">IF(ISBLANK(E1622), "", (E1622-MIN($E$2:$E$3001))/(MAX($E$2:$E$3001)-MIN($E$2:$E$3001)))</f>
        <v/>
      </c>
      <c r="K1622" s="5" t="str">
        <f aca="false">IF(ISBLANK(A1622), "",SQRT((A1622-$M$2)^2+(B1622-$N$2)^2+(C1622-$O$2)^2+(D1622-$P$2)^2+(E1622-$Q$2)^2))</f>
        <v/>
      </c>
      <c r="L1622" s="6" t="str">
        <f aca="false">IF(AND(H1622 = "", H1621 &lt;&gt; ""),"&lt;- New exp", "")</f>
        <v/>
      </c>
    </row>
    <row r="1623" customFormat="false" ht="13.8" hidden="false" customHeight="false" outlineLevel="0" collapsed="false">
      <c r="F1623" s="4" t="str">
        <f aca="false">IF(ISBLANK(A1623), "", (A1623-MIN($A$2:$A$3001))/(MAX($A$2:$A$3001)-MIN($A$2:$A$3001)))</f>
        <v/>
      </c>
      <c r="G1623" s="4" t="str">
        <f aca="false">IF(ISBLANK(B1623), "", (B1623-MIN($B$2:$B$3001))/(MAX($B$2:$B$3001)-MIN($B$2:B$3001)))</f>
        <v/>
      </c>
      <c r="H1623" s="4" t="str">
        <f aca="false">IF(ISBLANK(C1623), "", (C1623-MIN($C$2:$C$3001))/(MAX($C$2:$C$3001)-MIN($C$2:$C$3001)))</f>
        <v/>
      </c>
      <c r="I1623" s="4" t="str">
        <f aca="false">IF(ISBLANK(D1623), "", (D1623-MIN($D$2:$D$3001))/(MAX($D$2:$D$3001)-MIN($D$2:$D$3001)))</f>
        <v/>
      </c>
      <c r="J1623" s="4" t="str">
        <f aca="false">IF(ISBLANK(E1623), "", (E1623-MIN($E$2:$E$3001))/(MAX($E$2:$E$3001)-MIN($E$2:$E$3001)))</f>
        <v/>
      </c>
      <c r="K1623" s="5" t="str">
        <f aca="false">IF(ISBLANK(A1623), "",SQRT((A1623-$M$2)^2+(B1623-$N$2)^2+(C1623-$O$2)^2+(D1623-$P$2)^2+(E1623-$Q$2)^2))</f>
        <v/>
      </c>
      <c r="L1623" s="6" t="str">
        <f aca="false">IF(AND(H1623 = "", H1622 &lt;&gt; ""),"&lt;- New exp", "")</f>
        <v/>
      </c>
    </row>
    <row r="1624" customFormat="false" ht="13.8" hidden="false" customHeight="false" outlineLevel="0" collapsed="false">
      <c r="F1624" s="4" t="str">
        <f aca="false">IF(ISBLANK(A1624), "", (A1624-MIN($A$2:$A$3001))/(MAX($A$2:$A$3001)-MIN($A$2:$A$3001)))</f>
        <v/>
      </c>
      <c r="G1624" s="4" t="str">
        <f aca="false">IF(ISBLANK(B1624), "", (B1624-MIN($B$2:$B$3001))/(MAX($B$2:$B$3001)-MIN($B$2:B$3001)))</f>
        <v/>
      </c>
      <c r="H1624" s="4" t="str">
        <f aca="false">IF(ISBLANK(C1624), "", (C1624-MIN($C$2:$C$3001))/(MAX($C$2:$C$3001)-MIN($C$2:$C$3001)))</f>
        <v/>
      </c>
      <c r="I1624" s="4" t="str">
        <f aca="false">IF(ISBLANK(D1624), "", (D1624-MIN($D$2:$D$3001))/(MAX($D$2:$D$3001)-MIN($D$2:$D$3001)))</f>
        <v/>
      </c>
      <c r="J1624" s="4" t="str">
        <f aca="false">IF(ISBLANK(E1624), "", (E1624-MIN($E$2:$E$3001))/(MAX($E$2:$E$3001)-MIN($E$2:$E$3001)))</f>
        <v/>
      </c>
      <c r="K1624" s="5" t="str">
        <f aca="false">IF(ISBLANK(A1624), "",SQRT((A1624-$M$2)^2+(B1624-$N$2)^2+(C1624-$O$2)^2+(D1624-$P$2)^2+(E1624-$Q$2)^2))</f>
        <v/>
      </c>
      <c r="L1624" s="6" t="str">
        <f aca="false">IF(AND(H1624 = "", H1623 &lt;&gt; ""),"&lt;- New exp", "")</f>
        <v/>
      </c>
    </row>
    <row r="1625" customFormat="false" ht="13.8" hidden="false" customHeight="false" outlineLevel="0" collapsed="false">
      <c r="F1625" s="4" t="str">
        <f aca="false">IF(ISBLANK(A1625), "", (A1625-MIN($A$2:$A$3001))/(MAX($A$2:$A$3001)-MIN($A$2:$A$3001)))</f>
        <v/>
      </c>
      <c r="G1625" s="4" t="str">
        <f aca="false">IF(ISBLANK(B1625), "", (B1625-MIN($B$2:$B$3001))/(MAX($B$2:$B$3001)-MIN($B$2:B$3001)))</f>
        <v/>
      </c>
      <c r="H1625" s="4" t="str">
        <f aca="false">IF(ISBLANK(C1625), "", (C1625-MIN($C$2:$C$3001))/(MAX($C$2:$C$3001)-MIN($C$2:$C$3001)))</f>
        <v/>
      </c>
      <c r="I1625" s="4" t="str">
        <f aca="false">IF(ISBLANK(D1625), "", (D1625-MIN($D$2:$D$3001))/(MAX($D$2:$D$3001)-MIN($D$2:$D$3001)))</f>
        <v/>
      </c>
      <c r="J1625" s="4" t="str">
        <f aca="false">IF(ISBLANK(E1625), "", (E1625-MIN($E$2:$E$3001))/(MAX($E$2:$E$3001)-MIN($E$2:$E$3001)))</f>
        <v/>
      </c>
      <c r="K1625" s="5" t="str">
        <f aca="false">IF(ISBLANK(A1625), "",SQRT((A1625-$M$2)^2+(B1625-$N$2)^2+(C1625-$O$2)^2+(D1625-$P$2)^2+(E1625-$Q$2)^2))</f>
        <v/>
      </c>
      <c r="L1625" s="6" t="str">
        <f aca="false">IF(AND(H1625 = "", H1624 &lt;&gt; ""),"&lt;- New exp", "")</f>
        <v/>
      </c>
    </row>
    <row r="1626" customFormat="false" ht="13.8" hidden="false" customHeight="false" outlineLevel="0" collapsed="false">
      <c r="F1626" s="4" t="str">
        <f aca="false">IF(ISBLANK(A1626), "", (A1626-MIN($A$2:$A$3001))/(MAX($A$2:$A$3001)-MIN($A$2:$A$3001)))</f>
        <v/>
      </c>
      <c r="G1626" s="4" t="str">
        <f aca="false">IF(ISBLANK(B1626), "", (B1626-MIN($B$2:$B$3001))/(MAX($B$2:$B$3001)-MIN($B$2:B$3001)))</f>
        <v/>
      </c>
      <c r="H1626" s="4" t="str">
        <f aca="false">IF(ISBLANK(C1626), "", (C1626-MIN($C$2:$C$3001))/(MAX($C$2:$C$3001)-MIN($C$2:$C$3001)))</f>
        <v/>
      </c>
      <c r="I1626" s="4" t="str">
        <f aca="false">IF(ISBLANK(D1626), "", (D1626-MIN($D$2:$D$3001))/(MAX($D$2:$D$3001)-MIN($D$2:$D$3001)))</f>
        <v/>
      </c>
      <c r="J1626" s="4" t="str">
        <f aca="false">IF(ISBLANK(E1626), "", (E1626-MIN($E$2:$E$3001))/(MAX($E$2:$E$3001)-MIN($E$2:$E$3001)))</f>
        <v/>
      </c>
      <c r="K1626" s="5" t="str">
        <f aca="false">IF(ISBLANK(A1626), "",SQRT((A1626-$M$2)^2+(B1626-$N$2)^2+(C1626-$O$2)^2+(D1626-$P$2)^2+(E1626-$Q$2)^2))</f>
        <v/>
      </c>
      <c r="L1626" s="6" t="str">
        <f aca="false">IF(AND(H1626 = "", H1625 &lt;&gt; ""),"&lt;- New exp", "")</f>
        <v/>
      </c>
    </row>
    <row r="1627" customFormat="false" ht="13.8" hidden="false" customHeight="false" outlineLevel="0" collapsed="false">
      <c r="F1627" s="4" t="str">
        <f aca="false">IF(ISBLANK(A1627), "", (A1627-MIN($A$2:$A$3001))/(MAX($A$2:$A$3001)-MIN($A$2:$A$3001)))</f>
        <v/>
      </c>
      <c r="G1627" s="4" t="str">
        <f aca="false">IF(ISBLANK(B1627), "", (B1627-MIN($B$2:$B$3001))/(MAX($B$2:$B$3001)-MIN($B$2:B$3001)))</f>
        <v/>
      </c>
      <c r="H1627" s="4" t="str">
        <f aca="false">IF(ISBLANK(C1627), "", (C1627-MIN($C$2:$C$3001))/(MAX($C$2:$C$3001)-MIN($C$2:$C$3001)))</f>
        <v/>
      </c>
      <c r="I1627" s="4" t="str">
        <f aca="false">IF(ISBLANK(D1627), "", (D1627-MIN($D$2:$D$3001))/(MAX($D$2:$D$3001)-MIN($D$2:$D$3001)))</f>
        <v/>
      </c>
      <c r="J1627" s="4" t="str">
        <f aca="false">IF(ISBLANK(E1627), "", (E1627-MIN($E$2:$E$3001))/(MAX($E$2:$E$3001)-MIN($E$2:$E$3001)))</f>
        <v/>
      </c>
      <c r="K1627" s="5" t="str">
        <f aca="false">IF(ISBLANK(A1627), "",SQRT((A1627-$M$2)^2+(B1627-$N$2)^2+(C1627-$O$2)^2+(D1627-$P$2)^2+(E1627-$Q$2)^2))</f>
        <v/>
      </c>
      <c r="L1627" s="6" t="str">
        <f aca="false">IF(AND(H1627 = "", H1626 &lt;&gt; ""),"&lt;- New exp", "")</f>
        <v/>
      </c>
    </row>
    <row r="1628" customFormat="false" ht="13.8" hidden="false" customHeight="false" outlineLevel="0" collapsed="false">
      <c r="F1628" s="4" t="str">
        <f aca="false">IF(ISBLANK(A1628), "", (A1628-MIN($A$2:$A$3001))/(MAX($A$2:$A$3001)-MIN($A$2:$A$3001)))</f>
        <v/>
      </c>
      <c r="G1628" s="4" t="str">
        <f aca="false">IF(ISBLANK(B1628), "", (B1628-MIN($B$2:$B$3001))/(MAX($B$2:$B$3001)-MIN($B$2:B$3001)))</f>
        <v/>
      </c>
      <c r="H1628" s="4" t="str">
        <f aca="false">IF(ISBLANK(C1628), "", (C1628-MIN($C$2:$C$3001))/(MAX($C$2:$C$3001)-MIN($C$2:$C$3001)))</f>
        <v/>
      </c>
      <c r="I1628" s="4" t="str">
        <f aca="false">IF(ISBLANK(D1628), "", (D1628-MIN($D$2:$D$3001))/(MAX($D$2:$D$3001)-MIN($D$2:$D$3001)))</f>
        <v/>
      </c>
      <c r="J1628" s="4" t="str">
        <f aca="false">IF(ISBLANK(E1628), "", (E1628-MIN($E$2:$E$3001))/(MAX($E$2:$E$3001)-MIN($E$2:$E$3001)))</f>
        <v/>
      </c>
      <c r="K1628" s="5" t="str">
        <f aca="false">IF(ISBLANK(A1628), "",SQRT((A1628-$M$2)^2+(B1628-$N$2)^2+(C1628-$O$2)^2+(D1628-$P$2)^2+(E1628-$Q$2)^2))</f>
        <v/>
      </c>
      <c r="L1628" s="6" t="str">
        <f aca="false">IF(AND(H1628 = "", H1627 &lt;&gt; ""),"&lt;- New exp", "")</f>
        <v/>
      </c>
    </row>
    <row r="1629" customFormat="false" ht="13.8" hidden="false" customHeight="false" outlineLevel="0" collapsed="false">
      <c r="F1629" s="4" t="str">
        <f aca="false">IF(ISBLANK(A1629), "", (A1629-MIN($A$2:$A$3001))/(MAX($A$2:$A$3001)-MIN($A$2:$A$3001)))</f>
        <v/>
      </c>
      <c r="G1629" s="4" t="str">
        <f aca="false">IF(ISBLANK(B1629), "", (B1629-MIN($B$2:$B$3001))/(MAX($B$2:$B$3001)-MIN($B$2:B$3001)))</f>
        <v/>
      </c>
      <c r="H1629" s="4" t="str">
        <f aca="false">IF(ISBLANK(C1629), "", (C1629-MIN($C$2:$C$3001))/(MAX($C$2:$C$3001)-MIN($C$2:$C$3001)))</f>
        <v/>
      </c>
      <c r="I1629" s="4" t="str">
        <f aca="false">IF(ISBLANK(D1629), "", (D1629-MIN($D$2:$D$3001))/(MAX($D$2:$D$3001)-MIN($D$2:$D$3001)))</f>
        <v/>
      </c>
      <c r="J1629" s="4" t="str">
        <f aca="false">IF(ISBLANK(E1629), "", (E1629-MIN($E$2:$E$3001))/(MAX($E$2:$E$3001)-MIN($E$2:$E$3001)))</f>
        <v/>
      </c>
      <c r="K1629" s="5" t="str">
        <f aca="false">IF(ISBLANK(A1629), "",SQRT((A1629-$M$2)^2+(B1629-$N$2)^2+(C1629-$O$2)^2+(D1629-$P$2)^2+(E1629-$Q$2)^2))</f>
        <v/>
      </c>
      <c r="L1629" s="6" t="str">
        <f aca="false">IF(AND(H1629 = "", H1628 &lt;&gt; ""),"&lt;- New exp", "")</f>
        <v/>
      </c>
    </row>
    <row r="1630" customFormat="false" ht="13.8" hidden="false" customHeight="false" outlineLevel="0" collapsed="false">
      <c r="F1630" s="4" t="str">
        <f aca="false">IF(ISBLANK(A1630), "", (A1630-MIN($A$2:$A$3001))/(MAX($A$2:$A$3001)-MIN($A$2:$A$3001)))</f>
        <v/>
      </c>
      <c r="G1630" s="4" t="str">
        <f aca="false">IF(ISBLANK(B1630), "", (B1630-MIN($B$2:$B$3001))/(MAX($B$2:$B$3001)-MIN($B$2:B$3001)))</f>
        <v/>
      </c>
      <c r="H1630" s="4" t="str">
        <f aca="false">IF(ISBLANK(C1630), "", (C1630-MIN($C$2:$C$3001))/(MAX($C$2:$C$3001)-MIN($C$2:$C$3001)))</f>
        <v/>
      </c>
      <c r="I1630" s="4" t="str">
        <f aca="false">IF(ISBLANK(D1630), "", (D1630-MIN($D$2:$D$3001))/(MAX($D$2:$D$3001)-MIN($D$2:$D$3001)))</f>
        <v/>
      </c>
      <c r="J1630" s="4" t="str">
        <f aca="false">IF(ISBLANK(E1630), "", (E1630-MIN($E$2:$E$3001))/(MAX($E$2:$E$3001)-MIN($E$2:$E$3001)))</f>
        <v/>
      </c>
      <c r="K1630" s="5" t="str">
        <f aca="false">IF(ISBLANK(A1630), "",SQRT((A1630-$M$2)^2+(B1630-$N$2)^2+(C1630-$O$2)^2+(D1630-$P$2)^2+(E1630-$Q$2)^2))</f>
        <v/>
      </c>
      <c r="L1630" s="6" t="str">
        <f aca="false">IF(AND(H1630 = "", H1629 &lt;&gt; ""),"&lt;- New exp", "")</f>
        <v/>
      </c>
    </row>
    <row r="1631" customFormat="false" ht="13.8" hidden="false" customHeight="false" outlineLevel="0" collapsed="false">
      <c r="F1631" s="4" t="str">
        <f aca="false">IF(ISBLANK(A1631), "", (A1631-MIN($A$2:$A$3001))/(MAX($A$2:$A$3001)-MIN($A$2:$A$3001)))</f>
        <v/>
      </c>
      <c r="G1631" s="4" t="str">
        <f aca="false">IF(ISBLANK(B1631), "", (B1631-MIN($B$2:$B$3001))/(MAX($B$2:$B$3001)-MIN($B$2:B$3001)))</f>
        <v/>
      </c>
      <c r="H1631" s="4" t="str">
        <f aca="false">IF(ISBLANK(C1631), "", (C1631-MIN($C$2:$C$3001))/(MAX($C$2:$C$3001)-MIN($C$2:$C$3001)))</f>
        <v/>
      </c>
      <c r="I1631" s="4" t="str">
        <f aca="false">IF(ISBLANK(D1631), "", (D1631-MIN($D$2:$D$3001))/(MAX($D$2:$D$3001)-MIN($D$2:$D$3001)))</f>
        <v/>
      </c>
      <c r="J1631" s="4" t="str">
        <f aca="false">IF(ISBLANK(E1631), "", (E1631-MIN($E$2:$E$3001))/(MAX($E$2:$E$3001)-MIN($E$2:$E$3001)))</f>
        <v/>
      </c>
      <c r="K1631" s="5" t="str">
        <f aca="false">IF(ISBLANK(A1631), "",SQRT((A1631-$M$2)^2+(B1631-$N$2)^2+(C1631-$O$2)^2+(D1631-$P$2)^2+(E1631-$Q$2)^2))</f>
        <v/>
      </c>
      <c r="L1631" s="6" t="str">
        <f aca="false">IF(AND(H1631 = "", H1630 &lt;&gt; ""),"&lt;- New exp", "")</f>
        <v/>
      </c>
    </row>
    <row r="1632" customFormat="false" ht="13.8" hidden="false" customHeight="false" outlineLevel="0" collapsed="false">
      <c r="F1632" s="4" t="str">
        <f aca="false">IF(ISBLANK(A1632), "", (A1632-MIN($A$2:$A$3001))/(MAX($A$2:$A$3001)-MIN($A$2:$A$3001)))</f>
        <v/>
      </c>
      <c r="G1632" s="4" t="str">
        <f aca="false">IF(ISBLANK(B1632), "", (B1632-MIN($B$2:$B$3001))/(MAX($B$2:$B$3001)-MIN($B$2:B$3001)))</f>
        <v/>
      </c>
      <c r="H1632" s="4" t="str">
        <f aca="false">IF(ISBLANK(C1632), "", (C1632-MIN($C$2:$C$3001))/(MAX($C$2:$C$3001)-MIN($C$2:$C$3001)))</f>
        <v/>
      </c>
      <c r="I1632" s="4" t="str">
        <f aca="false">IF(ISBLANK(D1632), "", (D1632-MIN($D$2:$D$3001))/(MAX($D$2:$D$3001)-MIN($D$2:$D$3001)))</f>
        <v/>
      </c>
      <c r="J1632" s="4" t="str">
        <f aca="false">IF(ISBLANK(E1632), "", (E1632-MIN($E$2:$E$3001))/(MAX($E$2:$E$3001)-MIN($E$2:$E$3001)))</f>
        <v/>
      </c>
      <c r="K1632" s="5" t="str">
        <f aca="false">IF(ISBLANK(A1632), "",SQRT((A1632-$M$2)^2+(B1632-$N$2)^2+(C1632-$O$2)^2+(D1632-$P$2)^2+(E1632-$Q$2)^2))</f>
        <v/>
      </c>
      <c r="L1632" s="6" t="str">
        <f aca="false">IF(AND(H1632 = "", H1631 &lt;&gt; ""),"&lt;- New exp", "")</f>
        <v/>
      </c>
    </row>
    <row r="1633" customFormat="false" ht="13.8" hidden="false" customHeight="false" outlineLevel="0" collapsed="false">
      <c r="F1633" s="4" t="str">
        <f aca="false">IF(ISBLANK(A1633), "", (A1633-MIN($A$2:$A$3001))/(MAX($A$2:$A$3001)-MIN($A$2:$A$3001)))</f>
        <v/>
      </c>
      <c r="G1633" s="4" t="str">
        <f aca="false">IF(ISBLANK(B1633), "", (B1633-MIN($B$2:$B$3001))/(MAX($B$2:$B$3001)-MIN($B$2:B$3001)))</f>
        <v/>
      </c>
      <c r="H1633" s="4" t="str">
        <f aca="false">IF(ISBLANK(C1633), "", (C1633-MIN($C$2:$C$3001))/(MAX($C$2:$C$3001)-MIN($C$2:$C$3001)))</f>
        <v/>
      </c>
      <c r="I1633" s="4" t="str">
        <f aca="false">IF(ISBLANK(D1633), "", (D1633-MIN($D$2:$D$3001))/(MAX($D$2:$D$3001)-MIN($D$2:$D$3001)))</f>
        <v/>
      </c>
      <c r="J1633" s="4" t="str">
        <f aca="false">IF(ISBLANK(E1633), "", (E1633-MIN($E$2:$E$3001))/(MAX($E$2:$E$3001)-MIN($E$2:$E$3001)))</f>
        <v/>
      </c>
      <c r="K1633" s="5" t="str">
        <f aca="false">IF(ISBLANK(A1633), "",SQRT((A1633-$M$2)^2+(B1633-$N$2)^2+(C1633-$O$2)^2+(D1633-$P$2)^2+(E1633-$Q$2)^2))</f>
        <v/>
      </c>
      <c r="L1633" s="6" t="str">
        <f aca="false">IF(AND(H1633 = "", H1632 &lt;&gt; ""),"&lt;- New exp", "")</f>
        <v/>
      </c>
    </row>
    <row r="1634" customFormat="false" ht="13.8" hidden="false" customHeight="false" outlineLevel="0" collapsed="false">
      <c r="F1634" s="4" t="str">
        <f aca="false">IF(ISBLANK(A1634), "", (A1634-MIN($A$2:$A$3001))/(MAX($A$2:$A$3001)-MIN($A$2:$A$3001)))</f>
        <v/>
      </c>
      <c r="G1634" s="4" t="str">
        <f aca="false">IF(ISBLANK(B1634), "", (B1634-MIN($B$2:$B$3001))/(MAX($B$2:$B$3001)-MIN($B$2:B$3001)))</f>
        <v/>
      </c>
      <c r="H1634" s="4" t="str">
        <f aca="false">IF(ISBLANK(C1634), "", (C1634-MIN($C$2:$C$3001))/(MAX($C$2:$C$3001)-MIN($C$2:$C$3001)))</f>
        <v/>
      </c>
      <c r="I1634" s="4" t="str">
        <f aca="false">IF(ISBLANK(D1634), "", (D1634-MIN($D$2:$D$3001))/(MAX($D$2:$D$3001)-MIN($D$2:$D$3001)))</f>
        <v/>
      </c>
      <c r="J1634" s="4" t="str">
        <f aca="false">IF(ISBLANK(E1634), "", (E1634-MIN($E$2:$E$3001))/(MAX($E$2:$E$3001)-MIN($E$2:$E$3001)))</f>
        <v/>
      </c>
      <c r="K1634" s="5" t="str">
        <f aca="false">IF(ISBLANK(A1634), "",SQRT((A1634-$M$2)^2+(B1634-$N$2)^2+(C1634-$O$2)^2+(D1634-$P$2)^2+(E1634-$Q$2)^2))</f>
        <v/>
      </c>
      <c r="L1634" s="6" t="str">
        <f aca="false">IF(AND(H1634 = "", H1633 &lt;&gt; ""),"&lt;- New exp", "")</f>
        <v/>
      </c>
    </row>
    <row r="1635" customFormat="false" ht="13.8" hidden="false" customHeight="false" outlineLevel="0" collapsed="false">
      <c r="F1635" s="4" t="str">
        <f aca="false">IF(ISBLANK(A1635), "", (A1635-MIN($A$2:$A$3001))/(MAX($A$2:$A$3001)-MIN($A$2:$A$3001)))</f>
        <v/>
      </c>
      <c r="G1635" s="4" t="str">
        <f aca="false">IF(ISBLANK(B1635), "", (B1635-MIN($B$2:$B$3001))/(MAX($B$2:$B$3001)-MIN($B$2:B$3001)))</f>
        <v/>
      </c>
      <c r="H1635" s="4" t="str">
        <f aca="false">IF(ISBLANK(C1635), "", (C1635-MIN($C$2:$C$3001))/(MAX($C$2:$C$3001)-MIN($C$2:$C$3001)))</f>
        <v/>
      </c>
      <c r="I1635" s="4" t="str">
        <f aca="false">IF(ISBLANK(D1635), "", (D1635-MIN($D$2:$D$3001))/(MAX($D$2:$D$3001)-MIN($D$2:$D$3001)))</f>
        <v/>
      </c>
      <c r="J1635" s="4" t="str">
        <f aca="false">IF(ISBLANK(E1635), "", (E1635-MIN($E$2:$E$3001))/(MAX($E$2:$E$3001)-MIN($E$2:$E$3001)))</f>
        <v/>
      </c>
      <c r="K1635" s="5" t="str">
        <f aca="false">IF(ISBLANK(A1635), "",SQRT((A1635-$M$2)^2+(B1635-$N$2)^2+(C1635-$O$2)^2+(D1635-$P$2)^2+(E1635-$Q$2)^2))</f>
        <v/>
      </c>
      <c r="L1635" s="6" t="str">
        <f aca="false">IF(AND(H1635 = "", H1634 &lt;&gt; ""),"&lt;- New exp", "")</f>
        <v/>
      </c>
    </row>
    <row r="1636" customFormat="false" ht="13.8" hidden="false" customHeight="false" outlineLevel="0" collapsed="false">
      <c r="F1636" s="4" t="str">
        <f aca="false">IF(ISBLANK(A1636), "", (A1636-MIN($A$2:$A$3001))/(MAX($A$2:$A$3001)-MIN($A$2:$A$3001)))</f>
        <v/>
      </c>
      <c r="G1636" s="4" t="str">
        <f aca="false">IF(ISBLANK(B1636), "", (B1636-MIN($B$2:$B$3001))/(MAX($B$2:$B$3001)-MIN($B$2:B$3001)))</f>
        <v/>
      </c>
      <c r="H1636" s="4" t="str">
        <f aca="false">IF(ISBLANK(C1636), "", (C1636-MIN($C$2:$C$3001))/(MAX($C$2:$C$3001)-MIN($C$2:$C$3001)))</f>
        <v/>
      </c>
      <c r="I1636" s="4" t="str">
        <f aca="false">IF(ISBLANK(D1636), "", (D1636-MIN($D$2:$D$3001))/(MAX($D$2:$D$3001)-MIN($D$2:$D$3001)))</f>
        <v/>
      </c>
      <c r="J1636" s="4" t="str">
        <f aca="false">IF(ISBLANK(E1636), "", (E1636-MIN($E$2:$E$3001))/(MAX($E$2:$E$3001)-MIN($E$2:$E$3001)))</f>
        <v/>
      </c>
      <c r="K1636" s="5" t="str">
        <f aca="false">IF(ISBLANK(A1636), "",SQRT((A1636-$M$2)^2+(B1636-$N$2)^2+(C1636-$O$2)^2+(D1636-$P$2)^2+(E1636-$Q$2)^2))</f>
        <v/>
      </c>
      <c r="L1636" s="6" t="str">
        <f aca="false">IF(AND(H1636 = "", H1635 &lt;&gt; ""),"&lt;- New exp", "")</f>
        <v/>
      </c>
    </row>
    <row r="1637" customFormat="false" ht="13.8" hidden="false" customHeight="false" outlineLevel="0" collapsed="false">
      <c r="F1637" s="4" t="str">
        <f aca="false">IF(ISBLANK(A1637), "", (A1637-MIN($A$2:$A$3001))/(MAX($A$2:$A$3001)-MIN($A$2:$A$3001)))</f>
        <v/>
      </c>
      <c r="G1637" s="4" t="str">
        <f aca="false">IF(ISBLANK(B1637), "", (B1637-MIN($B$2:$B$3001))/(MAX($B$2:$B$3001)-MIN($B$2:B$3001)))</f>
        <v/>
      </c>
      <c r="H1637" s="4" t="str">
        <f aca="false">IF(ISBLANK(C1637), "", (C1637-MIN($C$2:$C$3001))/(MAX($C$2:$C$3001)-MIN($C$2:$C$3001)))</f>
        <v/>
      </c>
      <c r="I1637" s="4" t="str">
        <f aca="false">IF(ISBLANK(D1637), "", (D1637-MIN($D$2:$D$3001))/(MAX($D$2:$D$3001)-MIN($D$2:$D$3001)))</f>
        <v/>
      </c>
      <c r="J1637" s="4" t="str">
        <f aca="false">IF(ISBLANK(E1637), "", (E1637-MIN($E$2:$E$3001))/(MAX($E$2:$E$3001)-MIN($E$2:$E$3001)))</f>
        <v/>
      </c>
      <c r="K1637" s="5" t="str">
        <f aca="false">IF(ISBLANK(A1637), "",SQRT((A1637-$M$2)^2+(B1637-$N$2)^2+(C1637-$O$2)^2+(D1637-$P$2)^2+(E1637-$Q$2)^2))</f>
        <v/>
      </c>
      <c r="L1637" s="6" t="str">
        <f aca="false">IF(AND(H1637 = "", H1636 &lt;&gt; ""),"&lt;- New exp", "")</f>
        <v/>
      </c>
    </row>
    <row r="1638" customFormat="false" ht="13.8" hidden="false" customHeight="false" outlineLevel="0" collapsed="false">
      <c r="F1638" s="4" t="str">
        <f aca="false">IF(ISBLANK(A1638), "", (A1638-MIN($A$2:$A$3001))/(MAX($A$2:$A$3001)-MIN($A$2:$A$3001)))</f>
        <v/>
      </c>
      <c r="G1638" s="4" t="str">
        <f aca="false">IF(ISBLANK(B1638), "", (B1638-MIN($B$2:$B$3001))/(MAX($B$2:$B$3001)-MIN($B$2:B$3001)))</f>
        <v/>
      </c>
      <c r="H1638" s="4" t="str">
        <f aca="false">IF(ISBLANK(C1638), "", (C1638-MIN($C$2:$C$3001))/(MAX($C$2:$C$3001)-MIN($C$2:$C$3001)))</f>
        <v/>
      </c>
      <c r="I1638" s="4" t="str">
        <f aca="false">IF(ISBLANK(D1638), "", (D1638-MIN($D$2:$D$3001))/(MAX($D$2:$D$3001)-MIN($D$2:$D$3001)))</f>
        <v/>
      </c>
      <c r="J1638" s="4" t="str">
        <f aca="false">IF(ISBLANK(E1638), "", (E1638-MIN($E$2:$E$3001))/(MAX($E$2:$E$3001)-MIN($E$2:$E$3001)))</f>
        <v/>
      </c>
      <c r="K1638" s="5" t="str">
        <f aca="false">IF(ISBLANK(A1638), "",SQRT((A1638-$M$2)^2+(B1638-$N$2)^2+(C1638-$O$2)^2+(D1638-$P$2)^2+(E1638-$Q$2)^2))</f>
        <v/>
      </c>
      <c r="L1638" s="6" t="str">
        <f aca="false">IF(AND(H1638 = "", H1637 &lt;&gt; ""),"&lt;- New exp", "")</f>
        <v/>
      </c>
    </row>
    <row r="1639" customFormat="false" ht="13.8" hidden="false" customHeight="false" outlineLevel="0" collapsed="false">
      <c r="F1639" s="4" t="str">
        <f aca="false">IF(ISBLANK(A1639), "", (A1639-MIN($A$2:$A$3001))/(MAX($A$2:$A$3001)-MIN($A$2:$A$3001)))</f>
        <v/>
      </c>
      <c r="G1639" s="4" t="str">
        <f aca="false">IF(ISBLANK(B1639), "", (B1639-MIN($B$2:$B$3001))/(MAX($B$2:$B$3001)-MIN($B$2:B$3001)))</f>
        <v/>
      </c>
      <c r="H1639" s="4" t="str">
        <f aca="false">IF(ISBLANK(C1639), "", (C1639-MIN($C$2:$C$3001))/(MAX($C$2:$C$3001)-MIN($C$2:$C$3001)))</f>
        <v/>
      </c>
      <c r="I1639" s="4" t="str">
        <f aca="false">IF(ISBLANK(D1639), "", (D1639-MIN($D$2:$D$3001))/(MAX($D$2:$D$3001)-MIN($D$2:$D$3001)))</f>
        <v/>
      </c>
      <c r="J1639" s="4" t="str">
        <f aca="false">IF(ISBLANK(E1639), "", (E1639-MIN($E$2:$E$3001))/(MAX($E$2:$E$3001)-MIN($E$2:$E$3001)))</f>
        <v/>
      </c>
      <c r="K1639" s="5" t="str">
        <f aca="false">IF(ISBLANK(A1639), "",SQRT((A1639-$M$2)^2+(B1639-$N$2)^2+(C1639-$O$2)^2+(D1639-$P$2)^2+(E1639-$Q$2)^2))</f>
        <v/>
      </c>
      <c r="L1639" s="6" t="str">
        <f aca="false">IF(AND(H1639 = "", H1638 &lt;&gt; ""),"&lt;- New exp", "")</f>
        <v/>
      </c>
    </row>
    <row r="1640" customFormat="false" ht="13.8" hidden="false" customHeight="false" outlineLevel="0" collapsed="false">
      <c r="F1640" s="4" t="str">
        <f aca="false">IF(ISBLANK(A1640), "", (A1640-MIN($A$2:$A$3001))/(MAX($A$2:$A$3001)-MIN($A$2:$A$3001)))</f>
        <v/>
      </c>
      <c r="G1640" s="4" t="str">
        <f aca="false">IF(ISBLANK(B1640), "", (B1640-MIN($B$2:$B$3001))/(MAX($B$2:$B$3001)-MIN($B$2:B$3001)))</f>
        <v/>
      </c>
      <c r="H1640" s="4" t="str">
        <f aca="false">IF(ISBLANK(C1640), "", (C1640-MIN($C$2:$C$3001))/(MAX($C$2:$C$3001)-MIN($C$2:$C$3001)))</f>
        <v/>
      </c>
      <c r="I1640" s="4" t="str">
        <f aca="false">IF(ISBLANK(D1640), "", (D1640-MIN($D$2:$D$3001))/(MAX($D$2:$D$3001)-MIN($D$2:$D$3001)))</f>
        <v/>
      </c>
      <c r="J1640" s="4" t="str">
        <f aca="false">IF(ISBLANK(E1640), "", (E1640-MIN($E$2:$E$3001))/(MAX($E$2:$E$3001)-MIN($E$2:$E$3001)))</f>
        <v/>
      </c>
      <c r="K1640" s="5" t="str">
        <f aca="false">IF(ISBLANK(A1640), "",SQRT((A1640-$M$2)^2+(B1640-$N$2)^2+(C1640-$O$2)^2+(D1640-$P$2)^2+(E1640-$Q$2)^2))</f>
        <v/>
      </c>
      <c r="L1640" s="6" t="str">
        <f aca="false">IF(AND(H1640 = "", H1639 &lt;&gt; ""),"&lt;- New exp", "")</f>
        <v/>
      </c>
    </row>
    <row r="1641" customFormat="false" ht="13.8" hidden="false" customHeight="false" outlineLevel="0" collapsed="false">
      <c r="F1641" s="4" t="str">
        <f aca="false">IF(ISBLANK(A1641), "", (A1641-MIN($A$2:$A$3001))/(MAX($A$2:$A$3001)-MIN($A$2:$A$3001)))</f>
        <v/>
      </c>
      <c r="G1641" s="4" t="str">
        <f aca="false">IF(ISBLANK(B1641), "", (B1641-MIN($B$2:$B$3001))/(MAX($B$2:$B$3001)-MIN($B$2:B$3001)))</f>
        <v/>
      </c>
      <c r="H1641" s="4" t="str">
        <f aca="false">IF(ISBLANK(C1641), "", (C1641-MIN($C$2:$C$3001))/(MAX($C$2:$C$3001)-MIN($C$2:$C$3001)))</f>
        <v/>
      </c>
      <c r="I1641" s="4" t="str">
        <f aca="false">IF(ISBLANK(D1641), "", (D1641-MIN($D$2:$D$3001))/(MAX($D$2:$D$3001)-MIN($D$2:$D$3001)))</f>
        <v/>
      </c>
      <c r="J1641" s="4" t="str">
        <f aca="false">IF(ISBLANK(E1641), "", (E1641-MIN($E$2:$E$3001))/(MAX($E$2:$E$3001)-MIN($E$2:$E$3001)))</f>
        <v/>
      </c>
      <c r="K1641" s="5" t="str">
        <f aca="false">IF(ISBLANK(A1641), "",SQRT((A1641-$M$2)^2+(B1641-$N$2)^2+(C1641-$O$2)^2+(D1641-$P$2)^2+(E1641-$Q$2)^2))</f>
        <v/>
      </c>
      <c r="L1641" s="6" t="str">
        <f aca="false">IF(AND(H1641 = "", H1640 &lt;&gt; ""),"&lt;- New exp", "")</f>
        <v/>
      </c>
    </row>
    <row r="1642" customFormat="false" ht="13.8" hidden="false" customHeight="false" outlineLevel="0" collapsed="false">
      <c r="F1642" s="4" t="str">
        <f aca="false">IF(ISBLANK(A1642), "", (A1642-MIN($A$2:$A$3001))/(MAX($A$2:$A$3001)-MIN($A$2:$A$3001)))</f>
        <v/>
      </c>
      <c r="G1642" s="4" t="str">
        <f aca="false">IF(ISBLANK(B1642), "", (B1642-MIN($B$2:$B$3001))/(MAX($B$2:$B$3001)-MIN($B$2:B$3001)))</f>
        <v/>
      </c>
      <c r="H1642" s="4" t="str">
        <f aca="false">IF(ISBLANK(C1642), "", (C1642-MIN($C$2:$C$3001))/(MAX($C$2:$C$3001)-MIN($C$2:$C$3001)))</f>
        <v/>
      </c>
      <c r="I1642" s="4" t="str">
        <f aca="false">IF(ISBLANK(D1642), "", (D1642-MIN($D$2:$D$3001))/(MAX($D$2:$D$3001)-MIN($D$2:$D$3001)))</f>
        <v/>
      </c>
      <c r="J1642" s="4" t="str">
        <f aca="false">IF(ISBLANK(E1642), "", (E1642-MIN($E$2:$E$3001))/(MAX($E$2:$E$3001)-MIN($E$2:$E$3001)))</f>
        <v/>
      </c>
      <c r="K1642" s="5" t="str">
        <f aca="false">IF(ISBLANK(A1642), "",SQRT((A1642-$M$2)^2+(B1642-$N$2)^2+(C1642-$O$2)^2+(D1642-$P$2)^2+(E1642-$Q$2)^2))</f>
        <v/>
      </c>
      <c r="L1642" s="6" t="str">
        <f aca="false">IF(AND(H1642 = "", H1641 &lt;&gt; ""),"&lt;- New exp", "")</f>
        <v/>
      </c>
    </row>
    <row r="1643" customFormat="false" ht="13.8" hidden="false" customHeight="false" outlineLevel="0" collapsed="false">
      <c r="F1643" s="4" t="str">
        <f aca="false">IF(ISBLANK(A1643), "", (A1643-MIN($A$2:$A$3001))/(MAX($A$2:$A$3001)-MIN($A$2:$A$3001)))</f>
        <v/>
      </c>
      <c r="G1643" s="4" t="str">
        <f aca="false">IF(ISBLANK(B1643), "", (B1643-MIN($B$2:$B$3001))/(MAX($B$2:$B$3001)-MIN($B$2:B$3001)))</f>
        <v/>
      </c>
      <c r="H1643" s="4" t="str">
        <f aca="false">IF(ISBLANK(C1643), "", (C1643-MIN($C$2:$C$3001))/(MAX($C$2:$C$3001)-MIN($C$2:$C$3001)))</f>
        <v/>
      </c>
      <c r="I1643" s="4" t="str">
        <f aca="false">IF(ISBLANK(D1643), "", (D1643-MIN($D$2:$D$3001))/(MAX($D$2:$D$3001)-MIN($D$2:$D$3001)))</f>
        <v/>
      </c>
      <c r="J1643" s="4" t="str">
        <f aca="false">IF(ISBLANK(E1643), "", (E1643-MIN($E$2:$E$3001))/(MAX($E$2:$E$3001)-MIN($E$2:$E$3001)))</f>
        <v/>
      </c>
      <c r="K1643" s="5" t="str">
        <f aca="false">IF(ISBLANK(A1643), "",SQRT((A1643-$M$2)^2+(B1643-$N$2)^2+(C1643-$O$2)^2+(D1643-$P$2)^2+(E1643-$Q$2)^2))</f>
        <v/>
      </c>
      <c r="L1643" s="6" t="str">
        <f aca="false">IF(AND(H1643 = "", H1642 &lt;&gt; ""),"&lt;- New exp", "")</f>
        <v/>
      </c>
    </row>
    <row r="1644" customFormat="false" ht="13.8" hidden="false" customHeight="false" outlineLevel="0" collapsed="false">
      <c r="F1644" s="4" t="str">
        <f aca="false">IF(ISBLANK(A1644), "", (A1644-MIN($A$2:$A$3001))/(MAX($A$2:$A$3001)-MIN($A$2:$A$3001)))</f>
        <v/>
      </c>
      <c r="G1644" s="4" t="str">
        <f aca="false">IF(ISBLANK(B1644), "", (B1644-MIN($B$2:$B$3001))/(MAX($B$2:$B$3001)-MIN($B$2:B$3001)))</f>
        <v/>
      </c>
      <c r="H1644" s="4" t="str">
        <f aca="false">IF(ISBLANK(C1644), "", (C1644-MIN($C$2:$C$3001))/(MAX($C$2:$C$3001)-MIN($C$2:$C$3001)))</f>
        <v/>
      </c>
      <c r="I1644" s="4" t="str">
        <f aca="false">IF(ISBLANK(D1644), "", (D1644-MIN($D$2:$D$3001))/(MAX($D$2:$D$3001)-MIN($D$2:$D$3001)))</f>
        <v/>
      </c>
      <c r="J1644" s="4" t="str">
        <f aca="false">IF(ISBLANK(E1644), "", (E1644-MIN($E$2:$E$3001))/(MAX($E$2:$E$3001)-MIN($E$2:$E$3001)))</f>
        <v/>
      </c>
      <c r="K1644" s="5" t="str">
        <f aca="false">IF(ISBLANK(A1644), "",SQRT((A1644-$M$2)^2+(B1644-$N$2)^2+(C1644-$O$2)^2+(D1644-$P$2)^2+(E1644-$Q$2)^2))</f>
        <v/>
      </c>
      <c r="L1644" s="6" t="str">
        <f aca="false">IF(AND(H1644 = "", H1643 &lt;&gt; ""),"&lt;- New exp", "")</f>
        <v/>
      </c>
    </row>
    <row r="1645" customFormat="false" ht="13.8" hidden="false" customHeight="false" outlineLevel="0" collapsed="false">
      <c r="F1645" s="4" t="str">
        <f aca="false">IF(ISBLANK(A1645), "", (A1645-MIN($A$2:$A$3001))/(MAX($A$2:$A$3001)-MIN($A$2:$A$3001)))</f>
        <v/>
      </c>
      <c r="G1645" s="4" t="str">
        <f aca="false">IF(ISBLANK(B1645), "", (B1645-MIN($B$2:$B$3001))/(MAX($B$2:$B$3001)-MIN($B$2:B$3001)))</f>
        <v/>
      </c>
      <c r="H1645" s="4" t="str">
        <f aca="false">IF(ISBLANK(C1645), "", (C1645-MIN($C$2:$C$3001))/(MAX($C$2:$C$3001)-MIN($C$2:$C$3001)))</f>
        <v/>
      </c>
      <c r="I1645" s="4" t="str">
        <f aca="false">IF(ISBLANK(D1645), "", (D1645-MIN($D$2:$D$3001))/(MAX($D$2:$D$3001)-MIN($D$2:$D$3001)))</f>
        <v/>
      </c>
      <c r="J1645" s="4" t="str">
        <f aca="false">IF(ISBLANK(E1645), "", (E1645-MIN($E$2:$E$3001))/(MAX($E$2:$E$3001)-MIN($E$2:$E$3001)))</f>
        <v/>
      </c>
      <c r="K1645" s="5" t="str">
        <f aca="false">IF(ISBLANK(A1645), "",SQRT((A1645-$M$2)^2+(B1645-$N$2)^2+(C1645-$O$2)^2+(D1645-$P$2)^2+(E1645-$Q$2)^2))</f>
        <v/>
      </c>
      <c r="L1645" s="6" t="str">
        <f aca="false">IF(AND(H1645 = "", H1644 &lt;&gt; ""),"&lt;- New exp", "")</f>
        <v/>
      </c>
    </row>
    <row r="1646" customFormat="false" ht="13.8" hidden="false" customHeight="false" outlineLevel="0" collapsed="false">
      <c r="F1646" s="4" t="str">
        <f aca="false">IF(ISBLANK(A1646), "", (A1646-MIN($A$2:$A$3001))/(MAX($A$2:$A$3001)-MIN($A$2:$A$3001)))</f>
        <v/>
      </c>
      <c r="G1646" s="4" t="str">
        <f aca="false">IF(ISBLANK(B1646), "", (B1646-MIN($B$2:$B$3001))/(MAX($B$2:$B$3001)-MIN($B$2:B$3001)))</f>
        <v/>
      </c>
      <c r="H1646" s="4" t="str">
        <f aca="false">IF(ISBLANK(C1646), "", (C1646-MIN($C$2:$C$3001))/(MAX($C$2:$C$3001)-MIN($C$2:$C$3001)))</f>
        <v/>
      </c>
      <c r="I1646" s="4" t="str">
        <f aca="false">IF(ISBLANK(D1646), "", (D1646-MIN($D$2:$D$3001))/(MAX($D$2:$D$3001)-MIN($D$2:$D$3001)))</f>
        <v/>
      </c>
      <c r="J1646" s="4" t="str">
        <f aca="false">IF(ISBLANK(E1646), "", (E1646-MIN($E$2:$E$3001))/(MAX($E$2:$E$3001)-MIN($E$2:$E$3001)))</f>
        <v/>
      </c>
      <c r="K1646" s="5" t="str">
        <f aca="false">IF(ISBLANK(A1646), "",SQRT((A1646-$M$2)^2+(B1646-$N$2)^2+(C1646-$O$2)^2+(D1646-$P$2)^2+(E1646-$Q$2)^2))</f>
        <v/>
      </c>
      <c r="L1646" s="6" t="str">
        <f aca="false">IF(AND(H1646 = "", H1645 &lt;&gt; ""),"&lt;- New exp", "")</f>
        <v/>
      </c>
    </row>
    <row r="1647" customFormat="false" ht="13.8" hidden="false" customHeight="false" outlineLevel="0" collapsed="false">
      <c r="F1647" s="4" t="str">
        <f aca="false">IF(ISBLANK(A1647), "", (A1647-MIN($A$2:$A$3001))/(MAX($A$2:$A$3001)-MIN($A$2:$A$3001)))</f>
        <v/>
      </c>
      <c r="G1647" s="4" t="str">
        <f aca="false">IF(ISBLANK(B1647), "", (B1647-MIN($B$2:$B$3001))/(MAX($B$2:$B$3001)-MIN($B$2:B$3001)))</f>
        <v/>
      </c>
      <c r="H1647" s="4" t="str">
        <f aca="false">IF(ISBLANK(C1647), "", (C1647-MIN($C$2:$C$3001))/(MAX($C$2:$C$3001)-MIN($C$2:$C$3001)))</f>
        <v/>
      </c>
      <c r="I1647" s="4" t="str">
        <f aca="false">IF(ISBLANK(D1647), "", (D1647-MIN($D$2:$D$3001))/(MAX($D$2:$D$3001)-MIN($D$2:$D$3001)))</f>
        <v/>
      </c>
      <c r="J1647" s="4" t="str">
        <f aca="false">IF(ISBLANK(E1647), "", (E1647-MIN($E$2:$E$3001))/(MAX($E$2:$E$3001)-MIN($E$2:$E$3001)))</f>
        <v/>
      </c>
      <c r="K1647" s="5" t="str">
        <f aca="false">IF(ISBLANK(A1647), "",SQRT((A1647-$M$2)^2+(B1647-$N$2)^2+(C1647-$O$2)^2+(D1647-$P$2)^2+(E1647-$Q$2)^2))</f>
        <v/>
      </c>
      <c r="L1647" s="6" t="str">
        <f aca="false">IF(AND(H1647 = "", H1646 &lt;&gt; ""),"&lt;- New exp", "")</f>
        <v/>
      </c>
    </row>
    <row r="1648" customFormat="false" ht="13.8" hidden="false" customHeight="false" outlineLevel="0" collapsed="false">
      <c r="F1648" s="4" t="str">
        <f aca="false">IF(ISBLANK(A1648), "", (A1648-MIN($A$2:$A$3001))/(MAX($A$2:$A$3001)-MIN($A$2:$A$3001)))</f>
        <v/>
      </c>
      <c r="G1648" s="4" t="str">
        <f aca="false">IF(ISBLANK(B1648), "", (B1648-MIN($B$2:$B$3001))/(MAX($B$2:$B$3001)-MIN($B$2:B$3001)))</f>
        <v/>
      </c>
      <c r="H1648" s="4" t="str">
        <f aca="false">IF(ISBLANK(C1648), "", (C1648-MIN($C$2:$C$3001))/(MAX($C$2:$C$3001)-MIN($C$2:$C$3001)))</f>
        <v/>
      </c>
      <c r="I1648" s="4" t="str">
        <f aca="false">IF(ISBLANK(D1648), "", (D1648-MIN($D$2:$D$3001))/(MAX($D$2:$D$3001)-MIN($D$2:$D$3001)))</f>
        <v/>
      </c>
      <c r="J1648" s="4" t="str">
        <f aca="false">IF(ISBLANK(E1648), "", (E1648-MIN($E$2:$E$3001))/(MAX($E$2:$E$3001)-MIN($E$2:$E$3001)))</f>
        <v/>
      </c>
      <c r="K1648" s="5" t="str">
        <f aca="false">IF(ISBLANK(A1648), "",SQRT((A1648-$M$2)^2+(B1648-$N$2)^2+(C1648-$O$2)^2+(D1648-$P$2)^2+(E1648-$Q$2)^2))</f>
        <v/>
      </c>
      <c r="L1648" s="6" t="str">
        <f aca="false">IF(AND(H1648 = "", H1647 &lt;&gt; ""),"&lt;- New exp", "")</f>
        <v/>
      </c>
    </row>
    <row r="1649" customFormat="false" ht="13.8" hidden="false" customHeight="false" outlineLevel="0" collapsed="false">
      <c r="F1649" s="4" t="str">
        <f aca="false">IF(ISBLANK(A1649), "", (A1649-MIN($A$2:$A$3001))/(MAX($A$2:$A$3001)-MIN($A$2:$A$3001)))</f>
        <v/>
      </c>
      <c r="G1649" s="4" t="str">
        <f aca="false">IF(ISBLANK(B1649), "", (B1649-MIN($B$2:$B$3001))/(MAX($B$2:$B$3001)-MIN($B$2:B$3001)))</f>
        <v/>
      </c>
      <c r="H1649" s="4" t="str">
        <f aca="false">IF(ISBLANK(C1649), "", (C1649-MIN($C$2:$C$3001))/(MAX($C$2:$C$3001)-MIN($C$2:$C$3001)))</f>
        <v/>
      </c>
      <c r="I1649" s="4" t="str">
        <f aca="false">IF(ISBLANK(D1649), "", (D1649-MIN($D$2:$D$3001))/(MAX($D$2:$D$3001)-MIN($D$2:$D$3001)))</f>
        <v/>
      </c>
      <c r="J1649" s="4" t="str">
        <f aca="false">IF(ISBLANK(E1649), "", (E1649-MIN($E$2:$E$3001))/(MAX($E$2:$E$3001)-MIN($E$2:$E$3001)))</f>
        <v/>
      </c>
      <c r="K1649" s="5" t="str">
        <f aca="false">IF(ISBLANK(A1649), "",SQRT((A1649-$M$2)^2+(B1649-$N$2)^2+(C1649-$O$2)^2+(D1649-$P$2)^2+(E1649-$Q$2)^2))</f>
        <v/>
      </c>
      <c r="L1649" s="6" t="str">
        <f aca="false">IF(AND(H1649 = "", H1648 &lt;&gt; ""),"&lt;- New exp", "")</f>
        <v/>
      </c>
    </row>
    <row r="1650" customFormat="false" ht="13.8" hidden="false" customHeight="false" outlineLevel="0" collapsed="false">
      <c r="F1650" s="4" t="str">
        <f aca="false">IF(ISBLANK(A1650), "", (A1650-MIN($A$2:$A$3001))/(MAX($A$2:$A$3001)-MIN($A$2:$A$3001)))</f>
        <v/>
      </c>
      <c r="G1650" s="4" t="str">
        <f aca="false">IF(ISBLANK(B1650), "", (B1650-MIN($B$2:$B$3001))/(MAX($B$2:$B$3001)-MIN($B$2:B$3001)))</f>
        <v/>
      </c>
      <c r="H1650" s="4" t="str">
        <f aca="false">IF(ISBLANK(C1650), "", (C1650-MIN($C$2:$C$3001))/(MAX($C$2:$C$3001)-MIN($C$2:$C$3001)))</f>
        <v/>
      </c>
      <c r="I1650" s="4" t="str">
        <f aca="false">IF(ISBLANK(D1650), "", (D1650-MIN($D$2:$D$3001))/(MAX($D$2:$D$3001)-MIN($D$2:$D$3001)))</f>
        <v/>
      </c>
      <c r="J1650" s="4" t="str">
        <f aca="false">IF(ISBLANK(E1650), "", (E1650-MIN($E$2:$E$3001))/(MAX($E$2:$E$3001)-MIN($E$2:$E$3001)))</f>
        <v/>
      </c>
      <c r="K1650" s="5" t="str">
        <f aca="false">IF(ISBLANK(A1650), "",SQRT((A1650-$M$2)^2+(B1650-$N$2)^2+(C1650-$O$2)^2+(D1650-$P$2)^2+(E1650-$Q$2)^2))</f>
        <v/>
      </c>
      <c r="L1650" s="6" t="str">
        <f aca="false">IF(AND(H1650 = "", H1649 &lt;&gt; ""),"&lt;- New exp", "")</f>
        <v/>
      </c>
    </row>
    <row r="1651" customFormat="false" ht="13.8" hidden="false" customHeight="false" outlineLevel="0" collapsed="false">
      <c r="F1651" s="4" t="str">
        <f aca="false">IF(ISBLANK(A1651), "", (A1651-MIN($A$2:$A$3001))/(MAX($A$2:$A$3001)-MIN($A$2:$A$3001)))</f>
        <v/>
      </c>
      <c r="G1651" s="4" t="str">
        <f aca="false">IF(ISBLANK(B1651), "", (B1651-MIN($B$2:$B$3001))/(MAX($B$2:$B$3001)-MIN($B$2:B$3001)))</f>
        <v/>
      </c>
      <c r="H1651" s="4" t="str">
        <f aca="false">IF(ISBLANK(C1651), "", (C1651-MIN($C$2:$C$3001))/(MAX($C$2:$C$3001)-MIN($C$2:$C$3001)))</f>
        <v/>
      </c>
      <c r="I1651" s="4" t="str">
        <f aca="false">IF(ISBLANK(D1651), "", (D1651-MIN($D$2:$D$3001))/(MAX($D$2:$D$3001)-MIN($D$2:$D$3001)))</f>
        <v/>
      </c>
      <c r="J1651" s="4" t="str">
        <f aca="false">IF(ISBLANK(E1651), "", (E1651-MIN($E$2:$E$3001))/(MAX($E$2:$E$3001)-MIN($E$2:$E$3001)))</f>
        <v/>
      </c>
      <c r="K1651" s="5" t="str">
        <f aca="false">IF(ISBLANK(A1651), "",SQRT((A1651-$M$2)^2+(B1651-$N$2)^2+(C1651-$O$2)^2+(D1651-$P$2)^2+(E1651-$Q$2)^2))</f>
        <v/>
      </c>
      <c r="L1651" s="6" t="str">
        <f aca="false">IF(AND(H1651 = "", H1650 &lt;&gt; ""),"&lt;- New exp", "")</f>
        <v/>
      </c>
    </row>
    <row r="1652" customFormat="false" ht="13.8" hidden="false" customHeight="false" outlineLevel="0" collapsed="false">
      <c r="F1652" s="4" t="str">
        <f aca="false">IF(ISBLANK(A1652), "", (A1652-MIN($A$2:$A$3001))/(MAX($A$2:$A$3001)-MIN($A$2:$A$3001)))</f>
        <v/>
      </c>
      <c r="G1652" s="4" t="str">
        <f aca="false">IF(ISBLANK(B1652), "", (B1652-MIN($B$2:$B$3001))/(MAX($B$2:$B$3001)-MIN($B$2:B$3001)))</f>
        <v/>
      </c>
      <c r="H1652" s="4" t="str">
        <f aca="false">IF(ISBLANK(C1652), "", (C1652-MIN($C$2:$C$3001))/(MAX($C$2:$C$3001)-MIN($C$2:$C$3001)))</f>
        <v/>
      </c>
      <c r="I1652" s="4" t="str">
        <f aca="false">IF(ISBLANK(D1652), "", (D1652-MIN($D$2:$D$3001))/(MAX($D$2:$D$3001)-MIN($D$2:$D$3001)))</f>
        <v/>
      </c>
      <c r="J1652" s="4" t="str">
        <f aca="false">IF(ISBLANK(E1652), "", (E1652-MIN($E$2:$E$3001))/(MAX($E$2:$E$3001)-MIN($E$2:$E$3001)))</f>
        <v/>
      </c>
      <c r="K1652" s="5" t="str">
        <f aca="false">IF(ISBLANK(A1652), "",SQRT((A1652-$M$2)^2+(B1652-$N$2)^2+(C1652-$O$2)^2+(D1652-$P$2)^2+(E1652-$Q$2)^2))</f>
        <v/>
      </c>
      <c r="L1652" s="6" t="str">
        <f aca="false">IF(AND(H1652 = "", H1651 &lt;&gt; ""),"&lt;- New exp", "")</f>
        <v/>
      </c>
    </row>
    <row r="1653" customFormat="false" ht="13.8" hidden="false" customHeight="false" outlineLevel="0" collapsed="false">
      <c r="F1653" s="4" t="str">
        <f aca="false">IF(ISBLANK(A1653), "", (A1653-MIN($A$2:$A$3001))/(MAX($A$2:$A$3001)-MIN($A$2:$A$3001)))</f>
        <v/>
      </c>
      <c r="G1653" s="4" t="str">
        <f aca="false">IF(ISBLANK(B1653), "", (B1653-MIN($B$2:$B$3001))/(MAX($B$2:$B$3001)-MIN($B$2:B$3001)))</f>
        <v/>
      </c>
      <c r="H1653" s="4" t="str">
        <f aca="false">IF(ISBLANK(C1653), "", (C1653-MIN($C$2:$C$3001))/(MAX($C$2:$C$3001)-MIN($C$2:$C$3001)))</f>
        <v/>
      </c>
      <c r="I1653" s="4" t="str">
        <f aca="false">IF(ISBLANK(D1653), "", (D1653-MIN($D$2:$D$3001))/(MAX($D$2:$D$3001)-MIN($D$2:$D$3001)))</f>
        <v/>
      </c>
      <c r="J1653" s="4" t="str">
        <f aca="false">IF(ISBLANK(E1653), "", (E1653-MIN($E$2:$E$3001))/(MAX($E$2:$E$3001)-MIN($E$2:$E$3001)))</f>
        <v/>
      </c>
      <c r="K1653" s="5" t="str">
        <f aca="false">IF(ISBLANK(A1653), "",SQRT((A1653-$M$2)^2+(B1653-$N$2)^2+(C1653-$O$2)^2+(D1653-$P$2)^2+(E1653-$Q$2)^2))</f>
        <v/>
      </c>
      <c r="L1653" s="6" t="str">
        <f aca="false">IF(AND(H1653 = "", H1652 &lt;&gt; ""),"&lt;- New exp", "")</f>
        <v/>
      </c>
    </row>
    <row r="1654" customFormat="false" ht="13.8" hidden="false" customHeight="false" outlineLevel="0" collapsed="false">
      <c r="F1654" s="4" t="str">
        <f aca="false">IF(ISBLANK(A1654), "", (A1654-MIN($A$2:$A$3001))/(MAX($A$2:$A$3001)-MIN($A$2:$A$3001)))</f>
        <v/>
      </c>
      <c r="G1654" s="4" t="str">
        <f aca="false">IF(ISBLANK(B1654), "", (B1654-MIN($B$2:$B$3001))/(MAX($B$2:$B$3001)-MIN($B$2:B$3001)))</f>
        <v/>
      </c>
      <c r="H1654" s="4" t="str">
        <f aca="false">IF(ISBLANK(C1654), "", (C1654-MIN($C$2:$C$3001))/(MAX($C$2:$C$3001)-MIN($C$2:$C$3001)))</f>
        <v/>
      </c>
      <c r="I1654" s="4" t="str">
        <f aca="false">IF(ISBLANK(D1654), "", (D1654-MIN($D$2:$D$3001))/(MAX($D$2:$D$3001)-MIN($D$2:$D$3001)))</f>
        <v/>
      </c>
      <c r="J1654" s="4" t="str">
        <f aca="false">IF(ISBLANK(E1654), "", (E1654-MIN($E$2:$E$3001))/(MAX($E$2:$E$3001)-MIN($E$2:$E$3001)))</f>
        <v/>
      </c>
      <c r="K1654" s="5" t="str">
        <f aca="false">IF(ISBLANK(A1654), "",SQRT((A1654-$M$2)^2+(B1654-$N$2)^2+(C1654-$O$2)^2+(D1654-$P$2)^2+(E1654-$Q$2)^2))</f>
        <v/>
      </c>
      <c r="L1654" s="6" t="str">
        <f aca="false">IF(AND(H1654 = "", H1653 &lt;&gt; ""),"&lt;- New exp", "")</f>
        <v/>
      </c>
    </row>
    <row r="1655" customFormat="false" ht="13.8" hidden="false" customHeight="false" outlineLevel="0" collapsed="false">
      <c r="F1655" s="4" t="str">
        <f aca="false">IF(ISBLANK(A1655), "", (A1655-MIN($A$2:$A$3001))/(MAX($A$2:$A$3001)-MIN($A$2:$A$3001)))</f>
        <v/>
      </c>
      <c r="G1655" s="4" t="str">
        <f aca="false">IF(ISBLANK(B1655), "", (B1655-MIN($B$2:$B$3001))/(MAX($B$2:$B$3001)-MIN($B$2:B$3001)))</f>
        <v/>
      </c>
      <c r="H1655" s="4" t="str">
        <f aca="false">IF(ISBLANK(C1655), "", (C1655-MIN($C$2:$C$3001))/(MAX($C$2:$C$3001)-MIN($C$2:$C$3001)))</f>
        <v/>
      </c>
      <c r="I1655" s="4" t="str">
        <f aca="false">IF(ISBLANK(D1655), "", (D1655-MIN($D$2:$D$3001))/(MAX($D$2:$D$3001)-MIN($D$2:$D$3001)))</f>
        <v/>
      </c>
      <c r="J1655" s="4" t="str">
        <f aca="false">IF(ISBLANK(E1655), "", (E1655-MIN($E$2:$E$3001))/(MAX($E$2:$E$3001)-MIN($E$2:$E$3001)))</f>
        <v/>
      </c>
      <c r="K1655" s="5" t="str">
        <f aca="false">IF(ISBLANK(A1655), "",SQRT((A1655-$M$2)^2+(B1655-$N$2)^2+(C1655-$O$2)^2+(D1655-$P$2)^2+(E1655-$Q$2)^2))</f>
        <v/>
      </c>
      <c r="L1655" s="6" t="str">
        <f aca="false">IF(AND(H1655 = "", H1654 &lt;&gt; ""),"&lt;- New exp", "")</f>
        <v/>
      </c>
    </row>
    <row r="1656" customFormat="false" ht="13.8" hidden="false" customHeight="false" outlineLevel="0" collapsed="false">
      <c r="F1656" s="4" t="str">
        <f aca="false">IF(ISBLANK(A1656), "", (A1656-MIN($A$2:$A$3001))/(MAX($A$2:$A$3001)-MIN($A$2:$A$3001)))</f>
        <v/>
      </c>
      <c r="G1656" s="4" t="str">
        <f aca="false">IF(ISBLANK(B1656), "", (B1656-MIN($B$2:$B$3001))/(MAX($B$2:$B$3001)-MIN($B$2:B$3001)))</f>
        <v/>
      </c>
      <c r="H1656" s="4" t="str">
        <f aca="false">IF(ISBLANK(C1656), "", (C1656-MIN($C$2:$C$3001))/(MAX($C$2:$C$3001)-MIN($C$2:$C$3001)))</f>
        <v/>
      </c>
      <c r="I1656" s="4" t="str">
        <f aca="false">IF(ISBLANK(D1656), "", (D1656-MIN($D$2:$D$3001))/(MAX($D$2:$D$3001)-MIN($D$2:$D$3001)))</f>
        <v/>
      </c>
      <c r="J1656" s="4" t="str">
        <f aca="false">IF(ISBLANK(E1656), "", (E1656-MIN($E$2:$E$3001))/(MAX($E$2:$E$3001)-MIN($E$2:$E$3001)))</f>
        <v/>
      </c>
      <c r="K1656" s="5" t="str">
        <f aca="false">IF(ISBLANK(A1656), "",SQRT((A1656-$M$2)^2+(B1656-$N$2)^2+(C1656-$O$2)^2+(D1656-$P$2)^2+(E1656-$Q$2)^2))</f>
        <v/>
      </c>
      <c r="L1656" s="6" t="str">
        <f aca="false">IF(AND(H1656 = "", H1655 &lt;&gt; ""),"&lt;- New exp", "")</f>
        <v/>
      </c>
    </row>
    <row r="1657" customFormat="false" ht="13.8" hidden="false" customHeight="false" outlineLevel="0" collapsed="false">
      <c r="F1657" s="4" t="str">
        <f aca="false">IF(ISBLANK(A1657), "", (A1657-MIN($A$2:$A$3001))/(MAX($A$2:$A$3001)-MIN($A$2:$A$3001)))</f>
        <v/>
      </c>
      <c r="G1657" s="4" t="str">
        <f aca="false">IF(ISBLANK(B1657), "", (B1657-MIN($B$2:$B$3001))/(MAX($B$2:$B$3001)-MIN($B$2:B$3001)))</f>
        <v/>
      </c>
      <c r="H1657" s="4" t="str">
        <f aca="false">IF(ISBLANK(C1657), "", (C1657-MIN($C$2:$C$3001))/(MAX($C$2:$C$3001)-MIN($C$2:$C$3001)))</f>
        <v/>
      </c>
      <c r="I1657" s="4" t="str">
        <f aca="false">IF(ISBLANK(D1657), "", (D1657-MIN($D$2:$D$3001))/(MAX($D$2:$D$3001)-MIN($D$2:$D$3001)))</f>
        <v/>
      </c>
      <c r="J1657" s="4" t="str">
        <f aca="false">IF(ISBLANK(E1657), "", (E1657-MIN($E$2:$E$3001))/(MAX($E$2:$E$3001)-MIN($E$2:$E$3001)))</f>
        <v/>
      </c>
      <c r="K1657" s="5" t="str">
        <f aca="false">IF(ISBLANK(A1657), "",SQRT((A1657-$M$2)^2+(B1657-$N$2)^2+(C1657-$O$2)^2+(D1657-$P$2)^2+(E1657-$Q$2)^2))</f>
        <v/>
      </c>
      <c r="L1657" s="6" t="str">
        <f aca="false">IF(AND(H1657 = "", H1656 &lt;&gt; ""),"&lt;- New exp", "")</f>
        <v/>
      </c>
    </row>
    <row r="1658" customFormat="false" ht="13.8" hidden="false" customHeight="false" outlineLevel="0" collapsed="false">
      <c r="F1658" s="4" t="str">
        <f aca="false">IF(ISBLANK(A1658), "", (A1658-MIN($A$2:$A$3001))/(MAX($A$2:$A$3001)-MIN($A$2:$A$3001)))</f>
        <v/>
      </c>
      <c r="G1658" s="4" t="str">
        <f aca="false">IF(ISBLANK(B1658), "", (B1658-MIN($B$2:$B$3001))/(MAX($B$2:$B$3001)-MIN($B$2:B$3001)))</f>
        <v/>
      </c>
      <c r="H1658" s="4" t="str">
        <f aca="false">IF(ISBLANK(C1658), "", (C1658-MIN($C$2:$C$3001))/(MAX($C$2:$C$3001)-MIN($C$2:$C$3001)))</f>
        <v/>
      </c>
      <c r="I1658" s="4" t="str">
        <f aca="false">IF(ISBLANK(D1658), "", (D1658-MIN($D$2:$D$3001))/(MAX($D$2:$D$3001)-MIN($D$2:$D$3001)))</f>
        <v/>
      </c>
      <c r="J1658" s="4" t="str">
        <f aca="false">IF(ISBLANK(E1658), "", (E1658-MIN($E$2:$E$3001))/(MAX($E$2:$E$3001)-MIN($E$2:$E$3001)))</f>
        <v/>
      </c>
      <c r="K1658" s="5" t="str">
        <f aca="false">IF(ISBLANK(A1658), "",SQRT((A1658-$M$2)^2+(B1658-$N$2)^2+(C1658-$O$2)^2+(D1658-$P$2)^2+(E1658-$Q$2)^2))</f>
        <v/>
      </c>
      <c r="L1658" s="6" t="str">
        <f aca="false">IF(AND(H1658 = "", H1657 &lt;&gt; ""),"&lt;- New exp", "")</f>
        <v/>
      </c>
    </row>
    <row r="1659" customFormat="false" ht="13.8" hidden="false" customHeight="false" outlineLevel="0" collapsed="false">
      <c r="F1659" s="4" t="str">
        <f aca="false">IF(ISBLANK(A1659), "", (A1659-MIN($A$2:$A$3001))/(MAX($A$2:$A$3001)-MIN($A$2:$A$3001)))</f>
        <v/>
      </c>
      <c r="G1659" s="4" t="str">
        <f aca="false">IF(ISBLANK(B1659), "", (B1659-MIN($B$2:$B$3001))/(MAX($B$2:$B$3001)-MIN($B$2:B$3001)))</f>
        <v/>
      </c>
      <c r="H1659" s="4" t="str">
        <f aca="false">IF(ISBLANK(C1659), "", (C1659-MIN($C$2:$C$3001))/(MAX($C$2:$C$3001)-MIN($C$2:$C$3001)))</f>
        <v/>
      </c>
      <c r="I1659" s="4" t="str">
        <f aca="false">IF(ISBLANK(D1659), "", (D1659-MIN($D$2:$D$3001))/(MAX($D$2:$D$3001)-MIN($D$2:$D$3001)))</f>
        <v/>
      </c>
      <c r="J1659" s="4" t="str">
        <f aca="false">IF(ISBLANK(E1659), "", (E1659-MIN($E$2:$E$3001))/(MAX($E$2:$E$3001)-MIN($E$2:$E$3001)))</f>
        <v/>
      </c>
      <c r="K1659" s="5" t="str">
        <f aca="false">IF(ISBLANK(A1659), "",SQRT((A1659-$M$2)^2+(B1659-$N$2)^2+(C1659-$O$2)^2+(D1659-$P$2)^2+(E1659-$Q$2)^2))</f>
        <v/>
      </c>
      <c r="L1659" s="6" t="str">
        <f aca="false">IF(AND(H1659 = "", H1658 &lt;&gt; ""),"&lt;- New exp", "")</f>
        <v/>
      </c>
    </row>
    <row r="1660" customFormat="false" ht="13.8" hidden="false" customHeight="false" outlineLevel="0" collapsed="false">
      <c r="F1660" s="4" t="str">
        <f aca="false">IF(ISBLANK(A1660), "", (A1660-MIN($A$2:$A$3001))/(MAX($A$2:$A$3001)-MIN($A$2:$A$3001)))</f>
        <v/>
      </c>
      <c r="G1660" s="4" t="str">
        <f aca="false">IF(ISBLANK(B1660), "", (B1660-MIN($B$2:$B$3001))/(MAX($B$2:$B$3001)-MIN($B$2:B$3001)))</f>
        <v/>
      </c>
      <c r="H1660" s="4" t="str">
        <f aca="false">IF(ISBLANK(C1660), "", (C1660-MIN($C$2:$C$3001))/(MAX($C$2:$C$3001)-MIN($C$2:$C$3001)))</f>
        <v/>
      </c>
      <c r="I1660" s="4" t="str">
        <f aca="false">IF(ISBLANK(D1660), "", (D1660-MIN($D$2:$D$3001))/(MAX($D$2:$D$3001)-MIN($D$2:$D$3001)))</f>
        <v/>
      </c>
      <c r="J1660" s="4" t="str">
        <f aca="false">IF(ISBLANK(E1660), "", (E1660-MIN($E$2:$E$3001))/(MAX($E$2:$E$3001)-MIN($E$2:$E$3001)))</f>
        <v/>
      </c>
      <c r="K1660" s="5" t="str">
        <f aca="false">IF(ISBLANK(A1660), "",SQRT((A1660-$M$2)^2+(B1660-$N$2)^2+(C1660-$O$2)^2+(D1660-$P$2)^2+(E1660-$Q$2)^2))</f>
        <v/>
      </c>
      <c r="L1660" s="6" t="str">
        <f aca="false">IF(AND(H1660 = "", H1659 &lt;&gt; ""),"&lt;- New exp", "")</f>
        <v/>
      </c>
    </row>
    <row r="1661" customFormat="false" ht="13.8" hidden="false" customHeight="false" outlineLevel="0" collapsed="false">
      <c r="F1661" s="4" t="str">
        <f aca="false">IF(ISBLANK(A1661), "", (A1661-MIN($A$2:$A$3001))/(MAX($A$2:$A$3001)-MIN($A$2:$A$3001)))</f>
        <v/>
      </c>
      <c r="G1661" s="4" t="str">
        <f aca="false">IF(ISBLANK(B1661), "", (B1661-MIN($B$2:$B$3001))/(MAX($B$2:$B$3001)-MIN($B$2:B$3001)))</f>
        <v/>
      </c>
      <c r="H1661" s="4" t="str">
        <f aca="false">IF(ISBLANK(C1661), "", (C1661-MIN($C$2:$C$3001))/(MAX($C$2:$C$3001)-MIN($C$2:$C$3001)))</f>
        <v/>
      </c>
      <c r="I1661" s="4" t="str">
        <f aca="false">IF(ISBLANK(D1661), "", (D1661-MIN($D$2:$D$3001))/(MAX($D$2:$D$3001)-MIN($D$2:$D$3001)))</f>
        <v/>
      </c>
      <c r="J1661" s="4" t="str">
        <f aca="false">IF(ISBLANK(E1661), "", (E1661-MIN($E$2:$E$3001))/(MAX($E$2:$E$3001)-MIN($E$2:$E$3001)))</f>
        <v/>
      </c>
      <c r="K1661" s="5" t="str">
        <f aca="false">IF(ISBLANK(A1661), "",SQRT((A1661-$M$2)^2+(B1661-$N$2)^2+(C1661-$O$2)^2+(D1661-$P$2)^2+(E1661-$Q$2)^2))</f>
        <v/>
      </c>
      <c r="L1661" s="6" t="str">
        <f aca="false">IF(AND(H1661 = "", H1660 &lt;&gt; ""),"&lt;- New exp", "")</f>
        <v/>
      </c>
    </row>
    <row r="1662" customFormat="false" ht="13.8" hidden="false" customHeight="false" outlineLevel="0" collapsed="false">
      <c r="F1662" s="4" t="str">
        <f aca="false">IF(ISBLANK(A1662), "", (A1662-MIN($A$2:$A$3001))/(MAX($A$2:$A$3001)-MIN($A$2:$A$3001)))</f>
        <v/>
      </c>
      <c r="G1662" s="4" t="str">
        <f aca="false">IF(ISBLANK(B1662), "", (B1662-MIN($B$2:$B$3001))/(MAX($B$2:$B$3001)-MIN($B$2:B$3001)))</f>
        <v/>
      </c>
      <c r="H1662" s="4" t="str">
        <f aca="false">IF(ISBLANK(C1662), "", (C1662-MIN($C$2:$C$3001))/(MAX($C$2:$C$3001)-MIN($C$2:$C$3001)))</f>
        <v/>
      </c>
      <c r="I1662" s="4" t="str">
        <f aca="false">IF(ISBLANK(D1662), "", (D1662-MIN($D$2:$D$3001))/(MAX($D$2:$D$3001)-MIN($D$2:$D$3001)))</f>
        <v/>
      </c>
      <c r="J1662" s="4" t="str">
        <f aca="false">IF(ISBLANK(E1662), "", (E1662-MIN($E$2:$E$3001))/(MAX($E$2:$E$3001)-MIN($E$2:$E$3001)))</f>
        <v/>
      </c>
      <c r="K1662" s="5" t="str">
        <f aca="false">IF(ISBLANK(A1662), "",SQRT((A1662-$M$2)^2+(B1662-$N$2)^2+(C1662-$O$2)^2+(D1662-$P$2)^2+(E1662-$Q$2)^2))</f>
        <v/>
      </c>
      <c r="L1662" s="6" t="str">
        <f aca="false">IF(AND(H1662 = "", H1661 &lt;&gt; ""),"&lt;- New exp", "")</f>
        <v/>
      </c>
    </row>
    <row r="1663" customFormat="false" ht="13.8" hidden="false" customHeight="false" outlineLevel="0" collapsed="false">
      <c r="F1663" s="4" t="str">
        <f aca="false">IF(ISBLANK(A1663), "", (A1663-MIN($A$2:$A$3001))/(MAX($A$2:$A$3001)-MIN($A$2:$A$3001)))</f>
        <v/>
      </c>
      <c r="G1663" s="4" t="str">
        <f aca="false">IF(ISBLANK(B1663), "", (B1663-MIN($B$2:$B$3001))/(MAX($B$2:$B$3001)-MIN($B$2:B$3001)))</f>
        <v/>
      </c>
      <c r="H1663" s="4" t="str">
        <f aca="false">IF(ISBLANK(C1663), "", (C1663-MIN($C$2:$C$3001))/(MAX($C$2:$C$3001)-MIN($C$2:$C$3001)))</f>
        <v/>
      </c>
      <c r="I1663" s="4" t="str">
        <f aca="false">IF(ISBLANK(D1663), "", (D1663-MIN($D$2:$D$3001))/(MAX($D$2:$D$3001)-MIN($D$2:$D$3001)))</f>
        <v/>
      </c>
      <c r="J1663" s="4" t="str">
        <f aca="false">IF(ISBLANK(E1663), "", (E1663-MIN($E$2:$E$3001))/(MAX($E$2:$E$3001)-MIN($E$2:$E$3001)))</f>
        <v/>
      </c>
      <c r="K1663" s="5" t="str">
        <f aca="false">IF(ISBLANK(A1663), "",SQRT((A1663-$M$2)^2+(B1663-$N$2)^2+(C1663-$O$2)^2+(D1663-$P$2)^2+(E1663-$Q$2)^2))</f>
        <v/>
      </c>
      <c r="L1663" s="6" t="str">
        <f aca="false">IF(AND(H1663 = "", H1662 &lt;&gt; ""),"&lt;- New exp", "")</f>
        <v/>
      </c>
    </row>
    <row r="1664" customFormat="false" ht="13.8" hidden="false" customHeight="false" outlineLevel="0" collapsed="false">
      <c r="F1664" s="4" t="str">
        <f aca="false">IF(ISBLANK(A1664), "", (A1664-MIN($A$2:$A$3001))/(MAX($A$2:$A$3001)-MIN($A$2:$A$3001)))</f>
        <v/>
      </c>
      <c r="G1664" s="4" t="str">
        <f aca="false">IF(ISBLANK(B1664), "", (B1664-MIN($B$2:$B$3001))/(MAX($B$2:$B$3001)-MIN($B$2:B$3001)))</f>
        <v/>
      </c>
      <c r="H1664" s="4" t="str">
        <f aca="false">IF(ISBLANK(C1664), "", (C1664-MIN($C$2:$C$3001))/(MAX($C$2:$C$3001)-MIN($C$2:$C$3001)))</f>
        <v/>
      </c>
      <c r="I1664" s="4" t="str">
        <f aca="false">IF(ISBLANK(D1664), "", (D1664-MIN($D$2:$D$3001))/(MAX($D$2:$D$3001)-MIN($D$2:$D$3001)))</f>
        <v/>
      </c>
      <c r="J1664" s="4" t="str">
        <f aca="false">IF(ISBLANK(E1664), "", (E1664-MIN($E$2:$E$3001))/(MAX($E$2:$E$3001)-MIN($E$2:$E$3001)))</f>
        <v/>
      </c>
      <c r="K1664" s="5" t="str">
        <f aca="false">IF(ISBLANK(A1664), "",SQRT((A1664-$M$2)^2+(B1664-$N$2)^2+(C1664-$O$2)^2+(D1664-$P$2)^2+(E1664-$Q$2)^2))</f>
        <v/>
      </c>
      <c r="L1664" s="6" t="str">
        <f aca="false">IF(AND(H1664 = "", H1663 &lt;&gt; ""),"&lt;- New exp", "")</f>
        <v/>
      </c>
    </row>
    <row r="1665" customFormat="false" ht="13.8" hidden="false" customHeight="false" outlineLevel="0" collapsed="false">
      <c r="F1665" s="4" t="str">
        <f aca="false">IF(ISBLANK(A1665), "", (A1665-MIN($A$2:$A$3001))/(MAX($A$2:$A$3001)-MIN($A$2:$A$3001)))</f>
        <v/>
      </c>
      <c r="G1665" s="4" t="str">
        <f aca="false">IF(ISBLANK(B1665), "", (B1665-MIN($B$2:$B$3001))/(MAX($B$2:$B$3001)-MIN($B$2:B$3001)))</f>
        <v/>
      </c>
      <c r="H1665" s="4" t="str">
        <f aca="false">IF(ISBLANK(C1665), "", (C1665-MIN($C$2:$C$3001))/(MAX($C$2:$C$3001)-MIN($C$2:$C$3001)))</f>
        <v/>
      </c>
      <c r="I1665" s="4" t="str">
        <f aca="false">IF(ISBLANK(D1665), "", (D1665-MIN($D$2:$D$3001))/(MAX($D$2:$D$3001)-MIN($D$2:$D$3001)))</f>
        <v/>
      </c>
      <c r="J1665" s="4" t="str">
        <f aca="false">IF(ISBLANK(E1665), "", (E1665-MIN($E$2:$E$3001))/(MAX($E$2:$E$3001)-MIN($E$2:$E$3001)))</f>
        <v/>
      </c>
      <c r="K1665" s="5" t="str">
        <f aca="false">IF(ISBLANK(A1665), "",SQRT((A1665-$M$2)^2+(B1665-$N$2)^2+(C1665-$O$2)^2+(D1665-$P$2)^2+(E1665-$Q$2)^2))</f>
        <v/>
      </c>
      <c r="L1665" s="6" t="str">
        <f aca="false">IF(AND(H1665 = "", H1664 &lt;&gt; ""),"&lt;- New exp", "")</f>
        <v/>
      </c>
    </row>
    <row r="1666" customFormat="false" ht="13.8" hidden="false" customHeight="false" outlineLevel="0" collapsed="false">
      <c r="F1666" s="4" t="str">
        <f aca="false">IF(ISBLANK(A1666), "", (A1666-MIN($A$2:$A$3001))/(MAX($A$2:$A$3001)-MIN($A$2:$A$3001)))</f>
        <v/>
      </c>
      <c r="G1666" s="4" t="str">
        <f aca="false">IF(ISBLANK(B1666), "", (B1666-MIN($B$2:$B$3001))/(MAX($B$2:$B$3001)-MIN($B$2:B$3001)))</f>
        <v/>
      </c>
      <c r="H1666" s="4" t="str">
        <f aca="false">IF(ISBLANK(C1666), "", (C1666-MIN($C$2:$C$3001))/(MAX($C$2:$C$3001)-MIN($C$2:$C$3001)))</f>
        <v/>
      </c>
      <c r="I1666" s="4" t="str">
        <f aca="false">IF(ISBLANK(D1666), "", (D1666-MIN($D$2:$D$3001))/(MAX($D$2:$D$3001)-MIN($D$2:$D$3001)))</f>
        <v/>
      </c>
      <c r="J1666" s="4" t="str">
        <f aca="false">IF(ISBLANK(E1666), "", (E1666-MIN($E$2:$E$3001))/(MAX($E$2:$E$3001)-MIN($E$2:$E$3001)))</f>
        <v/>
      </c>
      <c r="K1666" s="5" t="str">
        <f aca="false">IF(ISBLANK(A1666), "",SQRT((A1666-$M$2)^2+(B1666-$N$2)^2+(C1666-$O$2)^2+(D1666-$P$2)^2+(E1666-$Q$2)^2))</f>
        <v/>
      </c>
      <c r="L1666" s="6" t="str">
        <f aca="false">IF(AND(H1666 = "", H1665 &lt;&gt; ""),"&lt;- New exp", "")</f>
        <v/>
      </c>
    </row>
    <row r="1667" customFormat="false" ht="13.8" hidden="false" customHeight="false" outlineLevel="0" collapsed="false">
      <c r="F1667" s="4" t="str">
        <f aca="false">IF(ISBLANK(A1667), "", (A1667-MIN($A$2:$A$3001))/(MAX($A$2:$A$3001)-MIN($A$2:$A$3001)))</f>
        <v/>
      </c>
      <c r="G1667" s="4" t="str">
        <f aca="false">IF(ISBLANK(B1667), "", (B1667-MIN($B$2:$B$3001))/(MAX($B$2:$B$3001)-MIN($B$2:B$3001)))</f>
        <v/>
      </c>
      <c r="H1667" s="4" t="str">
        <f aca="false">IF(ISBLANK(C1667), "", (C1667-MIN($C$2:$C$3001))/(MAX($C$2:$C$3001)-MIN($C$2:$C$3001)))</f>
        <v/>
      </c>
      <c r="I1667" s="4" t="str">
        <f aca="false">IF(ISBLANK(D1667), "", (D1667-MIN($D$2:$D$3001))/(MAX($D$2:$D$3001)-MIN($D$2:$D$3001)))</f>
        <v/>
      </c>
      <c r="J1667" s="4" t="str">
        <f aca="false">IF(ISBLANK(E1667), "", (E1667-MIN($E$2:$E$3001))/(MAX($E$2:$E$3001)-MIN($E$2:$E$3001)))</f>
        <v/>
      </c>
      <c r="K1667" s="5" t="str">
        <f aca="false">IF(ISBLANK(A1667), "",SQRT((A1667-$M$2)^2+(B1667-$N$2)^2+(C1667-$O$2)^2+(D1667-$P$2)^2+(E1667-$Q$2)^2))</f>
        <v/>
      </c>
      <c r="L1667" s="6" t="str">
        <f aca="false">IF(AND(H1667 = "", H1666 &lt;&gt; ""),"&lt;- New exp", "")</f>
        <v/>
      </c>
    </row>
    <row r="1668" customFormat="false" ht="13.8" hidden="false" customHeight="false" outlineLevel="0" collapsed="false">
      <c r="F1668" s="4" t="str">
        <f aca="false">IF(ISBLANK(A1668), "", (A1668-MIN($A$2:$A$3001))/(MAX($A$2:$A$3001)-MIN($A$2:$A$3001)))</f>
        <v/>
      </c>
      <c r="G1668" s="4" t="str">
        <f aca="false">IF(ISBLANK(B1668), "", (B1668-MIN($B$2:$B$3001))/(MAX($B$2:$B$3001)-MIN($B$2:B$3001)))</f>
        <v/>
      </c>
      <c r="H1668" s="4" t="str">
        <f aca="false">IF(ISBLANK(C1668), "", (C1668-MIN($C$2:$C$3001))/(MAX($C$2:$C$3001)-MIN($C$2:$C$3001)))</f>
        <v/>
      </c>
      <c r="I1668" s="4" t="str">
        <f aca="false">IF(ISBLANK(D1668), "", (D1668-MIN($D$2:$D$3001))/(MAX($D$2:$D$3001)-MIN($D$2:$D$3001)))</f>
        <v/>
      </c>
      <c r="J1668" s="4" t="str">
        <f aca="false">IF(ISBLANK(E1668), "", (E1668-MIN($E$2:$E$3001))/(MAX($E$2:$E$3001)-MIN($E$2:$E$3001)))</f>
        <v/>
      </c>
      <c r="K1668" s="5" t="str">
        <f aca="false">IF(ISBLANK(A1668), "",SQRT((A1668-$M$2)^2+(B1668-$N$2)^2+(C1668-$O$2)^2+(D1668-$P$2)^2+(E1668-$Q$2)^2))</f>
        <v/>
      </c>
      <c r="L1668" s="6" t="str">
        <f aca="false">IF(AND(H1668 = "", H1667 &lt;&gt; ""),"&lt;- New exp", "")</f>
        <v/>
      </c>
    </row>
    <row r="1669" customFormat="false" ht="13.8" hidden="false" customHeight="false" outlineLevel="0" collapsed="false">
      <c r="F1669" s="4" t="str">
        <f aca="false">IF(ISBLANK(A1669), "", (A1669-MIN($A$2:$A$3001))/(MAX($A$2:$A$3001)-MIN($A$2:$A$3001)))</f>
        <v/>
      </c>
      <c r="G1669" s="4" t="str">
        <f aca="false">IF(ISBLANK(B1669), "", (B1669-MIN($B$2:$B$3001))/(MAX($B$2:$B$3001)-MIN($B$2:B$3001)))</f>
        <v/>
      </c>
      <c r="H1669" s="4" t="str">
        <f aca="false">IF(ISBLANK(C1669), "", (C1669-MIN($C$2:$C$3001))/(MAX($C$2:$C$3001)-MIN($C$2:$C$3001)))</f>
        <v/>
      </c>
      <c r="I1669" s="4" t="str">
        <f aca="false">IF(ISBLANK(D1669), "", (D1669-MIN($D$2:$D$3001))/(MAX($D$2:$D$3001)-MIN($D$2:$D$3001)))</f>
        <v/>
      </c>
      <c r="J1669" s="4" t="str">
        <f aca="false">IF(ISBLANK(E1669), "", (E1669-MIN($E$2:$E$3001))/(MAX($E$2:$E$3001)-MIN($E$2:$E$3001)))</f>
        <v/>
      </c>
      <c r="K1669" s="5" t="str">
        <f aca="false">IF(ISBLANK(A1669), "",SQRT((A1669-$M$2)^2+(B1669-$N$2)^2+(C1669-$O$2)^2+(D1669-$P$2)^2+(E1669-$Q$2)^2))</f>
        <v/>
      </c>
      <c r="L1669" s="6" t="str">
        <f aca="false">IF(AND(H1669 = "", H1668 &lt;&gt; ""),"&lt;- New exp", "")</f>
        <v/>
      </c>
    </row>
    <row r="1670" customFormat="false" ht="13.8" hidden="false" customHeight="false" outlineLevel="0" collapsed="false">
      <c r="F1670" s="4" t="str">
        <f aca="false">IF(ISBLANK(A1670), "", (A1670-MIN($A$2:$A$3001))/(MAX($A$2:$A$3001)-MIN($A$2:$A$3001)))</f>
        <v/>
      </c>
      <c r="G1670" s="4" t="str">
        <f aca="false">IF(ISBLANK(B1670), "", (B1670-MIN($B$2:$B$3001))/(MAX($B$2:$B$3001)-MIN($B$2:B$3001)))</f>
        <v/>
      </c>
      <c r="H1670" s="4" t="str">
        <f aca="false">IF(ISBLANK(C1670), "", (C1670-MIN($C$2:$C$3001))/(MAX($C$2:$C$3001)-MIN($C$2:$C$3001)))</f>
        <v/>
      </c>
      <c r="I1670" s="4" t="str">
        <f aca="false">IF(ISBLANK(D1670), "", (D1670-MIN($D$2:$D$3001))/(MAX($D$2:$D$3001)-MIN($D$2:$D$3001)))</f>
        <v/>
      </c>
      <c r="J1670" s="4" t="str">
        <f aca="false">IF(ISBLANK(E1670), "", (E1670-MIN($E$2:$E$3001))/(MAX($E$2:$E$3001)-MIN($E$2:$E$3001)))</f>
        <v/>
      </c>
      <c r="K1670" s="5" t="str">
        <f aca="false">IF(ISBLANK(A1670), "",SQRT((A1670-$M$2)^2+(B1670-$N$2)^2+(C1670-$O$2)^2+(D1670-$P$2)^2+(E1670-$Q$2)^2))</f>
        <v/>
      </c>
      <c r="L1670" s="6" t="str">
        <f aca="false">IF(AND(H1670 = "", H1669 &lt;&gt; ""),"&lt;- New exp", "")</f>
        <v/>
      </c>
    </row>
    <row r="1671" customFormat="false" ht="13.8" hidden="false" customHeight="false" outlineLevel="0" collapsed="false">
      <c r="F1671" s="4" t="str">
        <f aca="false">IF(ISBLANK(A1671), "", (A1671-MIN($A$2:$A$3001))/(MAX($A$2:$A$3001)-MIN($A$2:$A$3001)))</f>
        <v/>
      </c>
      <c r="G1671" s="4" t="str">
        <f aca="false">IF(ISBLANK(B1671), "", (B1671-MIN($B$2:$B$3001))/(MAX($B$2:$B$3001)-MIN($B$2:B$3001)))</f>
        <v/>
      </c>
      <c r="H1671" s="4" t="str">
        <f aca="false">IF(ISBLANK(C1671), "", (C1671-MIN($C$2:$C$3001))/(MAX($C$2:$C$3001)-MIN($C$2:$C$3001)))</f>
        <v/>
      </c>
      <c r="I1671" s="4" t="str">
        <f aca="false">IF(ISBLANK(D1671), "", (D1671-MIN($D$2:$D$3001))/(MAX($D$2:$D$3001)-MIN($D$2:$D$3001)))</f>
        <v/>
      </c>
      <c r="J1671" s="4" t="str">
        <f aca="false">IF(ISBLANK(E1671), "", (E1671-MIN($E$2:$E$3001))/(MAX($E$2:$E$3001)-MIN($E$2:$E$3001)))</f>
        <v/>
      </c>
      <c r="K1671" s="5" t="str">
        <f aca="false">IF(ISBLANK(A1671), "",SQRT((A1671-$M$2)^2+(B1671-$N$2)^2+(C1671-$O$2)^2+(D1671-$P$2)^2+(E1671-$Q$2)^2))</f>
        <v/>
      </c>
      <c r="L1671" s="6" t="str">
        <f aca="false">IF(AND(H1671 = "", H1670 &lt;&gt; ""),"&lt;- New exp", "")</f>
        <v/>
      </c>
    </row>
    <row r="1672" customFormat="false" ht="13.8" hidden="false" customHeight="false" outlineLevel="0" collapsed="false">
      <c r="F1672" s="4" t="str">
        <f aca="false">IF(ISBLANK(A1672), "", (A1672-MIN($A$2:$A$3001))/(MAX($A$2:$A$3001)-MIN($A$2:$A$3001)))</f>
        <v/>
      </c>
      <c r="G1672" s="4" t="str">
        <f aca="false">IF(ISBLANK(B1672), "", (B1672-MIN($B$2:$B$3001))/(MAX($B$2:$B$3001)-MIN($B$2:B$3001)))</f>
        <v/>
      </c>
      <c r="H1672" s="4" t="str">
        <f aca="false">IF(ISBLANK(C1672), "", (C1672-MIN($C$2:$C$3001))/(MAX($C$2:$C$3001)-MIN($C$2:$C$3001)))</f>
        <v/>
      </c>
      <c r="I1672" s="4" t="str">
        <f aca="false">IF(ISBLANK(D1672), "", (D1672-MIN($D$2:$D$3001))/(MAX($D$2:$D$3001)-MIN($D$2:$D$3001)))</f>
        <v/>
      </c>
      <c r="J1672" s="4" t="str">
        <f aca="false">IF(ISBLANK(E1672), "", (E1672-MIN($E$2:$E$3001))/(MAX($E$2:$E$3001)-MIN($E$2:$E$3001)))</f>
        <v/>
      </c>
      <c r="K1672" s="5" t="str">
        <f aca="false">IF(ISBLANK(A1672), "",SQRT((A1672-$M$2)^2+(B1672-$N$2)^2+(C1672-$O$2)^2+(D1672-$P$2)^2+(E1672-$Q$2)^2))</f>
        <v/>
      </c>
      <c r="L1672" s="6" t="str">
        <f aca="false">IF(AND(H1672 = "", H1671 &lt;&gt; ""),"&lt;- New exp", "")</f>
        <v/>
      </c>
    </row>
    <row r="1673" customFormat="false" ht="13.8" hidden="false" customHeight="false" outlineLevel="0" collapsed="false">
      <c r="F1673" s="4" t="str">
        <f aca="false">IF(ISBLANK(A1673), "", (A1673-MIN($A$2:$A$3001))/(MAX($A$2:$A$3001)-MIN($A$2:$A$3001)))</f>
        <v/>
      </c>
      <c r="G1673" s="4" t="str">
        <f aca="false">IF(ISBLANK(B1673), "", (B1673-MIN($B$2:$B$3001))/(MAX($B$2:$B$3001)-MIN($B$2:B$3001)))</f>
        <v/>
      </c>
      <c r="H1673" s="4" t="str">
        <f aca="false">IF(ISBLANK(C1673), "", (C1673-MIN($C$2:$C$3001))/(MAX($C$2:$C$3001)-MIN($C$2:$C$3001)))</f>
        <v/>
      </c>
      <c r="I1673" s="4" t="str">
        <f aca="false">IF(ISBLANK(D1673), "", (D1673-MIN($D$2:$D$3001))/(MAX($D$2:$D$3001)-MIN($D$2:$D$3001)))</f>
        <v/>
      </c>
      <c r="J1673" s="4" t="str">
        <f aca="false">IF(ISBLANK(E1673), "", (E1673-MIN($E$2:$E$3001))/(MAX($E$2:$E$3001)-MIN($E$2:$E$3001)))</f>
        <v/>
      </c>
      <c r="K1673" s="5" t="str">
        <f aca="false">IF(ISBLANK(A1673), "",SQRT((A1673-$M$2)^2+(B1673-$N$2)^2+(C1673-$O$2)^2+(D1673-$P$2)^2+(E1673-$Q$2)^2))</f>
        <v/>
      </c>
      <c r="L1673" s="6" t="str">
        <f aca="false">IF(AND(H1673 = "", H1672 &lt;&gt; ""),"&lt;- New exp", "")</f>
        <v/>
      </c>
    </row>
    <row r="1674" customFormat="false" ht="13.8" hidden="false" customHeight="false" outlineLevel="0" collapsed="false">
      <c r="F1674" s="4" t="str">
        <f aca="false">IF(ISBLANK(A1674), "", (A1674-MIN($A$2:$A$3001))/(MAX($A$2:$A$3001)-MIN($A$2:$A$3001)))</f>
        <v/>
      </c>
      <c r="G1674" s="4" t="str">
        <f aca="false">IF(ISBLANK(B1674), "", (B1674-MIN($B$2:$B$3001))/(MAX($B$2:$B$3001)-MIN($B$2:B$3001)))</f>
        <v/>
      </c>
      <c r="H1674" s="4" t="str">
        <f aca="false">IF(ISBLANK(C1674), "", (C1674-MIN($C$2:$C$3001))/(MAX($C$2:$C$3001)-MIN($C$2:$C$3001)))</f>
        <v/>
      </c>
      <c r="I1674" s="4" t="str">
        <f aca="false">IF(ISBLANK(D1674), "", (D1674-MIN($D$2:$D$3001))/(MAX($D$2:$D$3001)-MIN($D$2:$D$3001)))</f>
        <v/>
      </c>
      <c r="J1674" s="4" t="str">
        <f aca="false">IF(ISBLANK(E1674), "", (E1674-MIN($E$2:$E$3001))/(MAX($E$2:$E$3001)-MIN($E$2:$E$3001)))</f>
        <v/>
      </c>
      <c r="K1674" s="5" t="str">
        <f aca="false">IF(ISBLANK(A1674), "",SQRT((A1674-$M$2)^2+(B1674-$N$2)^2+(C1674-$O$2)^2+(D1674-$P$2)^2+(E1674-$Q$2)^2))</f>
        <v/>
      </c>
      <c r="L1674" s="6" t="str">
        <f aca="false">IF(AND(H1674 = "", H1673 &lt;&gt; ""),"&lt;- New exp", "")</f>
        <v/>
      </c>
    </row>
    <row r="1675" customFormat="false" ht="13.8" hidden="false" customHeight="false" outlineLevel="0" collapsed="false">
      <c r="F1675" s="4" t="str">
        <f aca="false">IF(ISBLANK(A1675), "", (A1675-MIN($A$2:$A$3001))/(MAX($A$2:$A$3001)-MIN($A$2:$A$3001)))</f>
        <v/>
      </c>
      <c r="G1675" s="4" t="str">
        <f aca="false">IF(ISBLANK(B1675), "", (B1675-MIN($B$2:$B$3001))/(MAX($B$2:$B$3001)-MIN($B$2:B$3001)))</f>
        <v/>
      </c>
      <c r="H1675" s="4" t="str">
        <f aca="false">IF(ISBLANK(C1675), "", (C1675-MIN($C$2:$C$3001))/(MAX($C$2:$C$3001)-MIN($C$2:$C$3001)))</f>
        <v/>
      </c>
      <c r="I1675" s="4" t="str">
        <f aca="false">IF(ISBLANK(D1675), "", (D1675-MIN($D$2:$D$3001))/(MAX($D$2:$D$3001)-MIN($D$2:$D$3001)))</f>
        <v/>
      </c>
      <c r="J1675" s="4" t="str">
        <f aca="false">IF(ISBLANK(E1675), "", (E1675-MIN($E$2:$E$3001))/(MAX($E$2:$E$3001)-MIN($E$2:$E$3001)))</f>
        <v/>
      </c>
      <c r="K1675" s="5" t="str">
        <f aca="false">IF(ISBLANK(A1675), "",SQRT((A1675-$M$2)^2+(B1675-$N$2)^2+(C1675-$O$2)^2+(D1675-$P$2)^2+(E1675-$Q$2)^2))</f>
        <v/>
      </c>
      <c r="L1675" s="6" t="str">
        <f aca="false">IF(AND(H1675 = "", H1674 &lt;&gt; ""),"&lt;- New exp", "")</f>
        <v/>
      </c>
    </row>
    <row r="1676" customFormat="false" ht="13.8" hidden="false" customHeight="false" outlineLevel="0" collapsed="false">
      <c r="F1676" s="4" t="str">
        <f aca="false">IF(ISBLANK(A1676), "", (A1676-MIN($A$2:$A$3001))/(MAX($A$2:$A$3001)-MIN($A$2:$A$3001)))</f>
        <v/>
      </c>
      <c r="G1676" s="4" t="str">
        <f aca="false">IF(ISBLANK(B1676), "", (B1676-MIN($B$2:$B$3001))/(MAX($B$2:$B$3001)-MIN($B$2:B$3001)))</f>
        <v/>
      </c>
      <c r="H1676" s="4" t="str">
        <f aca="false">IF(ISBLANK(C1676), "", (C1676-MIN($C$2:$C$3001))/(MAX($C$2:$C$3001)-MIN($C$2:$C$3001)))</f>
        <v/>
      </c>
      <c r="I1676" s="4" t="str">
        <f aca="false">IF(ISBLANK(D1676), "", (D1676-MIN($D$2:$D$3001))/(MAX($D$2:$D$3001)-MIN($D$2:$D$3001)))</f>
        <v/>
      </c>
      <c r="J1676" s="4" t="str">
        <f aca="false">IF(ISBLANK(E1676), "", (E1676-MIN($E$2:$E$3001))/(MAX($E$2:$E$3001)-MIN($E$2:$E$3001)))</f>
        <v/>
      </c>
      <c r="K1676" s="5" t="str">
        <f aca="false">IF(ISBLANK(A1676), "",SQRT((A1676-$M$2)^2+(B1676-$N$2)^2+(C1676-$O$2)^2+(D1676-$P$2)^2+(E1676-$Q$2)^2))</f>
        <v/>
      </c>
      <c r="L1676" s="6" t="str">
        <f aca="false">IF(AND(H1676 = "", H1675 &lt;&gt; ""),"&lt;- New exp", "")</f>
        <v/>
      </c>
    </row>
    <row r="1677" customFormat="false" ht="13.8" hidden="false" customHeight="false" outlineLevel="0" collapsed="false">
      <c r="F1677" s="4" t="str">
        <f aca="false">IF(ISBLANK(A1677), "", (A1677-MIN($A$2:$A$3001))/(MAX($A$2:$A$3001)-MIN($A$2:$A$3001)))</f>
        <v/>
      </c>
      <c r="G1677" s="4" t="str">
        <f aca="false">IF(ISBLANK(B1677), "", (B1677-MIN($B$2:$B$3001))/(MAX($B$2:$B$3001)-MIN($B$2:B$3001)))</f>
        <v/>
      </c>
      <c r="H1677" s="4" t="str">
        <f aca="false">IF(ISBLANK(C1677), "", (C1677-MIN($C$2:$C$3001))/(MAX($C$2:$C$3001)-MIN($C$2:$C$3001)))</f>
        <v/>
      </c>
      <c r="I1677" s="4" t="str">
        <f aca="false">IF(ISBLANK(D1677), "", (D1677-MIN($D$2:$D$3001))/(MAX($D$2:$D$3001)-MIN($D$2:$D$3001)))</f>
        <v/>
      </c>
      <c r="J1677" s="4" t="str">
        <f aca="false">IF(ISBLANK(E1677), "", (E1677-MIN($E$2:$E$3001))/(MAX($E$2:$E$3001)-MIN($E$2:$E$3001)))</f>
        <v/>
      </c>
      <c r="K1677" s="5" t="str">
        <f aca="false">IF(ISBLANK(A1677), "",SQRT((A1677-$M$2)^2+(B1677-$N$2)^2+(C1677-$O$2)^2+(D1677-$P$2)^2+(E1677-$Q$2)^2))</f>
        <v/>
      </c>
      <c r="L1677" s="6" t="str">
        <f aca="false">IF(AND(H1677 = "", H1676 &lt;&gt; ""),"&lt;- New exp", "")</f>
        <v/>
      </c>
    </row>
    <row r="1678" customFormat="false" ht="13.8" hidden="false" customHeight="false" outlineLevel="0" collapsed="false">
      <c r="F1678" s="4" t="str">
        <f aca="false">IF(ISBLANK(A1678), "", (A1678-MIN($A$2:$A$3001))/(MAX($A$2:$A$3001)-MIN($A$2:$A$3001)))</f>
        <v/>
      </c>
      <c r="G1678" s="4" t="str">
        <f aca="false">IF(ISBLANK(B1678), "", (B1678-MIN($B$2:$B$3001))/(MAX($B$2:$B$3001)-MIN($B$2:B$3001)))</f>
        <v/>
      </c>
      <c r="H1678" s="4" t="str">
        <f aca="false">IF(ISBLANK(C1678), "", (C1678-MIN($C$2:$C$3001))/(MAX($C$2:$C$3001)-MIN($C$2:$C$3001)))</f>
        <v/>
      </c>
      <c r="I1678" s="4" t="str">
        <f aca="false">IF(ISBLANK(D1678), "", (D1678-MIN($D$2:$D$3001))/(MAX($D$2:$D$3001)-MIN($D$2:$D$3001)))</f>
        <v/>
      </c>
      <c r="J1678" s="4" t="str">
        <f aca="false">IF(ISBLANK(E1678), "", (E1678-MIN($E$2:$E$3001))/(MAX($E$2:$E$3001)-MIN($E$2:$E$3001)))</f>
        <v/>
      </c>
      <c r="K1678" s="5" t="str">
        <f aca="false">IF(ISBLANK(A1678), "",SQRT((A1678-$M$2)^2+(B1678-$N$2)^2+(C1678-$O$2)^2+(D1678-$P$2)^2+(E1678-$Q$2)^2))</f>
        <v/>
      </c>
      <c r="L1678" s="6" t="str">
        <f aca="false">IF(AND(H1678 = "", H1677 &lt;&gt; ""),"&lt;- New exp", "")</f>
        <v/>
      </c>
    </row>
    <row r="1679" customFormat="false" ht="13.8" hidden="false" customHeight="false" outlineLevel="0" collapsed="false">
      <c r="F1679" s="4" t="str">
        <f aca="false">IF(ISBLANK(A1679), "", (A1679-MIN($A$2:$A$3001))/(MAX($A$2:$A$3001)-MIN($A$2:$A$3001)))</f>
        <v/>
      </c>
      <c r="G1679" s="4" t="str">
        <f aca="false">IF(ISBLANK(B1679), "", (B1679-MIN($B$2:$B$3001))/(MAX($B$2:$B$3001)-MIN($B$2:B$3001)))</f>
        <v/>
      </c>
      <c r="H1679" s="4" t="str">
        <f aca="false">IF(ISBLANK(C1679), "", (C1679-MIN($C$2:$C$3001))/(MAX($C$2:$C$3001)-MIN($C$2:$C$3001)))</f>
        <v/>
      </c>
      <c r="I1679" s="4" t="str">
        <f aca="false">IF(ISBLANK(D1679), "", (D1679-MIN($D$2:$D$3001))/(MAX($D$2:$D$3001)-MIN($D$2:$D$3001)))</f>
        <v/>
      </c>
      <c r="J1679" s="4" t="str">
        <f aca="false">IF(ISBLANK(E1679), "", (E1679-MIN($E$2:$E$3001))/(MAX($E$2:$E$3001)-MIN($E$2:$E$3001)))</f>
        <v/>
      </c>
      <c r="K1679" s="5" t="str">
        <f aca="false">IF(ISBLANK(A1679), "",SQRT((A1679-$M$2)^2+(B1679-$N$2)^2+(C1679-$O$2)^2+(D1679-$P$2)^2+(E1679-$Q$2)^2))</f>
        <v/>
      </c>
      <c r="L1679" s="6" t="str">
        <f aca="false">IF(AND(H1679 = "", H1678 &lt;&gt; ""),"&lt;- New exp", "")</f>
        <v/>
      </c>
    </row>
    <row r="1680" customFormat="false" ht="13.8" hidden="false" customHeight="false" outlineLevel="0" collapsed="false">
      <c r="F1680" s="4" t="str">
        <f aca="false">IF(ISBLANK(A1680), "", (A1680-MIN($A$2:$A$3001))/(MAX($A$2:$A$3001)-MIN($A$2:$A$3001)))</f>
        <v/>
      </c>
      <c r="G1680" s="4" t="str">
        <f aca="false">IF(ISBLANK(B1680), "", (B1680-MIN($B$2:$B$3001))/(MAX($B$2:$B$3001)-MIN($B$2:B$3001)))</f>
        <v/>
      </c>
      <c r="H1680" s="4" t="str">
        <f aca="false">IF(ISBLANK(C1680), "", (C1680-MIN($C$2:$C$3001))/(MAX($C$2:$C$3001)-MIN($C$2:$C$3001)))</f>
        <v/>
      </c>
      <c r="I1680" s="4" t="str">
        <f aca="false">IF(ISBLANK(D1680), "", (D1680-MIN($D$2:$D$3001))/(MAX($D$2:$D$3001)-MIN($D$2:$D$3001)))</f>
        <v/>
      </c>
      <c r="J1680" s="4" t="str">
        <f aca="false">IF(ISBLANK(E1680), "", (E1680-MIN($E$2:$E$3001))/(MAX($E$2:$E$3001)-MIN($E$2:$E$3001)))</f>
        <v/>
      </c>
      <c r="K1680" s="5" t="str">
        <f aca="false">IF(ISBLANK(A1680), "",SQRT((A1680-$M$2)^2+(B1680-$N$2)^2+(C1680-$O$2)^2+(D1680-$P$2)^2+(E1680-$Q$2)^2))</f>
        <v/>
      </c>
      <c r="L1680" s="6" t="str">
        <f aca="false">IF(AND(H1680 = "", H1679 &lt;&gt; ""),"&lt;- New exp", "")</f>
        <v/>
      </c>
    </row>
    <row r="1681" customFormat="false" ht="13.8" hidden="false" customHeight="false" outlineLevel="0" collapsed="false">
      <c r="F1681" s="4" t="str">
        <f aca="false">IF(ISBLANK(A1681), "", (A1681-MIN($A$2:$A$3001))/(MAX($A$2:$A$3001)-MIN($A$2:$A$3001)))</f>
        <v/>
      </c>
      <c r="G1681" s="4" t="str">
        <f aca="false">IF(ISBLANK(B1681), "", (B1681-MIN($B$2:$B$3001))/(MAX($B$2:$B$3001)-MIN($B$2:B$3001)))</f>
        <v/>
      </c>
      <c r="H1681" s="4" t="str">
        <f aca="false">IF(ISBLANK(C1681), "", (C1681-MIN($C$2:$C$3001))/(MAX($C$2:$C$3001)-MIN($C$2:$C$3001)))</f>
        <v/>
      </c>
      <c r="I1681" s="4" t="str">
        <f aca="false">IF(ISBLANK(D1681), "", (D1681-MIN($D$2:$D$3001))/(MAX($D$2:$D$3001)-MIN($D$2:$D$3001)))</f>
        <v/>
      </c>
      <c r="J1681" s="4" t="str">
        <f aca="false">IF(ISBLANK(E1681), "", (E1681-MIN($E$2:$E$3001))/(MAX($E$2:$E$3001)-MIN($E$2:$E$3001)))</f>
        <v/>
      </c>
      <c r="K1681" s="5" t="str">
        <f aca="false">IF(ISBLANK(A1681), "",SQRT((A1681-$M$2)^2+(B1681-$N$2)^2+(C1681-$O$2)^2+(D1681-$P$2)^2+(E1681-$Q$2)^2))</f>
        <v/>
      </c>
      <c r="L1681" s="6" t="str">
        <f aca="false">IF(AND(H1681 = "", H1680 &lt;&gt; ""),"&lt;- New exp", "")</f>
        <v/>
      </c>
    </row>
    <row r="1682" customFormat="false" ht="13.8" hidden="false" customHeight="false" outlineLevel="0" collapsed="false">
      <c r="F1682" s="4" t="str">
        <f aca="false">IF(ISBLANK(A1682), "", (A1682-MIN($A$2:$A$3001))/(MAX($A$2:$A$3001)-MIN($A$2:$A$3001)))</f>
        <v/>
      </c>
      <c r="G1682" s="4" t="str">
        <f aca="false">IF(ISBLANK(B1682), "", (B1682-MIN($B$2:$B$3001))/(MAX($B$2:$B$3001)-MIN($B$2:B$3001)))</f>
        <v/>
      </c>
      <c r="H1682" s="4" t="str">
        <f aca="false">IF(ISBLANK(C1682), "", (C1682-MIN($C$2:$C$3001))/(MAX($C$2:$C$3001)-MIN($C$2:$C$3001)))</f>
        <v/>
      </c>
      <c r="I1682" s="4" t="str">
        <f aca="false">IF(ISBLANK(D1682), "", (D1682-MIN($D$2:$D$3001))/(MAX($D$2:$D$3001)-MIN($D$2:$D$3001)))</f>
        <v/>
      </c>
      <c r="J1682" s="4" t="str">
        <f aca="false">IF(ISBLANK(E1682), "", (E1682-MIN($E$2:$E$3001))/(MAX($E$2:$E$3001)-MIN($E$2:$E$3001)))</f>
        <v/>
      </c>
      <c r="K1682" s="5" t="str">
        <f aca="false">IF(ISBLANK(A1682), "",SQRT((A1682-$M$2)^2+(B1682-$N$2)^2+(C1682-$O$2)^2+(D1682-$P$2)^2+(E1682-$Q$2)^2))</f>
        <v/>
      </c>
      <c r="L1682" s="6" t="str">
        <f aca="false">IF(AND(H1682 = "", H1681 &lt;&gt; ""),"&lt;- New exp", "")</f>
        <v/>
      </c>
    </row>
    <row r="1683" customFormat="false" ht="13.8" hidden="false" customHeight="false" outlineLevel="0" collapsed="false">
      <c r="F1683" s="4" t="str">
        <f aca="false">IF(ISBLANK(A1683), "", (A1683-MIN($A$2:$A$3001))/(MAX($A$2:$A$3001)-MIN($A$2:$A$3001)))</f>
        <v/>
      </c>
      <c r="G1683" s="4" t="str">
        <f aca="false">IF(ISBLANK(B1683), "", (B1683-MIN($B$2:$B$3001))/(MAX($B$2:$B$3001)-MIN($B$2:B$3001)))</f>
        <v/>
      </c>
      <c r="H1683" s="4" t="str">
        <f aca="false">IF(ISBLANK(C1683), "", (C1683-MIN($C$2:$C$3001))/(MAX($C$2:$C$3001)-MIN($C$2:$C$3001)))</f>
        <v/>
      </c>
      <c r="I1683" s="4" t="str">
        <f aca="false">IF(ISBLANK(D1683), "", (D1683-MIN($D$2:$D$3001))/(MAX($D$2:$D$3001)-MIN($D$2:$D$3001)))</f>
        <v/>
      </c>
      <c r="J1683" s="4" t="str">
        <f aca="false">IF(ISBLANK(E1683), "", (E1683-MIN($E$2:$E$3001))/(MAX($E$2:$E$3001)-MIN($E$2:$E$3001)))</f>
        <v/>
      </c>
      <c r="K1683" s="5" t="str">
        <f aca="false">IF(ISBLANK(A1683), "",SQRT((A1683-$M$2)^2+(B1683-$N$2)^2+(C1683-$O$2)^2+(D1683-$P$2)^2+(E1683-$Q$2)^2))</f>
        <v/>
      </c>
      <c r="L1683" s="6" t="str">
        <f aca="false">IF(AND(H1683 = "", H1682 &lt;&gt; ""),"&lt;- New exp", "")</f>
        <v/>
      </c>
    </row>
    <row r="1684" customFormat="false" ht="13.8" hidden="false" customHeight="false" outlineLevel="0" collapsed="false">
      <c r="F1684" s="4" t="str">
        <f aca="false">IF(ISBLANK(A1684), "", (A1684-MIN($A$2:$A$3001))/(MAX($A$2:$A$3001)-MIN($A$2:$A$3001)))</f>
        <v/>
      </c>
      <c r="G1684" s="4" t="str">
        <f aca="false">IF(ISBLANK(B1684), "", (B1684-MIN($B$2:$B$3001))/(MAX($B$2:$B$3001)-MIN($B$2:B$3001)))</f>
        <v/>
      </c>
      <c r="H1684" s="4" t="str">
        <f aca="false">IF(ISBLANK(C1684), "", (C1684-MIN($C$2:$C$3001))/(MAX($C$2:$C$3001)-MIN($C$2:$C$3001)))</f>
        <v/>
      </c>
      <c r="I1684" s="4" t="str">
        <f aca="false">IF(ISBLANK(D1684), "", (D1684-MIN($D$2:$D$3001))/(MAX($D$2:$D$3001)-MIN($D$2:$D$3001)))</f>
        <v/>
      </c>
      <c r="J1684" s="4" t="str">
        <f aca="false">IF(ISBLANK(E1684), "", (E1684-MIN($E$2:$E$3001))/(MAX($E$2:$E$3001)-MIN($E$2:$E$3001)))</f>
        <v/>
      </c>
      <c r="K1684" s="5" t="str">
        <f aca="false">IF(ISBLANK(A1684), "",SQRT((A1684-$M$2)^2+(B1684-$N$2)^2+(C1684-$O$2)^2+(D1684-$P$2)^2+(E1684-$Q$2)^2))</f>
        <v/>
      </c>
      <c r="L1684" s="6" t="str">
        <f aca="false">IF(AND(H1684 = "", H1683 &lt;&gt; ""),"&lt;- New exp", "")</f>
        <v/>
      </c>
    </row>
    <row r="1685" customFormat="false" ht="13.8" hidden="false" customHeight="false" outlineLevel="0" collapsed="false">
      <c r="F1685" s="4" t="str">
        <f aca="false">IF(ISBLANK(A1685), "", (A1685-MIN($A$2:$A$3001))/(MAX($A$2:$A$3001)-MIN($A$2:$A$3001)))</f>
        <v/>
      </c>
      <c r="G1685" s="4" t="str">
        <f aca="false">IF(ISBLANK(B1685), "", (B1685-MIN($B$2:$B$3001))/(MAX($B$2:$B$3001)-MIN($B$2:B$3001)))</f>
        <v/>
      </c>
      <c r="H1685" s="4" t="str">
        <f aca="false">IF(ISBLANK(C1685), "", (C1685-MIN($C$2:$C$3001))/(MAX($C$2:$C$3001)-MIN($C$2:$C$3001)))</f>
        <v/>
      </c>
      <c r="I1685" s="4" t="str">
        <f aca="false">IF(ISBLANK(D1685), "", (D1685-MIN($D$2:$D$3001))/(MAX($D$2:$D$3001)-MIN($D$2:$D$3001)))</f>
        <v/>
      </c>
      <c r="J1685" s="4" t="str">
        <f aca="false">IF(ISBLANK(E1685), "", (E1685-MIN($E$2:$E$3001))/(MAX($E$2:$E$3001)-MIN($E$2:$E$3001)))</f>
        <v/>
      </c>
      <c r="K1685" s="5" t="str">
        <f aca="false">IF(ISBLANK(A1685), "",SQRT((A1685-$M$2)^2+(B1685-$N$2)^2+(C1685-$O$2)^2+(D1685-$P$2)^2+(E1685-$Q$2)^2))</f>
        <v/>
      </c>
      <c r="L1685" s="6" t="str">
        <f aca="false">IF(AND(H1685 = "", H1684 &lt;&gt; ""),"&lt;- New exp", "")</f>
        <v/>
      </c>
    </row>
    <row r="1686" customFormat="false" ht="13.8" hidden="false" customHeight="false" outlineLevel="0" collapsed="false">
      <c r="F1686" s="4" t="str">
        <f aca="false">IF(ISBLANK(A1686), "", (A1686-MIN($A$2:$A$3001))/(MAX($A$2:$A$3001)-MIN($A$2:$A$3001)))</f>
        <v/>
      </c>
      <c r="G1686" s="4" t="str">
        <f aca="false">IF(ISBLANK(B1686), "", (B1686-MIN($B$2:$B$3001))/(MAX($B$2:$B$3001)-MIN($B$2:B$3001)))</f>
        <v/>
      </c>
      <c r="H1686" s="4" t="str">
        <f aca="false">IF(ISBLANK(C1686), "", (C1686-MIN($C$2:$C$3001))/(MAX($C$2:$C$3001)-MIN($C$2:$C$3001)))</f>
        <v/>
      </c>
      <c r="I1686" s="4" t="str">
        <f aca="false">IF(ISBLANK(D1686), "", (D1686-MIN($D$2:$D$3001))/(MAX($D$2:$D$3001)-MIN($D$2:$D$3001)))</f>
        <v/>
      </c>
      <c r="J1686" s="4" t="str">
        <f aca="false">IF(ISBLANK(E1686), "", (E1686-MIN($E$2:$E$3001))/(MAX($E$2:$E$3001)-MIN($E$2:$E$3001)))</f>
        <v/>
      </c>
      <c r="K1686" s="5" t="str">
        <f aca="false">IF(ISBLANK(A1686), "",SQRT((A1686-$M$2)^2+(B1686-$N$2)^2+(C1686-$O$2)^2+(D1686-$P$2)^2+(E1686-$Q$2)^2))</f>
        <v/>
      </c>
      <c r="L1686" s="6" t="str">
        <f aca="false">IF(AND(H1686 = "", H1685 &lt;&gt; ""),"&lt;- New exp", "")</f>
        <v/>
      </c>
    </row>
    <row r="1687" customFormat="false" ht="13.8" hidden="false" customHeight="false" outlineLevel="0" collapsed="false">
      <c r="F1687" s="4" t="str">
        <f aca="false">IF(ISBLANK(A1687), "", (A1687-MIN($A$2:$A$3001))/(MAX($A$2:$A$3001)-MIN($A$2:$A$3001)))</f>
        <v/>
      </c>
      <c r="G1687" s="4" t="str">
        <f aca="false">IF(ISBLANK(B1687), "", (B1687-MIN($B$2:$B$3001))/(MAX($B$2:$B$3001)-MIN($B$2:B$3001)))</f>
        <v/>
      </c>
      <c r="H1687" s="4" t="str">
        <f aca="false">IF(ISBLANK(C1687), "", (C1687-MIN($C$2:$C$3001))/(MAX($C$2:$C$3001)-MIN($C$2:$C$3001)))</f>
        <v/>
      </c>
      <c r="I1687" s="4" t="str">
        <f aca="false">IF(ISBLANK(D1687), "", (D1687-MIN($D$2:$D$3001))/(MAX($D$2:$D$3001)-MIN($D$2:$D$3001)))</f>
        <v/>
      </c>
      <c r="J1687" s="4" t="str">
        <f aca="false">IF(ISBLANK(E1687), "", (E1687-MIN($E$2:$E$3001))/(MAX($E$2:$E$3001)-MIN($E$2:$E$3001)))</f>
        <v/>
      </c>
      <c r="K1687" s="5" t="str">
        <f aca="false">IF(ISBLANK(A1687), "",SQRT((A1687-$M$2)^2+(B1687-$N$2)^2+(C1687-$O$2)^2+(D1687-$P$2)^2+(E1687-$Q$2)^2))</f>
        <v/>
      </c>
      <c r="L1687" s="6" t="str">
        <f aca="false">IF(AND(H1687 = "", H1686 &lt;&gt; ""),"&lt;- New exp", "")</f>
        <v/>
      </c>
    </row>
    <row r="1688" customFormat="false" ht="13.8" hidden="false" customHeight="false" outlineLevel="0" collapsed="false">
      <c r="F1688" s="4" t="str">
        <f aca="false">IF(ISBLANK(A1688), "", (A1688-MIN($A$2:$A$3001))/(MAX($A$2:$A$3001)-MIN($A$2:$A$3001)))</f>
        <v/>
      </c>
      <c r="G1688" s="4" t="str">
        <f aca="false">IF(ISBLANK(B1688), "", (B1688-MIN($B$2:$B$3001))/(MAX($B$2:$B$3001)-MIN($B$2:B$3001)))</f>
        <v/>
      </c>
      <c r="H1688" s="4" t="str">
        <f aca="false">IF(ISBLANK(C1688), "", (C1688-MIN($C$2:$C$3001))/(MAX($C$2:$C$3001)-MIN($C$2:$C$3001)))</f>
        <v/>
      </c>
      <c r="I1688" s="4" t="str">
        <f aca="false">IF(ISBLANK(D1688), "", (D1688-MIN($D$2:$D$3001))/(MAX($D$2:$D$3001)-MIN($D$2:$D$3001)))</f>
        <v/>
      </c>
      <c r="J1688" s="4" t="str">
        <f aca="false">IF(ISBLANK(E1688), "", (E1688-MIN($E$2:$E$3001))/(MAX($E$2:$E$3001)-MIN($E$2:$E$3001)))</f>
        <v/>
      </c>
      <c r="K1688" s="5" t="str">
        <f aca="false">IF(ISBLANK(A1688), "",SQRT((A1688-$M$2)^2+(B1688-$N$2)^2+(C1688-$O$2)^2+(D1688-$P$2)^2+(E1688-$Q$2)^2))</f>
        <v/>
      </c>
      <c r="L1688" s="6" t="str">
        <f aca="false">IF(AND(H1688 = "", H1687 &lt;&gt; ""),"&lt;- New exp", "")</f>
        <v/>
      </c>
    </row>
    <row r="1689" customFormat="false" ht="13.8" hidden="false" customHeight="false" outlineLevel="0" collapsed="false">
      <c r="F1689" s="4" t="str">
        <f aca="false">IF(ISBLANK(A1689), "", (A1689-MIN($A$2:$A$3001))/(MAX($A$2:$A$3001)-MIN($A$2:$A$3001)))</f>
        <v/>
      </c>
      <c r="G1689" s="4" t="str">
        <f aca="false">IF(ISBLANK(B1689), "", (B1689-MIN($B$2:$B$3001))/(MAX($B$2:$B$3001)-MIN($B$2:B$3001)))</f>
        <v/>
      </c>
      <c r="H1689" s="4" t="str">
        <f aca="false">IF(ISBLANK(C1689), "", (C1689-MIN($C$2:$C$3001))/(MAX($C$2:$C$3001)-MIN($C$2:$C$3001)))</f>
        <v/>
      </c>
      <c r="I1689" s="4" t="str">
        <f aca="false">IF(ISBLANK(D1689), "", (D1689-MIN($D$2:$D$3001))/(MAX($D$2:$D$3001)-MIN($D$2:$D$3001)))</f>
        <v/>
      </c>
      <c r="J1689" s="4" t="str">
        <f aca="false">IF(ISBLANK(E1689), "", (E1689-MIN($E$2:$E$3001))/(MAX($E$2:$E$3001)-MIN($E$2:$E$3001)))</f>
        <v/>
      </c>
      <c r="K1689" s="5" t="str">
        <f aca="false">IF(ISBLANK(A1689), "",SQRT((A1689-$M$2)^2+(B1689-$N$2)^2+(C1689-$O$2)^2+(D1689-$P$2)^2+(E1689-$Q$2)^2))</f>
        <v/>
      </c>
      <c r="L1689" s="6" t="str">
        <f aca="false">IF(AND(H1689 = "", H1688 &lt;&gt; ""),"&lt;- New exp", "")</f>
        <v/>
      </c>
    </row>
    <row r="1690" customFormat="false" ht="13.8" hidden="false" customHeight="false" outlineLevel="0" collapsed="false">
      <c r="F1690" s="4" t="str">
        <f aca="false">IF(ISBLANK(A1690), "", (A1690-MIN($A$2:$A$3001))/(MAX($A$2:$A$3001)-MIN($A$2:$A$3001)))</f>
        <v/>
      </c>
      <c r="G1690" s="4" t="str">
        <f aca="false">IF(ISBLANK(B1690), "", (B1690-MIN($B$2:$B$3001))/(MAX($B$2:$B$3001)-MIN($B$2:B$3001)))</f>
        <v/>
      </c>
      <c r="H1690" s="4" t="str">
        <f aca="false">IF(ISBLANK(C1690), "", (C1690-MIN($C$2:$C$3001))/(MAX($C$2:$C$3001)-MIN($C$2:$C$3001)))</f>
        <v/>
      </c>
      <c r="I1690" s="4" t="str">
        <f aca="false">IF(ISBLANK(D1690), "", (D1690-MIN($D$2:$D$3001))/(MAX($D$2:$D$3001)-MIN($D$2:$D$3001)))</f>
        <v/>
      </c>
      <c r="J1690" s="4" t="str">
        <f aca="false">IF(ISBLANK(E1690), "", (E1690-MIN($E$2:$E$3001))/(MAX($E$2:$E$3001)-MIN($E$2:$E$3001)))</f>
        <v/>
      </c>
      <c r="K1690" s="5" t="str">
        <f aca="false">IF(ISBLANK(A1690), "",SQRT((A1690-$M$2)^2+(B1690-$N$2)^2+(C1690-$O$2)^2+(D1690-$P$2)^2+(E1690-$Q$2)^2))</f>
        <v/>
      </c>
      <c r="L1690" s="6" t="str">
        <f aca="false">IF(AND(H1690 = "", H1689 &lt;&gt; ""),"&lt;- New exp", "")</f>
        <v/>
      </c>
    </row>
    <row r="1691" customFormat="false" ht="13.8" hidden="false" customHeight="false" outlineLevel="0" collapsed="false">
      <c r="F1691" s="4" t="str">
        <f aca="false">IF(ISBLANK(A1691), "", (A1691-MIN($A$2:$A$3001))/(MAX($A$2:$A$3001)-MIN($A$2:$A$3001)))</f>
        <v/>
      </c>
      <c r="G1691" s="4" t="str">
        <f aca="false">IF(ISBLANK(B1691), "", (B1691-MIN($B$2:$B$3001))/(MAX($B$2:$B$3001)-MIN($B$2:B$3001)))</f>
        <v/>
      </c>
      <c r="H1691" s="4" t="str">
        <f aca="false">IF(ISBLANK(C1691), "", (C1691-MIN($C$2:$C$3001))/(MAX($C$2:$C$3001)-MIN($C$2:$C$3001)))</f>
        <v/>
      </c>
      <c r="I1691" s="4" t="str">
        <f aca="false">IF(ISBLANK(D1691), "", (D1691-MIN($D$2:$D$3001))/(MAX($D$2:$D$3001)-MIN($D$2:$D$3001)))</f>
        <v/>
      </c>
      <c r="J1691" s="4" t="str">
        <f aca="false">IF(ISBLANK(E1691), "", (E1691-MIN($E$2:$E$3001))/(MAX($E$2:$E$3001)-MIN($E$2:$E$3001)))</f>
        <v/>
      </c>
      <c r="K1691" s="5" t="str">
        <f aca="false">IF(ISBLANK(A1691), "",SQRT((A1691-$M$2)^2+(B1691-$N$2)^2+(C1691-$O$2)^2+(D1691-$P$2)^2+(E1691-$Q$2)^2))</f>
        <v/>
      </c>
      <c r="L1691" s="6" t="str">
        <f aca="false">IF(AND(H1691 = "", H1690 &lt;&gt; ""),"&lt;- New exp", "")</f>
        <v/>
      </c>
    </row>
    <row r="1692" customFormat="false" ht="13.8" hidden="false" customHeight="false" outlineLevel="0" collapsed="false">
      <c r="F1692" s="4" t="str">
        <f aca="false">IF(ISBLANK(A1692), "", (A1692-MIN($A$2:$A$3001))/(MAX($A$2:$A$3001)-MIN($A$2:$A$3001)))</f>
        <v/>
      </c>
      <c r="G1692" s="4" t="str">
        <f aca="false">IF(ISBLANK(B1692), "", (B1692-MIN($B$2:$B$3001))/(MAX($B$2:$B$3001)-MIN($B$2:B$3001)))</f>
        <v/>
      </c>
      <c r="H1692" s="4" t="str">
        <f aca="false">IF(ISBLANK(C1692), "", (C1692-MIN($C$2:$C$3001))/(MAX($C$2:$C$3001)-MIN($C$2:$C$3001)))</f>
        <v/>
      </c>
      <c r="I1692" s="4" t="str">
        <f aca="false">IF(ISBLANK(D1692), "", (D1692-MIN($D$2:$D$3001))/(MAX($D$2:$D$3001)-MIN($D$2:$D$3001)))</f>
        <v/>
      </c>
      <c r="J1692" s="4" t="str">
        <f aca="false">IF(ISBLANK(E1692), "", (E1692-MIN($E$2:$E$3001))/(MAX($E$2:$E$3001)-MIN($E$2:$E$3001)))</f>
        <v/>
      </c>
      <c r="K1692" s="5" t="str">
        <f aca="false">IF(ISBLANK(A1692), "",SQRT((A1692-$M$2)^2+(B1692-$N$2)^2+(C1692-$O$2)^2+(D1692-$P$2)^2+(E1692-$Q$2)^2))</f>
        <v/>
      </c>
      <c r="L1692" s="6" t="str">
        <f aca="false">IF(AND(H1692 = "", H1691 &lt;&gt; ""),"&lt;- New exp", "")</f>
        <v/>
      </c>
    </row>
    <row r="1693" customFormat="false" ht="13.8" hidden="false" customHeight="false" outlineLevel="0" collapsed="false">
      <c r="F1693" s="4" t="str">
        <f aca="false">IF(ISBLANK(A1693), "", (A1693-MIN($A$2:$A$3001))/(MAX($A$2:$A$3001)-MIN($A$2:$A$3001)))</f>
        <v/>
      </c>
      <c r="G1693" s="4" t="str">
        <f aca="false">IF(ISBLANK(B1693), "", (B1693-MIN($B$2:$B$3001))/(MAX($B$2:$B$3001)-MIN($B$2:B$3001)))</f>
        <v/>
      </c>
      <c r="H1693" s="4" t="str">
        <f aca="false">IF(ISBLANK(C1693), "", (C1693-MIN($C$2:$C$3001))/(MAX($C$2:$C$3001)-MIN($C$2:$C$3001)))</f>
        <v/>
      </c>
      <c r="I1693" s="4" t="str">
        <f aca="false">IF(ISBLANK(D1693), "", (D1693-MIN($D$2:$D$3001))/(MAX($D$2:$D$3001)-MIN($D$2:$D$3001)))</f>
        <v/>
      </c>
      <c r="J1693" s="4" t="str">
        <f aca="false">IF(ISBLANK(E1693), "", (E1693-MIN($E$2:$E$3001))/(MAX($E$2:$E$3001)-MIN($E$2:$E$3001)))</f>
        <v/>
      </c>
      <c r="K1693" s="5" t="str">
        <f aca="false">IF(ISBLANK(A1693), "",SQRT((A1693-$M$2)^2+(B1693-$N$2)^2+(C1693-$O$2)^2+(D1693-$P$2)^2+(E1693-$Q$2)^2))</f>
        <v/>
      </c>
      <c r="L1693" s="6" t="str">
        <f aca="false">IF(AND(H1693 = "", H1692 &lt;&gt; ""),"&lt;- New exp", "")</f>
        <v/>
      </c>
    </row>
    <row r="1694" customFormat="false" ht="13.8" hidden="false" customHeight="false" outlineLevel="0" collapsed="false">
      <c r="F1694" s="4" t="str">
        <f aca="false">IF(ISBLANK(A1694), "", (A1694-MIN($A$2:$A$3001))/(MAX($A$2:$A$3001)-MIN($A$2:$A$3001)))</f>
        <v/>
      </c>
      <c r="G1694" s="4" t="str">
        <f aca="false">IF(ISBLANK(B1694), "", (B1694-MIN($B$2:$B$3001))/(MAX($B$2:$B$3001)-MIN($B$2:B$3001)))</f>
        <v/>
      </c>
      <c r="H1694" s="4" t="str">
        <f aca="false">IF(ISBLANK(C1694), "", (C1694-MIN($C$2:$C$3001))/(MAX($C$2:$C$3001)-MIN($C$2:$C$3001)))</f>
        <v/>
      </c>
      <c r="I1694" s="4" t="str">
        <f aca="false">IF(ISBLANK(D1694), "", (D1694-MIN($D$2:$D$3001))/(MAX($D$2:$D$3001)-MIN($D$2:$D$3001)))</f>
        <v/>
      </c>
      <c r="J1694" s="4" t="str">
        <f aca="false">IF(ISBLANK(E1694), "", (E1694-MIN($E$2:$E$3001))/(MAX($E$2:$E$3001)-MIN($E$2:$E$3001)))</f>
        <v/>
      </c>
      <c r="K1694" s="5" t="str">
        <f aca="false">IF(ISBLANK(A1694), "",SQRT((A1694-$M$2)^2+(B1694-$N$2)^2+(C1694-$O$2)^2+(D1694-$P$2)^2+(E1694-$Q$2)^2))</f>
        <v/>
      </c>
      <c r="L1694" s="6" t="str">
        <f aca="false">IF(AND(H1694 = "", H1693 &lt;&gt; ""),"&lt;- New exp", "")</f>
        <v/>
      </c>
    </row>
    <row r="1695" customFormat="false" ht="13.8" hidden="false" customHeight="false" outlineLevel="0" collapsed="false">
      <c r="F1695" s="4" t="str">
        <f aca="false">IF(ISBLANK(A1695), "", (A1695-MIN($A$2:$A$3001))/(MAX($A$2:$A$3001)-MIN($A$2:$A$3001)))</f>
        <v/>
      </c>
      <c r="G1695" s="4" t="str">
        <f aca="false">IF(ISBLANK(B1695), "", (B1695-MIN($B$2:$B$3001))/(MAX($B$2:$B$3001)-MIN($B$2:B$3001)))</f>
        <v/>
      </c>
      <c r="H1695" s="4" t="str">
        <f aca="false">IF(ISBLANK(C1695), "", (C1695-MIN($C$2:$C$3001))/(MAX($C$2:$C$3001)-MIN($C$2:$C$3001)))</f>
        <v/>
      </c>
      <c r="I1695" s="4" t="str">
        <f aca="false">IF(ISBLANK(D1695), "", (D1695-MIN($D$2:$D$3001))/(MAX($D$2:$D$3001)-MIN($D$2:$D$3001)))</f>
        <v/>
      </c>
      <c r="J1695" s="4" t="str">
        <f aca="false">IF(ISBLANK(E1695), "", (E1695-MIN($E$2:$E$3001))/(MAX($E$2:$E$3001)-MIN($E$2:$E$3001)))</f>
        <v/>
      </c>
      <c r="K1695" s="5" t="str">
        <f aca="false">IF(ISBLANK(A1695), "",SQRT((A1695-$M$2)^2+(B1695-$N$2)^2+(C1695-$O$2)^2+(D1695-$P$2)^2+(E1695-$Q$2)^2))</f>
        <v/>
      </c>
      <c r="L1695" s="6" t="str">
        <f aca="false">IF(AND(H1695 = "", H1694 &lt;&gt; ""),"&lt;- New exp", "")</f>
        <v/>
      </c>
    </row>
    <row r="1696" customFormat="false" ht="13.8" hidden="false" customHeight="false" outlineLevel="0" collapsed="false">
      <c r="F1696" s="4" t="str">
        <f aca="false">IF(ISBLANK(A1696), "", (A1696-MIN($A$2:$A$3001))/(MAX($A$2:$A$3001)-MIN($A$2:$A$3001)))</f>
        <v/>
      </c>
      <c r="G1696" s="4" t="str">
        <f aca="false">IF(ISBLANK(B1696), "", (B1696-MIN($B$2:$B$3001))/(MAX($B$2:$B$3001)-MIN($B$2:B$3001)))</f>
        <v/>
      </c>
      <c r="H1696" s="4" t="str">
        <f aca="false">IF(ISBLANK(C1696), "", (C1696-MIN($C$2:$C$3001))/(MAX($C$2:$C$3001)-MIN($C$2:$C$3001)))</f>
        <v/>
      </c>
      <c r="I1696" s="4" t="str">
        <f aca="false">IF(ISBLANK(D1696), "", (D1696-MIN($D$2:$D$3001))/(MAX($D$2:$D$3001)-MIN($D$2:$D$3001)))</f>
        <v/>
      </c>
      <c r="J1696" s="4" t="str">
        <f aca="false">IF(ISBLANK(E1696), "", (E1696-MIN($E$2:$E$3001))/(MAX($E$2:$E$3001)-MIN($E$2:$E$3001)))</f>
        <v/>
      </c>
      <c r="K1696" s="5" t="str">
        <f aca="false">IF(ISBLANK(A1696), "",SQRT((A1696-$M$2)^2+(B1696-$N$2)^2+(C1696-$O$2)^2+(D1696-$P$2)^2+(E1696-$Q$2)^2))</f>
        <v/>
      </c>
      <c r="L1696" s="6" t="str">
        <f aca="false">IF(AND(H1696 = "", H1695 &lt;&gt; ""),"&lt;- New exp", "")</f>
        <v/>
      </c>
    </row>
    <row r="1697" customFormat="false" ht="13.8" hidden="false" customHeight="false" outlineLevel="0" collapsed="false">
      <c r="F1697" s="4" t="str">
        <f aca="false">IF(ISBLANK(A1697), "", (A1697-MIN($A$2:$A$3001))/(MAX($A$2:$A$3001)-MIN($A$2:$A$3001)))</f>
        <v/>
      </c>
      <c r="G1697" s="4" t="str">
        <f aca="false">IF(ISBLANK(B1697), "", (B1697-MIN($B$2:$B$3001))/(MAX($B$2:$B$3001)-MIN($B$2:B$3001)))</f>
        <v/>
      </c>
      <c r="H1697" s="4" t="str">
        <f aca="false">IF(ISBLANK(C1697), "", (C1697-MIN($C$2:$C$3001))/(MAX($C$2:$C$3001)-MIN($C$2:$C$3001)))</f>
        <v/>
      </c>
      <c r="I1697" s="4" t="str">
        <f aca="false">IF(ISBLANK(D1697), "", (D1697-MIN($D$2:$D$3001))/(MAX($D$2:$D$3001)-MIN($D$2:$D$3001)))</f>
        <v/>
      </c>
      <c r="J1697" s="4" t="str">
        <f aca="false">IF(ISBLANK(E1697), "", (E1697-MIN($E$2:$E$3001))/(MAX($E$2:$E$3001)-MIN($E$2:$E$3001)))</f>
        <v/>
      </c>
      <c r="K1697" s="5" t="str">
        <f aca="false">IF(ISBLANK(A1697), "",SQRT((A1697-$M$2)^2+(B1697-$N$2)^2+(C1697-$O$2)^2+(D1697-$P$2)^2+(E1697-$Q$2)^2))</f>
        <v/>
      </c>
      <c r="L1697" s="6" t="str">
        <f aca="false">IF(AND(H1697 = "", H1696 &lt;&gt; ""),"&lt;- New exp", "")</f>
        <v/>
      </c>
    </row>
    <row r="1698" customFormat="false" ht="13.8" hidden="false" customHeight="false" outlineLevel="0" collapsed="false">
      <c r="F1698" s="4" t="str">
        <f aca="false">IF(ISBLANK(A1698), "", (A1698-MIN($A$2:$A$3001))/(MAX($A$2:$A$3001)-MIN($A$2:$A$3001)))</f>
        <v/>
      </c>
      <c r="G1698" s="4" t="str">
        <f aca="false">IF(ISBLANK(B1698), "", (B1698-MIN($B$2:$B$3001))/(MAX($B$2:$B$3001)-MIN($B$2:B$3001)))</f>
        <v/>
      </c>
      <c r="H1698" s="4" t="str">
        <f aca="false">IF(ISBLANK(C1698), "", (C1698-MIN($C$2:$C$3001))/(MAX($C$2:$C$3001)-MIN($C$2:$C$3001)))</f>
        <v/>
      </c>
      <c r="I1698" s="4" t="str">
        <f aca="false">IF(ISBLANK(D1698), "", (D1698-MIN($D$2:$D$3001))/(MAX($D$2:$D$3001)-MIN($D$2:$D$3001)))</f>
        <v/>
      </c>
      <c r="J1698" s="4" t="str">
        <f aca="false">IF(ISBLANK(E1698), "", (E1698-MIN($E$2:$E$3001))/(MAX($E$2:$E$3001)-MIN($E$2:$E$3001)))</f>
        <v/>
      </c>
      <c r="K1698" s="5" t="str">
        <f aca="false">IF(ISBLANK(A1698), "",SQRT((A1698-$M$2)^2+(B1698-$N$2)^2+(C1698-$O$2)^2+(D1698-$P$2)^2+(E1698-$Q$2)^2))</f>
        <v/>
      </c>
      <c r="L1698" s="6" t="str">
        <f aca="false">IF(AND(H1698 = "", H1697 &lt;&gt; ""),"&lt;- New exp", "")</f>
        <v/>
      </c>
    </row>
    <row r="1699" customFormat="false" ht="13.8" hidden="false" customHeight="false" outlineLevel="0" collapsed="false">
      <c r="F1699" s="4" t="str">
        <f aca="false">IF(ISBLANK(A1699), "", (A1699-MIN($A$2:$A$3001))/(MAX($A$2:$A$3001)-MIN($A$2:$A$3001)))</f>
        <v/>
      </c>
      <c r="G1699" s="4" t="str">
        <f aca="false">IF(ISBLANK(B1699), "", (B1699-MIN($B$2:$B$3001))/(MAX($B$2:$B$3001)-MIN($B$2:B$3001)))</f>
        <v/>
      </c>
      <c r="H1699" s="4" t="str">
        <f aca="false">IF(ISBLANK(C1699), "", (C1699-MIN($C$2:$C$3001))/(MAX($C$2:$C$3001)-MIN($C$2:$C$3001)))</f>
        <v/>
      </c>
      <c r="I1699" s="4" t="str">
        <f aca="false">IF(ISBLANK(D1699), "", (D1699-MIN($D$2:$D$3001))/(MAX($D$2:$D$3001)-MIN($D$2:$D$3001)))</f>
        <v/>
      </c>
      <c r="J1699" s="4" t="str">
        <f aca="false">IF(ISBLANK(E1699), "", (E1699-MIN($E$2:$E$3001))/(MAX($E$2:$E$3001)-MIN($E$2:$E$3001)))</f>
        <v/>
      </c>
      <c r="K1699" s="5" t="str">
        <f aca="false">IF(ISBLANK(A1699), "",SQRT((A1699-$M$2)^2+(B1699-$N$2)^2+(C1699-$O$2)^2+(D1699-$P$2)^2+(E1699-$Q$2)^2))</f>
        <v/>
      </c>
      <c r="L1699" s="6" t="str">
        <f aca="false">IF(AND(H1699 = "", H1698 &lt;&gt; ""),"&lt;- New exp", "")</f>
        <v/>
      </c>
    </row>
    <row r="1700" customFormat="false" ht="13.8" hidden="false" customHeight="false" outlineLevel="0" collapsed="false">
      <c r="F1700" s="4" t="str">
        <f aca="false">IF(ISBLANK(A1700), "", (A1700-MIN($A$2:$A$3001))/(MAX($A$2:$A$3001)-MIN($A$2:$A$3001)))</f>
        <v/>
      </c>
      <c r="G1700" s="4" t="str">
        <f aca="false">IF(ISBLANK(B1700), "", (B1700-MIN($B$2:$B$3001))/(MAX($B$2:$B$3001)-MIN($B$2:B$3001)))</f>
        <v/>
      </c>
      <c r="H1700" s="4" t="str">
        <f aca="false">IF(ISBLANK(C1700), "", (C1700-MIN($C$2:$C$3001))/(MAX($C$2:$C$3001)-MIN($C$2:$C$3001)))</f>
        <v/>
      </c>
      <c r="I1700" s="4" t="str">
        <f aca="false">IF(ISBLANK(D1700), "", (D1700-MIN($D$2:$D$3001))/(MAX($D$2:$D$3001)-MIN($D$2:$D$3001)))</f>
        <v/>
      </c>
      <c r="J1700" s="4" t="str">
        <f aca="false">IF(ISBLANK(E1700), "", (E1700-MIN($E$2:$E$3001))/(MAX($E$2:$E$3001)-MIN($E$2:$E$3001)))</f>
        <v/>
      </c>
      <c r="K1700" s="5" t="str">
        <f aca="false">IF(ISBLANK(A1700), "",SQRT((A1700-$M$2)^2+(B1700-$N$2)^2+(C1700-$O$2)^2+(D1700-$P$2)^2+(E1700-$Q$2)^2))</f>
        <v/>
      </c>
      <c r="L1700" s="6" t="str">
        <f aca="false">IF(AND(H1700 = "", H1699 &lt;&gt; ""),"&lt;- New exp", "")</f>
        <v/>
      </c>
    </row>
    <row r="1701" customFormat="false" ht="13.8" hidden="false" customHeight="false" outlineLevel="0" collapsed="false">
      <c r="F1701" s="4" t="str">
        <f aca="false">IF(ISBLANK(A1701), "", (A1701-MIN($A$2:$A$3001))/(MAX($A$2:$A$3001)-MIN($A$2:$A$3001)))</f>
        <v/>
      </c>
      <c r="G1701" s="4" t="str">
        <f aca="false">IF(ISBLANK(B1701), "", (B1701-MIN($B$2:$B$3001))/(MAX($B$2:$B$3001)-MIN($B$2:B$3001)))</f>
        <v/>
      </c>
      <c r="H1701" s="4" t="str">
        <f aca="false">IF(ISBLANK(C1701), "", (C1701-MIN($C$2:$C$3001))/(MAX($C$2:$C$3001)-MIN($C$2:$C$3001)))</f>
        <v/>
      </c>
      <c r="I1701" s="4" t="str">
        <f aca="false">IF(ISBLANK(D1701), "", (D1701-MIN($D$2:$D$3001))/(MAX($D$2:$D$3001)-MIN($D$2:$D$3001)))</f>
        <v/>
      </c>
      <c r="J1701" s="4" t="str">
        <f aca="false">IF(ISBLANK(E1701), "", (E1701-MIN($E$2:$E$3001))/(MAX($E$2:$E$3001)-MIN($E$2:$E$3001)))</f>
        <v/>
      </c>
      <c r="K1701" s="5" t="str">
        <f aca="false">IF(ISBLANK(A1701), "",SQRT((A1701-$M$2)^2+(B1701-$N$2)^2+(C1701-$O$2)^2+(D1701-$P$2)^2+(E1701-$Q$2)^2))</f>
        <v/>
      </c>
      <c r="L1701" s="6" t="str">
        <f aca="false">IF(AND(H1701 = "", H1700 &lt;&gt; ""),"&lt;- New exp", "")</f>
        <v/>
      </c>
    </row>
    <row r="1702" customFormat="false" ht="13.8" hidden="false" customHeight="false" outlineLevel="0" collapsed="false">
      <c r="F1702" s="4" t="str">
        <f aca="false">IF(ISBLANK(A1702), "", (A1702-MIN($A$2:$A$3001))/(MAX($A$2:$A$3001)-MIN($A$2:$A$3001)))</f>
        <v/>
      </c>
      <c r="G1702" s="4" t="str">
        <f aca="false">IF(ISBLANK(B1702), "", (B1702-MIN($B$2:$B$3001))/(MAX($B$2:$B$3001)-MIN($B$2:B$3001)))</f>
        <v/>
      </c>
      <c r="H1702" s="4" t="str">
        <f aca="false">IF(ISBLANK(C1702), "", (C1702-MIN($C$2:$C$3001))/(MAX($C$2:$C$3001)-MIN($C$2:$C$3001)))</f>
        <v/>
      </c>
      <c r="I1702" s="4" t="str">
        <f aca="false">IF(ISBLANK(D1702), "", (D1702-MIN($D$2:$D$3001))/(MAX($D$2:$D$3001)-MIN($D$2:$D$3001)))</f>
        <v/>
      </c>
      <c r="J1702" s="4" t="str">
        <f aca="false">IF(ISBLANK(E1702), "", (E1702-MIN($E$2:$E$3001))/(MAX($E$2:$E$3001)-MIN($E$2:$E$3001)))</f>
        <v/>
      </c>
      <c r="K1702" s="5" t="str">
        <f aca="false">IF(ISBLANK(A1702), "",SQRT((A1702-$M$2)^2+(B1702-$N$2)^2+(C1702-$O$2)^2+(D1702-$P$2)^2+(E1702-$Q$2)^2))</f>
        <v/>
      </c>
      <c r="L1702" s="6" t="str">
        <f aca="false">IF(AND(H1702 = "", H1701 &lt;&gt; ""),"&lt;- New exp", "")</f>
        <v/>
      </c>
    </row>
    <row r="1703" customFormat="false" ht="13.8" hidden="false" customHeight="false" outlineLevel="0" collapsed="false">
      <c r="F1703" s="4" t="str">
        <f aca="false">IF(ISBLANK(A1703), "", (A1703-MIN($A$2:$A$3001))/(MAX($A$2:$A$3001)-MIN($A$2:$A$3001)))</f>
        <v/>
      </c>
      <c r="G1703" s="4" t="str">
        <f aca="false">IF(ISBLANK(B1703), "", (B1703-MIN($B$2:$B$3001))/(MAX($B$2:$B$3001)-MIN($B$2:B$3001)))</f>
        <v/>
      </c>
      <c r="H1703" s="4" t="str">
        <f aca="false">IF(ISBLANK(C1703), "", (C1703-MIN($C$2:$C$3001))/(MAX($C$2:$C$3001)-MIN($C$2:$C$3001)))</f>
        <v/>
      </c>
      <c r="I1703" s="4" t="str">
        <f aca="false">IF(ISBLANK(D1703), "", (D1703-MIN($D$2:$D$3001))/(MAX($D$2:$D$3001)-MIN($D$2:$D$3001)))</f>
        <v/>
      </c>
      <c r="J1703" s="4" t="str">
        <f aca="false">IF(ISBLANK(E1703), "", (E1703-MIN($E$2:$E$3001))/(MAX($E$2:$E$3001)-MIN($E$2:$E$3001)))</f>
        <v/>
      </c>
      <c r="K1703" s="5" t="str">
        <f aca="false">IF(ISBLANK(A1703), "",SQRT((A1703-$M$2)^2+(B1703-$N$2)^2+(C1703-$O$2)^2+(D1703-$P$2)^2+(E1703-$Q$2)^2))</f>
        <v/>
      </c>
      <c r="L1703" s="6" t="str">
        <f aca="false">IF(AND(H1703 = "", H1702 &lt;&gt; ""),"&lt;- New exp", "")</f>
        <v/>
      </c>
    </row>
    <row r="1704" customFormat="false" ht="13.8" hidden="false" customHeight="false" outlineLevel="0" collapsed="false">
      <c r="F1704" s="4" t="str">
        <f aca="false">IF(ISBLANK(A1704), "", (A1704-MIN($A$2:$A$3001))/(MAX($A$2:$A$3001)-MIN($A$2:$A$3001)))</f>
        <v/>
      </c>
      <c r="G1704" s="4" t="str">
        <f aca="false">IF(ISBLANK(B1704), "", (B1704-MIN($B$2:$B$3001))/(MAX($B$2:$B$3001)-MIN($B$2:B$3001)))</f>
        <v/>
      </c>
      <c r="H1704" s="4" t="str">
        <f aca="false">IF(ISBLANK(C1704), "", (C1704-MIN($C$2:$C$3001))/(MAX($C$2:$C$3001)-MIN($C$2:$C$3001)))</f>
        <v/>
      </c>
      <c r="I1704" s="4" t="str">
        <f aca="false">IF(ISBLANK(D1704), "", (D1704-MIN($D$2:$D$3001))/(MAX($D$2:$D$3001)-MIN($D$2:$D$3001)))</f>
        <v/>
      </c>
      <c r="J1704" s="4" t="str">
        <f aca="false">IF(ISBLANK(E1704), "", (E1704-MIN($E$2:$E$3001))/(MAX($E$2:$E$3001)-MIN($E$2:$E$3001)))</f>
        <v/>
      </c>
      <c r="K1704" s="5" t="str">
        <f aca="false">IF(ISBLANK(A1704), "",SQRT((A1704-$M$2)^2+(B1704-$N$2)^2+(C1704-$O$2)^2+(D1704-$P$2)^2+(E1704-$Q$2)^2))</f>
        <v/>
      </c>
      <c r="L1704" s="6" t="str">
        <f aca="false">IF(AND(H1704 = "", H1703 &lt;&gt; ""),"&lt;- New exp", "")</f>
        <v/>
      </c>
    </row>
    <row r="1705" customFormat="false" ht="13.8" hidden="false" customHeight="false" outlineLevel="0" collapsed="false">
      <c r="F1705" s="4" t="str">
        <f aca="false">IF(ISBLANK(A1705), "", (A1705-MIN($A$2:$A$3001))/(MAX($A$2:$A$3001)-MIN($A$2:$A$3001)))</f>
        <v/>
      </c>
      <c r="G1705" s="4" t="str">
        <f aca="false">IF(ISBLANK(B1705), "", (B1705-MIN($B$2:$B$3001))/(MAX($B$2:$B$3001)-MIN($B$2:B$3001)))</f>
        <v/>
      </c>
      <c r="H1705" s="4" t="str">
        <f aca="false">IF(ISBLANK(C1705), "", (C1705-MIN($C$2:$C$3001))/(MAX($C$2:$C$3001)-MIN($C$2:$C$3001)))</f>
        <v/>
      </c>
      <c r="I1705" s="4" t="str">
        <f aca="false">IF(ISBLANK(D1705), "", (D1705-MIN($D$2:$D$3001))/(MAX($D$2:$D$3001)-MIN($D$2:$D$3001)))</f>
        <v/>
      </c>
      <c r="J1705" s="4" t="str">
        <f aca="false">IF(ISBLANK(E1705), "", (E1705-MIN($E$2:$E$3001))/(MAX($E$2:$E$3001)-MIN($E$2:$E$3001)))</f>
        <v/>
      </c>
      <c r="K1705" s="5" t="str">
        <f aca="false">IF(ISBLANK(A1705), "",SQRT((A1705-$M$2)^2+(B1705-$N$2)^2+(C1705-$O$2)^2+(D1705-$P$2)^2+(E1705-$Q$2)^2))</f>
        <v/>
      </c>
      <c r="L1705" s="6" t="str">
        <f aca="false">IF(AND(H1705 = "", H1704 &lt;&gt; ""),"&lt;- New exp", "")</f>
        <v/>
      </c>
    </row>
    <row r="1706" customFormat="false" ht="13.8" hidden="false" customHeight="false" outlineLevel="0" collapsed="false">
      <c r="F1706" s="4" t="str">
        <f aca="false">IF(ISBLANK(A1706), "", (A1706-MIN($A$2:$A$3001))/(MAX($A$2:$A$3001)-MIN($A$2:$A$3001)))</f>
        <v/>
      </c>
      <c r="G1706" s="4" t="str">
        <f aca="false">IF(ISBLANK(B1706), "", (B1706-MIN($B$2:$B$3001))/(MAX($B$2:$B$3001)-MIN($B$2:B$3001)))</f>
        <v/>
      </c>
      <c r="H1706" s="4" t="str">
        <f aca="false">IF(ISBLANK(C1706), "", (C1706-MIN($C$2:$C$3001))/(MAX($C$2:$C$3001)-MIN($C$2:$C$3001)))</f>
        <v/>
      </c>
      <c r="I1706" s="4" t="str">
        <f aca="false">IF(ISBLANK(D1706), "", (D1706-MIN($D$2:$D$3001))/(MAX($D$2:$D$3001)-MIN($D$2:$D$3001)))</f>
        <v/>
      </c>
      <c r="J1706" s="4" t="str">
        <f aca="false">IF(ISBLANK(E1706), "", (E1706-MIN($E$2:$E$3001))/(MAX($E$2:$E$3001)-MIN($E$2:$E$3001)))</f>
        <v/>
      </c>
      <c r="K1706" s="5" t="str">
        <f aca="false">IF(ISBLANK(A1706), "",SQRT((A1706-$M$2)^2+(B1706-$N$2)^2+(C1706-$O$2)^2+(D1706-$P$2)^2+(E1706-$Q$2)^2))</f>
        <v/>
      </c>
      <c r="L1706" s="6" t="str">
        <f aca="false">IF(AND(H1706 = "", H1705 &lt;&gt; ""),"&lt;- New exp", "")</f>
        <v/>
      </c>
    </row>
    <row r="1707" customFormat="false" ht="13.8" hidden="false" customHeight="false" outlineLevel="0" collapsed="false">
      <c r="F1707" s="4" t="str">
        <f aca="false">IF(ISBLANK(A1707), "", (A1707-MIN($A$2:$A$3001))/(MAX($A$2:$A$3001)-MIN($A$2:$A$3001)))</f>
        <v/>
      </c>
      <c r="G1707" s="4" t="str">
        <f aca="false">IF(ISBLANK(B1707), "", (B1707-MIN($B$2:$B$3001))/(MAX($B$2:$B$3001)-MIN($B$2:B$3001)))</f>
        <v/>
      </c>
      <c r="H1707" s="4" t="str">
        <f aca="false">IF(ISBLANK(C1707), "", (C1707-MIN($C$2:$C$3001))/(MAX($C$2:$C$3001)-MIN($C$2:$C$3001)))</f>
        <v/>
      </c>
      <c r="I1707" s="4" t="str">
        <f aca="false">IF(ISBLANK(D1707), "", (D1707-MIN($D$2:$D$3001))/(MAX($D$2:$D$3001)-MIN($D$2:$D$3001)))</f>
        <v/>
      </c>
      <c r="J1707" s="4" t="str">
        <f aca="false">IF(ISBLANK(E1707), "", (E1707-MIN($E$2:$E$3001))/(MAX($E$2:$E$3001)-MIN($E$2:$E$3001)))</f>
        <v/>
      </c>
      <c r="K1707" s="5" t="str">
        <f aca="false">IF(ISBLANK(A1707), "",SQRT((A1707-$M$2)^2+(B1707-$N$2)^2+(C1707-$O$2)^2+(D1707-$P$2)^2+(E1707-$Q$2)^2))</f>
        <v/>
      </c>
      <c r="L1707" s="6" t="str">
        <f aca="false">IF(AND(H1707 = "", H1706 &lt;&gt; ""),"&lt;- New exp", "")</f>
        <v/>
      </c>
    </row>
    <row r="1708" customFormat="false" ht="13.8" hidden="false" customHeight="false" outlineLevel="0" collapsed="false">
      <c r="F1708" s="4" t="str">
        <f aca="false">IF(ISBLANK(A1708), "", (A1708-MIN($A$2:$A$3001))/(MAX($A$2:$A$3001)-MIN($A$2:$A$3001)))</f>
        <v/>
      </c>
      <c r="G1708" s="4" t="str">
        <f aca="false">IF(ISBLANK(B1708), "", (B1708-MIN($B$2:$B$3001))/(MAX($B$2:$B$3001)-MIN($B$2:B$3001)))</f>
        <v/>
      </c>
      <c r="H1708" s="4" t="str">
        <f aca="false">IF(ISBLANK(C1708), "", (C1708-MIN($C$2:$C$3001))/(MAX($C$2:$C$3001)-MIN($C$2:$C$3001)))</f>
        <v/>
      </c>
      <c r="I1708" s="4" t="str">
        <f aca="false">IF(ISBLANK(D1708), "", (D1708-MIN($D$2:$D$3001))/(MAX($D$2:$D$3001)-MIN($D$2:$D$3001)))</f>
        <v/>
      </c>
      <c r="J1708" s="4" t="str">
        <f aca="false">IF(ISBLANK(E1708), "", (E1708-MIN($E$2:$E$3001))/(MAX($E$2:$E$3001)-MIN($E$2:$E$3001)))</f>
        <v/>
      </c>
      <c r="K1708" s="5" t="str">
        <f aca="false">IF(ISBLANK(A1708), "",SQRT((A1708-$M$2)^2+(B1708-$N$2)^2+(C1708-$O$2)^2+(D1708-$P$2)^2+(E1708-$Q$2)^2))</f>
        <v/>
      </c>
      <c r="L1708" s="6" t="str">
        <f aca="false">IF(AND(H1708 = "", H1707 &lt;&gt; ""),"&lt;- New exp", "")</f>
        <v/>
      </c>
    </row>
    <row r="1709" customFormat="false" ht="13.8" hidden="false" customHeight="false" outlineLevel="0" collapsed="false">
      <c r="F1709" s="4" t="str">
        <f aca="false">IF(ISBLANK(A1709), "", (A1709-MIN($A$2:$A$3001))/(MAX($A$2:$A$3001)-MIN($A$2:$A$3001)))</f>
        <v/>
      </c>
      <c r="G1709" s="4" t="str">
        <f aca="false">IF(ISBLANK(B1709), "", (B1709-MIN($B$2:$B$3001))/(MAX($B$2:$B$3001)-MIN($B$2:B$3001)))</f>
        <v/>
      </c>
      <c r="H1709" s="4" t="str">
        <f aca="false">IF(ISBLANK(C1709), "", (C1709-MIN($C$2:$C$3001))/(MAX($C$2:$C$3001)-MIN($C$2:$C$3001)))</f>
        <v/>
      </c>
      <c r="I1709" s="4" t="str">
        <f aca="false">IF(ISBLANK(D1709), "", (D1709-MIN($D$2:$D$3001))/(MAX($D$2:$D$3001)-MIN($D$2:$D$3001)))</f>
        <v/>
      </c>
      <c r="J1709" s="4" t="str">
        <f aca="false">IF(ISBLANK(E1709), "", (E1709-MIN($E$2:$E$3001))/(MAX($E$2:$E$3001)-MIN($E$2:$E$3001)))</f>
        <v/>
      </c>
      <c r="K1709" s="5" t="str">
        <f aca="false">IF(ISBLANK(A1709), "",SQRT((A1709-$M$2)^2+(B1709-$N$2)^2+(C1709-$O$2)^2+(D1709-$P$2)^2+(E1709-$Q$2)^2))</f>
        <v/>
      </c>
      <c r="L1709" s="6" t="str">
        <f aca="false">IF(AND(H1709 = "", H1708 &lt;&gt; ""),"&lt;- New exp", "")</f>
        <v/>
      </c>
    </row>
    <row r="1710" customFormat="false" ht="13.8" hidden="false" customHeight="false" outlineLevel="0" collapsed="false">
      <c r="F1710" s="4" t="str">
        <f aca="false">IF(ISBLANK(A1710), "", (A1710-MIN($A$2:$A$3001))/(MAX($A$2:$A$3001)-MIN($A$2:$A$3001)))</f>
        <v/>
      </c>
      <c r="G1710" s="4" t="str">
        <f aca="false">IF(ISBLANK(B1710), "", (B1710-MIN($B$2:$B$3001))/(MAX($B$2:$B$3001)-MIN($B$2:B$3001)))</f>
        <v/>
      </c>
      <c r="H1710" s="4" t="str">
        <f aca="false">IF(ISBLANK(C1710), "", (C1710-MIN($C$2:$C$3001))/(MAX($C$2:$C$3001)-MIN($C$2:$C$3001)))</f>
        <v/>
      </c>
      <c r="I1710" s="4" t="str">
        <f aca="false">IF(ISBLANK(D1710), "", (D1710-MIN($D$2:$D$3001))/(MAX($D$2:$D$3001)-MIN($D$2:$D$3001)))</f>
        <v/>
      </c>
      <c r="J1710" s="4" t="str">
        <f aca="false">IF(ISBLANK(E1710), "", (E1710-MIN($E$2:$E$3001))/(MAX($E$2:$E$3001)-MIN($E$2:$E$3001)))</f>
        <v/>
      </c>
      <c r="K1710" s="5" t="str">
        <f aca="false">IF(ISBLANK(A1710), "",SQRT((A1710-$M$2)^2+(B1710-$N$2)^2+(C1710-$O$2)^2+(D1710-$P$2)^2+(E1710-$Q$2)^2))</f>
        <v/>
      </c>
      <c r="L1710" s="6" t="str">
        <f aca="false">IF(AND(H1710 = "", H1709 &lt;&gt; ""),"&lt;- New exp", "")</f>
        <v/>
      </c>
    </row>
    <row r="1711" customFormat="false" ht="13.8" hidden="false" customHeight="false" outlineLevel="0" collapsed="false">
      <c r="F1711" s="4" t="str">
        <f aca="false">IF(ISBLANK(A1711), "", (A1711-MIN($A$2:$A$3001))/(MAX($A$2:$A$3001)-MIN($A$2:$A$3001)))</f>
        <v/>
      </c>
      <c r="G1711" s="4" t="str">
        <f aca="false">IF(ISBLANK(B1711), "", (B1711-MIN($B$2:$B$3001))/(MAX($B$2:$B$3001)-MIN($B$2:B$3001)))</f>
        <v/>
      </c>
      <c r="H1711" s="4" t="str">
        <f aca="false">IF(ISBLANK(C1711), "", (C1711-MIN($C$2:$C$3001))/(MAX($C$2:$C$3001)-MIN($C$2:$C$3001)))</f>
        <v/>
      </c>
      <c r="I1711" s="4" t="str">
        <f aca="false">IF(ISBLANK(D1711), "", (D1711-MIN($D$2:$D$3001))/(MAX($D$2:$D$3001)-MIN($D$2:$D$3001)))</f>
        <v/>
      </c>
      <c r="J1711" s="4" t="str">
        <f aca="false">IF(ISBLANK(E1711), "", (E1711-MIN($E$2:$E$3001))/(MAX($E$2:$E$3001)-MIN($E$2:$E$3001)))</f>
        <v/>
      </c>
      <c r="K1711" s="5" t="str">
        <f aca="false">IF(ISBLANK(A1711), "",SQRT((A1711-$M$2)^2+(B1711-$N$2)^2+(C1711-$O$2)^2+(D1711-$P$2)^2+(E1711-$Q$2)^2))</f>
        <v/>
      </c>
      <c r="L1711" s="6" t="str">
        <f aca="false">IF(AND(H1711 = "", H1710 &lt;&gt; ""),"&lt;- New exp", "")</f>
        <v/>
      </c>
    </row>
    <row r="1712" customFormat="false" ht="13.8" hidden="false" customHeight="false" outlineLevel="0" collapsed="false">
      <c r="F1712" s="4" t="str">
        <f aca="false">IF(ISBLANK(A1712), "", (A1712-MIN($A$2:$A$3001))/(MAX($A$2:$A$3001)-MIN($A$2:$A$3001)))</f>
        <v/>
      </c>
      <c r="G1712" s="4" t="str">
        <f aca="false">IF(ISBLANK(B1712), "", (B1712-MIN($B$2:$B$3001))/(MAX($B$2:$B$3001)-MIN($B$2:B$3001)))</f>
        <v/>
      </c>
      <c r="H1712" s="4" t="str">
        <f aca="false">IF(ISBLANK(C1712), "", (C1712-MIN($C$2:$C$3001))/(MAX($C$2:$C$3001)-MIN($C$2:$C$3001)))</f>
        <v/>
      </c>
      <c r="I1712" s="4" t="str">
        <f aca="false">IF(ISBLANK(D1712), "", (D1712-MIN($D$2:$D$3001))/(MAX($D$2:$D$3001)-MIN($D$2:$D$3001)))</f>
        <v/>
      </c>
      <c r="J1712" s="4" t="str">
        <f aca="false">IF(ISBLANK(E1712), "", (E1712-MIN($E$2:$E$3001))/(MAX($E$2:$E$3001)-MIN($E$2:$E$3001)))</f>
        <v/>
      </c>
      <c r="K1712" s="5" t="str">
        <f aca="false">IF(ISBLANK(A1712), "",SQRT((A1712-$M$2)^2+(B1712-$N$2)^2+(C1712-$O$2)^2+(D1712-$P$2)^2+(E1712-$Q$2)^2))</f>
        <v/>
      </c>
      <c r="L1712" s="6" t="str">
        <f aca="false">IF(AND(H1712 = "", H1711 &lt;&gt; ""),"&lt;- New exp", "")</f>
        <v/>
      </c>
    </row>
    <row r="1713" customFormat="false" ht="13.8" hidden="false" customHeight="false" outlineLevel="0" collapsed="false">
      <c r="F1713" s="4" t="str">
        <f aca="false">IF(ISBLANK(A1713), "", (A1713-MIN($A$2:$A$3001))/(MAX($A$2:$A$3001)-MIN($A$2:$A$3001)))</f>
        <v/>
      </c>
      <c r="G1713" s="4" t="str">
        <f aca="false">IF(ISBLANK(B1713), "", (B1713-MIN($B$2:$B$3001))/(MAX($B$2:$B$3001)-MIN($B$2:B$3001)))</f>
        <v/>
      </c>
      <c r="H1713" s="4" t="str">
        <f aca="false">IF(ISBLANK(C1713), "", (C1713-MIN($C$2:$C$3001))/(MAX($C$2:$C$3001)-MIN($C$2:$C$3001)))</f>
        <v/>
      </c>
      <c r="I1713" s="4" t="str">
        <f aca="false">IF(ISBLANK(D1713), "", (D1713-MIN($D$2:$D$3001))/(MAX($D$2:$D$3001)-MIN($D$2:$D$3001)))</f>
        <v/>
      </c>
      <c r="J1713" s="4" t="str">
        <f aca="false">IF(ISBLANK(E1713), "", (E1713-MIN($E$2:$E$3001))/(MAX($E$2:$E$3001)-MIN($E$2:$E$3001)))</f>
        <v/>
      </c>
      <c r="K1713" s="5" t="str">
        <f aca="false">IF(ISBLANK(A1713), "",SQRT((A1713-$M$2)^2+(B1713-$N$2)^2+(C1713-$O$2)^2+(D1713-$P$2)^2+(E1713-$Q$2)^2))</f>
        <v/>
      </c>
      <c r="L1713" s="6" t="str">
        <f aca="false">IF(AND(H1713 = "", H1712 &lt;&gt; ""),"&lt;- New exp", "")</f>
        <v/>
      </c>
    </row>
    <row r="1714" customFormat="false" ht="13.8" hidden="false" customHeight="false" outlineLevel="0" collapsed="false">
      <c r="F1714" s="4" t="str">
        <f aca="false">IF(ISBLANK(A1714), "", (A1714-MIN($A$2:$A$3001))/(MAX($A$2:$A$3001)-MIN($A$2:$A$3001)))</f>
        <v/>
      </c>
      <c r="G1714" s="4" t="str">
        <f aca="false">IF(ISBLANK(B1714), "", (B1714-MIN($B$2:$B$3001))/(MAX($B$2:$B$3001)-MIN($B$2:B$3001)))</f>
        <v/>
      </c>
      <c r="H1714" s="4" t="str">
        <f aca="false">IF(ISBLANK(C1714), "", (C1714-MIN($C$2:$C$3001))/(MAX($C$2:$C$3001)-MIN($C$2:$C$3001)))</f>
        <v/>
      </c>
      <c r="I1714" s="4" t="str">
        <f aca="false">IF(ISBLANK(D1714), "", (D1714-MIN($D$2:$D$3001))/(MAX($D$2:$D$3001)-MIN($D$2:$D$3001)))</f>
        <v/>
      </c>
      <c r="J1714" s="4" t="str">
        <f aca="false">IF(ISBLANK(E1714), "", (E1714-MIN($E$2:$E$3001))/(MAX($E$2:$E$3001)-MIN($E$2:$E$3001)))</f>
        <v/>
      </c>
      <c r="K1714" s="5" t="str">
        <f aca="false">IF(ISBLANK(A1714), "",SQRT((A1714-$M$2)^2+(B1714-$N$2)^2+(C1714-$O$2)^2+(D1714-$P$2)^2+(E1714-$Q$2)^2))</f>
        <v/>
      </c>
      <c r="L1714" s="6" t="str">
        <f aca="false">IF(AND(H1714 = "", H1713 &lt;&gt; ""),"&lt;- New exp", "")</f>
        <v/>
      </c>
    </row>
    <row r="1715" customFormat="false" ht="13.8" hidden="false" customHeight="false" outlineLevel="0" collapsed="false">
      <c r="F1715" s="4" t="str">
        <f aca="false">IF(ISBLANK(A1715), "", (A1715-MIN($A$2:$A$3001))/(MAX($A$2:$A$3001)-MIN($A$2:$A$3001)))</f>
        <v/>
      </c>
      <c r="G1715" s="4" t="str">
        <f aca="false">IF(ISBLANK(B1715), "", (B1715-MIN($B$2:$B$3001))/(MAX($B$2:$B$3001)-MIN($B$2:B$3001)))</f>
        <v/>
      </c>
      <c r="H1715" s="4" t="str">
        <f aca="false">IF(ISBLANK(C1715), "", (C1715-MIN($C$2:$C$3001))/(MAX($C$2:$C$3001)-MIN($C$2:$C$3001)))</f>
        <v/>
      </c>
      <c r="I1715" s="4" t="str">
        <f aca="false">IF(ISBLANK(D1715), "", (D1715-MIN($D$2:$D$3001))/(MAX($D$2:$D$3001)-MIN($D$2:$D$3001)))</f>
        <v/>
      </c>
      <c r="J1715" s="4" t="str">
        <f aca="false">IF(ISBLANK(E1715), "", (E1715-MIN($E$2:$E$3001))/(MAX($E$2:$E$3001)-MIN($E$2:$E$3001)))</f>
        <v/>
      </c>
      <c r="K1715" s="5" t="str">
        <f aca="false">IF(ISBLANK(A1715), "",SQRT((A1715-$M$2)^2+(B1715-$N$2)^2+(C1715-$O$2)^2+(D1715-$P$2)^2+(E1715-$Q$2)^2))</f>
        <v/>
      </c>
      <c r="L1715" s="6" t="str">
        <f aca="false">IF(AND(H1715 = "", H1714 &lt;&gt; ""),"&lt;- New exp", "")</f>
        <v/>
      </c>
    </row>
    <row r="1716" customFormat="false" ht="13.8" hidden="false" customHeight="false" outlineLevel="0" collapsed="false">
      <c r="F1716" s="4" t="str">
        <f aca="false">IF(ISBLANK(A1716), "", (A1716-MIN($A$2:$A$3001))/(MAX($A$2:$A$3001)-MIN($A$2:$A$3001)))</f>
        <v/>
      </c>
      <c r="G1716" s="4" t="str">
        <f aca="false">IF(ISBLANK(B1716), "", (B1716-MIN($B$2:$B$3001))/(MAX($B$2:$B$3001)-MIN($B$2:B$3001)))</f>
        <v/>
      </c>
      <c r="H1716" s="4" t="str">
        <f aca="false">IF(ISBLANK(C1716), "", (C1716-MIN($C$2:$C$3001))/(MAX($C$2:$C$3001)-MIN($C$2:$C$3001)))</f>
        <v/>
      </c>
      <c r="I1716" s="4" t="str">
        <f aca="false">IF(ISBLANK(D1716), "", (D1716-MIN($D$2:$D$3001))/(MAX($D$2:$D$3001)-MIN($D$2:$D$3001)))</f>
        <v/>
      </c>
      <c r="J1716" s="4" t="str">
        <f aca="false">IF(ISBLANK(E1716), "", (E1716-MIN($E$2:$E$3001))/(MAX($E$2:$E$3001)-MIN($E$2:$E$3001)))</f>
        <v/>
      </c>
      <c r="K1716" s="5" t="str">
        <f aca="false">IF(ISBLANK(A1716), "",SQRT((A1716-$M$2)^2+(B1716-$N$2)^2+(C1716-$O$2)^2+(D1716-$P$2)^2+(E1716-$Q$2)^2))</f>
        <v/>
      </c>
      <c r="L1716" s="6" t="str">
        <f aca="false">IF(AND(H1716 = "", H1715 &lt;&gt; ""),"&lt;- New exp", "")</f>
        <v/>
      </c>
    </row>
    <row r="1717" customFormat="false" ht="13.8" hidden="false" customHeight="false" outlineLevel="0" collapsed="false">
      <c r="F1717" s="4" t="str">
        <f aca="false">IF(ISBLANK(A1717), "", (A1717-MIN($A$2:$A$3001))/(MAX($A$2:$A$3001)-MIN($A$2:$A$3001)))</f>
        <v/>
      </c>
      <c r="G1717" s="4" t="str">
        <f aca="false">IF(ISBLANK(B1717), "", (B1717-MIN($B$2:$B$3001))/(MAX($B$2:$B$3001)-MIN($B$2:B$3001)))</f>
        <v/>
      </c>
      <c r="H1717" s="4" t="str">
        <f aca="false">IF(ISBLANK(C1717), "", (C1717-MIN($C$2:$C$3001))/(MAX($C$2:$C$3001)-MIN($C$2:$C$3001)))</f>
        <v/>
      </c>
      <c r="I1717" s="4" t="str">
        <f aca="false">IF(ISBLANK(D1717), "", (D1717-MIN($D$2:$D$3001))/(MAX($D$2:$D$3001)-MIN($D$2:$D$3001)))</f>
        <v/>
      </c>
      <c r="J1717" s="4" t="str">
        <f aca="false">IF(ISBLANK(E1717), "", (E1717-MIN($E$2:$E$3001))/(MAX($E$2:$E$3001)-MIN($E$2:$E$3001)))</f>
        <v/>
      </c>
      <c r="K1717" s="5" t="str">
        <f aca="false">IF(ISBLANK(A1717), "",SQRT((A1717-$M$2)^2+(B1717-$N$2)^2+(C1717-$O$2)^2+(D1717-$P$2)^2+(E1717-$Q$2)^2))</f>
        <v/>
      </c>
      <c r="L1717" s="6" t="str">
        <f aca="false">IF(AND(H1717 = "", H1716 &lt;&gt; ""),"&lt;- New exp", "")</f>
        <v/>
      </c>
    </row>
    <row r="1718" customFormat="false" ht="13.8" hidden="false" customHeight="false" outlineLevel="0" collapsed="false">
      <c r="F1718" s="4" t="str">
        <f aca="false">IF(ISBLANK(A1718), "", (A1718-MIN($A$2:$A$3001))/(MAX($A$2:$A$3001)-MIN($A$2:$A$3001)))</f>
        <v/>
      </c>
      <c r="G1718" s="4" t="str">
        <f aca="false">IF(ISBLANK(B1718), "", (B1718-MIN($B$2:$B$3001))/(MAX($B$2:$B$3001)-MIN($B$2:B$3001)))</f>
        <v/>
      </c>
      <c r="H1718" s="4" t="str">
        <f aca="false">IF(ISBLANK(C1718), "", (C1718-MIN($C$2:$C$3001))/(MAX($C$2:$C$3001)-MIN($C$2:$C$3001)))</f>
        <v/>
      </c>
      <c r="I1718" s="4" t="str">
        <f aca="false">IF(ISBLANK(D1718), "", (D1718-MIN($D$2:$D$3001))/(MAX($D$2:$D$3001)-MIN($D$2:$D$3001)))</f>
        <v/>
      </c>
      <c r="J1718" s="4" t="str">
        <f aca="false">IF(ISBLANK(E1718), "", (E1718-MIN($E$2:$E$3001))/(MAX($E$2:$E$3001)-MIN($E$2:$E$3001)))</f>
        <v/>
      </c>
      <c r="K1718" s="5" t="str">
        <f aca="false">IF(ISBLANK(A1718), "",SQRT((A1718-$M$2)^2+(B1718-$N$2)^2+(C1718-$O$2)^2+(D1718-$P$2)^2+(E1718-$Q$2)^2))</f>
        <v/>
      </c>
      <c r="L1718" s="6" t="str">
        <f aca="false">IF(AND(H1718 = "", H1717 &lt;&gt; ""),"&lt;- New exp", "")</f>
        <v/>
      </c>
    </row>
    <row r="1719" customFormat="false" ht="13.8" hidden="false" customHeight="false" outlineLevel="0" collapsed="false">
      <c r="F1719" s="4" t="str">
        <f aca="false">IF(ISBLANK(A1719), "", (A1719-MIN($A$2:$A$3001))/(MAX($A$2:$A$3001)-MIN($A$2:$A$3001)))</f>
        <v/>
      </c>
      <c r="G1719" s="4" t="str">
        <f aca="false">IF(ISBLANK(B1719), "", (B1719-MIN($B$2:$B$3001))/(MAX($B$2:$B$3001)-MIN($B$2:B$3001)))</f>
        <v/>
      </c>
      <c r="H1719" s="4" t="str">
        <f aca="false">IF(ISBLANK(C1719), "", (C1719-MIN($C$2:$C$3001))/(MAX($C$2:$C$3001)-MIN($C$2:$C$3001)))</f>
        <v/>
      </c>
      <c r="I1719" s="4" t="str">
        <f aca="false">IF(ISBLANK(D1719), "", (D1719-MIN($D$2:$D$3001))/(MAX($D$2:$D$3001)-MIN($D$2:$D$3001)))</f>
        <v/>
      </c>
      <c r="J1719" s="4" t="str">
        <f aca="false">IF(ISBLANK(E1719), "", (E1719-MIN($E$2:$E$3001))/(MAX($E$2:$E$3001)-MIN($E$2:$E$3001)))</f>
        <v/>
      </c>
      <c r="K1719" s="5" t="str">
        <f aca="false">IF(ISBLANK(A1719), "",SQRT((A1719-$M$2)^2+(B1719-$N$2)^2+(C1719-$O$2)^2+(D1719-$P$2)^2+(E1719-$Q$2)^2))</f>
        <v/>
      </c>
      <c r="L1719" s="6" t="str">
        <f aca="false">IF(AND(H1719 = "", H1718 &lt;&gt; ""),"&lt;- New exp", "")</f>
        <v/>
      </c>
    </row>
    <row r="1720" customFormat="false" ht="13.8" hidden="false" customHeight="false" outlineLevel="0" collapsed="false">
      <c r="F1720" s="4" t="str">
        <f aca="false">IF(ISBLANK(A1720), "", (A1720-MIN($A$2:$A$3001))/(MAX($A$2:$A$3001)-MIN($A$2:$A$3001)))</f>
        <v/>
      </c>
      <c r="G1720" s="4" t="str">
        <f aca="false">IF(ISBLANK(B1720), "", (B1720-MIN($B$2:$B$3001))/(MAX($B$2:$B$3001)-MIN($B$2:B$3001)))</f>
        <v/>
      </c>
      <c r="H1720" s="4" t="str">
        <f aca="false">IF(ISBLANK(C1720), "", (C1720-MIN($C$2:$C$3001))/(MAX($C$2:$C$3001)-MIN($C$2:$C$3001)))</f>
        <v/>
      </c>
      <c r="I1720" s="4" t="str">
        <f aca="false">IF(ISBLANK(D1720), "", (D1720-MIN($D$2:$D$3001))/(MAX($D$2:$D$3001)-MIN($D$2:$D$3001)))</f>
        <v/>
      </c>
      <c r="J1720" s="4" t="str">
        <f aca="false">IF(ISBLANK(E1720), "", (E1720-MIN($E$2:$E$3001))/(MAX($E$2:$E$3001)-MIN($E$2:$E$3001)))</f>
        <v/>
      </c>
      <c r="K1720" s="5" t="str">
        <f aca="false">IF(ISBLANK(A1720), "",SQRT((A1720-$M$2)^2+(B1720-$N$2)^2+(C1720-$O$2)^2+(D1720-$P$2)^2+(E1720-$Q$2)^2))</f>
        <v/>
      </c>
      <c r="L1720" s="6" t="str">
        <f aca="false">IF(AND(H1720 = "", H1719 &lt;&gt; ""),"&lt;- New exp", "")</f>
        <v/>
      </c>
    </row>
    <row r="1721" customFormat="false" ht="13.8" hidden="false" customHeight="false" outlineLevel="0" collapsed="false">
      <c r="F1721" s="4" t="str">
        <f aca="false">IF(ISBLANK(A1721), "", (A1721-MIN($A$2:$A$3001))/(MAX($A$2:$A$3001)-MIN($A$2:$A$3001)))</f>
        <v/>
      </c>
      <c r="G1721" s="4" t="str">
        <f aca="false">IF(ISBLANK(B1721), "", (B1721-MIN($B$2:$B$3001))/(MAX($B$2:$B$3001)-MIN($B$2:B$3001)))</f>
        <v/>
      </c>
      <c r="H1721" s="4" t="str">
        <f aca="false">IF(ISBLANK(C1721), "", (C1721-MIN($C$2:$C$3001))/(MAX($C$2:$C$3001)-MIN($C$2:$C$3001)))</f>
        <v/>
      </c>
      <c r="I1721" s="4" t="str">
        <f aca="false">IF(ISBLANK(D1721), "", (D1721-MIN($D$2:$D$3001))/(MAX($D$2:$D$3001)-MIN($D$2:$D$3001)))</f>
        <v/>
      </c>
      <c r="J1721" s="4" t="str">
        <f aca="false">IF(ISBLANK(E1721), "", (E1721-MIN($E$2:$E$3001))/(MAX($E$2:$E$3001)-MIN($E$2:$E$3001)))</f>
        <v/>
      </c>
      <c r="K1721" s="5" t="str">
        <f aca="false">IF(ISBLANK(A1721), "",SQRT((A1721-$M$2)^2+(B1721-$N$2)^2+(C1721-$O$2)^2+(D1721-$P$2)^2+(E1721-$Q$2)^2))</f>
        <v/>
      </c>
      <c r="L1721" s="6" t="str">
        <f aca="false">IF(AND(H1721 = "", H1720 &lt;&gt; ""),"&lt;- New exp", "")</f>
        <v/>
      </c>
    </row>
    <row r="1722" customFormat="false" ht="13.8" hidden="false" customHeight="false" outlineLevel="0" collapsed="false">
      <c r="F1722" s="4" t="str">
        <f aca="false">IF(ISBLANK(A1722), "", (A1722-MIN($A$2:$A$3001))/(MAX($A$2:$A$3001)-MIN($A$2:$A$3001)))</f>
        <v/>
      </c>
      <c r="G1722" s="4" t="str">
        <f aca="false">IF(ISBLANK(B1722), "", (B1722-MIN($B$2:$B$3001))/(MAX($B$2:$B$3001)-MIN($B$2:B$3001)))</f>
        <v/>
      </c>
      <c r="H1722" s="4" t="str">
        <f aca="false">IF(ISBLANK(C1722), "", (C1722-MIN($C$2:$C$3001))/(MAX($C$2:$C$3001)-MIN($C$2:$C$3001)))</f>
        <v/>
      </c>
      <c r="I1722" s="4" t="str">
        <f aca="false">IF(ISBLANK(D1722), "", (D1722-MIN($D$2:$D$3001))/(MAX($D$2:$D$3001)-MIN($D$2:$D$3001)))</f>
        <v/>
      </c>
      <c r="J1722" s="4" t="str">
        <f aca="false">IF(ISBLANK(E1722), "", (E1722-MIN($E$2:$E$3001))/(MAX($E$2:$E$3001)-MIN($E$2:$E$3001)))</f>
        <v/>
      </c>
      <c r="K1722" s="5" t="str">
        <f aca="false">IF(ISBLANK(A1722), "",SQRT((A1722-$M$2)^2+(B1722-$N$2)^2+(C1722-$O$2)^2+(D1722-$P$2)^2+(E1722-$Q$2)^2))</f>
        <v/>
      </c>
      <c r="L1722" s="6" t="str">
        <f aca="false">IF(AND(H1722 = "", H1721 &lt;&gt; ""),"&lt;- New exp", "")</f>
        <v/>
      </c>
    </row>
    <row r="1723" customFormat="false" ht="13.8" hidden="false" customHeight="false" outlineLevel="0" collapsed="false">
      <c r="F1723" s="4" t="str">
        <f aca="false">IF(ISBLANK(A1723), "", (A1723-MIN($A$2:$A$3001))/(MAX($A$2:$A$3001)-MIN($A$2:$A$3001)))</f>
        <v/>
      </c>
      <c r="G1723" s="4" t="str">
        <f aca="false">IF(ISBLANK(B1723), "", (B1723-MIN($B$2:$B$3001))/(MAX($B$2:$B$3001)-MIN($B$2:B$3001)))</f>
        <v/>
      </c>
      <c r="H1723" s="4" t="str">
        <f aca="false">IF(ISBLANK(C1723), "", (C1723-MIN($C$2:$C$3001))/(MAX($C$2:$C$3001)-MIN($C$2:$C$3001)))</f>
        <v/>
      </c>
      <c r="I1723" s="4" t="str">
        <f aca="false">IF(ISBLANK(D1723), "", (D1723-MIN($D$2:$D$3001))/(MAX($D$2:$D$3001)-MIN($D$2:$D$3001)))</f>
        <v/>
      </c>
      <c r="J1723" s="4" t="str">
        <f aca="false">IF(ISBLANK(E1723), "", (E1723-MIN($E$2:$E$3001))/(MAX($E$2:$E$3001)-MIN($E$2:$E$3001)))</f>
        <v/>
      </c>
      <c r="K1723" s="5" t="str">
        <f aca="false">IF(ISBLANK(A1723), "",SQRT((A1723-$M$2)^2+(B1723-$N$2)^2+(C1723-$O$2)^2+(D1723-$P$2)^2+(E1723-$Q$2)^2))</f>
        <v/>
      </c>
      <c r="L1723" s="6" t="str">
        <f aca="false">IF(AND(H1723 = "", H1722 &lt;&gt; ""),"&lt;- New exp", "")</f>
        <v/>
      </c>
    </row>
    <row r="1724" customFormat="false" ht="13.8" hidden="false" customHeight="false" outlineLevel="0" collapsed="false">
      <c r="F1724" s="4" t="str">
        <f aca="false">IF(ISBLANK(A1724), "", (A1724-MIN($A$2:$A$3001))/(MAX($A$2:$A$3001)-MIN($A$2:$A$3001)))</f>
        <v/>
      </c>
      <c r="G1724" s="4" t="str">
        <f aca="false">IF(ISBLANK(B1724), "", (B1724-MIN($B$2:$B$3001))/(MAX($B$2:$B$3001)-MIN($B$2:B$3001)))</f>
        <v/>
      </c>
      <c r="H1724" s="4" t="str">
        <f aca="false">IF(ISBLANK(C1724), "", (C1724-MIN($C$2:$C$3001))/(MAX($C$2:$C$3001)-MIN($C$2:$C$3001)))</f>
        <v/>
      </c>
      <c r="I1724" s="4" t="str">
        <f aca="false">IF(ISBLANK(D1724), "", (D1724-MIN($D$2:$D$3001))/(MAX($D$2:$D$3001)-MIN($D$2:$D$3001)))</f>
        <v/>
      </c>
      <c r="J1724" s="4" t="str">
        <f aca="false">IF(ISBLANK(E1724), "", (E1724-MIN($E$2:$E$3001))/(MAX($E$2:$E$3001)-MIN($E$2:$E$3001)))</f>
        <v/>
      </c>
      <c r="K1724" s="5" t="str">
        <f aca="false">IF(ISBLANK(A1724), "",SQRT((A1724-$M$2)^2+(B1724-$N$2)^2+(C1724-$O$2)^2+(D1724-$P$2)^2+(E1724-$Q$2)^2))</f>
        <v/>
      </c>
      <c r="L1724" s="6" t="str">
        <f aca="false">IF(AND(H1724 = "", H1723 &lt;&gt; ""),"&lt;- New exp", "")</f>
        <v/>
      </c>
    </row>
    <row r="1725" customFormat="false" ht="13.8" hidden="false" customHeight="false" outlineLevel="0" collapsed="false">
      <c r="F1725" s="4" t="str">
        <f aca="false">IF(ISBLANK(A1725), "", (A1725-MIN($A$2:$A$3001))/(MAX($A$2:$A$3001)-MIN($A$2:$A$3001)))</f>
        <v/>
      </c>
      <c r="G1725" s="4" t="str">
        <f aca="false">IF(ISBLANK(B1725), "", (B1725-MIN($B$2:$B$3001))/(MAX($B$2:$B$3001)-MIN($B$2:B$3001)))</f>
        <v/>
      </c>
      <c r="H1725" s="4" t="str">
        <f aca="false">IF(ISBLANK(C1725), "", (C1725-MIN($C$2:$C$3001))/(MAX($C$2:$C$3001)-MIN($C$2:$C$3001)))</f>
        <v/>
      </c>
      <c r="I1725" s="4" t="str">
        <f aca="false">IF(ISBLANK(D1725), "", (D1725-MIN($D$2:$D$3001))/(MAX($D$2:$D$3001)-MIN($D$2:$D$3001)))</f>
        <v/>
      </c>
      <c r="J1725" s="4" t="str">
        <f aca="false">IF(ISBLANK(E1725), "", (E1725-MIN($E$2:$E$3001))/(MAX($E$2:$E$3001)-MIN($E$2:$E$3001)))</f>
        <v/>
      </c>
      <c r="K1725" s="5" t="str">
        <f aca="false">IF(ISBLANK(A1725), "",SQRT((A1725-$M$2)^2+(B1725-$N$2)^2+(C1725-$O$2)^2+(D1725-$P$2)^2+(E1725-$Q$2)^2))</f>
        <v/>
      </c>
      <c r="L1725" s="6" t="str">
        <f aca="false">IF(AND(H1725 = "", H1724 &lt;&gt; ""),"&lt;- New exp", "")</f>
        <v/>
      </c>
    </row>
    <row r="1726" customFormat="false" ht="13.8" hidden="false" customHeight="false" outlineLevel="0" collapsed="false">
      <c r="F1726" s="4" t="str">
        <f aca="false">IF(ISBLANK(A1726), "", (A1726-MIN($A$2:$A$3001))/(MAX($A$2:$A$3001)-MIN($A$2:$A$3001)))</f>
        <v/>
      </c>
      <c r="G1726" s="4" t="str">
        <f aca="false">IF(ISBLANK(B1726), "", (B1726-MIN($B$2:$B$3001))/(MAX($B$2:$B$3001)-MIN($B$2:B$3001)))</f>
        <v/>
      </c>
      <c r="H1726" s="4" t="str">
        <f aca="false">IF(ISBLANK(C1726), "", (C1726-MIN($C$2:$C$3001))/(MAX($C$2:$C$3001)-MIN($C$2:$C$3001)))</f>
        <v/>
      </c>
      <c r="I1726" s="4" t="str">
        <f aca="false">IF(ISBLANK(D1726), "", (D1726-MIN($D$2:$D$3001))/(MAX($D$2:$D$3001)-MIN($D$2:$D$3001)))</f>
        <v/>
      </c>
      <c r="J1726" s="4" t="str">
        <f aca="false">IF(ISBLANK(E1726), "", (E1726-MIN($E$2:$E$3001))/(MAX($E$2:$E$3001)-MIN($E$2:$E$3001)))</f>
        <v/>
      </c>
      <c r="K1726" s="5" t="str">
        <f aca="false">IF(ISBLANK(A1726), "",SQRT((A1726-$M$2)^2+(B1726-$N$2)^2+(C1726-$O$2)^2+(D1726-$P$2)^2+(E1726-$Q$2)^2))</f>
        <v/>
      </c>
      <c r="L1726" s="6" t="str">
        <f aca="false">IF(AND(H1726 = "", H1725 &lt;&gt; ""),"&lt;- New exp", "")</f>
        <v/>
      </c>
    </row>
    <row r="1727" customFormat="false" ht="13.8" hidden="false" customHeight="false" outlineLevel="0" collapsed="false">
      <c r="F1727" s="4" t="str">
        <f aca="false">IF(ISBLANK(A1727), "", (A1727-MIN($A$2:$A$3001))/(MAX($A$2:$A$3001)-MIN($A$2:$A$3001)))</f>
        <v/>
      </c>
      <c r="G1727" s="4" t="str">
        <f aca="false">IF(ISBLANK(B1727), "", (B1727-MIN($B$2:$B$3001))/(MAX($B$2:$B$3001)-MIN($B$2:B$3001)))</f>
        <v/>
      </c>
      <c r="H1727" s="4" t="str">
        <f aca="false">IF(ISBLANK(C1727), "", (C1727-MIN($C$2:$C$3001))/(MAX($C$2:$C$3001)-MIN($C$2:$C$3001)))</f>
        <v/>
      </c>
      <c r="I1727" s="4" t="str">
        <f aca="false">IF(ISBLANK(D1727), "", (D1727-MIN($D$2:$D$3001))/(MAX($D$2:$D$3001)-MIN($D$2:$D$3001)))</f>
        <v/>
      </c>
      <c r="J1727" s="4" t="str">
        <f aca="false">IF(ISBLANK(E1727), "", (E1727-MIN($E$2:$E$3001))/(MAX($E$2:$E$3001)-MIN($E$2:$E$3001)))</f>
        <v/>
      </c>
      <c r="K1727" s="5" t="str">
        <f aca="false">IF(ISBLANK(A1727), "",SQRT((A1727-$M$2)^2+(B1727-$N$2)^2+(C1727-$O$2)^2+(D1727-$P$2)^2+(E1727-$Q$2)^2))</f>
        <v/>
      </c>
      <c r="L1727" s="6" t="str">
        <f aca="false">IF(AND(H1727 = "", H1726 &lt;&gt; ""),"&lt;- New exp", "")</f>
        <v/>
      </c>
    </row>
    <row r="1728" customFormat="false" ht="13.8" hidden="false" customHeight="false" outlineLevel="0" collapsed="false">
      <c r="F1728" s="4" t="str">
        <f aca="false">IF(ISBLANK(A1728), "", (A1728-MIN($A$2:$A$3001))/(MAX($A$2:$A$3001)-MIN($A$2:$A$3001)))</f>
        <v/>
      </c>
      <c r="G1728" s="4" t="str">
        <f aca="false">IF(ISBLANK(B1728), "", (B1728-MIN($B$2:$B$3001))/(MAX($B$2:$B$3001)-MIN($B$2:B$3001)))</f>
        <v/>
      </c>
      <c r="H1728" s="4" t="str">
        <f aca="false">IF(ISBLANK(C1728), "", (C1728-MIN($C$2:$C$3001))/(MAX($C$2:$C$3001)-MIN($C$2:$C$3001)))</f>
        <v/>
      </c>
      <c r="I1728" s="4" t="str">
        <f aca="false">IF(ISBLANK(D1728), "", (D1728-MIN($D$2:$D$3001))/(MAX($D$2:$D$3001)-MIN($D$2:$D$3001)))</f>
        <v/>
      </c>
      <c r="J1728" s="4" t="str">
        <f aca="false">IF(ISBLANK(E1728), "", (E1728-MIN($E$2:$E$3001))/(MAX($E$2:$E$3001)-MIN($E$2:$E$3001)))</f>
        <v/>
      </c>
      <c r="K1728" s="5" t="str">
        <f aca="false">IF(ISBLANK(A1728), "",SQRT((A1728-$M$2)^2+(B1728-$N$2)^2+(C1728-$O$2)^2+(D1728-$P$2)^2+(E1728-$Q$2)^2))</f>
        <v/>
      </c>
      <c r="L1728" s="6" t="str">
        <f aca="false">IF(AND(H1728 = "", H1727 &lt;&gt; ""),"&lt;- New exp", "")</f>
        <v/>
      </c>
    </row>
    <row r="1729" customFormat="false" ht="13.8" hidden="false" customHeight="false" outlineLevel="0" collapsed="false">
      <c r="F1729" s="4" t="str">
        <f aca="false">IF(ISBLANK(A1729), "", (A1729-MIN($A$2:$A$3001))/(MAX($A$2:$A$3001)-MIN($A$2:$A$3001)))</f>
        <v/>
      </c>
      <c r="G1729" s="4" t="str">
        <f aca="false">IF(ISBLANK(B1729), "", (B1729-MIN($B$2:$B$3001))/(MAX($B$2:$B$3001)-MIN($B$2:B$3001)))</f>
        <v/>
      </c>
      <c r="H1729" s="4" t="str">
        <f aca="false">IF(ISBLANK(C1729), "", (C1729-MIN($C$2:$C$3001))/(MAX($C$2:$C$3001)-MIN($C$2:$C$3001)))</f>
        <v/>
      </c>
      <c r="I1729" s="4" t="str">
        <f aca="false">IF(ISBLANK(D1729), "", (D1729-MIN($D$2:$D$3001))/(MAX($D$2:$D$3001)-MIN($D$2:$D$3001)))</f>
        <v/>
      </c>
      <c r="J1729" s="4" t="str">
        <f aca="false">IF(ISBLANK(E1729), "", (E1729-MIN($E$2:$E$3001))/(MAX($E$2:$E$3001)-MIN($E$2:$E$3001)))</f>
        <v/>
      </c>
      <c r="K1729" s="5" t="str">
        <f aca="false">IF(ISBLANK(A1729), "",SQRT((A1729-$M$2)^2+(B1729-$N$2)^2+(C1729-$O$2)^2+(D1729-$P$2)^2+(E1729-$Q$2)^2))</f>
        <v/>
      </c>
      <c r="L1729" s="6" t="str">
        <f aca="false">IF(AND(H1729 = "", H1728 &lt;&gt; ""),"&lt;- New exp", "")</f>
        <v/>
      </c>
    </row>
    <row r="1730" customFormat="false" ht="13.8" hidden="false" customHeight="false" outlineLevel="0" collapsed="false">
      <c r="F1730" s="4" t="str">
        <f aca="false">IF(ISBLANK(A1730), "", (A1730-MIN($A$2:$A$3001))/(MAX($A$2:$A$3001)-MIN($A$2:$A$3001)))</f>
        <v/>
      </c>
      <c r="G1730" s="4" t="str">
        <f aca="false">IF(ISBLANK(B1730), "", (B1730-MIN($B$2:$B$3001))/(MAX($B$2:$B$3001)-MIN($B$2:B$3001)))</f>
        <v/>
      </c>
      <c r="H1730" s="4" t="str">
        <f aca="false">IF(ISBLANK(C1730), "", (C1730-MIN($C$2:$C$3001))/(MAX($C$2:$C$3001)-MIN($C$2:$C$3001)))</f>
        <v/>
      </c>
      <c r="I1730" s="4" t="str">
        <f aca="false">IF(ISBLANK(D1730), "", (D1730-MIN($D$2:$D$3001))/(MAX($D$2:$D$3001)-MIN($D$2:$D$3001)))</f>
        <v/>
      </c>
      <c r="J1730" s="4" t="str">
        <f aca="false">IF(ISBLANK(E1730), "", (E1730-MIN($E$2:$E$3001))/(MAX($E$2:$E$3001)-MIN($E$2:$E$3001)))</f>
        <v/>
      </c>
      <c r="K1730" s="5" t="str">
        <f aca="false">IF(ISBLANK(A1730), "",SQRT((A1730-$M$2)^2+(B1730-$N$2)^2+(C1730-$O$2)^2+(D1730-$P$2)^2+(E1730-$Q$2)^2))</f>
        <v/>
      </c>
      <c r="L1730" s="6" t="str">
        <f aca="false">IF(AND(H1730 = "", H1729 &lt;&gt; ""),"&lt;- New exp", "")</f>
        <v/>
      </c>
    </row>
    <row r="1731" customFormat="false" ht="13.8" hidden="false" customHeight="false" outlineLevel="0" collapsed="false">
      <c r="F1731" s="4" t="str">
        <f aca="false">IF(ISBLANK(A1731), "", (A1731-MIN($A$2:$A$3001))/(MAX($A$2:$A$3001)-MIN($A$2:$A$3001)))</f>
        <v/>
      </c>
      <c r="G1731" s="4" t="str">
        <f aca="false">IF(ISBLANK(B1731), "", (B1731-MIN($B$2:$B$3001))/(MAX($B$2:$B$3001)-MIN($B$2:B$3001)))</f>
        <v/>
      </c>
      <c r="H1731" s="4" t="str">
        <f aca="false">IF(ISBLANK(C1731), "", (C1731-MIN($C$2:$C$3001))/(MAX($C$2:$C$3001)-MIN($C$2:$C$3001)))</f>
        <v/>
      </c>
      <c r="I1731" s="4" t="str">
        <f aca="false">IF(ISBLANK(D1731), "", (D1731-MIN($D$2:$D$3001))/(MAX($D$2:$D$3001)-MIN($D$2:$D$3001)))</f>
        <v/>
      </c>
      <c r="J1731" s="4" t="str">
        <f aca="false">IF(ISBLANK(E1731), "", (E1731-MIN($E$2:$E$3001))/(MAX($E$2:$E$3001)-MIN($E$2:$E$3001)))</f>
        <v/>
      </c>
      <c r="K1731" s="5" t="str">
        <f aca="false">IF(ISBLANK(A1731), "",SQRT((A1731-$M$2)^2+(B1731-$N$2)^2+(C1731-$O$2)^2+(D1731-$P$2)^2+(E1731-$Q$2)^2))</f>
        <v/>
      </c>
      <c r="L1731" s="6" t="str">
        <f aca="false">IF(AND(H1731 = "", H1730 &lt;&gt; ""),"&lt;- New exp", "")</f>
        <v/>
      </c>
    </row>
    <row r="1732" customFormat="false" ht="13.8" hidden="false" customHeight="false" outlineLevel="0" collapsed="false">
      <c r="F1732" s="4" t="str">
        <f aca="false">IF(ISBLANK(A1732), "", (A1732-MIN($A$2:$A$3001))/(MAX($A$2:$A$3001)-MIN($A$2:$A$3001)))</f>
        <v/>
      </c>
      <c r="G1732" s="4" t="str">
        <f aca="false">IF(ISBLANK(B1732), "", (B1732-MIN($B$2:$B$3001))/(MAX($B$2:$B$3001)-MIN($B$2:B$3001)))</f>
        <v/>
      </c>
      <c r="H1732" s="4" t="str">
        <f aca="false">IF(ISBLANK(C1732), "", (C1732-MIN($C$2:$C$3001))/(MAX($C$2:$C$3001)-MIN($C$2:$C$3001)))</f>
        <v/>
      </c>
      <c r="I1732" s="4" t="str">
        <f aca="false">IF(ISBLANK(D1732), "", (D1732-MIN($D$2:$D$3001))/(MAX($D$2:$D$3001)-MIN($D$2:$D$3001)))</f>
        <v/>
      </c>
      <c r="J1732" s="4" t="str">
        <f aca="false">IF(ISBLANK(E1732), "", (E1732-MIN($E$2:$E$3001))/(MAX($E$2:$E$3001)-MIN($E$2:$E$3001)))</f>
        <v/>
      </c>
      <c r="K1732" s="5" t="str">
        <f aca="false">IF(ISBLANK(A1732), "",SQRT((A1732-$M$2)^2+(B1732-$N$2)^2+(C1732-$O$2)^2+(D1732-$P$2)^2+(E1732-$Q$2)^2))</f>
        <v/>
      </c>
      <c r="L1732" s="6" t="str">
        <f aca="false">IF(AND(H1732 = "", H1731 &lt;&gt; ""),"&lt;- New exp", "")</f>
        <v/>
      </c>
    </row>
    <row r="1733" customFormat="false" ht="13.8" hidden="false" customHeight="false" outlineLevel="0" collapsed="false">
      <c r="F1733" s="4" t="str">
        <f aca="false">IF(ISBLANK(A1733), "", (A1733-MIN($A$2:$A$3001))/(MAX($A$2:$A$3001)-MIN($A$2:$A$3001)))</f>
        <v/>
      </c>
      <c r="G1733" s="4" t="str">
        <f aca="false">IF(ISBLANK(B1733), "", (B1733-MIN($B$2:$B$3001))/(MAX($B$2:$B$3001)-MIN($B$2:B$3001)))</f>
        <v/>
      </c>
      <c r="H1733" s="4" t="str">
        <f aca="false">IF(ISBLANK(C1733), "", (C1733-MIN($C$2:$C$3001))/(MAX($C$2:$C$3001)-MIN($C$2:$C$3001)))</f>
        <v/>
      </c>
      <c r="I1733" s="4" t="str">
        <f aca="false">IF(ISBLANK(D1733), "", (D1733-MIN($D$2:$D$3001))/(MAX($D$2:$D$3001)-MIN($D$2:$D$3001)))</f>
        <v/>
      </c>
      <c r="J1733" s="4" t="str">
        <f aca="false">IF(ISBLANK(E1733), "", (E1733-MIN($E$2:$E$3001))/(MAX($E$2:$E$3001)-MIN($E$2:$E$3001)))</f>
        <v/>
      </c>
      <c r="K1733" s="5" t="str">
        <f aca="false">IF(ISBLANK(A1733), "",SQRT((A1733-$M$2)^2+(B1733-$N$2)^2+(C1733-$O$2)^2+(D1733-$P$2)^2+(E1733-$Q$2)^2))</f>
        <v/>
      </c>
      <c r="L1733" s="6" t="str">
        <f aca="false">IF(AND(H1733 = "", H1732 &lt;&gt; ""),"&lt;- New exp", "")</f>
        <v/>
      </c>
    </row>
    <row r="1734" customFormat="false" ht="13.8" hidden="false" customHeight="false" outlineLevel="0" collapsed="false">
      <c r="F1734" s="4" t="str">
        <f aca="false">IF(ISBLANK(A1734), "", (A1734-MIN($A$2:$A$3001))/(MAX($A$2:$A$3001)-MIN($A$2:$A$3001)))</f>
        <v/>
      </c>
      <c r="G1734" s="4" t="str">
        <f aca="false">IF(ISBLANK(B1734), "", (B1734-MIN($B$2:$B$3001))/(MAX($B$2:$B$3001)-MIN($B$2:B$3001)))</f>
        <v/>
      </c>
      <c r="H1734" s="4" t="str">
        <f aca="false">IF(ISBLANK(C1734), "", (C1734-MIN($C$2:$C$3001))/(MAX($C$2:$C$3001)-MIN($C$2:$C$3001)))</f>
        <v/>
      </c>
      <c r="I1734" s="4" t="str">
        <f aca="false">IF(ISBLANK(D1734), "", (D1734-MIN($D$2:$D$3001))/(MAX($D$2:$D$3001)-MIN($D$2:$D$3001)))</f>
        <v/>
      </c>
      <c r="J1734" s="4" t="str">
        <f aca="false">IF(ISBLANK(E1734), "", (E1734-MIN($E$2:$E$3001))/(MAX($E$2:$E$3001)-MIN($E$2:$E$3001)))</f>
        <v/>
      </c>
      <c r="K1734" s="5" t="str">
        <f aca="false">IF(ISBLANK(A1734), "",SQRT((A1734-$M$2)^2+(B1734-$N$2)^2+(C1734-$O$2)^2+(D1734-$P$2)^2+(E1734-$Q$2)^2))</f>
        <v/>
      </c>
      <c r="L1734" s="6" t="str">
        <f aca="false">IF(AND(H1734 = "", H1733 &lt;&gt; ""),"&lt;- New exp", "")</f>
        <v/>
      </c>
    </row>
    <row r="1735" customFormat="false" ht="13.8" hidden="false" customHeight="false" outlineLevel="0" collapsed="false">
      <c r="F1735" s="4" t="str">
        <f aca="false">IF(ISBLANK(A1735), "", (A1735-MIN($A$2:$A$3001))/(MAX($A$2:$A$3001)-MIN($A$2:$A$3001)))</f>
        <v/>
      </c>
      <c r="G1735" s="4" t="str">
        <f aca="false">IF(ISBLANK(B1735), "", (B1735-MIN($B$2:$B$3001))/(MAX($B$2:$B$3001)-MIN($B$2:B$3001)))</f>
        <v/>
      </c>
      <c r="H1735" s="4" t="str">
        <f aca="false">IF(ISBLANK(C1735), "", (C1735-MIN($C$2:$C$3001))/(MAX($C$2:$C$3001)-MIN($C$2:$C$3001)))</f>
        <v/>
      </c>
      <c r="I1735" s="4" t="str">
        <f aca="false">IF(ISBLANK(D1735), "", (D1735-MIN($D$2:$D$3001))/(MAX($D$2:$D$3001)-MIN($D$2:$D$3001)))</f>
        <v/>
      </c>
      <c r="J1735" s="4" t="str">
        <f aca="false">IF(ISBLANK(E1735), "", (E1735-MIN($E$2:$E$3001))/(MAX($E$2:$E$3001)-MIN($E$2:$E$3001)))</f>
        <v/>
      </c>
      <c r="K1735" s="5" t="str">
        <f aca="false">IF(ISBLANK(A1735), "",SQRT((A1735-$M$2)^2+(B1735-$N$2)^2+(C1735-$O$2)^2+(D1735-$P$2)^2+(E1735-$Q$2)^2))</f>
        <v/>
      </c>
      <c r="L1735" s="6" t="str">
        <f aca="false">IF(AND(H1735 = "", H1734 &lt;&gt; ""),"&lt;- New exp", "")</f>
        <v/>
      </c>
    </row>
    <row r="1736" customFormat="false" ht="13.8" hidden="false" customHeight="false" outlineLevel="0" collapsed="false">
      <c r="F1736" s="4" t="str">
        <f aca="false">IF(ISBLANK(A1736), "", (A1736-MIN($A$2:$A$3001))/(MAX($A$2:$A$3001)-MIN($A$2:$A$3001)))</f>
        <v/>
      </c>
      <c r="G1736" s="4" t="str">
        <f aca="false">IF(ISBLANK(B1736), "", (B1736-MIN($B$2:$B$3001))/(MAX($B$2:$B$3001)-MIN($B$2:B$3001)))</f>
        <v/>
      </c>
      <c r="H1736" s="4" t="str">
        <f aca="false">IF(ISBLANK(C1736), "", (C1736-MIN($C$2:$C$3001))/(MAX($C$2:$C$3001)-MIN($C$2:$C$3001)))</f>
        <v/>
      </c>
      <c r="I1736" s="4" t="str">
        <f aca="false">IF(ISBLANK(D1736), "", (D1736-MIN($D$2:$D$3001))/(MAX($D$2:$D$3001)-MIN($D$2:$D$3001)))</f>
        <v/>
      </c>
      <c r="J1736" s="4" t="str">
        <f aca="false">IF(ISBLANK(E1736), "", (E1736-MIN($E$2:$E$3001))/(MAX($E$2:$E$3001)-MIN($E$2:$E$3001)))</f>
        <v/>
      </c>
      <c r="K1736" s="5" t="str">
        <f aca="false">IF(ISBLANK(A1736), "",SQRT((A1736-$M$2)^2+(B1736-$N$2)^2+(C1736-$O$2)^2+(D1736-$P$2)^2+(E1736-$Q$2)^2))</f>
        <v/>
      </c>
      <c r="L1736" s="6" t="str">
        <f aca="false">IF(AND(H1736 = "", H1735 &lt;&gt; ""),"&lt;- New exp", "")</f>
        <v/>
      </c>
    </row>
    <row r="1737" customFormat="false" ht="13.8" hidden="false" customHeight="false" outlineLevel="0" collapsed="false">
      <c r="F1737" s="4" t="str">
        <f aca="false">IF(ISBLANK(A1737), "", (A1737-MIN($A$2:$A$3001))/(MAX($A$2:$A$3001)-MIN($A$2:$A$3001)))</f>
        <v/>
      </c>
      <c r="G1737" s="4" t="str">
        <f aca="false">IF(ISBLANK(B1737), "", (B1737-MIN($B$2:$B$3001))/(MAX($B$2:$B$3001)-MIN($B$2:B$3001)))</f>
        <v/>
      </c>
      <c r="H1737" s="4" t="str">
        <f aca="false">IF(ISBLANK(C1737), "", (C1737-MIN($C$2:$C$3001))/(MAX($C$2:$C$3001)-MIN($C$2:$C$3001)))</f>
        <v/>
      </c>
      <c r="I1737" s="4" t="str">
        <f aca="false">IF(ISBLANK(D1737), "", (D1737-MIN($D$2:$D$3001))/(MAX($D$2:$D$3001)-MIN($D$2:$D$3001)))</f>
        <v/>
      </c>
      <c r="J1737" s="4" t="str">
        <f aca="false">IF(ISBLANK(E1737), "", (E1737-MIN($E$2:$E$3001))/(MAX($E$2:$E$3001)-MIN($E$2:$E$3001)))</f>
        <v/>
      </c>
      <c r="K1737" s="5" t="str">
        <f aca="false">IF(ISBLANK(A1737), "",SQRT((A1737-$M$2)^2+(B1737-$N$2)^2+(C1737-$O$2)^2+(D1737-$P$2)^2+(E1737-$Q$2)^2))</f>
        <v/>
      </c>
      <c r="L1737" s="6" t="str">
        <f aca="false">IF(AND(H1737 = "", H1736 &lt;&gt; ""),"&lt;- New exp", "")</f>
        <v/>
      </c>
    </row>
    <row r="1738" customFormat="false" ht="13.8" hidden="false" customHeight="false" outlineLevel="0" collapsed="false">
      <c r="F1738" s="4" t="str">
        <f aca="false">IF(ISBLANK(A1738), "", (A1738-MIN($A$2:$A$3001))/(MAX($A$2:$A$3001)-MIN($A$2:$A$3001)))</f>
        <v/>
      </c>
      <c r="G1738" s="4" t="str">
        <f aca="false">IF(ISBLANK(B1738), "", (B1738-MIN($B$2:$B$3001))/(MAX($B$2:$B$3001)-MIN($B$2:B$3001)))</f>
        <v/>
      </c>
      <c r="H1738" s="4" t="str">
        <f aca="false">IF(ISBLANK(C1738), "", (C1738-MIN($C$2:$C$3001))/(MAX($C$2:$C$3001)-MIN($C$2:$C$3001)))</f>
        <v/>
      </c>
      <c r="I1738" s="4" t="str">
        <f aca="false">IF(ISBLANK(D1738), "", (D1738-MIN($D$2:$D$3001))/(MAX($D$2:$D$3001)-MIN($D$2:$D$3001)))</f>
        <v/>
      </c>
      <c r="J1738" s="4" t="str">
        <f aca="false">IF(ISBLANK(E1738), "", (E1738-MIN($E$2:$E$3001))/(MAX($E$2:$E$3001)-MIN($E$2:$E$3001)))</f>
        <v/>
      </c>
      <c r="K1738" s="5" t="str">
        <f aca="false">IF(ISBLANK(A1738), "",SQRT((A1738-$M$2)^2+(B1738-$N$2)^2+(C1738-$O$2)^2+(D1738-$P$2)^2+(E1738-$Q$2)^2))</f>
        <v/>
      </c>
      <c r="L1738" s="6" t="str">
        <f aca="false">IF(AND(H1738 = "", H1737 &lt;&gt; ""),"&lt;- New exp", "")</f>
        <v/>
      </c>
    </row>
    <row r="1739" customFormat="false" ht="13.8" hidden="false" customHeight="false" outlineLevel="0" collapsed="false">
      <c r="F1739" s="4" t="str">
        <f aca="false">IF(ISBLANK(A1739), "", (A1739-MIN($A$2:$A$3001))/(MAX($A$2:$A$3001)-MIN($A$2:$A$3001)))</f>
        <v/>
      </c>
      <c r="G1739" s="4" t="str">
        <f aca="false">IF(ISBLANK(B1739), "", (B1739-MIN($B$2:$B$3001))/(MAX($B$2:$B$3001)-MIN($B$2:B$3001)))</f>
        <v/>
      </c>
      <c r="H1739" s="4" t="str">
        <f aca="false">IF(ISBLANK(C1739), "", (C1739-MIN($C$2:$C$3001))/(MAX($C$2:$C$3001)-MIN($C$2:$C$3001)))</f>
        <v/>
      </c>
      <c r="I1739" s="4" t="str">
        <f aca="false">IF(ISBLANK(D1739), "", (D1739-MIN($D$2:$D$3001))/(MAX($D$2:$D$3001)-MIN($D$2:$D$3001)))</f>
        <v/>
      </c>
      <c r="J1739" s="4" t="str">
        <f aca="false">IF(ISBLANK(E1739), "", (E1739-MIN($E$2:$E$3001))/(MAX($E$2:$E$3001)-MIN($E$2:$E$3001)))</f>
        <v/>
      </c>
      <c r="K1739" s="5" t="str">
        <f aca="false">IF(ISBLANK(A1739), "",SQRT((A1739-$M$2)^2+(B1739-$N$2)^2+(C1739-$O$2)^2+(D1739-$P$2)^2+(E1739-$Q$2)^2))</f>
        <v/>
      </c>
      <c r="L1739" s="6" t="str">
        <f aca="false">IF(AND(H1739 = "", H1738 &lt;&gt; ""),"&lt;- New exp", "")</f>
        <v/>
      </c>
    </row>
    <row r="1740" customFormat="false" ht="13.8" hidden="false" customHeight="false" outlineLevel="0" collapsed="false">
      <c r="F1740" s="4" t="str">
        <f aca="false">IF(ISBLANK(A1740), "", (A1740-MIN($A$2:$A$3001))/(MAX($A$2:$A$3001)-MIN($A$2:$A$3001)))</f>
        <v/>
      </c>
      <c r="G1740" s="4" t="str">
        <f aca="false">IF(ISBLANK(B1740), "", (B1740-MIN($B$2:$B$3001))/(MAX($B$2:$B$3001)-MIN($B$2:B$3001)))</f>
        <v/>
      </c>
      <c r="H1740" s="4" t="str">
        <f aca="false">IF(ISBLANK(C1740), "", (C1740-MIN($C$2:$C$3001))/(MAX($C$2:$C$3001)-MIN($C$2:$C$3001)))</f>
        <v/>
      </c>
      <c r="I1740" s="4" t="str">
        <f aca="false">IF(ISBLANK(D1740), "", (D1740-MIN($D$2:$D$3001))/(MAX($D$2:$D$3001)-MIN($D$2:$D$3001)))</f>
        <v/>
      </c>
      <c r="J1740" s="4" t="str">
        <f aca="false">IF(ISBLANK(E1740), "", (E1740-MIN($E$2:$E$3001))/(MAX($E$2:$E$3001)-MIN($E$2:$E$3001)))</f>
        <v/>
      </c>
      <c r="K1740" s="5" t="str">
        <f aca="false">IF(ISBLANK(A1740), "",SQRT((A1740-$M$2)^2+(B1740-$N$2)^2+(C1740-$O$2)^2+(D1740-$P$2)^2+(E1740-$Q$2)^2))</f>
        <v/>
      </c>
      <c r="L1740" s="6" t="str">
        <f aca="false">IF(AND(H1740 = "", H1739 &lt;&gt; ""),"&lt;- New exp", "")</f>
        <v/>
      </c>
    </row>
    <row r="1741" customFormat="false" ht="13.8" hidden="false" customHeight="false" outlineLevel="0" collapsed="false">
      <c r="F1741" s="4" t="str">
        <f aca="false">IF(ISBLANK(A1741), "", (A1741-MIN($A$2:$A$3001))/(MAX($A$2:$A$3001)-MIN($A$2:$A$3001)))</f>
        <v/>
      </c>
      <c r="G1741" s="4" t="str">
        <f aca="false">IF(ISBLANK(B1741), "", (B1741-MIN($B$2:$B$3001))/(MAX($B$2:$B$3001)-MIN($B$2:B$3001)))</f>
        <v/>
      </c>
      <c r="H1741" s="4" t="str">
        <f aca="false">IF(ISBLANK(C1741), "", (C1741-MIN($C$2:$C$3001))/(MAX($C$2:$C$3001)-MIN($C$2:$C$3001)))</f>
        <v/>
      </c>
      <c r="I1741" s="4" t="str">
        <f aca="false">IF(ISBLANK(D1741), "", (D1741-MIN($D$2:$D$3001))/(MAX($D$2:$D$3001)-MIN($D$2:$D$3001)))</f>
        <v/>
      </c>
      <c r="J1741" s="4" t="str">
        <f aca="false">IF(ISBLANK(E1741), "", (E1741-MIN($E$2:$E$3001))/(MAX($E$2:$E$3001)-MIN($E$2:$E$3001)))</f>
        <v/>
      </c>
      <c r="K1741" s="5" t="str">
        <f aca="false">IF(ISBLANK(A1741), "",SQRT((A1741-$M$2)^2+(B1741-$N$2)^2+(C1741-$O$2)^2+(D1741-$P$2)^2+(E1741-$Q$2)^2))</f>
        <v/>
      </c>
      <c r="L1741" s="6" t="str">
        <f aca="false">IF(AND(H1741 = "", H1740 &lt;&gt; ""),"&lt;- New exp", "")</f>
        <v/>
      </c>
    </row>
    <row r="1742" customFormat="false" ht="13.8" hidden="false" customHeight="false" outlineLevel="0" collapsed="false">
      <c r="F1742" s="4" t="str">
        <f aca="false">IF(ISBLANK(A1742), "", (A1742-MIN($A$2:$A$3001))/(MAX($A$2:$A$3001)-MIN($A$2:$A$3001)))</f>
        <v/>
      </c>
      <c r="G1742" s="4" t="str">
        <f aca="false">IF(ISBLANK(B1742), "", (B1742-MIN($B$2:$B$3001))/(MAX($B$2:$B$3001)-MIN($B$2:B$3001)))</f>
        <v/>
      </c>
      <c r="H1742" s="4" t="str">
        <f aca="false">IF(ISBLANK(C1742), "", (C1742-MIN($C$2:$C$3001))/(MAX($C$2:$C$3001)-MIN($C$2:$C$3001)))</f>
        <v/>
      </c>
      <c r="I1742" s="4" t="str">
        <f aca="false">IF(ISBLANK(D1742), "", (D1742-MIN($D$2:$D$3001))/(MAX($D$2:$D$3001)-MIN($D$2:$D$3001)))</f>
        <v/>
      </c>
      <c r="J1742" s="4" t="str">
        <f aca="false">IF(ISBLANK(E1742), "", (E1742-MIN($E$2:$E$3001))/(MAX($E$2:$E$3001)-MIN($E$2:$E$3001)))</f>
        <v/>
      </c>
      <c r="K1742" s="5" t="str">
        <f aca="false">IF(ISBLANK(A1742), "",SQRT((A1742-$M$2)^2+(B1742-$N$2)^2+(C1742-$O$2)^2+(D1742-$P$2)^2+(E1742-$Q$2)^2))</f>
        <v/>
      </c>
      <c r="L1742" s="6" t="str">
        <f aca="false">IF(AND(H1742 = "", H1741 &lt;&gt; ""),"&lt;- New exp", "")</f>
        <v/>
      </c>
    </row>
    <row r="1743" customFormat="false" ht="13.8" hidden="false" customHeight="false" outlineLevel="0" collapsed="false">
      <c r="F1743" s="4" t="str">
        <f aca="false">IF(ISBLANK(A1743), "", (A1743-MIN($A$2:$A$3001))/(MAX($A$2:$A$3001)-MIN($A$2:$A$3001)))</f>
        <v/>
      </c>
      <c r="G1743" s="4" t="str">
        <f aca="false">IF(ISBLANK(B1743), "", (B1743-MIN($B$2:$B$3001))/(MAX($B$2:$B$3001)-MIN($B$2:B$3001)))</f>
        <v/>
      </c>
      <c r="H1743" s="4" t="str">
        <f aca="false">IF(ISBLANK(C1743), "", (C1743-MIN($C$2:$C$3001))/(MAX($C$2:$C$3001)-MIN($C$2:$C$3001)))</f>
        <v/>
      </c>
      <c r="I1743" s="4" t="str">
        <f aca="false">IF(ISBLANK(D1743), "", (D1743-MIN($D$2:$D$3001))/(MAX($D$2:$D$3001)-MIN($D$2:$D$3001)))</f>
        <v/>
      </c>
      <c r="J1743" s="4" t="str">
        <f aca="false">IF(ISBLANK(E1743), "", (E1743-MIN($E$2:$E$3001))/(MAX($E$2:$E$3001)-MIN($E$2:$E$3001)))</f>
        <v/>
      </c>
      <c r="K1743" s="5" t="str">
        <f aca="false">IF(ISBLANK(A1743), "",SQRT((A1743-$M$2)^2+(B1743-$N$2)^2+(C1743-$O$2)^2+(D1743-$P$2)^2+(E1743-$Q$2)^2))</f>
        <v/>
      </c>
      <c r="L1743" s="6" t="str">
        <f aca="false">IF(AND(H1743 = "", H1742 &lt;&gt; ""),"&lt;- New exp", "")</f>
        <v/>
      </c>
    </row>
    <row r="1744" customFormat="false" ht="13.8" hidden="false" customHeight="false" outlineLevel="0" collapsed="false">
      <c r="F1744" s="4" t="str">
        <f aca="false">IF(ISBLANK(A1744), "", (A1744-MIN($A$2:$A$3001))/(MAX($A$2:$A$3001)-MIN($A$2:$A$3001)))</f>
        <v/>
      </c>
      <c r="G1744" s="4" t="str">
        <f aca="false">IF(ISBLANK(B1744), "", (B1744-MIN($B$2:$B$3001))/(MAX($B$2:$B$3001)-MIN($B$2:B$3001)))</f>
        <v/>
      </c>
      <c r="H1744" s="4" t="str">
        <f aca="false">IF(ISBLANK(C1744), "", (C1744-MIN($C$2:$C$3001))/(MAX($C$2:$C$3001)-MIN($C$2:$C$3001)))</f>
        <v/>
      </c>
      <c r="I1744" s="4" t="str">
        <f aca="false">IF(ISBLANK(D1744), "", (D1744-MIN($D$2:$D$3001))/(MAX($D$2:$D$3001)-MIN($D$2:$D$3001)))</f>
        <v/>
      </c>
      <c r="J1744" s="4" t="str">
        <f aca="false">IF(ISBLANK(E1744), "", (E1744-MIN($E$2:$E$3001))/(MAX($E$2:$E$3001)-MIN($E$2:$E$3001)))</f>
        <v/>
      </c>
      <c r="K1744" s="5" t="str">
        <f aca="false">IF(ISBLANK(A1744), "",SQRT((A1744-$M$2)^2+(B1744-$N$2)^2+(C1744-$O$2)^2+(D1744-$P$2)^2+(E1744-$Q$2)^2))</f>
        <v/>
      </c>
      <c r="L1744" s="6" t="str">
        <f aca="false">IF(AND(H1744 = "", H1743 &lt;&gt; ""),"&lt;- New exp", "")</f>
        <v/>
      </c>
    </row>
    <row r="1745" customFormat="false" ht="13.8" hidden="false" customHeight="false" outlineLevel="0" collapsed="false">
      <c r="F1745" s="4" t="str">
        <f aca="false">IF(ISBLANK(A1745), "", (A1745-MIN($A$2:$A$3001))/(MAX($A$2:$A$3001)-MIN($A$2:$A$3001)))</f>
        <v/>
      </c>
      <c r="G1745" s="4" t="str">
        <f aca="false">IF(ISBLANK(B1745), "", (B1745-MIN($B$2:$B$3001))/(MAX($B$2:$B$3001)-MIN($B$2:B$3001)))</f>
        <v/>
      </c>
      <c r="H1745" s="4" t="str">
        <f aca="false">IF(ISBLANK(C1745), "", (C1745-MIN($C$2:$C$3001))/(MAX($C$2:$C$3001)-MIN($C$2:$C$3001)))</f>
        <v/>
      </c>
      <c r="I1745" s="4" t="str">
        <f aca="false">IF(ISBLANK(D1745), "", (D1745-MIN($D$2:$D$3001))/(MAX($D$2:$D$3001)-MIN($D$2:$D$3001)))</f>
        <v/>
      </c>
      <c r="J1745" s="4" t="str">
        <f aca="false">IF(ISBLANK(E1745), "", (E1745-MIN($E$2:$E$3001))/(MAX($E$2:$E$3001)-MIN($E$2:$E$3001)))</f>
        <v/>
      </c>
      <c r="K1745" s="5" t="str">
        <f aca="false">IF(ISBLANK(A1745), "",SQRT((A1745-$M$2)^2+(B1745-$N$2)^2+(C1745-$O$2)^2+(D1745-$P$2)^2+(E1745-$Q$2)^2))</f>
        <v/>
      </c>
      <c r="L1745" s="6" t="str">
        <f aca="false">IF(AND(H1745 = "", H1744 &lt;&gt; ""),"&lt;- New exp", "")</f>
        <v/>
      </c>
    </row>
    <row r="1746" customFormat="false" ht="13.8" hidden="false" customHeight="false" outlineLevel="0" collapsed="false">
      <c r="F1746" s="4" t="str">
        <f aca="false">IF(ISBLANK(A1746), "", (A1746-MIN($A$2:$A$3001))/(MAX($A$2:$A$3001)-MIN($A$2:$A$3001)))</f>
        <v/>
      </c>
      <c r="G1746" s="4" t="str">
        <f aca="false">IF(ISBLANK(B1746), "", (B1746-MIN($B$2:$B$3001))/(MAX($B$2:$B$3001)-MIN($B$2:B$3001)))</f>
        <v/>
      </c>
      <c r="H1746" s="4" t="str">
        <f aca="false">IF(ISBLANK(C1746), "", (C1746-MIN($C$2:$C$3001))/(MAX($C$2:$C$3001)-MIN($C$2:$C$3001)))</f>
        <v/>
      </c>
      <c r="I1746" s="4" t="str">
        <f aca="false">IF(ISBLANK(D1746), "", (D1746-MIN($D$2:$D$3001))/(MAX($D$2:$D$3001)-MIN($D$2:$D$3001)))</f>
        <v/>
      </c>
      <c r="J1746" s="4" t="str">
        <f aca="false">IF(ISBLANK(E1746), "", (E1746-MIN($E$2:$E$3001))/(MAX($E$2:$E$3001)-MIN($E$2:$E$3001)))</f>
        <v/>
      </c>
      <c r="K1746" s="5" t="str">
        <f aca="false">IF(ISBLANK(A1746), "",SQRT((A1746-$M$2)^2+(B1746-$N$2)^2+(C1746-$O$2)^2+(D1746-$P$2)^2+(E1746-$Q$2)^2))</f>
        <v/>
      </c>
      <c r="L1746" s="6" t="str">
        <f aca="false">IF(AND(H1746 = "", H1745 &lt;&gt; ""),"&lt;- New exp", "")</f>
        <v/>
      </c>
    </row>
    <row r="1747" customFormat="false" ht="13.8" hidden="false" customHeight="false" outlineLevel="0" collapsed="false">
      <c r="F1747" s="4" t="str">
        <f aca="false">IF(ISBLANK(A1747), "", (A1747-MIN($A$2:$A$3001))/(MAX($A$2:$A$3001)-MIN($A$2:$A$3001)))</f>
        <v/>
      </c>
      <c r="G1747" s="4" t="str">
        <f aca="false">IF(ISBLANK(B1747), "", (B1747-MIN($B$2:$B$3001))/(MAX($B$2:$B$3001)-MIN($B$2:B$3001)))</f>
        <v/>
      </c>
      <c r="H1747" s="4" t="str">
        <f aca="false">IF(ISBLANK(C1747), "", (C1747-MIN($C$2:$C$3001))/(MAX($C$2:$C$3001)-MIN($C$2:$C$3001)))</f>
        <v/>
      </c>
      <c r="I1747" s="4" t="str">
        <f aca="false">IF(ISBLANK(D1747), "", (D1747-MIN($D$2:$D$3001))/(MAX($D$2:$D$3001)-MIN($D$2:$D$3001)))</f>
        <v/>
      </c>
      <c r="J1747" s="4" t="str">
        <f aca="false">IF(ISBLANK(E1747), "", (E1747-MIN($E$2:$E$3001))/(MAX($E$2:$E$3001)-MIN($E$2:$E$3001)))</f>
        <v/>
      </c>
      <c r="K1747" s="5" t="str">
        <f aca="false">IF(ISBLANK(A1747), "",SQRT((A1747-$M$2)^2+(B1747-$N$2)^2+(C1747-$O$2)^2+(D1747-$P$2)^2+(E1747-$Q$2)^2))</f>
        <v/>
      </c>
      <c r="L1747" s="6" t="str">
        <f aca="false">IF(AND(H1747 = "", H1746 &lt;&gt; ""),"&lt;- New exp", "")</f>
        <v/>
      </c>
    </row>
    <row r="1748" customFormat="false" ht="13.8" hidden="false" customHeight="false" outlineLevel="0" collapsed="false">
      <c r="F1748" s="4" t="str">
        <f aca="false">IF(ISBLANK(A1748), "", (A1748-MIN($A$2:$A$3001))/(MAX($A$2:$A$3001)-MIN($A$2:$A$3001)))</f>
        <v/>
      </c>
      <c r="G1748" s="4" t="str">
        <f aca="false">IF(ISBLANK(B1748), "", (B1748-MIN($B$2:$B$3001))/(MAX($B$2:$B$3001)-MIN($B$2:B$3001)))</f>
        <v/>
      </c>
      <c r="H1748" s="4" t="str">
        <f aca="false">IF(ISBLANK(C1748), "", (C1748-MIN($C$2:$C$3001))/(MAX($C$2:$C$3001)-MIN($C$2:$C$3001)))</f>
        <v/>
      </c>
      <c r="I1748" s="4" t="str">
        <f aca="false">IF(ISBLANK(D1748), "", (D1748-MIN($D$2:$D$3001))/(MAX($D$2:$D$3001)-MIN($D$2:$D$3001)))</f>
        <v/>
      </c>
      <c r="J1748" s="4" t="str">
        <f aca="false">IF(ISBLANK(E1748), "", (E1748-MIN($E$2:$E$3001))/(MAX($E$2:$E$3001)-MIN($E$2:$E$3001)))</f>
        <v/>
      </c>
      <c r="K1748" s="5" t="str">
        <f aca="false">IF(ISBLANK(A1748), "",SQRT((A1748-$M$2)^2+(B1748-$N$2)^2+(C1748-$O$2)^2+(D1748-$P$2)^2+(E1748-$Q$2)^2))</f>
        <v/>
      </c>
      <c r="L1748" s="6" t="str">
        <f aca="false">IF(AND(H1748 = "", H1747 &lt;&gt; ""),"&lt;- New exp", "")</f>
        <v/>
      </c>
    </row>
    <row r="1749" customFormat="false" ht="13.8" hidden="false" customHeight="false" outlineLevel="0" collapsed="false">
      <c r="F1749" s="4" t="str">
        <f aca="false">IF(ISBLANK(A1749), "", (A1749-MIN($A$2:$A$3001))/(MAX($A$2:$A$3001)-MIN($A$2:$A$3001)))</f>
        <v/>
      </c>
      <c r="G1749" s="4" t="str">
        <f aca="false">IF(ISBLANK(B1749), "", (B1749-MIN($B$2:$B$3001))/(MAX($B$2:$B$3001)-MIN($B$2:B$3001)))</f>
        <v/>
      </c>
      <c r="H1749" s="4" t="str">
        <f aca="false">IF(ISBLANK(C1749), "", (C1749-MIN($C$2:$C$3001))/(MAX($C$2:$C$3001)-MIN($C$2:$C$3001)))</f>
        <v/>
      </c>
      <c r="I1749" s="4" t="str">
        <f aca="false">IF(ISBLANK(D1749), "", (D1749-MIN($D$2:$D$3001))/(MAX($D$2:$D$3001)-MIN($D$2:$D$3001)))</f>
        <v/>
      </c>
      <c r="J1749" s="4" t="str">
        <f aca="false">IF(ISBLANK(E1749), "", (E1749-MIN($E$2:$E$3001))/(MAX($E$2:$E$3001)-MIN($E$2:$E$3001)))</f>
        <v/>
      </c>
      <c r="K1749" s="5" t="str">
        <f aca="false">IF(ISBLANK(A1749), "",SQRT((A1749-$M$2)^2+(B1749-$N$2)^2+(C1749-$O$2)^2+(D1749-$P$2)^2+(E1749-$Q$2)^2))</f>
        <v/>
      </c>
      <c r="L1749" s="6" t="str">
        <f aca="false">IF(AND(H1749 = "", H1748 &lt;&gt; ""),"&lt;- New exp", "")</f>
        <v/>
      </c>
    </row>
    <row r="1750" customFormat="false" ht="13.8" hidden="false" customHeight="false" outlineLevel="0" collapsed="false">
      <c r="F1750" s="4" t="str">
        <f aca="false">IF(ISBLANK(A1750), "", (A1750-MIN($A$2:$A$3001))/(MAX($A$2:$A$3001)-MIN($A$2:$A$3001)))</f>
        <v/>
      </c>
      <c r="G1750" s="4" t="str">
        <f aca="false">IF(ISBLANK(B1750), "", (B1750-MIN($B$2:$B$3001))/(MAX($B$2:$B$3001)-MIN($B$2:B$3001)))</f>
        <v/>
      </c>
      <c r="H1750" s="4" t="str">
        <f aca="false">IF(ISBLANK(C1750), "", (C1750-MIN($C$2:$C$3001))/(MAX($C$2:$C$3001)-MIN($C$2:$C$3001)))</f>
        <v/>
      </c>
      <c r="I1750" s="4" t="str">
        <f aca="false">IF(ISBLANK(D1750), "", (D1750-MIN($D$2:$D$3001))/(MAX($D$2:$D$3001)-MIN($D$2:$D$3001)))</f>
        <v/>
      </c>
      <c r="J1750" s="4" t="str">
        <f aca="false">IF(ISBLANK(E1750), "", (E1750-MIN($E$2:$E$3001))/(MAX($E$2:$E$3001)-MIN($E$2:$E$3001)))</f>
        <v/>
      </c>
      <c r="K1750" s="5" t="str">
        <f aca="false">IF(ISBLANK(A1750), "",SQRT((A1750-$M$2)^2+(B1750-$N$2)^2+(C1750-$O$2)^2+(D1750-$P$2)^2+(E1750-$Q$2)^2))</f>
        <v/>
      </c>
      <c r="L1750" s="6" t="str">
        <f aca="false">IF(AND(H1750 = "", H1749 &lt;&gt; ""),"&lt;- New exp", "")</f>
        <v/>
      </c>
    </row>
    <row r="1751" customFormat="false" ht="13.8" hidden="false" customHeight="false" outlineLevel="0" collapsed="false">
      <c r="F1751" s="4" t="str">
        <f aca="false">IF(ISBLANK(A1751), "", (A1751-MIN($A$2:$A$3001))/(MAX($A$2:$A$3001)-MIN($A$2:$A$3001)))</f>
        <v/>
      </c>
      <c r="G1751" s="4" t="str">
        <f aca="false">IF(ISBLANK(B1751), "", (B1751-MIN($B$2:$B$3001))/(MAX($B$2:$B$3001)-MIN($B$2:B$3001)))</f>
        <v/>
      </c>
      <c r="H1751" s="4" t="str">
        <f aca="false">IF(ISBLANK(C1751), "", (C1751-MIN($C$2:$C$3001))/(MAX($C$2:$C$3001)-MIN($C$2:$C$3001)))</f>
        <v/>
      </c>
      <c r="I1751" s="4" t="str">
        <f aca="false">IF(ISBLANK(D1751), "", (D1751-MIN($D$2:$D$3001))/(MAX($D$2:$D$3001)-MIN($D$2:$D$3001)))</f>
        <v/>
      </c>
      <c r="J1751" s="4" t="str">
        <f aca="false">IF(ISBLANK(E1751), "", (E1751-MIN($E$2:$E$3001))/(MAX($E$2:$E$3001)-MIN($E$2:$E$3001)))</f>
        <v/>
      </c>
      <c r="K1751" s="5" t="str">
        <f aca="false">IF(ISBLANK(A1751), "",SQRT((A1751-$M$2)^2+(B1751-$N$2)^2+(C1751-$O$2)^2+(D1751-$P$2)^2+(E1751-$Q$2)^2))</f>
        <v/>
      </c>
      <c r="L1751" s="6" t="str">
        <f aca="false">IF(AND(H1751 = "", H1750 &lt;&gt; ""),"&lt;- New exp", "")</f>
        <v/>
      </c>
    </row>
    <row r="1752" customFormat="false" ht="13.8" hidden="false" customHeight="false" outlineLevel="0" collapsed="false">
      <c r="F1752" s="4" t="str">
        <f aca="false">IF(ISBLANK(A1752), "", (A1752-MIN($A$2:$A$3001))/(MAX($A$2:$A$3001)-MIN($A$2:$A$3001)))</f>
        <v/>
      </c>
      <c r="G1752" s="4" t="str">
        <f aca="false">IF(ISBLANK(B1752), "", (B1752-MIN($B$2:$B$3001))/(MAX($B$2:$B$3001)-MIN($B$2:B$3001)))</f>
        <v/>
      </c>
      <c r="H1752" s="4" t="str">
        <f aca="false">IF(ISBLANK(C1752), "", (C1752-MIN($C$2:$C$3001))/(MAX($C$2:$C$3001)-MIN($C$2:$C$3001)))</f>
        <v/>
      </c>
      <c r="I1752" s="4" t="str">
        <f aca="false">IF(ISBLANK(D1752), "", (D1752-MIN($D$2:$D$3001))/(MAX($D$2:$D$3001)-MIN($D$2:$D$3001)))</f>
        <v/>
      </c>
      <c r="J1752" s="4" t="str">
        <f aca="false">IF(ISBLANK(E1752), "", (E1752-MIN($E$2:$E$3001))/(MAX($E$2:$E$3001)-MIN($E$2:$E$3001)))</f>
        <v/>
      </c>
      <c r="K1752" s="5" t="str">
        <f aca="false">IF(ISBLANK(A1752), "",SQRT((A1752-$M$2)^2+(B1752-$N$2)^2+(C1752-$O$2)^2+(D1752-$P$2)^2+(E1752-$Q$2)^2))</f>
        <v/>
      </c>
      <c r="L1752" s="6" t="str">
        <f aca="false">IF(AND(H1752 = "", H1751 &lt;&gt; ""),"&lt;- New exp", "")</f>
        <v/>
      </c>
    </row>
    <row r="1753" customFormat="false" ht="13.8" hidden="false" customHeight="false" outlineLevel="0" collapsed="false">
      <c r="F1753" s="4" t="str">
        <f aca="false">IF(ISBLANK(A1753), "", (A1753-MIN($A$2:$A$3001))/(MAX($A$2:$A$3001)-MIN($A$2:$A$3001)))</f>
        <v/>
      </c>
      <c r="G1753" s="4" t="str">
        <f aca="false">IF(ISBLANK(B1753), "", (B1753-MIN($B$2:$B$3001))/(MAX($B$2:$B$3001)-MIN($B$2:B$3001)))</f>
        <v/>
      </c>
      <c r="H1753" s="4" t="str">
        <f aca="false">IF(ISBLANK(C1753), "", (C1753-MIN($C$2:$C$3001))/(MAX($C$2:$C$3001)-MIN($C$2:$C$3001)))</f>
        <v/>
      </c>
      <c r="I1753" s="4" t="str">
        <f aca="false">IF(ISBLANK(D1753), "", (D1753-MIN($D$2:$D$3001))/(MAX($D$2:$D$3001)-MIN($D$2:$D$3001)))</f>
        <v/>
      </c>
      <c r="J1753" s="4" t="str">
        <f aca="false">IF(ISBLANK(E1753), "", (E1753-MIN($E$2:$E$3001))/(MAX($E$2:$E$3001)-MIN($E$2:$E$3001)))</f>
        <v/>
      </c>
      <c r="K1753" s="5" t="str">
        <f aca="false">IF(ISBLANK(A1753), "",SQRT((A1753-$M$2)^2+(B1753-$N$2)^2+(C1753-$O$2)^2+(D1753-$P$2)^2+(E1753-$Q$2)^2))</f>
        <v/>
      </c>
      <c r="L1753" s="6" t="str">
        <f aca="false">IF(AND(H1753 = "", H1752 &lt;&gt; ""),"&lt;- New exp", "")</f>
        <v/>
      </c>
    </row>
    <row r="1754" customFormat="false" ht="13.8" hidden="false" customHeight="false" outlineLevel="0" collapsed="false">
      <c r="F1754" s="4" t="str">
        <f aca="false">IF(ISBLANK(A1754), "", (A1754-MIN($A$2:$A$3001))/(MAX($A$2:$A$3001)-MIN($A$2:$A$3001)))</f>
        <v/>
      </c>
      <c r="G1754" s="4" t="str">
        <f aca="false">IF(ISBLANK(B1754), "", (B1754-MIN($B$2:$B$3001))/(MAX($B$2:$B$3001)-MIN($B$2:B$3001)))</f>
        <v/>
      </c>
      <c r="H1754" s="4" t="str">
        <f aca="false">IF(ISBLANK(C1754), "", (C1754-MIN($C$2:$C$3001))/(MAX($C$2:$C$3001)-MIN($C$2:$C$3001)))</f>
        <v/>
      </c>
      <c r="I1754" s="4" t="str">
        <f aca="false">IF(ISBLANK(D1754), "", (D1754-MIN($D$2:$D$3001))/(MAX($D$2:$D$3001)-MIN($D$2:$D$3001)))</f>
        <v/>
      </c>
      <c r="J1754" s="4" t="str">
        <f aca="false">IF(ISBLANK(E1754), "", (E1754-MIN($E$2:$E$3001))/(MAX($E$2:$E$3001)-MIN($E$2:$E$3001)))</f>
        <v/>
      </c>
      <c r="K1754" s="5" t="str">
        <f aca="false">IF(ISBLANK(A1754), "",SQRT((A1754-$M$2)^2+(B1754-$N$2)^2+(C1754-$O$2)^2+(D1754-$P$2)^2+(E1754-$Q$2)^2))</f>
        <v/>
      </c>
      <c r="L1754" s="6" t="str">
        <f aca="false">IF(AND(H1754 = "", H1753 &lt;&gt; ""),"&lt;- New exp", "")</f>
        <v/>
      </c>
    </row>
    <row r="1755" customFormat="false" ht="13.8" hidden="false" customHeight="false" outlineLevel="0" collapsed="false">
      <c r="F1755" s="4" t="str">
        <f aca="false">IF(ISBLANK(A1755), "", (A1755-MIN($A$2:$A$3001))/(MAX($A$2:$A$3001)-MIN($A$2:$A$3001)))</f>
        <v/>
      </c>
      <c r="G1755" s="4" t="str">
        <f aca="false">IF(ISBLANK(B1755), "", (B1755-MIN($B$2:$B$3001))/(MAX($B$2:$B$3001)-MIN($B$2:B$3001)))</f>
        <v/>
      </c>
      <c r="H1755" s="4" t="str">
        <f aca="false">IF(ISBLANK(C1755), "", (C1755-MIN($C$2:$C$3001))/(MAX($C$2:$C$3001)-MIN($C$2:$C$3001)))</f>
        <v/>
      </c>
      <c r="I1755" s="4" t="str">
        <f aca="false">IF(ISBLANK(D1755), "", (D1755-MIN($D$2:$D$3001))/(MAX($D$2:$D$3001)-MIN($D$2:$D$3001)))</f>
        <v/>
      </c>
      <c r="J1755" s="4" t="str">
        <f aca="false">IF(ISBLANK(E1755), "", (E1755-MIN($E$2:$E$3001))/(MAX($E$2:$E$3001)-MIN($E$2:$E$3001)))</f>
        <v/>
      </c>
      <c r="K1755" s="5" t="str">
        <f aca="false">IF(ISBLANK(A1755), "",SQRT((A1755-$M$2)^2+(B1755-$N$2)^2+(C1755-$O$2)^2+(D1755-$P$2)^2+(E1755-$Q$2)^2))</f>
        <v/>
      </c>
      <c r="L1755" s="6" t="str">
        <f aca="false">IF(AND(H1755 = "", H1754 &lt;&gt; ""),"&lt;- New exp", "")</f>
        <v/>
      </c>
    </row>
    <row r="1756" customFormat="false" ht="13.8" hidden="false" customHeight="false" outlineLevel="0" collapsed="false">
      <c r="F1756" s="4" t="str">
        <f aca="false">IF(ISBLANK(A1756), "", (A1756-MIN($A$2:$A$3001))/(MAX($A$2:$A$3001)-MIN($A$2:$A$3001)))</f>
        <v/>
      </c>
      <c r="G1756" s="4" t="str">
        <f aca="false">IF(ISBLANK(B1756), "", (B1756-MIN($B$2:$B$3001))/(MAX($B$2:$B$3001)-MIN($B$2:B$3001)))</f>
        <v/>
      </c>
      <c r="H1756" s="4" t="str">
        <f aca="false">IF(ISBLANK(C1756), "", (C1756-MIN($C$2:$C$3001))/(MAX($C$2:$C$3001)-MIN($C$2:$C$3001)))</f>
        <v/>
      </c>
      <c r="I1756" s="4" t="str">
        <f aca="false">IF(ISBLANK(D1756), "", (D1756-MIN($D$2:$D$3001))/(MAX($D$2:$D$3001)-MIN($D$2:$D$3001)))</f>
        <v/>
      </c>
      <c r="J1756" s="4" t="str">
        <f aca="false">IF(ISBLANK(E1756), "", (E1756-MIN($E$2:$E$3001))/(MAX($E$2:$E$3001)-MIN($E$2:$E$3001)))</f>
        <v/>
      </c>
      <c r="K1756" s="5" t="str">
        <f aca="false">IF(ISBLANK(A1756), "",SQRT((A1756-$M$2)^2+(B1756-$N$2)^2+(C1756-$O$2)^2+(D1756-$P$2)^2+(E1756-$Q$2)^2))</f>
        <v/>
      </c>
      <c r="L1756" s="6" t="str">
        <f aca="false">IF(AND(H1756 = "", H1755 &lt;&gt; ""),"&lt;- New exp", "")</f>
        <v/>
      </c>
    </row>
    <row r="1757" customFormat="false" ht="13.8" hidden="false" customHeight="false" outlineLevel="0" collapsed="false">
      <c r="F1757" s="4" t="str">
        <f aca="false">IF(ISBLANK(A1757), "", (A1757-MIN($A$2:$A$3001))/(MAX($A$2:$A$3001)-MIN($A$2:$A$3001)))</f>
        <v/>
      </c>
      <c r="G1757" s="4" t="str">
        <f aca="false">IF(ISBLANK(B1757), "", (B1757-MIN($B$2:$B$3001))/(MAX($B$2:$B$3001)-MIN($B$2:B$3001)))</f>
        <v/>
      </c>
      <c r="H1757" s="4" t="str">
        <f aca="false">IF(ISBLANK(C1757), "", (C1757-MIN($C$2:$C$3001))/(MAX($C$2:$C$3001)-MIN($C$2:$C$3001)))</f>
        <v/>
      </c>
      <c r="I1757" s="4" t="str">
        <f aca="false">IF(ISBLANK(D1757), "", (D1757-MIN($D$2:$D$3001))/(MAX($D$2:$D$3001)-MIN($D$2:$D$3001)))</f>
        <v/>
      </c>
      <c r="J1757" s="4" t="str">
        <f aca="false">IF(ISBLANK(E1757), "", (E1757-MIN($E$2:$E$3001))/(MAX($E$2:$E$3001)-MIN($E$2:$E$3001)))</f>
        <v/>
      </c>
      <c r="K1757" s="5" t="str">
        <f aca="false">IF(ISBLANK(A1757), "",SQRT((A1757-$M$2)^2+(B1757-$N$2)^2+(C1757-$O$2)^2+(D1757-$P$2)^2+(E1757-$Q$2)^2))</f>
        <v/>
      </c>
      <c r="L1757" s="6" t="str">
        <f aca="false">IF(AND(H1757 = "", H1756 &lt;&gt; ""),"&lt;- New exp", "")</f>
        <v/>
      </c>
    </row>
    <row r="1758" customFormat="false" ht="13.8" hidden="false" customHeight="false" outlineLevel="0" collapsed="false">
      <c r="F1758" s="4" t="str">
        <f aca="false">IF(ISBLANK(A1758), "", (A1758-MIN($A$2:$A$3001))/(MAX($A$2:$A$3001)-MIN($A$2:$A$3001)))</f>
        <v/>
      </c>
      <c r="G1758" s="4" t="str">
        <f aca="false">IF(ISBLANK(B1758), "", (B1758-MIN($B$2:$B$3001))/(MAX($B$2:$B$3001)-MIN($B$2:B$3001)))</f>
        <v/>
      </c>
      <c r="H1758" s="4" t="str">
        <f aca="false">IF(ISBLANK(C1758), "", (C1758-MIN($C$2:$C$3001))/(MAX($C$2:$C$3001)-MIN($C$2:$C$3001)))</f>
        <v/>
      </c>
      <c r="I1758" s="4" t="str">
        <f aca="false">IF(ISBLANK(D1758), "", (D1758-MIN($D$2:$D$3001))/(MAX($D$2:$D$3001)-MIN($D$2:$D$3001)))</f>
        <v/>
      </c>
      <c r="J1758" s="4" t="str">
        <f aca="false">IF(ISBLANK(E1758), "", (E1758-MIN($E$2:$E$3001))/(MAX($E$2:$E$3001)-MIN($E$2:$E$3001)))</f>
        <v/>
      </c>
      <c r="K1758" s="5" t="str">
        <f aca="false">IF(ISBLANK(A1758), "",SQRT((A1758-$M$2)^2+(B1758-$N$2)^2+(C1758-$O$2)^2+(D1758-$P$2)^2+(E1758-$Q$2)^2))</f>
        <v/>
      </c>
      <c r="L1758" s="6" t="str">
        <f aca="false">IF(AND(H1758 = "", H1757 &lt;&gt; ""),"&lt;- New exp", "")</f>
        <v/>
      </c>
    </row>
    <row r="1759" customFormat="false" ht="13.8" hidden="false" customHeight="false" outlineLevel="0" collapsed="false">
      <c r="F1759" s="4" t="str">
        <f aca="false">IF(ISBLANK(A1759), "", (A1759-MIN($A$2:$A$3001))/(MAX($A$2:$A$3001)-MIN($A$2:$A$3001)))</f>
        <v/>
      </c>
      <c r="G1759" s="4" t="str">
        <f aca="false">IF(ISBLANK(B1759), "", (B1759-MIN($B$2:$B$3001))/(MAX($B$2:$B$3001)-MIN($B$2:B$3001)))</f>
        <v/>
      </c>
      <c r="H1759" s="4" t="str">
        <f aca="false">IF(ISBLANK(C1759), "", (C1759-MIN($C$2:$C$3001))/(MAX($C$2:$C$3001)-MIN($C$2:$C$3001)))</f>
        <v/>
      </c>
      <c r="I1759" s="4" t="str">
        <f aca="false">IF(ISBLANK(D1759), "", (D1759-MIN($D$2:$D$3001))/(MAX($D$2:$D$3001)-MIN($D$2:$D$3001)))</f>
        <v/>
      </c>
      <c r="J1759" s="4" t="str">
        <f aca="false">IF(ISBLANK(E1759), "", (E1759-MIN($E$2:$E$3001))/(MAX($E$2:$E$3001)-MIN($E$2:$E$3001)))</f>
        <v/>
      </c>
      <c r="K1759" s="5" t="str">
        <f aca="false">IF(ISBLANK(A1759), "",SQRT((A1759-$M$2)^2+(B1759-$N$2)^2+(C1759-$O$2)^2+(D1759-$P$2)^2+(E1759-$Q$2)^2))</f>
        <v/>
      </c>
      <c r="L1759" s="6" t="str">
        <f aca="false">IF(AND(H1759 = "", H1758 &lt;&gt; ""),"&lt;- New exp", "")</f>
        <v/>
      </c>
    </row>
    <row r="1760" customFormat="false" ht="13.8" hidden="false" customHeight="false" outlineLevel="0" collapsed="false">
      <c r="F1760" s="4" t="str">
        <f aca="false">IF(ISBLANK(A1760), "", (A1760-MIN($A$2:$A$3001))/(MAX($A$2:$A$3001)-MIN($A$2:$A$3001)))</f>
        <v/>
      </c>
      <c r="G1760" s="4" t="str">
        <f aca="false">IF(ISBLANK(B1760), "", (B1760-MIN($B$2:$B$3001))/(MAX($B$2:$B$3001)-MIN($B$2:B$3001)))</f>
        <v/>
      </c>
      <c r="H1760" s="4" t="str">
        <f aca="false">IF(ISBLANK(C1760), "", (C1760-MIN($C$2:$C$3001))/(MAX($C$2:$C$3001)-MIN($C$2:$C$3001)))</f>
        <v/>
      </c>
      <c r="I1760" s="4" t="str">
        <f aca="false">IF(ISBLANK(D1760), "", (D1760-MIN($D$2:$D$3001))/(MAX($D$2:$D$3001)-MIN($D$2:$D$3001)))</f>
        <v/>
      </c>
      <c r="J1760" s="4" t="str">
        <f aca="false">IF(ISBLANK(E1760), "", (E1760-MIN($E$2:$E$3001))/(MAX($E$2:$E$3001)-MIN($E$2:$E$3001)))</f>
        <v/>
      </c>
      <c r="K1760" s="5" t="str">
        <f aca="false">IF(ISBLANK(A1760), "",SQRT((A1760-$M$2)^2+(B1760-$N$2)^2+(C1760-$O$2)^2+(D1760-$P$2)^2+(E1760-$Q$2)^2))</f>
        <v/>
      </c>
      <c r="L1760" s="6" t="str">
        <f aca="false">IF(AND(H1760 = "", H1759 &lt;&gt; ""),"&lt;- New exp", "")</f>
        <v/>
      </c>
    </row>
    <row r="1761" customFormat="false" ht="13.8" hidden="false" customHeight="false" outlineLevel="0" collapsed="false">
      <c r="F1761" s="4" t="str">
        <f aca="false">IF(ISBLANK(A1761), "", (A1761-MIN($A$2:$A$3001))/(MAX($A$2:$A$3001)-MIN($A$2:$A$3001)))</f>
        <v/>
      </c>
      <c r="G1761" s="4" t="str">
        <f aca="false">IF(ISBLANK(B1761), "", (B1761-MIN($B$2:$B$3001))/(MAX($B$2:$B$3001)-MIN($B$2:B$3001)))</f>
        <v/>
      </c>
      <c r="H1761" s="4" t="str">
        <f aca="false">IF(ISBLANK(C1761), "", (C1761-MIN($C$2:$C$3001))/(MAX($C$2:$C$3001)-MIN($C$2:$C$3001)))</f>
        <v/>
      </c>
      <c r="I1761" s="4" t="str">
        <f aca="false">IF(ISBLANK(D1761), "", (D1761-MIN($D$2:$D$3001))/(MAX($D$2:$D$3001)-MIN($D$2:$D$3001)))</f>
        <v/>
      </c>
      <c r="J1761" s="4" t="str">
        <f aca="false">IF(ISBLANK(E1761), "", (E1761-MIN($E$2:$E$3001))/(MAX($E$2:$E$3001)-MIN($E$2:$E$3001)))</f>
        <v/>
      </c>
      <c r="K1761" s="5" t="str">
        <f aca="false">IF(ISBLANK(A1761), "",SQRT((A1761-$M$2)^2+(B1761-$N$2)^2+(C1761-$O$2)^2+(D1761-$P$2)^2+(E1761-$Q$2)^2))</f>
        <v/>
      </c>
      <c r="L1761" s="6" t="str">
        <f aca="false">IF(AND(H1761 = "", H1760 &lt;&gt; ""),"&lt;- New exp", "")</f>
        <v/>
      </c>
    </row>
    <row r="1762" customFormat="false" ht="13.8" hidden="false" customHeight="false" outlineLevel="0" collapsed="false">
      <c r="F1762" s="4" t="str">
        <f aca="false">IF(ISBLANK(A1762), "", (A1762-MIN($A$2:$A$3001))/(MAX($A$2:$A$3001)-MIN($A$2:$A$3001)))</f>
        <v/>
      </c>
      <c r="G1762" s="4" t="str">
        <f aca="false">IF(ISBLANK(B1762), "", (B1762-MIN($B$2:$B$3001))/(MAX($B$2:$B$3001)-MIN($B$2:B$3001)))</f>
        <v/>
      </c>
      <c r="H1762" s="4" t="str">
        <f aca="false">IF(ISBLANK(C1762), "", (C1762-MIN($C$2:$C$3001))/(MAX($C$2:$C$3001)-MIN($C$2:$C$3001)))</f>
        <v/>
      </c>
      <c r="I1762" s="4" t="str">
        <f aca="false">IF(ISBLANK(D1762), "", (D1762-MIN($D$2:$D$3001))/(MAX($D$2:$D$3001)-MIN($D$2:$D$3001)))</f>
        <v/>
      </c>
      <c r="J1762" s="4" t="str">
        <f aca="false">IF(ISBLANK(E1762), "", (E1762-MIN($E$2:$E$3001))/(MAX($E$2:$E$3001)-MIN($E$2:$E$3001)))</f>
        <v/>
      </c>
      <c r="K1762" s="5" t="str">
        <f aca="false">IF(ISBLANK(A1762), "",SQRT((A1762-$M$2)^2+(B1762-$N$2)^2+(C1762-$O$2)^2+(D1762-$P$2)^2+(E1762-$Q$2)^2))</f>
        <v/>
      </c>
      <c r="L1762" s="6" t="str">
        <f aca="false">IF(AND(H1762 = "", H1761 &lt;&gt; ""),"&lt;- New exp", "")</f>
        <v/>
      </c>
    </row>
    <row r="1763" customFormat="false" ht="13.8" hidden="false" customHeight="false" outlineLevel="0" collapsed="false">
      <c r="F1763" s="4" t="str">
        <f aca="false">IF(ISBLANK(A1763), "", (A1763-MIN($A$2:$A$3001))/(MAX($A$2:$A$3001)-MIN($A$2:$A$3001)))</f>
        <v/>
      </c>
      <c r="G1763" s="4" t="str">
        <f aca="false">IF(ISBLANK(B1763), "", (B1763-MIN($B$2:$B$3001))/(MAX($B$2:$B$3001)-MIN($B$2:B$3001)))</f>
        <v/>
      </c>
      <c r="H1763" s="4" t="str">
        <f aca="false">IF(ISBLANK(C1763), "", (C1763-MIN($C$2:$C$3001))/(MAX($C$2:$C$3001)-MIN($C$2:$C$3001)))</f>
        <v/>
      </c>
      <c r="I1763" s="4" t="str">
        <f aca="false">IF(ISBLANK(D1763), "", (D1763-MIN($D$2:$D$3001))/(MAX($D$2:$D$3001)-MIN($D$2:$D$3001)))</f>
        <v/>
      </c>
      <c r="J1763" s="4" t="str">
        <f aca="false">IF(ISBLANK(E1763), "", (E1763-MIN($E$2:$E$3001))/(MAX($E$2:$E$3001)-MIN($E$2:$E$3001)))</f>
        <v/>
      </c>
      <c r="K1763" s="5" t="str">
        <f aca="false">IF(ISBLANK(A1763), "",SQRT((A1763-$M$2)^2+(B1763-$N$2)^2+(C1763-$O$2)^2+(D1763-$P$2)^2+(E1763-$Q$2)^2))</f>
        <v/>
      </c>
      <c r="L1763" s="6" t="str">
        <f aca="false">IF(AND(H1763 = "", H1762 &lt;&gt; ""),"&lt;- New exp", "")</f>
        <v/>
      </c>
    </row>
    <row r="1764" customFormat="false" ht="13.8" hidden="false" customHeight="false" outlineLevel="0" collapsed="false">
      <c r="F1764" s="4" t="str">
        <f aca="false">IF(ISBLANK(A1764), "", (A1764-MIN($A$2:$A$3001))/(MAX($A$2:$A$3001)-MIN($A$2:$A$3001)))</f>
        <v/>
      </c>
      <c r="G1764" s="4" t="str">
        <f aca="false">IF(ISBLANK(B1764), "", (B1764-MIN($B$2:$B$3001))/(MAX($B$2:$B$3001)-MIN($B$2:B$3001)))</f>
        <v/>
      </c>
      <c r="H1764" s="4" t="str">
        <f aca="false">IF(ISBLANK(C1764), "", (C1764-MIN($C$2:$C$3001))/(MAX($C$2:$C$3001)-MIN($C$2:$C$3001)))</f>
        <v/>
      </c>
      <c r="I1764" s="4" t="str">
        <f aca="false">IF(ISBLANK(D1764), "", (D1764-MIN($D$2:$D$3001))/(MAX($D$2:$D$3001)-MIN($D$2:$D$3001)))</f>
        <v/>
      </c>
      <c r="J1764" s="4" t="str">
        <f aca="false">IF(ISBLANK(E1764), "", (E1764-MIN($E$2:$E$3001))/(MAX($E$2:$E$3001)-MIN($E$2:$E$3001)))</f>
        <v/>
      </c>
      <c r="K1764" s="5" t="str">
        <f aca="false">IF(ISBLANK(A1764), "",SQRT((A1764-$M$2)^2+(B1764-$N$2)^2+(C1764-$O$2)^2+(D1764-$P$2)^2+(E1764-$Q$2)^2))</f>
        <v/>
      </c>
      <c r="L1764" s="6" t="str">
        <f aca="false">IF(AND(H1764 = "", H1763 &lt;&gt; ""),"&lt;- New exp", "")</f>
        <v/>
      </c>
    </row>
    <row r="1765" customFormat="false" ht="13.8" hidden="false" customHeight="false" outlineLevel="0" collapsed="false">
      <c r="F1765" s="4" t="str">
        <f aca="false">IF(ISBLANK(A1765), "", (A1765-MIN($A$2:$A$3001))/(MAX($A$2:$A$3001)-MIN($A$2:$A$3001)))</f>
        <v/>
      </c>
      <c r="G1765" s="4" t="str">
        <f aca="false">IF(ISBLANK(B1765), "", (B1765-MIN($B$2:$B$3001))/(MAX($B$2:$B$3001)-MIN($B$2:B$3001)))</f>
        <v/>
      </c>
      <c r="H1765" s="4" t="str">
        <f aca="false">IF(ISBLANK(C1765), "", (C1765-MIN($C$2:$C$3001))/(MAX($C$2:$C$3001)-MIN($C$2:$C$3001)))</f>
        <v/>
      </c>
      <c r="I1765" s="4" t="str">
        <f aca="false">IF(ISBLANK(D1765), "", (D1765-MIN($D$2:$D$3001))/(MAX($D$2:$D$3001)-MIN($D$2:$D$3001)))</f>
        <v/>
      </c>
      <c r="J1765" s="4" t="str">
        <f aca="false">IF(ISBLANK(E1765), "", (E1765-MIN($E$2:$E$3001))/(MAX($E$2:$E$3001)-MIN($E$2:$E$3001)))</f>
        <v/>
      </c>
      <c r="K1765" s="5" t="str">
        <f aca="false">IF(ISBLANK(A1765), "",SQRT((A1765-$M$2)^2+(B1765-$N$2)^2+(C1765-$O$2)^2+(D1765-$P$2)^2+(E1765-$Q$2)^2))</f>
        <v/>
      </c>
      <c r="L1765" s="6" t="str">
        <f aca="false">IF(AND(H1765 = "", H1764 &lt;&gt; ""),"&lt;- New exp", "")</f>
        <v/>
      </c>
    </row>
    <row r="1766" customFormat="false" ht="13.8" hidden="false" customHeight="false" outlineLevel="0" collapsed="false">
      <c r="F1766" s="4" t="str">
        <f aca="false">IF(ISBLANK(A1766), "", (A1766-MIN($A$2:$A$3001))/(MAX($A$2:$A$3001)-MIN($A$2:$A$3001)))</f>
        <v/>
      </c>
      <c r="G1766" s="4" t="str">
        <f aca="false">IF(ISBLANK(B1766), "", (B1766-MIN($B$2:$B$3001))/(MAX($B$2:$B$3001)-MIN($B$2:B$3001)))</f>
        <v/>
      </c>
      <c r="H1766" s="4" t="str">
        <f aca="false">IF(ISBLANK(C1766), "", (C1766-MIN($C$2:$C$3001))/(MAX($C$2:$C$3001)-MIN($C$2:$C$3001)))</f>
        <v/>
      </c>
      <c r="I1766" s="4" t="str">
        <f aca="false">IF(ISBLANK(D1766), "", (D1766-MIN($D$2:$D$3001))/(MAX($D$2:$D$3001)-MIN($D$2:$D$3001)))</f>
        <v/>
      </c>
      <c r="J1766" s="4" t="str">
        <f aca="false">IF(ISBLANK(E1766), "", (E1766-MIN($E$2:$E$3001))/(MAX($E$2:$E$3001)-MIN($E$2:$E$3001)))</f>
        <v/>
      </c>
      <c r="K1766" s="5" t="str">
        <f aca="false">IF(ISBLANK(A1766), "",SQRT((A1766-$M$2)^2+(B1766-$N$2)^2+(C1766-$O$2)^2+(D1766-$P$2)^2+(E1766-$Q$2)^2))</f>
        <v/>
      </c>
      <c r="L1766" s="6" t="str">
        <f aca="false">IF(AND(H1766 = "", H1765 &lt;&gt; ""),"&lt;- New exp", "")</f>
        <v/>
      </c>
    </row>
    <row r="1767" customFormat="false" ht="13.8" hidden="false" customHeight="false" outlineLevel="0" collapsed="false">
      <c r="F1767" s="4" t="str">
        <f aca="false">IF(ISBLANK(A1767), "", (A1767-MIN($A$2:$A$3001))/(MAX($A$2:$A$3001)-MIN($A$2:$A$3001)))</f>
        <v/>
      </c>
      <c r="G1767" s="4" t="str">
        <f aca="false">IF(ISBLANK(B1767), "", (B1767-MIN($B$2:$B$3001))/(MAX($B$2:$B$3001)-MIN($B$2:B$3001)))</f>
        <v/>
      </c>
      <c r="H1767" s="4" t="str">
        <f aca="false">IF(ISBLANK(C1767), "", (C1767-MIN($C$2:$C$3001))/(MAX($C$2:$C$3001)-MIN($C$2:$C$3001)))</f>
        <v/>
      </c>
      <c r="I1767" s="4" t="str">
        <f aca="false">IF(ISBLANK(D1767), "", (D1767-MIN($D$2:$D$3001))/(MAX($D$2:$D$3001)-MIN($D$2:$D$3001)))</f>
        <v/>
      </c>
      <c r="J1767" s="4" t="str">
        <f aca="false">IF(ISBLANK(E1767), "", (E1767-MIN($E$2:$E$3001))/(MAX($E$2:$E$3001)-MIN($E$2:$E$3001)))</f>
        <v/>
      </c>
      <c r="K1767" s="5" t="str">
        <f aca="false">IF(ISBLANK(A1767), "",SQRT((A1767-$M$2)^2+(B1767-$N$2)^2+(C1767-$O$2)^2+(D1767-$P$2)^2+(E1767-$Q$2)^2))</f>
        <v/>
      </c>
      <c r="L1767" s="6" t="str">
        <f aca="false">IF(AND(H1767 = "", H1766 &lt;&gt; ""),"&lt;- New exp", "")</f>
        <v/>
      </c>
    </row>
    <row r="1768" customFormat="false" ht="13.8" hidden="false" customHeight="false" outlineLevel="0" collapsed="false">
      <c r="F1768" s="4" t="str">
        <f aca="false">IF(ISBLANK(A1768), "", (A1768-MIN($A$2:$A$3001))/(MAX($A$2:$A$3001)-MIN($A$2:$A$3001)))</f>
        <v/>
      </c>
      <c r="G1768" s="4" t="str">
        <f aca="false">IF(ISBLANK(B1768), "", (B1768-MIN($B$2:$B$3001))/(MAX($B$2:$B$3001)-MIN($B$2:B$3001)))</f>
        <v/>
      </c>
      <c r="H1768" s="4" t="str">
        <f aca="false">IF(ISBLANK(C1768), "", (C1768-MIN($C$2:$C$3001))/(MAX($C$2:$C$3001)-MIN($C$2:$C$3001)))</f>
        <v/>
      </c>
      <c r="I1768" s="4" t="str">
        <f aca="false">IF(ISBLANK(D1768), "", (D1768-MIN($D$2:$D$3001))/(MAX($D$2:$D$3001)-MIN($D$2:$D$3001)))</f>
        <v/>
      </c>
      <c r="J1768" s="4" t="str">
        <f aca="false">IF(ISBLANK(E1768), "", (E1768-MIN($E$2:$E$3001))/(MAX($E$2:$E$3001)-MIN($E$2:$E$3001)))</f>
        <v/>
      </c>
      <c r="K1768" s="5" t="str">
        <f aca="false">IF(ISBLANK(A1768), "",SQRT((A1768-$M$2)^2+(B1768-$N$2)^2+(C1768-$O$2)^2+(D1768-$P$2)^2+(E1768-$Q$2)^2))</f>
        <v/>
      </c>
      <c r="L1768" s="6" t="str">
        <f aca="false">IF(AND(H1768 = "", H1767 &lt;&gt; ""),"&lt;- New exp", "")</f>
        <v/>
      </c>
    </row>
    <row r="1769" customFormat="false" ht="13.8" hidden="false" customHeight="false" outlineLevel="0" collapsed="false">
      <c r="F1769" s="4" t="str">
        <f aca="false">IF(ISBLANK(A1769), "", (A1769-MIN($A$2:$A$3001))/(MAX($A$2:$A$3001)-MIN($A$2:$A$3001)))</f>
        <v/>
      </c>
      <c r="G1769" s="4" t="str">
        <f aca="false">IF(ISBLANK(B1769), "", (B1769-MIN($B$2:$B$3001))/(MAX($B$2:$B$3001)-MIN($B$2:B$3001)))</f>
        <v/>
      </c>
      <c r="H1769" s="4" t="str">
        <f aca="false">IF(ISBLANK(C1769), "", (C1769-MIN($C$2:$C$3001))/(MAX($C$2:$C$3001)-MIN($C$2:$C$3001)))</f>
        <v/>
      </c>
      <c r="I1769" s="4" t="str">
        <f aca="false">IF(ISBLANK(D1769), "", (D1769-MIN($D$2:$D$3001))/(MAX($D$2:$D$3001)-MIN($D$2:$D$3001)))</f>
        <v/>
      </c>
      <c r="J1769" s="4" t="str">
        <f aca="false">IF(ISBLANK(E1769), "", (E1769-MIN($E$2:$E$3001))/(MAX($E$2:$E$3001)-MIN($E$2:$E$3001)))</f>
        <v/>
      </c>
      <c r="K1769" s="5" t="str">
        <f aca="false">IF(ISBLANK(A1769), "",SQRT((A1769-$M$2)^2+(B1769-$N$2)^2+(C1769-$O$2)^2+(D1769-$P$2)^2+(E1769-$Q$2)^2))</f>
        <v/>
      </c>
      <c r="L1769" s="6" t="str">
        <f aca="false">IF(AND(H1769 = "", H1768 &lt;&gt; ""),"&lt;- New exp", "")</f>
        <v/>
      </c>
    </row>
    <row r="1770" customFormat="false" ht="13.8" hidden="false" customHeight="false" outlineLevel="0" collapsed="false">
      <c r="F1770" s="4" t="str">
        <f aca="false">IF(ISBLANK(A1770), "", (A1770-MIN($A$2:$A$3001))/(MAX($A$2:$A$3001)-MIN($A$2:$A$3001)))</f>
        <v/>
      </c>
      <c r="G1770" s="4" t="str">
        <f aca="false">IF(ISBLANK(B1770), "", (B1770-MIN($B$2:$B$3001))/(MAX($B$2:$B$3001)-MIN($B$2:B$3001)))</f>
        <v/>
      </c>
      <c r="H1770" s="4" t="str">
        <f aca="false">IF(ISBLANK(C1770), "", (C1770-MIN($C$2:$C$3001))/(MAX($C$2:$C$3001)-MIN($C$2:$C$3001)))</f>
        <v/>
      </c>
      <c r="I1770" s="4" t="str">
        <f aca="false">IF(ISBLANK(D1770), "", (D1770-MIN($D$2:$D$3001))/(MAX($D$2:$D$3001)-MIN($D$2:$D$3001)))</f>
        <v/>
      </c>
      <c r="J1770" s="4" t="str">
        <f aca="false">IF(ISBLANK(E1770), "", (E1770-MIN($E$2:$E$3001))/(MAX($E$2:$E$3001)-MIN($E$2:$E$3001)))</f>
        <v/>
      </c>
      <c r="K1770" s="5" t="str">
        <f aca="false">IF(ISBLANK(A1770), "",SQRT((A1770-$M$2)^2+(B1770-$N$2)^2+(C1770-$O$2)^2+(D1770-$P$2)^2+(E1770-$Q$2)^2))</f>
        <v/>
      </c>
      <c r="L1770" s="6" t="str">
        <f aca="false">IF(AND(H1770 = "", H1769 &lt;&gt; ""),"&lt;- New exp", "")</f>
        <v/>
      </c>
    </row>
    <row r="1771" customFormat="false" ht="13.8" hidden="false" customHeight="false" outlineLevel="0" collapsed="false">
      <c r="F1771" s="4" t="str">
        <f aca="false">IF(ISBLANK(A1771), "", (A1771-MIN($A$2:$A$3001))/(MAX($A$2:$A$3001)-MIN($A$2:$A$3001)))</f>
        <v/>
      </c>
      <c r="G1771" s="4" t="str">
        <f aca="false">IF(ISBLANK(B1771), "", (B1771-MIN($B$2:$B$3001))/(MAX($B$2:$B$3001)-MIN($B$2:B$3001)))</f>
        <v/>
      </c>
      <c r="H1771" s="4" t="str">
        <f aca="false">IF(ISBLANK(C1771), "", (C1771-MIN($C$2:$C$3001))/(MAX($C$2:$C$3001)-MIN($C$2:$C$3001)))</f>
        <v/>
      </c>
      <c r="I1771" s="4" t="str">
        <f aca="false">IF(ISBLANK(D1771), "", (D1771-MIN($D$2:$D$3001))/(MAX($D$2:$D$3001)-MIN($D$2:$D$3001)))</f>
        <v/>
      </c>
      <c r="J1771" s="4" t="str">
        <f aca="false">IF(ISBLANK(E1771), "", (E1771-MIN($E$2:$E$3001))/(MAX($E$2:$E$3001)-MIN($E$2:$E$3001)))</f>
        <v/>
      </c>
      <c r="K1771" s="5" t="str">
        <f aca="false">IF(ISBLANK(A1771), "",SQRT((A1771-$M$2)^2+(B1771-$N$2)^2+(C1771-$O$2)^2+(D1771-$P$2)^2+(E1771-$Q$2)^2))</f>
        <v/>
      </c>
      <c r="L1771" s="6" t="str">
        <f aca="false">IF(AND(H1771 = "", H1770 &lt;&gt; ""),"&lt;- New exp", "")</f>
        <v/>
      </c>
    </row>
    <row r="1772" customFormat="false" ht="13.8" hidden="false" customHeight="false" outlineLevel="0" collapsed="false">
      <c r="F1772" s="4" t="str">
        <f aca="false">IF(ISBLANK(A1772), "", (A1772-MIN($A$2:$A$3001))/(MAX($A$2:$A$3001)-MIN($A$2:$A$3001)))</f>
        <v/>
      </c>
      <c r="G1772" s="4" t="str">
        <f aca="false">IF(ISBLANK(B1772), "", (B1772-MIN($B$2:$B$3001))/(MAX($B$2:$B$3001)-MIN($B$2:B$3001)))</f>
        <v/>
      </c>
      <c r="H1772" s="4" t="str">
        <f aca="false">IF(ISBLANK(C1772), "", (C1772-MIN($C$2:$C$3001))/(MAX($C$2:$C$3001)-MIN($C$2:$C$3001)))</f>
        <v/>
      </c>
      <c r="I1772" s="4" t="str">
        <f aca="false">IF(ISBLANK(D1772), "", (D1772-MIN($D$2:$D$3001))/(MAX($D$2:$D$3001)-MIN($D$2:$D$3001)))</f>
        <v/>
      </c>
      <c r="J1772" s="4" t="str">
        <f aca="false">IF(ISBLANK(E1772), "", (E1772-MIN($E$2:$E$3001))/(MAX($E$2:$E$3001)-MIN($E$2:$E$3001)))</f>
        <v/>
      </c>
      <c r="K1772" s="5" t="str">
        <f aca="false">IF(ISBLANK(A1772), "",SQRT((A1772-$M$2)^2+(B1772-$N$2)^2+(C1772-$O$2)^2+(D1772-$P$2)^2+(E1772-$Q$2)^2))</f>
        <v/>
      </c>
      <c r="L1772" s="6" t="str">
        <f aca="false">IF(AND(H1772 = "", H1771 &lt;&gt; ""),"&lt;- New exp", "")</f>
        <v/>
      </c>
    </row>
    <row r="1773" customFormat="false" ht="13.8" hidden="false" customHeight="false" outlineLevel="0" collapsed="false">
      <c r="F1773" s="4" t="str">
        <f aca="false">IF(ISBLANK(A1773), "", (A1773-MIN($A$2:$A$3001))/(MAX($A$2:$A$3001)-MIN($A$2:$A$3001)))</f>
        <v/>
      </c>
      <c r="G1773" s="4" t="str">
        <f aca="false">IF(ISBLANK(B1773), "", (B1773-MIN($B$2:$B$3001))/(MAX($B$2:$B$3001)-MIN($B$2:B$3001)))</f>
        <v/>
      </c>
      <c r="H1773" s="4" t="str">
        <f aca="false">IF(ISBLANK(C1773), "", (C1773-MIN($C$2:$C$3001))/(MAX($C$2:$C$3001)-MIN($C$2:$C$3001)))</f>
        <v/>
      </c>
      <c r="I1773" s="4" t="str">
        <f aca="false">IF(ISBLANK(D1773), "", (D1773-MIN($D$2:$D$3001))/(MAX($D$2:$D$3001)-MIN($D$2:$D$3001)))</f>
        <v/>
      </c>
      <c r="J1773" s="4" t="str">
        <f aca="false">IF(ISBLANK(E1773), "", (E1773-MIN($E$2:$E$3001))/(MAX($E$2:$E$3001)-MIN($E$2:$E$3001)))</f>
        <v/>
      </c>
      <c r="K1773" s="5" t="str">
        <f aca="false">IF(ISBLANK(A1773), "",SQRT((A1773-$M$2)^2+(B1773-$N$2)^2+(C1773-$O$2)^2+(D1773-$P$2)^2+(E1773-$Q$2)^2))</f>
        <v/>
      </c>
      <c r="L1773" s="6" t="str">
        <f aca="false">IF(AND(H1773 = "", H1772 &lt;&gt; ""),"&lt;- New exp", "")</f>
        <v/>
      </c>
    </row>
    <row r="1774" customFormat="false" ht="13.8" hidden="false" customHeight="false" outlineLevel="0" collapsed="false">
      <c r="F1774" s="4" t="str">
        <f aca="false">IF(ISBLANK(A1774), "", (A1774-MIN($A$2:$A$3001))/(MAX($A$2:$A$3001)-MIN($A$2:$A$3001)))</f>
        <v/>
      </c>
      <c r="G1774" s="4" t="str">
        <f aca="false">IF(ISBLANK(B1774), "", (B1774-MIN($B$2:$B$3001))/(MAX($B$2:$B$3001)-MIN($B$2:B$3001)))</f>
        <v/>
      </c>
      <c r="H1774" s="4" t="str">
        <f aca="false">IF(ISBLANK(C1774), "", (C1774-MIN($C$2:$C$3001))/(MAX($C$2:$C$3001)-MIN($C$2:$C$3001)))</f>
        <v/>
      </c>
      <c r="I1774" s="4" t="str">
        <f aca="false">IF(ISBLANK(D1774), "", (D1774-MIN($D$2:$D$3001))/(MAX($D$2:$D$3001)-MIN($D$2:$D$3001)))</f>
        <v/>
      </c>
      <c r="J1774" s="4" t="str">
        <f aca="false">IF(ISBLANK(E1774), "", (E1774-MIN($E$2:$E$3001))/(MAX($E$2:$E$3001)-MIN($E$2:$E$3001)))</f>
        <v/>
      </c>
      <c r="K1774" s="5" t="str">
        <f aca="false">IF(ISBLANK(A1774), "",SQRT((A1774-$M$2)^2+(B1774-$N$2)^2+(C1774-$O$2)^2+(D1774-$P$2)^2+(E1774-$Q$2)^2))</f>
        <v/>
      </c>
      <c r="L1774" s="6" t="str">
        <f aca="false">IF(AND(H1774 = "", H1773 &lt;&gt; ""),"&lt;- New exp", "")</f>
        <v/>
      </c>
    </row>
    <row r="1775" customFormat="false" ht="13.8" hidden="false" customHeight="false" outlineLevel="0" collapsed="false">
      <c r="F1775" s="4" t="str">
        <f aca="false">IF(ISBLANK(A1775), "", (A1775-MIN($A$2:$A$3001))/(MAX($A$2:$A$3001)-MIN($A$2:$A$3001)))</f>
        <v/>
      </c>
      <c r="G1775" s="4" t="str">
        <f aca="false">IF(ISBLANK(B1775), "", (B1775-MIN($B$2:$B$3001))/(MAX($B$2:$B$3001)-MIN($B$2:B$3001)))</f>
        <v/>
      </c>
      <c r="H1775" s="4" t="str">
        <f aca="false">IF(ISBLANK(C1775), "", (C1775-MIN($C$2:$C$3001))/(MAX($C$2:$C$3001)-MIN($C$2:$C$3001)))</f>
        <v/>
      </c>
      <c r="I1775" s="4" t="str">
        <f aca="false">IF(ISBLANK(D1775), "", (D1775-MIN($D$2:$D$3001))/(MAX($D$2:$D$3001)-MIN($D$2:$D$3001)))</f>
        <v/>
      </c>
      <c r="J1775" s="4" t="str">
        <f aca="false">IF(ISBLANK(E1775), "", (E1775-MIN($E$2:$E$3001))/(MAX($E$2:$E$3001)-MIN($E$2:$E$3001)))</f>
        <v/>
      </c>
      <c r="K1775" s="5" t="str">
        <f aca="false">IF(ISBLANK(A1775), "",SQRT((A1775-$M$2)^2+(B1775-$N$2)^2+(C1775-$O$2)^2+(D1775-$P$2)^2+(E1775-$Q$2)^2))</f>
        <v/>
      </c>
      <c r="L1775" s="6" t="str">
        <f aca="false">IF(AND(H1775 = "", H1774 &lt;&gt; ""),"&lt;- New exp", "")</f>
        <v/>
      </c>
    </row>
    <row r="1776" customFormat="false" ht="13.8" hidden="false" customHeight="false" outlineLevel="0" collapsed="false">
      <c r="F1776" s="4" t="str">
        <f aca="false">IF(ISBLANK(A1776), "", (A1776-MIN($A$2:$A$3001))/(MAX($A$2:$A$3001)-MIN($A$2:$A$3001)))</f>
        <v/>
      </c>
      <c r="G1776" s="4" t="str">
        <f aca="false">IF(ISBLANK(B1776), "", (B1776-MIN($B$2:$B$3001))/(MAX($B$2:$B$3001)-MIN($B$2:B$3001)))</f>
        <v/>
      </c>
      <c r="H1776" s="4" t="str">
        <f aca="false">IF(ISBLANK(C1776), "", (C1776-MIN($C$2:$C$3001))/(MAX($C$2:$C$3001)-MIN($C$2:$C$3001)))</f>
        <v/>
      </c>
      <c r="I1776" s="4" t="str">
        <f aca="false">IF(ISBLANK(D1776), "", (D1776-MIN($D$2:$D$3001))/(MAX($D$2:$D$3001)-MIN($D$2:$D$3001)))</f>
        <v/>
      </c>
      <c r="J1776" s="4" t="str">
        <f aca="false">IF(ISBLANK(E1776), "", (E1776-MIN($E$2:$E$3001))/(MAX($E$2:$E$3001)-MIN($E$2:$E$3001)))</f>
        <v/>
      </c>
      <c r="K1776" s="5" t="str">
        <f aca="false">IF(ISBLANK(A1776), "",SQRT((A1776-$M$2)^2+(B1776-$N$2)^2+(C1776-$O$2)^2+(D1776-$P$2)^2+(E1776-$Q$2)^2))</f>
        <v/>
      </c>
      <c r="L1776" s="6" t="str">
        <f aca="false">IF(AND(H1776 = "", H1775 &lt;&gt; ""),"&lt;- New exp", "")</f>
        <v/>
      </c>
    </row>
    <row r="1777" customFormat="false" ht="13.8" hidden="false" customHeight="false" outlineLevel="0" collapsed="false">
      <c r="F1777" s="4" t="str">
        <f aca="false">IF(ISBLANK(A1777), "", (A1777-MIN($A$2:$A$3001))/(MAX($A$2:$A$3001)-MIN($A$2:$A$3001)))</f>
        <v/>
      </c>
      <c r="G1777" s="4" t="str">
        <f aca="false">IF(ISBLANK(B1777), "", (B1777-MIN($B$2:$B$3001))/(MAX($B$2:$B$3001)-MIN($B$2:B$3001)))</f>
        <v/>
      </c>
      <c r="H1777" s="4" t="str">
        <f aca="false">IF(ISBLANK(C1777), "", (C1777-MIN($C$2:$C$3001))/(MAX($C$2:$C$3001)-MIN($C$2:$C$3001)))</f>
        <v/>
      </c>
      <c r="I1777" s="4" t="str">
        <f aca="false">IF(ISBLANK(D1777), "", (D1777-MIN($D$2:$D$3001))/(MAX($D$2:$D$3001)-MIN($D$2:$D$3001)))</f>
        <v/>
      </c>
      <c r="J1777" s="4" t="str">
        <f aca="false">IF(ISBLANK(E1777), "", (E1777-MIN($E$2:$E$3001))/(MAX($E$2:$E$3001)-MIN($E$2:$E$3001)))</f>
        <v/>
      </c>
      <c r="K1777" s="5" t="str">
        <f aca="false">IF(ISBLANK(A1777), "",SQRT((A1777-$M$2)^2+(B1777-$N$2)^2+(C1777-$O$2)^2+(D1777-$P$2)^2+(E1777-$Q$2)^2))</f>
        <v/>
      </c>
      <c r="L1777" s="6" t="str">
        <f aca="false">IF(AND(H1777 = "", H1776 &lt;&gt; ""),"&lt;- New exp", "")</f>
        <v/>
      </c>
    </row>
    <row r="1778" customFormat="false" ht="13.8" hidden="false" customHeight="false" outlineLevel="0" collapsed="false">
      <c r="F1778" s="4" t="str">
        <f aca="false">IF(ISBLANK(A1778), "", (A1778-MIN($A$2:$A$3001))/(MAX($A$2:$A$3001)-MIN($A$2:$A$3001)))</f>
        <v/>
      </c>
      <c r="G1778" s="4" t="str">
        <f aca="false">IF(ISBLANK(B1778), "", (B1778-MIN($B$2:$B$3001))/(MAX($B$2:$B$3001)-MIN($B$2:B$3001)))</f>
        <v/>
      </c>
      <c r="H1778" s="4" t="str">
        <f aca="false">IF(ISBLANK(C1778), "", (C1778-MIN($C$2:$C$3001))/(MAX($C$2:$C$3001)-MIN($C$2:$C$3001)))</f>
        <v/>
      </c>
      <c r="I1778" s="4" t="str">
        <f aca="false">IF(ISBLANK(D1778), "", (D1778-MIN($D$2:$D$3001))/(MAX($D$2:$D$3001)-MIN($D$2:$D$3001)))</f>
        <v/>
      </c>
      <c r="J1778" s="4" t="str">
        <f aca="false">IF(ISBLANK(E1778), "", (E1778-MIN($E$2:$E$3001))/(MAX($E$2:$E$3001)-MIN($E$2:$E$3001)))</f>
        <v/>
      </c>
      <c r="K1778" s="5" t="str">
        <f aca="false">IF(ISBLANK(A1778), "",SQRT((A1778-$M$2)^2+(B1778-$N$2)^2+(C1778-$O$2)^2+(D1778-$P$2)^2+(E1778-$Q$2)^2))</f>
        <v/>
      </c>
      <c r="L1778" s="6" t="str">
        <f aca="false">IF(AND(H1778 = "", H1777 &lt;&gt; ""),"&lt;- New exp", "")</f>
        <v/>
      </c>
    </row>
    <row r="1779" customFormat="false" ht="13.8" hidden="false" customHeight="false" outlineLevel="0" collapsed="false">
      <c r="F1779" s="4" t="str">
        <f aca="false">IF(ISBLANK(A1779), "", (A1779-MIN($A$2:$A$3001))/(MAX($A$2:$A$3001)-MIN($A$2:$A$3001)))</f>
        <v/>
      </c>
      <c r="G1779" s="4" t="str">
        <f aca="false">IF(ISBLANK(B1779), "", (B1779-MIN($B$2:$B$3001))/(MAX($B$2:$B$3001)-MIN($B$2:B$3001)))</f>
        <v/>
      </c>
      <c r="H1779" s="4" t="str">
        <f aca="false">IF(ISBLANK(C1779), "", (C1779-MIN($C$2:$C$3001))/(MAX($C$2:$C$3001)-MIN($C$2:$C$3001)))</f>
        <v/>
      </c>
      <c r="I1779" s="4" t="str">
        <f aca="false">IF(ISBLANK(D1779), "", (D1779-MIN($D$2:$D$3001))/(MAX($D$2:$D$3001)-MIN($D$2:$D$3001)))</f>
        <v/>
      </c>
      <c r="J1779" s="4" t="str">
        <f aca="false">IF(ISBLANK(E1779), "", (E1779-MIN($E$2:$E$3001))/(MAX($E$2:$E$3001)-MIN($E$2:$E$3001)))</f>
        <v/>
      </c>
      <c r="K1779" s="5" t="str">
        <f aca="false">IF(ISBLANK(A1779), "",SQRT((A1779-$M$2)^2+(B1779-$N$2)^2+(C1779-$O$2)^2+(D1779-$P$2)^2+(E1779-$Q$2)^2))</f>
        <v/>
      </c>
      <c r="L1779" s="6" t="str">
        <f aca="false">IF(AND(H1779 = "", H1778 &lt;&gt; ""),"&lt;- New exp", "")</f>
        <v/>
      </c>
    </row>
    <row r="1780" customFormat="false" ht="13.8" hidden="false" customHeight="false" outlineLevel="0" collapsed="false">
      <c r="F1780" s="4" t="str">
        <f aca="false">IF(ISBLANK(A1780), "", (A1780-MIN($A$2:$A$3001))/(MAX($A$2:$A$3001)-MIN($A$2:$A$3001)))</f>
        <v/>
      </c>
      <c r="G1780" s="4" t="str">
        <f aca="false">IF(ISBLANK(B1780), "", (B1780-MIN($B$2:$B$3001))/(MAX($B$2:$B$3001)-MIN($B$2:B$3001)))</f>
        <v/>
      </c>
      <c r="H1780" s="4" t="str">
        <f aca="false">IF(ISBLANK(C1780), "", (C1780-MIN($C$2:$C$3001))/(MAX($C$2:$C$3001)-MIN($C$2:$C$3001)))</f>
        <v/>
      </c>
      <c r="I1780" s="4" t="str">
        <f aca="false">IF(ISBLANK(D1780), "", (D1780-MIN($D$2:$D$3001))/(MAX($D$2:$D$3001)-MIN($D$2:$D$3001)))</f>
        <v/>
      </c>
      <c r="J1780" s="4" t="str">
        <f aca="false">IF(ISBLANK(E1780), "", (E1780-MIN($E$2:$E$3001))/(MAX($E$2:$E$3001)-MIN($E$2:$E$3001)))</f>
        <v/>
      </c>
      <c r="K1780" s="5" t="str">
        <f aca="false">IF(ISBLANK(A1780), "",SQRT((A1780-$M$2)^2+(B1780-$N$2)^2+(C1780-$O$2)^2+(D1780-$P$2)^2+(E1780-$Q$2)^2))</f>
        <v/>
      </c>
      <c r="L1780" s="6" t="str">
        <f aca="false">IF(AND(H1780 = "", H1779 &lt;&gt; ""),"&lt;- New exp", "")</f>
        <v/>
      </c>
    </row>
    <row r="1781" customFormat="false" ht="13.8" hidden="false" customHeight="false" outlineLevel="0" collapsed="false">
      <c r="F1781" s="4" t="str">
        <f aca="false">IF(ISBLANK(A1781), "", (A1781-MIN($A$2:$A$3001))/(MAX($A$2:$A$3001)-MIN($A$2:$A$3001)))</f>
        <v/>
      </c>
      <c r="G1781" s="4" t="str">
        <f aca="false">IF(ISBLANK(B1781), "", (B1781-MIN($B$2:$B$3001))/(MAX($B$2:$B$3001)-MIN($B$2:B$3001)))</f>
        <v/>
      </c>
      <c r="H1781" s="4" t="str">
        <f aca="false">IF(ISBLANK(C1781), "", (C1781-MIN($C$2:$C$3001))/(MAX($C$2:$C$3001)-MIN($C$2:$C$3001)))</f>
        <v/>
      </c>
      <c r="I1781" s="4" t="str">
        <f aca="false">IF(ISBLANK(D1781), "", (D1781-MIN($D$2:$D$3001))/(MAX($D$2:$D$3001)-MIN($D$2:$D$3001)))</f>
        <v/>
      </c>
      <c r="J1781" s="4" t="str">
        <f aca="false">IF(ISBLANK(E1781), "", (E1781-MIN($E$2:$E$3001))/(MAX($E$2:$E$3001)-MIN($E$2:$E$3001)))</f>
        <v/>
      </c>
      <c r="K1781" s="5" t="str">
        <f aca="false">IF(ISBLANK(A1781), "",SQRT((A1781-$M$2)^2+(B1781-$N$2)^2+(C1781-$O$2)^2+(D1781-$P$2)^2+(E1781-$Q$2)^2))</f>
        <v/>
      </c>
      <c r="L1781" s="6" t="str">
        <f aca="false">IF(AND(H1781 = "", H1780 &lt;&gt; ""),"&lt;- New exp", "")</f>
        <v/>
      </c>
    </row>
    <row r="1782" customFormat="false" ht="13.8" hidden="false" customHeight="false" outlineLevel="0" collapsed="false">
      <c r="F1782" s="4" t="str">
        <f aca="false">IF(ISBLANK(A1782), "", (A1782-MIN($A$2:$A$3001))/(MAX($A$2:$A$3001)-MIN($A$2:$A$3001)))</f>
        <v/>
      </c>
      <c r="G1782" s="4" t="str">
        <f aca="false">IF(ISBLANK(B1782), "", (B1782-MIN($B$2:$B$3001))/(MAX($B$2:$B$3001)-MIN($B$2:B$3001)))</f>
        <v/>
      </c>
      <c r="H1782" s="4" t="str">
        <f aca="false">IF(ISBLANK(C1782), "", (C1782-MIN($C$2:$C$3001))/(MAX($C$2:$C$3001)-MIN($C$2:$C$3001)))</f>
        <v/>
      </c>
      <c r="I1782" s="4" t="str">
        <f aca="false">IF(ISBLANK(D1782), "", (D1782-MIN($D$2:$D$3001))/(MAX($D$2:$D$3001)-MIN($D$2:$D$3001)))</f>
        <v/>
      </c>
      <c r="J1782" s="4" t="str">
        <f aca="false">IF(ISBLANK(E1782), "", (E1782-MIN($E$2:$E$3001))/(MAX($E$2:$E$3001)-MIN($E$2:$E$3001)))</f>
        <v/>
      </c>
      <c r="K1782" s="5" t="str">
        <f aca="false">IF(ISBLANK(A1782), "",SQRT((A1782-$M$2)^2+(B1782-$N$2)^2+(C1782-$O$2)^2+(D1782-$P$2)^2+(E1782-$Q$2)^2))</f>
        <v/>
      </c>
      <c r="L1782" s="6" t="str">
        <f aca="false">IF(AND(H1782 = "", H1781 &lt;&gt; ""),"&lt;- New exp", "")</f>
        <v/>
      </c>
    </row>
    <row r="1783" customFormat="false" ht="13.8" hidden="false" customHeight="false" outlineLevel="0" collapsed="false">
      <c r="F1783" s="4" t="str">
        <f aca="false">IF(ISBLANK(A1783), "", (A1783-MIN($A$2:$A$3001))/(MAX($A$2:$A$3001)-MIN($A$2:$A$3001)))</f>
        <v/>
      </c>
      <c r="G1783" s="4" t="str">
        <f aca="false">IF(ISBLANK(B1783), "", (B1783-MIN($B$2:$B$3001))/(MAX($B$2:$B$3001)-MIN($B$2:B$3001)))</f>
        <v/>
      </c>
      <c r="H1783" s="4" t="str">
        <f aca="false">IF(ISBLANK(C1783), "", (C1783-MIN($C$2:$C$3001))/(MAX($C$2:$C$3001)-MIN($C$2:$C$3001)))</f>
        <v/>
      </c>
      <c r="I1783" s="4" t="str">
        <f aca="false">IF(ISBLANK(D1783), "", (D1783-MIN($D$2:$D$3001))/(MAX($D$2:$D$3001)-MIN($D$2:$D$3001)))</f>
        <v/>
      </c>
      <c r="J1783" s="4" t="str">
        <f aca="false">IF(ISBLANK(E1783), "", (E1783-MIN($E$2:$E$3001))/(MAX($E$2:$E$3001)-MIN($E$2:$E$3001)))</f>
        <v/>
      </c>
      <c r="K1783" s="5" t="str">
        <f aca="false">IF(ISBLANK(A1783), "",SQRT((A1783-$M$2)^2+(B1783-$N$2)^2+(C1783-$O$2)^2+(D1783-$P$2)^2+(E1783-$Q$2)^2))</f>
        <v/>
      </c>
      <c r="L1783" s="6" t="str">
        <f aca="false">IF(AND(H1783 = "", H1782 &lt;&gt; ""),"&lt;- New exp", "")</f>
        <v/>
      </c>
    </row>
    <row r="1784" customFormat="false" ht="13.8" hidden="false" customHeight="false" outlineLevel="0" collapsed="false">
      <c r="F1784" s="4" t="str">
        <f aca="false">IF(ISBLANK(A1784), "", (A1784-MIN($A$2:$A$3001))/(MAX($A$2:$A$3001)-MIN($A$2:$A$3001)))</f>
        <v/>
      </c>
      <c r="G1784" s="4" t="str">
        <f aca="false">IF(ISBLANK(B1784), "", (B1784-MIN($B$2:$B$3001))/(MAX($B$2:$B$3001)-MIN($B$2:B$3001)))</f>
        <v/>
      </c>
      <c r="H1784" s="4" t="str">
        <f aca="false">IF(ISBLANK(C1784), "", (C1784-MIN($C$2:$C$3001))/(MAX($C$2:$C$3001)-MIN($C$2:$C$3001)))</f>
        <v/>
      </c>
      <c r="I1784" s="4" t="str">
        <f aca="false">IF(ISBLANK(D1784), "", (D1784-MIN($D$2:$D$3001))/(MAX($D$2:$D$3001)-MIN($D$2:$D$3001)))</f>
        <v/>
      </c>
      <c r="J1784" s="4" t="str">
        <f aca="false">IF(ISBLANK(E1784), "", (E1784-MIN($E$2:$E$3001))/(MAX($E$2:$E$3001)-MIN($E$2:$E$3001)))</f>
        <v/>
      </c>
      <c r="K1784" s="5" t="str">
        <f aca="false">IF(ISBLANK(A1784), "",SQRT((A1784-$M$2)^2+(B1784-$N$2)^2+(C1784-$O$2)^2+(D1784-$P$2)^2+(E1784-$Q$2)^2))</f>
        <v/>
      </c>
      <c r="L1784" s="6" t="str">
        <f aca="false">IF(AND(H1784 = "", H1783 &lt;&gt; ""),"&lt;- New exp", "")</f>
        <v/>
      </c>
    </row>
    <row r="1785" customFormat="false" ht="13.8" hidden="false" customHeight="false" outlineLevel="0" collapsed="false">
      <c r="F1785" s="4" t="str">
        <f aca="false">IF(ISBLANK(A1785), "", (A1785-MIN($A$2:$A$3001))/(MAX($A$2:$A$3001)-MIN($A$2:$A$3001)))</f>
        <v/>
      </c>
      <c r="G1785" s="4" t="str">
        <f aca="false">IF(ISBLANK(B1785), "", (B1785-MIN($B$2:$B$3001))/(MAX($B$2:$B$3001)-MIN($B$2:B$3001)))</f>
        <v/>
      </c>
      <c r="H1785" s="4" t="str">
        <f aca="false">IF(ISBLANK(C1785), "", (C1785-MIN($C$2:$C$3001))/(MAX($C$2:$C$3001)-MIN($C$2:$C$3001)))</f>
        <v/>
      </c>
      <c r="I1785" s="4" t="str">
        <f aca="false">IF(ISBLANK(D1785), "", (D1785-MIN($D$2:$D$3001))/(MAX($D$2:$D$3001)-MIN($D$2:$D$3001)))</f>
        <v/>
      </c>
      <c r="J1785" s="4" t="str">
        <f aca="false">IF(ISBLANK(E1785), "", (E1785-MIN($E$2:$E$3001))/(MAX($E$2:$E$3001)-MIN($E$2:$E$3001)))</f>
        <v/>
      </c>
      <c r="K1785" s="5" t="str">
        <f aca="false">IF(ISBLANK(A1785), "",SQRT((A1785-$M$2)^2+(B1785-$N$2)^2+(C1785-$O$2)^2+(D1785-$P$2)^2+(E1785-$Q$2)^2))</f>
        <v/>
      </c>
      <c r="L1785" s="6" t="str">
        <f aca="false">IF(AND(H1785 = "", H1784 &lt;&gt; ""),"&lt;- New exp", "")</f>
        <v/>
      </c>
    </row>
    <row r="1786" customFormat="false" ht="13.8" hidden="false" customHeight="false" outlineLevel="0" collapsed="false">
      <c r="F1786" s="4" t="str">
        <f aca="false">IF(ISBLANK(A1786), "", (A1786-MIN($A$2:$A$3001))/(MAX($A$2:$A$3001)-MIN($A$2:$A$3001)))</f>
        <v/>
      </c>
      <c r="G1786" s="4" t="str">
        <f aca="false">IF(ISBLANK(B1786), "", (B1786-MIN($B$2:$B$3001))/(MAX($B$2:$B$3001)-MIN($B$2:B$3001)))</f>
        <v/>
      </c>
      <c r="H1786" s="4" t="str">
        <f aca="false">IF(ISBLANK(C1786), "", (C1786-MIN($C$2:$C$3001))/(MAX($C$2:$C$3001)-MIN($C$2:$C$3001)))</f>
        <v/>
      </c>
      <c r="I1786" s="4" t="str">
        <f aca="false">IF(ISBLANK(D1786), "", (D1786-MIN($D$2:$D$3001))/(MAX($D$2:$D$3001)-MIN($D$2:$D$3001)))</f>
        <v/>
      </c>
      <c r="J1786" s="4" t="str">
        <f aca="false">IF(ISBLANK(E1786), "", (E1786-MIN($E$2:$E$3001))/(MAX($E$2:$E$3001)-MIN($E$2:$E$3001)))</f>
        <v/>
      </c>
      <c r="K1786" s="5" t="str">
        <f aca="false">IF(ISBLANK(A1786), "",SQRT((A1786-$M$2)^2+(B1786-$N$2)^2+(C1786-$O$2)^2+(D1786-$P$2)^2+(E1786-$Q$2)^2))</f>
        <v/>
      </c>
      <c r="L1786" s="6" t="str">
        <f aca="false">IF(AND(H1786 = "", H1785 &lt;&gt; ""),"&lt;- New exp", "")</f>
        <v/>
      </c>
    </row>
    <row r="1787" customFormat="false" ht="13.8" hidden="false" customHeight="false" outlineLevel="0" collapsed="false">
      <c r="F1787" s="4" t="str">
        <f aca="false">IF(ISBLANK(A1787), "", (A1787-MIN($A$2:$A$3001))/(MAX($A$2:$A$3001)-MIN($A$2:$A$3001)))</f>
        <v/>
      </c>
      <c r="G1787" s="4" t="str">
        <f aca="false">IF(ISBLANK(B1787), "", (B1787-MIN($B$2:$B$3001))/(MAX($B$2:$B$3001)-MIN($B$2:B$3001)))</f>
        <v/>
      </c>
      <c r="H1787" s="4" t="str">
        <f aca="false">IF(ISBLANK(C1787), "", (C1787-MIN($C$2:$C$3001))/(MAX($C$2:$C$3001)-MIN($C$2:$C$3001)))</f>
        <v/>
      </c>
      <c r="I1787" s="4" t="str">
        <f aca="false">IF(ISBLANK(D1787), "", (D1787-MIN($D$2:$D$3001))/(MAX($D$2:$D$3001)-MIN($D$2:$D$3001)))</f>
        <v/>
      </c>
      <c r="J1787" s="4" t="str">
        <f aca="false">IF(ISBLANK(E1787), "", (E1787-MIN($E$2:$E$3001))/(MAX($E$2:$E$3001)-MIN($E$2:$E$3001)))</f>
        <v/>
      </c>
      <c r="K1787" s="5" t="str">
        <f aca="false">IF(ISBLANK(A1787), "",SQRT((A1787-$M$2)^2+(B1787-$N$2)^2+(C1787-$O$2)^2+(D1787-$P$2)^2+(E1787-$Q$2)^2))</f>
        <v/>
      </c>
      <c r="L1787" s="6" t="str">
        <f aca="false">IF(AND(H1787 = "", H1786 &lt;&gt; ""),"&lt;- New exp", "")</f>
        <v/>
      </c>
    </row>
    <row r="1788" customFormat="false" ht="13.8" hidden="false" customHeight="false" outlineLevel="0" collapsed="false">
      <c r="F1788" s="4" t="str">
        <f aca="false">IF(ISBLANK(A1788), "", (A1788-MIN($A$2:$A$3001))/(MAX($A$2:$A$3001)-MIN($A$2:$A$3001)))</f>
        <v/>
      </c>
      <c r="G1788" s="4" t="str">
        <f aca="false">IF(ISBLANK(B1788), "", (B1788-MIN($B$2:$B$3001))/(MAX($B$2:$B$3001)-MIN($B$2:B$3001)))</f>
        <v/>
      </c>
      <c r="H1788" s="4" t="str">
        <f aca="false">IF(ISBLANK(C1788), "", (C1788-MIN($C$2:$C$3001))/(MAX($C$2:$C$3001)-MIN($C$2:$C$3001)))</f>
        <v/>
      </c>
      <c r="I1788" s="4" t="str">
        <f aca="false">IF(ISBLANK(D1788), "", (D1788-MIN($D$2:$D$3001))/(MAX($D$2:$D$3001)-MIN($D$2:$D$3001)))</f>
        <v/>
      </c>
      <c r="J1788" s="4" t="str">
        <f aca="false">IF(ISBLANK(E1788), "", (E1788-MIN($E$2:$E$3001))/(MAX($E$2:$E$3001)-MIN($E$2:$E$3001)))</f>
        <v/>
      </c>
      <c r="K1788" s="5" t="str">
        <f aca="false">IF(ISBLANK(A1788), "",SQRT((A1788-$M$2)^2+(B1788-$N$2)^2+(C1788-$O$2)^2+(D1788-$P$2)^2+(E1788-$Q$2)^2))</f>
        <v/>
      </c>
      <c r="L1788" s="6" t="str">
        <f aca="false">IF(AND(H1788 = "", H1787 &lt;&gt; ""),"&lt;- New exp", "")</f>
        <v/>
      </c>
    </row>
    <row r="1789" customFormat="false" ht="13.8" hidden="false" customHeight="false" outlineLevel="0" collapsed="false">
      <c r="F1789" s="4" t="str">
        <f aca="false">IF(ISBLANK(A1789), "", (A1789-MIN($A$2:$A$3001))/(MAX($A$2:$A$3001)-MIN($A$2:$A$3001)))</f>
        <v/>
      </c>
      <c r="G1789" s="4" t="str">
        <f aca="false">IF(ISBLANK(B1789), "", (B1789-MIN($B$2:$B$3001))/(MAX($B$2:$B$3001)-MIN($B$2:B$3001)))</f>
        <v/>
      </c>
      <c r="H1789" s="4" t="str">
        <f aca="false">IF(ISBLANK(C1789), "", (C1789-MIN($C$2:$C$3001))/(MAX($C$2:$C$3001)-MIN($C$2:$C$3001)))</f>
        <v/>
      </c>
      <c r="I1789" s="4" t="str">
        <f aca="false">IF(ISBLANK(D1789), "", (D1789-MIN($D$2:$D$3001))/(MAX($D$2:$D$3001)-MIN($D$2:$D$3001)))</f>
        <v/>
      </c>
      <c r="J1789" s="4" t="str">
        <f aca="false">IF(ISBLANK(E1789), "", (E1789-MIN($E$2:$E$3001))/(MAX($E$2:$E$3001)-MIN($E$2:$E$3001)))</f>
        <v/>
      </c>
      <c r="K1789" s="5" t="str">
        <f aca="false">IF(ISBLANK(A1789), "",SQRT((A1789-$M$2)^2+(B1789-$N$2)^2+(C1789-$O$2)^2+(D1789-$P$2)^2+(E1789-$Q$2)^2))</f>
        <v/>
      </c>
      <c r="L1789" s="6" t="str">
        <f aca="false">IF(AND(H1789 = "", H1788 &lt;&gt; ""),"&lt;- New exp", "")</f>
        <v/>
      </c>
    </row>
    <row r="1790" customFormat="false" ht="13.8" hidden="false" customHeight="false" outlineLevel="0" collapsed="false">
      <c r="F1790" s="4" t="str">
        <f aca="false">IF(ISBLANK(A1790), "", (A1790-MIN($A$2:$A$3001))/(MAX($A$2:$A$3001)-MIN($A$2:$A$3001)))</f>
        <v/>
      </c>
      <c r="G1790" s="4" t="str">
        <f aca="false">IF(ISBLANK(B1790), "", (B1790-MIN($B$2:$B$3001))/(MAX($B$2:$B$3001)-MIN($B$2:B$3001)))</f>
        <v/>
      </c>
      <c r="H1790" s="4" t="str">
        <f aca="false">IF(ISBLANK(C1790), "", (C1790-MIN($C$2:$C$3001))/(MAX($C$2:$C$3001)-MIN($C$2:$C$3001)))</f>
        <v/>
      </c>
      <c r="I1790" s="4" t="str">
        <f aca="false">IF(ISBLANK(D1790), "", (D1790-MIN($D$2:$D$3001))/(MAX($D$2:$D$3001)-MIN($D$2:$D$3001)))</f>
        <v/>
      </c>
      <c r="J1790" s="4" t="str">
        <f aca="false">IF(ISBLANK(E1790), "", (E1790-MIN($E$2:$E$3001))/(MAX($E$2:$E$3001)-MIN($E$2:$E$3001)))</f>
        <v/>
      </c>
      <c r="K1790" s="5" t="str">
        <f aca="false">IF(ISBLANK(A1790), "",SQRT((A1790-$M$2)^2+(B1790-$N$2)^2+(C1790-$O$2)^2+(D1790-$P$2)^2+(E1790-$Q$2)^2))</f>
        <v/>
      </c>
      <c r="L1790" s="6" t="str">
        <f aca="false">IF(AND(H1790 = "", H1789 &lt;&gt; ""),"&lt;- New exp", "")</f>
        <v/>
      </c>
    </row>
    <row r="1791" customFormat="false" ht="13.8" hidden="false" customHeight="false" outlineLevel="0" collapsed="false">
      <c r="F1791" s="4" t="str">
        <f aca="false">IF(ISBLANK(A1791), "", (A1791-MIN($A$2:$A$3001))/(MAX($A$2:$A$3001)-MIN($A$2:$A$3001)))</f>
        <v/>
      </c>
      <c r="G1791" s="4" t="str">
        <f aca="false">IF(ISBLANK(B1791), "", (B1791-MIN($B$2:$B$3001))/(MAX($B$2:$B$3001)-MIN($B$2:B$3001)))</f>
        <v/>
      </c>
      <c r="H1791" s="4" t="str">
        <f aca="false">IF(ISBLANK(C1791), "", (C1791-MIN($C$2:$C$3001))/(MAX($C$2:$C$3001)-MIN($C$2:$C$3001)))</f>
        <v/>
      </c>
      <c r="I1791" s="4" t="str">
        <f aca="false">IF(ISBLANK(D1791), "", (D1791-MIN($D$2:$D$3001))/(MAX($D$2:$D$3001)-MIN($D$2:$D$3001)))</f>
        <v/>
      </c>
      <c r="J1791" s="4" t="str">
        <f aca="false">IF(ISBLANK(E1791), "", (E1791-MIN($E$2:$E$3001))/(MAX($E$2:$E$3001)-MIN($E$2:$E$3001)))</f>
        <v/>
      </c>
      <c r="K1791" s="5" t="str">
        <f aca="false">IF(ISBLANK(A1791), "",SQRT((A1791-$M$2)^2+(B1791-$N$2)^2+(C1791-$O$2)^2+(D1791-$P$2)^2+(E1791-$Q$2)^2))</f>
        <v/>
      </c>
      <c r="L1791" s="6" t="str">
        <f aca="false">IF(AND(H1791 = "", H1790 &lt;&gt; ""),"&lt;- New exp", "")</f>
        <v/>
      </c>
    </row>
    <row r="1792" customFormat="false" ht="13.8" hidden="false" customHeight="false" outlineLevel="0" collapsed="false">
      <c r="F1792" s="4" t="str">
        <f aca="false">IF(ISBLANK(A1792), "", (A1792-MIN($A$2:$A$3001))/(MAX($A$2:$A$3001)-MIN($A$2:$A$3001)))</f>
        <v/>
      </c>
      <c r="G1792" s="4" t="str">
        <f aca="false">IF(ISBLANK(B1792), "", (B1792-MIN($B$2:$B$3001))/(MAX($B$2:$B$3001)-MIN($B$2:B$3001)))</f>
        <v/>
      </c>
      <c r="H1792" s="4" t="str">
        <f aca="false">IF(ISBLANK(C1792), "", (C1792-MIN($C$2:$C$3001))/(MAX($C$2:$C$3001)-MIN($C$2:$C$3001)))</f>
        <v/>
      </c>
      <c r="I1792" s="4" t="str">
        <f aca="false">IF(ISBLANK(D1792), "", (D1792-MIN($D$2:$D$3001))/(MAX($D$2:$D$3001)-MIN($D$2:$D$3001)))</f>
        <v/>
      </c>
      <c r="J1792" s="4" t="str">
        <f aca="false">IF(ISBLANK(E1792), "", (E1792-MIN($E$2:$E$3001))/(MAX($E$2:$E$3001)-MIN($E$2:$E$3001)))</f>
        <v/>
      </c>
      <c r="K1792" s="5" t="str">
        <f aca="false">IF(ISBLANK(A1792), "",SQRT((A1792-$M$2)^2+(B1792-$N$2)^2+(C1792-$O$2)^2+(D1792-$P$2)^2+(E1792-$Q$2)^2))</f>
        <v/>
      </c>
      <c r="L1792" s="6" t="str">
        <f aca="false">IF(AND(H1792 = "", H1791 &lt;&gt; ""),"&lt;- New exp", "")</f>
        <v/>
      </c>
    </row>
    <row r="1793" customFormat="false" ht="13.8" hidden="false" customHeight="false" outlineLevel="0" collapsed="false">
      <c r="F1793" s="4" t="str">
        <f aca="false">IF(ISBLANK(A1793), "", (A1793-MIN($A$2:$A$3001))/(MAX($A$2:$A$3001)-MIN($A$2:$A$3001)))</f>
        <v/>
      </c>
      <c r="G1793" s="4" t="str">
        <f aca="false">IF(ISBLANK(B1793), "", (B1793-MIN($B$2:$B$3001))/(MAX($B$2:$B$3001)-MIN($B$2:B$3001)))</f>
        <v/>
      </c>
      <c r="H1793" s="4" t="str">
        <f aca="false">IF(ISBLANK(C1793), "", (C1793-MIN($C$2:$C$3001))/(MAX($C$2:$C$3001)-MIN($C$2:$C$3001)))</f>
        <v/>
      </c>
      <c r="I1793" s="4" t="str">
        <f aca="false">IF(ISBLANK(D1793), "", (D1793-MIN($D$2:$D$3001))/(MAX($D$2:$D$3001)-MIN($D$2:$D$3001)))</f>
        <v/>
      </c>
      <c r="J1793" s="4" t="str">
        <f aca="false">IF(ISBLANK(E1793), "", (E1793-MIN($E$2:$E$3001))/(MAX($E$2:$E$3001)-MIN($E$2:$E$3001)))</f>
        <v/>
      </c>
      <c r="K1793" s="5" t="str">
        <f aca="false">IF(ISBLANK(A1793), "",SQRT((A1793-$M$2)^2+(B1793-$N$2)^2+(C1793-$O$2)^2+(D1793-$P$2)^2+(E1793-$Q$2)^2))</f>
        <v/>
      </c>
      <c r="L1793" s="6" t="str">
        <f aca="false">IF(AND(H1793 = "", H1792 &lt;&gt; ""),"&lt;- New exp", "")</f>
        <v/>
      </c>
    </row>
    <row r="1794" customFormat="false" ht="13.8" hidden="false" customHeight="false" outlineLevel="0" collapsed="false">
      <c r="F1794" s="4" t="str">
        <f aca="false">IF(ISBLANK(A1794), "", (A1794-MIN($A$2:$A$3001))/(MAX($A$2:$A$3001)-MIN($A$2:$A$3001)))</f>
        <v/>
      </c>
      <c r="G1794" s="4" t="str">
        <f aca="false">IF(ISBLANK(B1794), "", (B1794-MIN($B$2:$B$3001))/(MAX($B$2:$B$3001)-MIN($B$2:B$3001)))</f>
        <v/>
      </c>
      <c r="H1794" s="4" t="str">
        <f aca="false">IF(ISBLANK(C1794), "", (C1794-MIN($C$2:$C$3001))/(MAX($C$2:$C$3001)-MIN($C$2:$C$3001)))</f>
        <v/>
      </c>
      <c r="I1794" s="4" t="str">
        <f aca="false">IF(ISBLANK(D1794), "", (D1794-MIN($D$2:$D$3001))/(MAX($D$2:$D$3001)-MIN($D$2:$D$3001)))</f>
        <v/>
      </c>
      <c r="J1794" s="4" t="str">
        <f aca="false">IF(ISBLANK(E1794), "", (E1794-MIN($E$2:$E$3001))/(MAX($E$2:$E$3001)-MIN($E$2:$E$3001)))</f>
        <v/>
      </c>
      <c r="K1794" s="5" t="str">
        <f aca="false">IF(ISBLANK(A1794), "",SQRT((A1794-$M$2)^2+(B1794-$N$2)^2+(C1794-$O$2)^2+(D1794-$P$2)^2+(E1794-$Q$2)^2))</f>
        <v/>
      </c>
      <c r="L1794" s="6" t="str">
        <f aca="false">IF(AND(H1794 = "", H1793 &lt;&gt; ""),"&lt;- New exp", "")</f>
        <v/>
      </c>
    </row>
    <row r="1795" customFormat="false" ht="13.8" hidden="false" customHeight="false" outlineLevel="0" collapsed="false">
      <c r="F1795" s="4" t="str">
        <f aca="false">IF(ISBLANK(A1795), "", (A1795-MIN($A$2:$A$3001))/(MAX($A$2:$A$3001)-MIN($A$2:$A$3001)))</f>
        <v/>
      </c>
      <c r="G1795" s="4" t="str">
        <f aca="false">IF(ISBLANK(B1795), "", (B1795-MIN($B$2:$B$3001))/(MAX($B$2:$B$3001)-MIN($B$2:B$3001)))</f>
        <v/>
      </c>
      <c r="H1795" s="4" t="str">
        <f aca="false">IF(ISBLANK(C1795), "", (C1795-MIN($C$2:$C$3001))/(MAX($C$2:$C$3001)-MIN($C$2:$C$3001)))</f>
        <v/>
      </c>
      <c r="I1795" s="4" t="str">
        <f aca="false">IF(ISBLANK(D1795), "", (D1795-MIN($D$2:$D$3001))/(MAX($D$2:$D$3001)-MIN($D$2:$D$3001)))</f>
        <v/>
      </c>
      <c r="J1795" s="4" t="str">
        <f aca="false">IF(ISBLANK(E1795), "", (E1795-MIN($E$2:$E$3001))/(MAX($E$2:$E$3001)-MIN($E$2:$E$3001)))</f>
        <v/>
      </c>
      <c r="K1795" s="5" t="str">
        <f aca="false">IF(ISBLANK(A1795), "",SQRT((A1795-$M$2)^2+(B1795-$N$2)^2+(C1795-$O$2)^2+(D1795-$P$2)^2+(E1795-$Q$2)^2))</f>
        <v/>
      </c>
      <c r="L1795" s="6" t="str">
        <f aca="false">IF(AND(H1795 = "", H1794 &lt;&gt; ""),"&lt;- New exp", "")</f>
        <v/>
      </c>
    </row>
    <row r="1796" customFormat="false" ht="13.8" hidden="false" customHeight="false" outlineLevel="0" collapsed="false">
      <c r="F1796" s="4" t="str">
        <f aca="false">IF(ISBLANK(A1796), "", (A1796-MIN($A$2:$A$3001))/(MAX($A$2:$A$3001)-MIN($A$2:$A$3001)))</f>
        <v/>
      </c>
      <c r="G1796" s="4" t="str">
        <f aca="false">IF(ISBLANK(B1796), "", (B1796-MIN($B$2:$B$3001))/(MAX($B$2:$B$3001)-MIN($B$2:B$3001)))</f>
        <v/>
      </c>
      <c r="H1796" s="4" t="str">
        <f aca="false">IF(ISBLANK(C1796), "", (C1796-MIN($C$2:$C$3001))/(MAX($C$2:$C$3001)-MIN($C$2:$C$3001)))</f>
        <v/>
      </c>
      <c r="I1796" s="4" t="str">
        <f aca="false">IF(ISBLANK(D1796), "", (D1796-MIN($D$2:$D$3001))/(MAX($D$2:$D$3001)-MIN($D$2:$D$3001)))</f>
        <v/>
      </c>
      <c r="J1796" s="4" t="str">
        <f aca="false">IF(ISBLANK(E1796), "", (E1796-MIN($E$2:$E$3001))/(MAX($E$2:$E$3001)-MIN($E$2:$E$3001)))</f>
        <v/>
      </c>
      <c r="K1796" s="5" t="str">
        <f aca="false">IF(ISBLANK(A1796), "",SQRT((A1796-$M$2)^2+(B1796-$N$2)^2+(C1796-$O$2)^2+(D1796-$P$2)^2+(E1796-$Q$2)^2))</f>
        <v/>
      </c>
      <c r="L1796" s="6" t="str">
        <f aca="false">IF(AND(H1796 = "", H1795 &lt;&gt; ""),"&lt;- New exp", "")</f>
        <v/>
      </c>
    </row>
    <row r="1797" customFormat="false" ht="13.8" hidden="false" customHeight="false" outlineLevel="0" collapsed="false">
      <c r="F1797" s="4" t="str">
        <f aca="false">IF(ISBLANK(A1797), "", (A1797-MIN($A$2:$A$3001))/(MAX($A$2:$A$3001)-MIN($A$2:$A$3001)))</f>
        <v/>
      </c>
      <c r="G1797" s="4" t="str">
        <f aca="false">IF(ISBLANK(B1797), "", (B1797-MIN($B$2:$B$3001))/(MAX($B$2:$B$3001)-MIN($B$2:B$3001)))</f>
        <v/>
      </c>
      <c r="H1797" s="4" t="str">
        <f aca="false">IF(ISBLANK(C1797), "", (C1797-MIN($C$2:$C$3001))/(MAX($C$2:$C$3001)-MIN($C$2:$C$3001)))</f>
        <v/>
      </c>
      <c r="I1797" s="4" t="str">
        <f aca="false">IF(ISBLANK(D1797), "", (D1797-MIN($D$2:$D$3001))/(MAX($D$2:$D$3001)-MIN($D$2:$D$3001)))</f>
        <v/>
      </c>
      <c r="J1797" s="4" t="str">
        <f aca="false">IF(ISBLANK(E1797), "", (E1797-MIN($E$2:$E$3001))/(MAX($E$2:$E$3001)-MIN($E$2:$E$3001)))</f>
        <v/>
      </c>
      <c r="K1797" s="5" t="str">
        <f aca="false">IF(ISBLANK(A1797), "",SQRT((A1797-$M$2)^2+(B1797-$N$2)^2+(C1797-$O$2)^2+(D1797-$P$2)^2+(E1797-$Q$2)^2))</f>
        <v/>
      </c>
      <c r="L1797" s="6" t="str">
        <f aca="false">IF(AND(H1797 = "", H1796 &lt;&gt; ""),"&lt;- New exp", "")</f>
        <v/>
      </c>
    </row>
    <row r="1798" customFormat="false" ht="13.8" hidden="false" customHeight="false" outlineLevel="0" collapsed="false">
      <c r="F1798" s="4" t="str">
        <f aca="false">IF(ISBLANK(A1798), "", (A1798-MIN($A$2:$A$3001))/(MAX($A$2:$A$3001)-MIN($A$2:$A$3001)))</f>
        <v/>
      </c>
      <c r="G1798" s="4" t="str">
        <f aca="false">IF(ISBLANK(B1798), "", (B1798-MIN($B$2:$B$3001))/(MAX($B$2:$B$3001)-MIN($B$2:B$3001)))</f>
        <v/>
      </c>
      <c r="H1798" s="4" t="str">
        <f aca="false">IF(ISBLANK(C1798), "", (C1798-MIN($C$2:$C$3001))/(MAX($C$2:$C$3001)-MIN($C$2:$C$3001)))</f>
        <v/>
      </c>
      <c r="I1798" s="4" t="str">
        <f aca="false">IF(ISBLANK(D1798), "", (D1798-MIN($D$2:$D$3001))/(MAX($D$2:$D$3001)-MIN($D$2:$D$3001)))</f>
        <v/>
      </c>
      <c r="J1798" s="4" t="str">
        <f aca="false">IF(ISBLANK(E1798), "", (E1798-MIN($E$2:$E$3001))/(MAX($E$2:$E$3001)-MIN($E$2:$E$3001)))</f>
        <v/>
      </c>
      <c r="K1798" s="5" t="str">
        <f aca="false">IF(ISBLANK(A1798), "",SQRT((A1798-$M$2)^2+(B1798-$N$2)^2+(C1798-$O$2)^2+(D1798-$P$2)^2+(E1798-$Q$2)^2))</f>
        <v/>
      </c>
      <c r="L1798" s="6" t="str">
        <f aca="false">IF(AND(H1798 = "", H1797 &lt;&gt; ""),"&lt;- New exp", "")</f>
        <v/>
      </c>
    </row>
    <row r="1799" customFormat="false" ht="13.8" hidden="false" customHeight="false" outlineLevel="0" collapsed="false">
      <c r="F1799" s="4" t="str">
        <f aca="false">IF(ISBLANK(A1799), "", (A1799-MIN($A$2:$A$3001))/(MAX($A$2:$A$3001)-MIN($A$2:$A$3001)))</f>
        <v/>
      </c>
      <c r="G1799" s="4" t="str">
        <f aca="false">IF(ISBLANK(B1799), "", (B1799-MIN($B$2:$B$3001))/(MAX($B$2:$B$3001)-MIN($B$2:B$3001)))</f>
        <v/>
      </c>
      <c r="H1799" s="4" t="str">
        <f aca="false">IF(ISBLANK(C1799), "", (C1799-MIN($C$2:$C$3001))/(MAX($C$2:$C$3001)-MIN($C$2:$C$3001)))</f>
        <v/>
      </c>
      <c r="I1799" s="4" t="str">
        <f aca="false">IF(ISBLANK(D1799), "", (D1799-MIN($D$2:$D$3001))/(MAX($D$2:$D$3001)-MIN($D$2:$D$3001)))</f>
        <v/>
      </c>
      <c r="J1799" s="4" t="str">
        <f aca="false">IF(ISBLANK(E1799), "", (E1799-MIN($E$2:$E$3001))/(MAX($E$2:$E$3001)-MIN($E$2:$E$3001)))</f>
        <v/>
      </c>
      <c r="K1799" s="5" t="str">
        <f aca="false">IF(ISBLANK(A1799), "",SQRT((A1799-$M$2)^2+(B1799-$N$2)^2+(C1799-$O$2)^2+(D1799-$P$2)^2+(E1799-$Q$2)^2))</f>
        <v/>
      </c>
      <c r="L1799" s="6" t="str">
        <f aca="false">IF(AND(H1799 = "", H1798 &lt;&gt; ""),"&lt;- New exp", "")</f>
        <v/>
      </c>
    </row>
    <row r="1800" customFormat="false" ht="13.8" hidden="false" customHeight="false" outlineLevel="0" collapsed="false">
      <c r="F1800" s="4" t="str">
        <f aca="false">IF(ISBLANK(A1800), "", (A1800-MIN($A$2:$A$3001))/(MAX($A$2:$A$3001)-MIN($A$2:$A$3001)))</f>
        <v/>
      </c>
      <c r="G1800" s="4" t="str">
        <f aca="false">IF(ISBLANK(B1800), "", (B1800-MIN($B$2:$B$3001))/(MAX($B$2:$B$3001)-MIN($B$2:B$3001)))</f>
        <v/>
      </c>
      <c r="H1800" s="4" t="str">
        <f aca="false">IF(ISBLANK(C1800), "", (C1800-MIN($C$2:$C$3001))/(MAX($C$2:$C$3001)-MIN($C$2:$C$3001)))</f>
        <v/>
      </c>
      <c r="I1800" s="4" t="str">
        <f aca="false">IF(ISBLANK(D1800), "", (D1800-MIN($D$2:$D$3001))/(MAX($D$2:$D$3001)-MIN($D$2:$D$3001)))</f>
        <v/>
      </c>
      <c r="J1800" s="4" t="str">
        <f aca="false">IF(ISBLANK(E1800), "", (E1800-MIN($E$2:$E$3001))/(MAX($E$2:$E$3001)-MIN($E$2:$E$3001)))</f>
        <v/>
      </c>
      <c r="K1800" s="5" t="str">
        <f aca="false">IF(ISBLANK(A1800), "",SQRT((A1800-$M$2)^2+(B1800-$N$2)^2+(C1800-$O$2)^2+(D1800-$P$2)^2+(E1800-$Q$2)^2))</f>
        <v/>
      </c>
      <c r="L1800" s="6" t="str">
        <f aca="false">IF(AND(H1800 = "", H1799 &lt;&gt; ""),"&lt;- New exp", "")</f>
        <v/>
      </c>
    </row>
    <row r="1801" customFormat="false" ht="13.8" hidden="false" customHeight="false" outlineLevel="0" collapsed="false">
      <c r="F1801" s="4" t="str">
        <f aca="false">IF(ISBLANK(A1801), "", (A1801-MIN($A$2:$A$3001))/(MAX($A$2:$A$3001)-MIN($A$2:$A$3001)))</f>
        <v/>
      </c>
      <c r="G1801" s="4" t="str">
        <f aca="false">IF(ISBLANK(B1801), "", (B1801-MIN($B$2:$B$3001))/(MAX($B$2:$B$3001)-MIN($B$2:B$3001)))</f>
        <v/>
      </c>
      <c r="H1801" s="4" t="str">
        <f aca="false">IF(ISBLANK(C1801), "", (C1801-MIN($C$2:$C$3001))/(MAX($C$2:$C$3001)-MIN($C$2:$C$3001)))</f>
        <v/>
      </c>
      <c r="I1801" s="4" t="str">
        <f aca="false">IF(ISBLANK(D1801), "", (D1801-MIN($D$2:$D$3001))/(MAX($D$2:$D$3001)-MIN($D$2:$D$3001)))</f>
        <v/>
      </c>
      <c r="J1801" s="4" t="str">
        <f aca="false">IF(ISBLANK(E1801), "", (E1801-MIN($E$2:$E$3001))/(MAX($E$2:$E$3001)-MIN($E$2:$E$3001)))</f>
        <v/>
      </c>
      <c r="K1801" s="5" t="str">
        <f aca="false">IF(ISBLANK(A1801), "",SQRT((A1801-$M$2)^2+(B1801-$N$2)^2+(C1801-$O$2)^2+(D1801-$P$2)^2+(E1801-$Q$2)^2))</f>
        <v/>
      </c>
      <c r="L1801" s="6" t="str">
        <f aca="false">IF(AND(H1801 = "", H1800 &lt;&gt; ""),"&lt;- New exp", "")</f>
        <v/>
      </c>
    </row>
    <row r="1802" customFormat="false" ht="13.8" hidden="false" customHeight="false" outlineLevel="0" collapsed="false">
      <c r="F1802" s="4" t="str">
        <f aca="false">IF(ISBLANK(A1802), "", (A1802-MIN($A$2:$A$3001))/(MAX($A$2:$A$3001)-MIN($A$2:$A$3001)))</f>
        <v/>
      </c>
      <c r="G1802" s="4" t="str">
        <f aca="false">IF(ISBLANK(B1802), "", (B1802-MIN($B$2:$B$3001))/(MAX($B$2:$B$3001)-MIN($B$2:B$3001)))</f>
        <v/>
      </c>
      <c r="H1802" s="4" t="str">
        <f aca="false">IF(ISBLANK(C1802), "", (C1802-MIN($C$2:$C$3001))/(MAX($C$2:$C$3001)-MIN($C$2:$C$3001)))</f>
        <v/>
      </c>
      <c r="I1802" s="4" t="str">
        <f aca="false">IF(ISBLANK(D1802), "", (D1802-MIN($D$2:$D$3001))/(MAX($D$2:$D$3001)-MIN($D$2:$D$3001)))</f>
        <v/>
      </c>
      <c r="J1802" s="4" t="str">
        <f aca="false">IF(ISBLANK(E1802), "", (E1802-MIN($E$2:$E$3001))/(MAX($E$2:$E$3001)-MIN($E$2:$E$3001)))</f>
        <v/>
      </c>
      <c r="K1802" s="5" t="str">
        <f aca="false">IF(ISBLANK(A1802), "",SQRT((A1802-$M$2)^2+(B1802-$N$2)^2+(C1802-$O$2)^2+(D1802-$P$2)^2+(E1802-$Q$2)^2))</f>
        <v/>
      </c>
      <c r="L1802" s="6" t="str">
        <f aca="false">IF(AND(H1802 = "", H1801 &lt;&gt; ""),"&lt;- New exp", "")</f>
        <v/>
      </c>
    </row>
    <row r="1803" customFormat="false" ht="13.8" hidden="false" customHeight="false" outlineLevel="0" collapsed="false">
      <c r="F1803" s="4" t="str">
        <f aca="false">IF(ISBLANK(A1803), "", (A1803-MIN($A$2:$A$3001))/(MAX($A$2:$A$3001)-MIN($A$2:$A$3001)))</f>
        <v/>
      </c>
      <c r="G1803" s="4" t="str">
        <f aca="false">IF(ISBLANK(B1803), "", (B1803-MIN($B$2:$B$3001))/(MAX($B$2:$B$3001)-MIN($B$2:B$3001)))</f>
        <v/>
      </c>
      <c r="H1803" s="4" t="str">
        <f aca="false">IF(ISBLANK(C1803), "", (C1803-MIN($C$2:$C$3001))/(MAX($C$2:$C$3001)-MIN($C$2:$C$3001)))</f>
        <v/>
      </c>
      <c r="I1803" s="4" t="str">
        <f aca="false">IF(ISBLANK(D1803), "", (D1803-MIN($D$2:$D$3001))/(MAX($D$2:$D$3001)-MIN($D$2:$D$3001)))</f>
        <v/>
      </c>
      <c r="J1803" s="4" t="str">
        <f aca="false">IF(ISBLANK(E1803), "", (E1803-MIN($E$2:$E$3001))/(MAX($E$2:$E$3001)-MIN($E$2:$E$3001)))</f>
        <v/>
      </c>
      <c r="K1803" s="5" t="str">
        <f aca="false">IF(ISBLANK(A1803), "",SQRT((A1803-$M$2)^2+(B1803-$N$2)^2+(C1803-$O$2)^2+(D1803-$P$2)^2+(E1803-$Q$2)^2))</f>
        <v/>
      </c>
      <c r="L1803" s="6" t="str">
        <f aca="false">IF(AND(H1803 = "", H1802 &lt;&gt; ""),"&lt;- New exp", "")</f>
        <v/>
      </c>
    </row>
    <row r="1804" customFormat="false" ht="13.8" hidden="false" customHeight="false" outlineLevel="0" collapsed="false">
      <c r="F1804" s="4" t="str">
        <f aca="false">IF(ISBLANK(A1804), "", (A1804-MIN($A$2:$A$3001))/(MAX($A$2:$A$3001)-MIN($A$2:$A$3001)))</f>
        <v/>
      </c>
      <c r="G1804" s="4" t="str">
        <f aca="false">IF(ISBLANK(B1804), "", (B1804-MIN($B$2:$B$3001))/(MAX($B$2:$B$3001)-MIN($B$2:B$3001)))</f>
        <v/>
      </c>
      <c r="H1804" s="4" t="str">
        <f aca="false">IF(ISBLANK(C1804), "", (C1804-MIN($C$2:$C$3001))/(MAX($C$2:$C$3001)-MIN($C$2:$C$3001)))</f>
        <v/>
      </c>
      <c r="I1804" s="4" t="str">
        <f aca="false">IF(ISBLANK(D1804), "", (D1804-MIN($D$2:$D$3001))/(MAX($D$2:$D$3001)-MIN($D$2:$D$3001)))</f>
        <v/>
      </c>
      <c r="J1804" s="4" t="str">
        <f aca="false">IF(ISBLANK(E1804), "", (E1804-MIN($E$2:$E$3001))/(MAX($E$2:$E$3001)-MIN($E$2:$E$3001)))</f>
        <v/>
      </c>
      <c r="K1804" s="5" t="str">
        <f aca="false">IF(ISBLANK(A1804), "",SQRT((A1804-$M$2)^2+(B1804-$N$2)^2+(C1804-$O$2)^2+(D1804-$P$2)^2+(E1804-$Q$2)^2))</f>
        <v/>
      </c>
      <c r="L1804" s="6" t="str">
        <f aca="false">IF(AND(H1804 = "", H1803 &lt;&gt; ""),"&lt;- New exp", "")</f>
        <v/>
      </c>
    </row>
    <row r="1805" customFormat="false" ht="13.8" hidden="false" customHeight="false" outlineLevel="0" collapsed="false">
      <c r="F1805" s="4" t="str">
        <f aca="false">IF(ISBLANK(A1805), "", (A1805-MIN($A$2:$A$3001))/(MAX($A$2:$A$3001)-MIN($A$2:$A$3001)))</f>
        <v/>
      </c>
      <c r="G1805" s="4" t="str">
        <f aca="false">IF(ISBLANK(B1805), "", (B1805-MIN($B$2:$B$3001))/(MAX($B$2:$B$3001)-MIN($B$2:B$3001)))</f>
        <v/>
      </c>
      <c r="H1805" s="4" t="str">
        <f aca="false">IF(ISBLANK(C1805), "", (C1805-MIN($C$2:$C$3001))/(MAX($C$2:$C$3001)-MIN($C$2:$C$3001)))</f>
        <v/>
      </c>
      <c r="I1805" s="4" t="str">
        <f aca="false">IF(ISBLANK(D1805), "", (D1805-MIN($D$2:$D$3001))/(MAX($D$2:$D$3001)-MIN($D$2:$D$3001)))</f>
        <v/>
      </c>
      <c r="J1805" s="4" t="str">
        <f aca="false">IF(ISBLANK(E1805), "", (E1805-MIN($E$2:$E$3001))/(MAX($E$2:$E$3001)-MIN($E$2:$E$3001)))</f>
        <v/>
      </c>
      <c r="K1805" s="5" t="str">
        <f aca="false">IF(ISBLANK(A1805), "",SQRT((A1805-$M$2)^2+(B1805-$N$2)^2+(C1805-$O$2)^2+(D1805-$P$2)^2+(E1805-$Q$2)^2))</f>
        <v/>
      </c>
      <c r="L1805" s="6" t="str">
        <f aca="false">IF(AND(H1805 = "", H1804 &lt;&gt; ""),"&lt;- New exp", "")</f>
        <v/>
      </c>
    </row>
    <row r="1806" customFormat="false" ht="13.8" hidden="false" customHeight="false" outlineLevel="0" collapsed="false">
      <c r="F1806" s="4" t="str">
        <f aca="false">IF(ISBLANK(A1806), "", (A1806-MIN($A$2:$A$3001))/(MAX($A$2:$A$3001)-MIN($A$2:$A$3001)))</f>
        <v/>
      </c>
      <c r="G1806" s="4" t="str">
        <f aca="false">IF(ISBLANK(B1806), "", (B1806-MIN($B$2:$B$3001))/(MAX($B$2:$B$3001)-MIN($B$2:B$3001)))</f>
        <v/>
      </c>
      <c r="H1806" s="4" t="str">
        <f aca="false">IF(ISBLANK(C1806), "", (C1806-MIN($C$2:$C$3001))/(MAX($C$2:$C$3001)-MIN($C$2:$C$3001)))</f>
        <v/>
      </c>
      <c r="I1806" s="4" t="str">
        <f aca="false">IF(ISBLANK(D1806), "", (D1806-MIN($D$2:$D$3001))/(MAX($D$2:$D$3001)-MIN($D$2:$D$3001)))</f>
        <v/>
      </c>
      <c r="J1806" s="4" t="str">
        <f aca="false">IF(ISBLANK(E1806), "", (E1806-MIN($E$2:$E$3001))/(MAX($E$2:$E$3001)-MIN($E$2:$E$3001)))</f>
        <v/>
      </c>
      <c r="K1806" s="5" t="str">
        <f aca="false">IF(ISBLANK(A1806), "",SQRT((A1806-$M$2)^2+(B1806-$N$2)^2+(C1806-$O$2)^2+(D1806-$P$2)^2+(E1806-$Q$2)^2))</f>
        <v/>
      </c>
      <c r="L1806" s="6" t="str">
        <f aca="false">IF(AND(H1806 = "", H1805 &lt;&gt; ""),"&lt;- New exp", "")</f>
        <v/>
      </c>
    </row>
    <row r="1807" customFormat="false" ht="13.8" hidden="false" customHeight="false" outlineLevel="0" collapsed="false">
      <c r="F1807" s="4" t="str">
        <f aca="false">IF(ISBLANK(A1807), "", (A1807-MIN($A$2:$A$3001))/(MAX($A$2:$A$3001)-MIN($A$2:$A$3001)))</f>
        <v/>
      </c>
      <c r="G1807" s="4" t="str">
        <f aca="false">IF(ISBLANK(B1807), "", (B1807-MIN($B$2:$B$3001))/(MAX($B$2:$B$3001)-MIN($B$2:B$3001)))</f>
        <v/>
      </c>
      <c r="H1807" s="4" t="str">
        <f aca="false">IF(ISBLANK(C1807), "", (C1807-MIN($C$2:$C$3001))/(MAX($C$2:$C$3001)-MIN($C$2:$C$3001)))</f>
        <v/>
      </c>
      <c r="I1807" s="4" t="str">
        <f aca="false">IF(ISBLANK(D1807), "", (D1807-MIN($D$2:$D$3001))/(MAX($D$2:$D$3001)-MIN($D$2:$D$3001)))</f>
        <v/>
      </c>
      <c r="J1807" s="4" t="str">
        <f aca="false">IF(ISBLANK(E1807), "", (E1807-MIN($E$2:$E$3001))/(MAX($E$2:$E$3001)-MIN($E$2:$E$3001)))</f>
        <v/>
      </c>
      <c r="K1807" s="5" t="str">
        <f aca="false">IF(ISBLANK(A1807), "",SQRT((A1807-$M$2)^2+(B1807-$N$2)^2+(C1807-$O$2)^2+(D1807-$P$2)^2+(E1807-$Q$2)^2))</f>
        <v/>
      </c>
      <c r="L1807" s="6" t="str">
        <f aca="false">IF(AND(H1807 = "", H1806 &lt;&gt; ""),"&lt;- New exp", "")</f>
        <v/>
      </c>
    </row>
    <row r="1808" customFormat="false" ht="13.8" hidden="false" customHeight="false" outlineLevel="0" collapsed="false">
      <c r="F1808" s="4" t="str">
        <f aca="false">IF(ISBLANK(A1808), "", (A1808-MIN($A$2:$A$3001))/(MAX($A$2:$A$3001)-MIN($A$2:$A$3001)))</f>
        <v/>
      </c>
      <c r="G1808" s="4" t="str">
        <f aca="false">IF(ISBLANK(B1808), "", (B1808-MIN($B$2:$B$3001))/(MAX($B$2:$B$3001)-MIN($B$2:B$3001)))</f>
        <v/>
      </c>
      <c r="H1808" s="4" t="str">
        <f aca="false">IF(ISBLANK(C1808), "", (C1808-MIN($C$2:$C$3001))/(MAX($C$2:$C$3001)-MIN($C$2:$C$3001)))</f>
        <v/>
      </c>
      <c r="I1808" s="4" t="str">
        <f aca="false">IF(ISBLANK(D1808), "", (D1808-MIN($D$2:$D$3001))/(MAX($D$2:$D$3001)-MIN($D$2:$D$3001)))</f>
        <v/>
      </c>
      <c r="J1808" s="4" t="str">
        <f aca="false">IF(ISBLANK(E1808), "", (E1808-MIN($E$2:$E$3001))/(MAX($E$2:$E$3001)-MIN($E$2:$E$3001)))</f>
        <v/>
      </c>
      <c r="K1808" s="5" t="str">
        <f aca="false">IF(ISBLANK(A1808), "",SQRT((A1808-$M$2)^2+(B1808-$N$2)^2+(C1808-$O$2)^2+(D1808-$P$2)^2+(E1808-$Q$2)^2))</f>
        <v/>
      </c>
      <c r="L1808" s="6" t="str">
        <f aca="false">IF(AND(H1808 = "", H1807 &lt;&gt; ""),"&lt;- New exp", "")</f>
        <v/>
      </c>
    </row>
    <row r="1809" customFormat="false" ht="13.8" hidden="false" customHeight="false" outlineLevel="0" collapsed="false">
      <c r="F1809" s="4" t="str">
        <f aca="false">IF(ISBLANK(A1809), "", (A1809-MIN($A$2:$A$3001))/(MAX($A$2:$A$3001)-MIN($A$2:$A$3001)))</f>
        <v/>
      </c>
      <c r="G1809" s="4" t="str">
        <f aca="false">IF(ISBLANK(B1809), "", (B1809-MIN($B$2:$B$3001))/(MAX($B$2:$B$3001)-MIN($B$2:B$3001)))</f>
        <v/>
      </c>
      <c r="H1809" s="4" t="str">
        <f aca="false">IF(ISBLANK(C1809), "", (C1809-MIN($C$2:$C$3001))/(MAX($C$2:$C$3001)-MIN($C$2:$C$3001)))</f>
        <v/>
      </c>
      <c r="I1809" s="4" t="str">
        <f aca="false">IF(ISBLANK(D1809), "", (D1809-MIN($D$2:$D$3001))/(MAX($D$2:$D$3001)-MIN($D$2:$D$3001)))</f>
        <v/>
      </c>
      <c r="J1809" s="4" t="str">
        <f aca="false">IF(ISBLANK(E1809), "", (E1809-MIN($E$2:$E$3001))/(MAX($E$2:$E$3001)-MIN($E$2:$E$3001)))</f>
        <v/>
      </c>
      <c r="K1809" s="5" t="str">
        <f aca="false">IF(ISBLANK(A1809), "",SQRT((A1809-$M$2)^2+(B1809-$N$2)^2+(C1809-$O$2)^2+(D1809-$P$2)^2+(E1809-$Q$2)^2))</f>
        <v/>
      </c>
      <c r="L1809" s="6" t="str">
        <f aca="false">IF(AND(H1809 = "", H1808 &lt;&gt; ""),"&lt;- New exp", "")</f>
        <v/>
      </c>
    </row>
    <row r="1810" customFormat="false" ht="13.8" hidden="false" customHeight="false" outlineLevel="0" collapsed="false">
      <c r="F1810" s="4" t="str">
        <f aca="false">IF(ISBLANK(A1810), "", (A1810-MIN($A$2:$A$3001))/(MAX($A$2:$A$3001)-MIN($A$2:$A$3001)))</f>
        <v/>
      </c>
      <c r="G1810" s="4" t="str">
        <f aca="false">IF(ISBLANK(B1810), "", (B1810-MIN($B$2:$B$3001))/(MAX($B$2:$B$3001)-MIN($B$2:B$3001)))</f>
        <v/>
      </c>
      <c r="H1810" s="4" t="str">
        <f aca="false">IF(ISBLANK(C1810), "", (C1810-MIN($C$2:$C$3001))/(MAX($C$2:$C$3001)-MIN($C$2:$C$3001)))</f>
        <v/>
      </c>
      <c r="I1810" s="4" t="str">
        <f aca="false">IF(ISBLANK(D1810), "", (D1810-MIN($D$2:$D$3001))/(MAX($D$2:$D$3001)-MIN($D$2:$D$3001)))</f>
        <v/>
      </c>
      <c r="J1810" s="4" t="str">
        <f aca="false">IF(ISBLANK(E1810), "", (E1810-MIN($E$2:$E$3001))/(MAX($E$2:$E$3001)-MIN($E$2:$E$3001)))</f>
        <v/>
      </c>
      <c r="K1810" s="5" t="str">
        <f aca="false">IF(ISBLANK(A1810), "",SQRT((A1810-$M$2)^2+(B1810-$N$2)^2+(C1810-$O$2)^2+(D1810-$P$2)^2+(E1810-$Q$2)^2))</f>
        <v/>
      </c>
      <c r="L1810" s="6" t="str">
        <f aca="false">IF(AND(H1810 = "", H1809 &lt;&gt; ""),"&lt;- New exp", "")</f>
        <v/>
      </c>
    </row>
    <row r="1811" customFormat="false" ht="13.8" hidden="false" customHeight="false" outlineLevel="0" collapsed="false">
      <c r="F1811" s="4" t="str">
        <f aca="false">IF(ISBLANK(A1811), "", (A1811-MIN($A$2:$A$3001))/(MAX($A$2:$A$3001)-MIN($A$2:$A$3001)))</f>
        <v/>
      </c>
      <c r="G1811" s="4" t="str">
        <f aca="false">IF(ISBLANK(B1811), "", (B1811-MIN($B$2:$B$3001))/(MAX($B$2:$B$3001)-MIN($B$2:B$3001)))</f>
        <v/>
      </c>
      <c r="H1811" s="4" t="str">
        <f aca="false">IF(ISBLANK(C1811), "", (C1811-MIN($C$2:$C$3001))/(MAX($C$2:$C$3001)-MIN($C$2:$C$3001)))</f>
        <v/>
      </c>
      <c r="I1811" s="4" t="str">
        <f aca="false">IF(ISBLANK(D1811), "", (D1811-MIN($D$2:$D$3001))/(MAX($D$2:$D$3001)-MIN($D$2:$D$3001)))</f>
        <v/>
      </c>
      <c r="J1811" s="4" t="str">
        <f aca="false">IF(ISBLANK(E1811), "", (E1811-MIN($E$2:$E$3001))/(MAX($E$2:$E$3001)-MIN($E$2:$E$3001)))</f>
        <v/>
      </c>
      <c r="K1811" s="5" t="str">
        <f aca="false">IF(ISBLANK(A1811), "",SQRT((A1811-$M$2)^2+(B1811-$N$2)^2+(C1811-$O$2)^2+(D1811-$P$2)^2+(E1811-$Q$2)^2))</f>
        <v/>
      </c>
      <c r="L1811" s="6" t="str">
        <f aca="false">IF(AND(H1811 = "", H1810 &lt;&gt; ""),"&lt;- New exp", "")</f>
        <v/>
      </c>
    </row>
    <row r="1812" customFormat="false" ht="13.8" hidden="false" customHeight="false" outlineLevel="0" collapsed="false">
      <c r="F1812" s="4" t="str">
        <f aca="false">IF(ISBLANK(A1812), "", (A1812-MIN($A$2:$A$3001))/(MAX($A$2:$A$3001)-MIN($A$2:$A$3001)))</f>
        <v/>
      </c>
      <c r="G1812" s="4" t="str">
        <f aca="false">IF(ISBLANK(B1812), "", (B1812-MIN($B$2:$B$3001))/(MAX($B$2:$B$3001)-MIN($B$2:B$3001)))</f>
        <v/>
      </c>
      <c r="H1812" s="4" t="str">
        <f aca="false">IF(ISBLANK(C1812), "", (C1812-MIN($C$2:$C$3001))/(MAX($C$2:$C$3001)-MIN($C$2:$C$3001)))</f>
        <v/>
      </c>
      <c r="I1812" s="4" t="str">
        <f aca="false">IF(ISBLANK(D1812), "", (D1812-MIN($D$2:$D$3001))/(MAX($D$2:$D$3001)-MIN($D$2:$D$3001)))</f>
        <v/>
      </c>
      <c r="J1812" s="4" t="str">
        <f aca="false">IF(ISBLANK(E1812), "", (E1812-MIN($E$2:$E$3001))/(MAX($E$2:$E$3001)-MIN($E$2:$E$3001)))</f>
        <v/>
      </c>
      <c r="K1812" s="5" t="str">
        <f aca="false">IF(ISBLANK(A1812), "",SQRT((A1812-$M$2)^2+(B1812-$N$2)^2+(C1812-$O$2)^2+(D1812-$P$2)^2+(E1812-$Q$2)^2))</f>
        <v/>
      </c>
      <c r="L1812" s="6" t="str">
        <f aca="false">IF(AND(H1812 = "", H1811 &lt;&gt; ""),"&lt;- New exp", "")</f>
        <v/>
      </c>
    </row>
    <row r="1813" customFormat="false" ht="13.8" hidden="false" customHeight="false" outlineLevel="0" collapsed="false">
      <c r="F1813" s="4" t="str">
        <f aca="false">IF(ISBLANK(A1813), "", (A1813-MIN($A$2:$A$3001))/(MAX($A$2:$A$3001)-MIN($A$2:$A$3001)))</f>
        <v/>
      </c>
      <c r="G1813" s="4" t="str">
        <f aca="false">IF(ISBLANK(B1813), "", (B1813-MIN($B$2:$B$3001))/(MAX($B$2:$B$3001)-MIN($B$2:B$3001)))</f>
        <v/>
      </c>
      <c r="H1813" s="4" t="str">
        <f aca="false">IF(ISBLANK(C1813), "", (C1813-MIN($C$2:$C$3001))/(MAX($C$2:$C$3001)-MIN($C$2:$C$3001)))</f>
        <v/>
      </c>
      <c r="I1813" s="4" t="str">
        <f aca="false">IF(ISBLANK(D1813), "", (D1813-MIN($D$2:$D$3001))/(MAX($D$2:$D$3001)-MIN($D$2:$D$3001)))</f>
        <v/>
      </c>
      <c r="J1813" s="4" t="str">
        <f aca="false">IF(ISBLANK(E1813), "", (E1813-MIN($E$2:$E$3001))/(MAX($E$2:$E$3001)-MIN($E$2:$E$3001)))</f>
        <v/>
      </c>
      <c r="K1813" s="5" t="str">
        <f aca="false">IF(ISBLANK(A1813), "",SQRT((A1813-$M$2)^2+(B1813-$N$2)^2+(C1813-$O$2)^2+(D1813-$P$2)^2+(E1813-$Q$2)^2))</f>
        <v/>
      </c>
      <c r="L1813" s="6" t="str">
        <f aca="false">IF(AND(H1813 = "", H1812 &lt;&gt; ""),"&lt;- New exp", "")</f>
        <v/>
      </c>
    </row>
    <row r="1814" customFormat="false" ht="13.8" hidden="false" customHeight="false" outlineLevel="0" collapsed="false">
      <c r="F1814" s="4" t="str">
        <f aca="false">IF(ISBLANK(A1814), "", (A1814-MIN($A$2:$A$3001))/(MAX($A$2:$A$3001)-MIN($A$2:$A$3001)))</f>
        <v/>
      </c>
      <c r="G1814" s="4" t="str">
        <f aca="false">IF(ISBLANK(B1814), "", (B1814-MIN($B$2:$B$3001))/(MAX($B$2:$B$3001)-MIN($B$2:B$3001)))</f>
        <v/>
      </c>
      <c r="H1814" s="4" t="str">
        <f aca="false">IF(ISBLANK(C1814), "", (C1814-MIN($C$2:$C$3001))/(MAX($C$2:$C$3001)-MIN($C$2:$C$3001)))</f>
        <v/>
      </c>
      <c r="I1814" s="4" t="str">
        <f aca="false">IF(ISBLANK(D1814), "", (D1814-MIN($D$2:$D$3001))/(MAX($D$2:$D$3001)-MIN($D$2:$D$3001)))</f>
        <v/>
      </c>
      <c r="J1814" s="4" t="str">
        <f aca="false">IF(ISBLANK(E1814), "", (E1814-MIN($E$2:$E$3001))/(MAX($E$2:$E$3001)-MIN($E$2:$E$3001)))</f>
        <v/>
      </c>
      <c r="K1814" s="5" t="str">
        <f aca="false">IF(ISBLANK(A1814), "",SQRT((A1814-$M$2)^2+(B1814-$N$2)^2+(C1814-$O$2)^2+(D1814-$P$2)^2+(E1814-$Q$2)^2))</f>
        <v/>
      </c>
      <c r="L1814" s="6" t="str">
        <f aca="false">IF(AND(H1814 = "", H1813 &lt;&gt; ""),"&lt;- New exp", "")</f>
        <v/>
      </c>
    </row>
    <row r="1815" customFormat="false" ht="13.8" hidden="false" customHeight="false" outlineLevel="0" collapsed="false">
      <c r="F1815" s="4" t="str">
        <f aca="false">IF(ISBLANK(A1815), "", (A1815-MIN($A$2:$A$3001))/(MAX($A$2:$A$3001)-MIN($A$2:$A$3001)))</f>
        <v/>
      </c>
      <c r="G1815" s="4" t="str">
        <f aca="false">IF(ISBLANK(B1815), "", (B1815-MIN($B$2:$B$3001))/(MAX($B$2:$B$3001)-MIN($B$2:B$3001)))</f>
        <v/>
      </c>
      <c r="H1815" s="4" t="str">
        <f aca="false">IF(ISBLANK(C1815), "", (C1815-MIN($C$2:$C$3001))/(MAX($C$2:$C$3001)-MIN($C$2:$C$3001)))</f>
        <v/>
      </c>
      <c r="I1815" s="4" t="str">
        <f aca="false">IF(ISBLANK(D1815), "", (D1815-MIN($D$2:$D$3001))/(MAX($D$2:$D$3001)-MIN($D$2:$D$3001)))</f>
        <v/>
      </c>
      <c r="J1815" s="4" t="str">
        <f aca="false">IF(ISBLANK(E1815), "", (E1815-MIN($E$2:$E$3001))/(MAX($E$2:$E$3001)-MIN($E$2:$E$3001)))</f>
        <v/>
      </c>
      <c r="K1815" s="5" t="str">
        <f aca="false">IF(ISBLANK(A1815), "",SQRT((A1815-$M$2)^2+(B1815-$N$2)^2+(C1815-$O$2)^2+(D1815-$P$2)^2+(E1815-$Q$2)^2))</f>
        <v/>
      </c>
      <c r="L1815" s="6" t="str">
        <f aca="false">IF(AND(H1815 = "", H1814 &lt;&gt; ""),"&lt;- New exp", "")</f>
        <v/>
      </c>
    </row>
    <row r="1816" customFormat="false" ht="13.8" hidden="false" customHeight="false" outlineLevel="0" collapsed="false">
      <c r="F1816" s="4" t="str">
        <f aca="false">IF(ISBLANK(A1816), "", (A1816-MIN($A$2:$A$3001))/(MAX($A$2:$A$3001)-MIN($A$2:$A$3001)))</f>
        <v/>
      </c>
      <c r="G1816" s="4" t="str">
        <f aca="false">IF(ISBLANK(B1816), "", (B1816-MIN($B$2:$B$3001))/(MAX($B$2:$B$3001)-MIN($B$2:B$3001)))</f>
        <v/>
      </c>
      <c r="H1816" s="4" t="str">
        <f aca="false">IF(ISBLANK(C1816), "", (C1816-MIN($C$2:$C$3001))/(MAX($C$2:$C$3001)-MIN($C$2:$C$3001)))</f>
        <v/>
      </c>
      <c r="I1816" s="4" t="str">
        <f aca="false">IF(ISBLANK(D1816), "", (D1816-MIN($D$2:$D$3001))/(MAX($D$2:$D$3001)-MIN($D$2:$D$3001)))</f>
        <v/>
      </c>
      <c r="J1816" s="4" t="str">
        <f aca="false">IF(ISBLANK(E1816), "", (E1816-MIN($E$2:$E$3001))/(MAX($E$2:$E$3001)-MIN($E$2:$E$3001)))</f>
        <v/>
      </c>
      <c r="K1816" s="5" t="str">
        <f aca="false">IF(ISBLANK(A1816), "",SQRT((A1816-$M$2)^2+(B1816-$N$2)^2+(C1816-$O$2)^2+(D1816-$P$2)^2+(E1816-$Q$2)^2))</f>
        <v/>
      </c>
      <c r="L1816" s="6" t="str">
        <f aca="false">IF(AND(H1816 = "", H1815 &lt;&gt; ""),"&lt;- New exp", "")</f>
        <v/>
      </c>
    </row>
    <row r="1817" customFormat="false" ht="13.8" hidden="false" customHeight="false" outlineLevel="0" collapsed="false">
      <c r="F1817" s="4" t="str">
        <f aca="false">IF(ISBLANK(A1817), "", (A1817-MIN($A$2:$A$3001))/(MAX($A$2:$A$3001)-MIN($A$2:$A$3001)))</f>
        <v/>
      </c>
      <c r="G1817" s="4" t="str">
        <f aca="false">IF(ISBLANK(B1817), "", (B1817-MIN($B$2:$B$3001))/(MAX($B$2:$B$3001)-MIN($B$2:B$3001)))</f>
        <v/>
      </c>
      <c r="H1817" s="4" t="str">
        <f aca="false">IF(ISBLANK(C1817), "", (C1817-MIN($C$2:$C$3001))/(MAX($C$2:$C$3001)-MIN($C$2:$C$3001)))</f>
        <v/>
      </c>
      <c r="I1817" s="4" t="str">
        <f aca="false">IF(ISBLANK(D1817), "", (D1817-MIN($D$2:$D$3001))/(MAX($D$2:$D$3001)-MIN($D$2:$D$3001)))</f>
        <v/>
      </c>
      <c r="J1817" s="4" t="str">
        <f aca="false">IF(ISBLANK(E1817), "", (E1817-MIN($E$2:$E$3001))/(MAX($E$2:$E$3001)-MIN($E$2:$E$3001)))</f>
        <v/>
      </c>
      <c r="K1817" s="5" t="str">
        <f aca="false">IF(ISBLANK(A1817), "",SQRT((A1817-$M$2)^2+(B1817-$N$2)^2+(C1817-$O$2)^2+(D1817-$P$2)^2+(E1817-$Q$2)^2))</f>
        <v/>
      </c>
      <c r="L1817" s="6" t="str">
        <f aca="false">IF(AND(H1817 = "", H1816 &lt;&gt; ""),"&lt;- New exp", "")</f>
        <v/>
      </c>
    </row>
    <row r="1818" customFormat="false" ht="13.8" hidden="false" customHeight="false" outlineLevel="0" collapsed="false">
      <c r="F1818" s="4" t="str">
        <f aca="false">IF(ISBLANK(A1818), "", (A1818-MIN($A$2:$A$3001))/(MAX($A$2:$A$3001)-MIN($A$2:$A$3001)))</f>
        <v/>
      </c>
      <c r="G1818" s="4" t="str">
        <f aca="false">IF(ISBLANK(B1818), "", (B1818-MIN($B$2:$B$3001))/(MAX($B$2:$B$3001)-MIN($B$2:B$3001)))</f>
        <v/>
      </c>
      <c r="H1818" s="4" t="str">
        <f aca="false">IF(ISBLANK(C1818), "", (C1818-MIN($C$2:$C$3001))/(MAX($C$2:$C$3001)-MIN($C$2:$C$3001)))</f>
        <v/>
      </c>
      <c r="I1818" s="4" t="str">
        <f aca="false">IF(ISBLANK(D1818), "", (D1818-MIN($D$2:$D$3001))/(MAX($D$2:$D$3001)-MIN($D$2:$D$3001)))</f>
        <v/>
      </c>
      <c r="J1818" s="4" t="str">
        <f aca="false">IF(ISBLANK(E1818), "", (E1818-MIN($E$2:$E$3001))/(MAX($E$2:$E$3001)-MIN($E$2:$E$3001)))</f>
        <v/>
      </c>
      <c r="K1818" s="5" t="str">
        <f aca="false">IF(ISBLANK(A1818), "",SQRT((A1818-$M$2)^2+(B1818-$N$2)^2+(C1818-$O$2)^2+(D1818-$P$2)^2+(E1818-$Q$2)^2))</f>
        <v/>
      </c>
      <c r="L1818" s="6" t="str">
        <f aca="false">IF(AND(H1818 = "", H1817 &lt;&gt; ""),"&lt;- New exp", "")</f>
        <v/>
      </c>
    </row>
    <row r="1819" customFormat="false" ht="13.8" hidden="false" customHeight="false" outlineLevel="0" collapsed="false">
      <c r="F1819" s="4" t="str">
        <f aca="false">IF(ISBLANK(A1819), "", (A1819-MIN($A$2:$A$3001))/(MAX($A$2:$A$3001)-MIN($A$2:$A$3001)))</f>
        <v/>
      </c>
      <c r="G1819" s="4" t="str">
        <f aca="false">IF(ISBLANK(B1819), "", (B1819-MIN($B$2:$B$3001))/(MAX($B$2:$B$3001)-MIN($B$2:B$3001)))</f>
        <v/>
      </c>
      <c r="H1819" s="4" t="str">
        <f aca="false">IF(ISBLANK(C1819), "", (C1819-MIN($C$2:$C$3001))/(MAX($C$2:$C$3001)-MIN($C$2:$C$3001)))</f>
        <v/>
      </c>
      <c r="I1819" s="4" t="str">
        <f aca="false">IF(ISBLANK(D1819), "", (D1819-MIN($D$2:$D$3001))/(MAX($D$2:$D$3001)-MIN($D$2:$D$3001)))</f>
        <v/>
      </c>
      <c r="J1819" s="4" t="str">
        <f aca="false">IF(ISBLANK(E1819), "", (E1819-MIN($E$2:$E$3001))/(MAX($E$2:$E$3001)-MIN($E$2:$E$3001)))</f>
        <v/>
      </c>
      <c r="K1819" s="5" t="str">
        <f aca="false">IF(ISBLANK(A1819), "",SQRT((A1819-$M$2)^2+(B1819-$N$2)^2+(C1819-$O$2)^2+(D1819-$P$2)^2+(E1819-$Q$2)^2))</f>
        <v/>
      </c>
      <c r="L1819" s="6" t="str">
        <f aca="false">IF(AND(H1819 = "", H1818 &lt;&gt; ""),"&lt;- New exp", "")</f>
        <v/>
      </c>
    </row>
    <row r="1820" customFormat="false" ht="13.8" hidden="false" customHeight="false" outlineLevel="0" collapsed="false">
      <c r="F1820" s="4" t="str">
        <f aca="false">IF(ISBLANK(A1820), "", (A1820-MIN($A$2:$A$3001))/(MAX($A$2:$A$3001)-MIN($A$2:$A$3001)))</f>
        <v/>
      </c>
      <c r="G1820" s="4" t="str">
        <f aca="false">IF(ISBLANK(B1820), "", (B1820-MIN($B$2:$B$3001))/(MAX($B$2:$B$3001)-MIN($B$2:B$3001)))</f>
        <v/>
      </c>
      <c r="H1820" s="4" t="str">
        <f aca="false">IF(ISBLANK(C1820), "", (C1820-MIN($C$2:$C$3001))/(MAX($C$2:$C$3001)-MIN($C$2:$C$3001)))</f>
        <v/>
      </c>
      <c r="I1820" s="4" t="str">
        <f aca="false">IF(ISBLANK(D1820), "", (D1820-MIN($D$2:$D$3001))/(MAX($D$2:$D$3001)-MIN($D$2:$D$3001)))</f>
        <v/>
      </c>
      <c r="J1820" s="4" t="str">
        <f aca="false">IF(ISBLANK(E1820), "", (E1820-MIN($E$2:$E$3001))/(MAX($E$2:$E$3001)-MIN($E$2:$E$3001)))</f>
        <v/>
      </c>
      <c r="K1820" s="5" t="str">
        <f aca="false">IF(ISBLANK(A1820), "",SQRT((A1820-$M$2)^2+(B1820-$N$2)^2+(C1820-$O$2)^2+(D1820-$P$2)^2+(E1820-$Q$2)^2))</f>
        <v/>
      </c>
      <c r="L1820" s="6" t="str">
        <f aca="false">IF(AND(H1820 = "", H1819 &lt;&gt; ""),"&lt;- New exp", "")</f>
        <v/>
      </c>
    </row>
    <row r="1821" customFormat="false" ht="13.8" hidden="false" customHeight="false" outlineLevel="0" collapsed="false">
      <c r="F1821" s="4" t="str">
        <f aca="false">IF(ISBLANK(A1821), "", (A1821-MIN($A$2:$A$3001))/(MAX($A$2:$A$3001)-MIN($A$2:$A$3001)))</f>
        <v/>
      </c>
      <c r="G1821" s="4" t="str">
        <f aca="false">IF(ISBLANK(B1821), "", (B1821-MIN($B$2:$B$3001))/(MAX($B$2:$B$3001)-MIN($B$2:B$3001)))</f>
        <v/>
      </c>
      <c r="H1821" s="4" t="str">
        <f aca="false">IF(ISBLANK(C1821), "", (C1821-MIN($C$2:$C$3001))/(MAX($C$2:$C$3001)-MIN($C$2:$C$3001)))</f>
        <v/>
      </c>
      <c r="I1821" s="4" t="str">
        <f aca="false">IF(ISBLANK(D1821), "", (D1821-MIN($D$2:$D$3001))/(MAX($D$2:$D$3001)-MIN($D$2:$D$3001)))</f>
        <v/>
      </c>
      <c r="J1821" s="4" t="str">
        <f aca="false">IF(ISBLANK(E1821), "", (E1821-MIN($E$2:$E$3001))/(MAX($E$2:$E$3001)-MIN($E$2:$E$3001)))</f>
        <v/>
      </c>
      <c r="K1821" s="5" t="str">
        <f aca="false">IF(ISBLANK(A1821), "",SQRT((A1821-$M$2)^2+(B1821-$N$2)^2+(C1821-$O$2)^2+(D1821-$P$2)^2+(E1821-$Q$2)^2))</f>
        <v/>
      </c>
      <c r="L1821" s="6" t="str">
        <f aca="false">IF(AND(H1821 = "", H1820 &lt;&gt; ""),"&lt;- New exp", "")</f>
        <v/>
      </c>
    </row>
    <row r="1822" customFormat="false" ht="13.8" hidden="false" customHeight="false" outlineLevel="0" collapsed="false">
      <c r="F1822" s="4" t="str">
        <f aca="false">IF(ISBLANK(A1822), "", (A1822-MIN($A$2:$A$3001))/(MAX($A$2:$A$3001)-MIN($A$2:$A$3001)))</f>
        <v/>
      </c>
      <c r="G1822" s="4" t="str">
        <f aca="false">IF(ISBLANK(B1822), "", (B1822-MIN($B$2:$B$3001))/(MAX($B$2:$B$3001)-MIN($B$2:B$3001)))</f>
        <v/>
      </c>
      <c r="H1822" s="4" t="str">
        <f aca="false">IF(ISBLANK(C1822), "", (C1822-MIN($C$2:$C$3001))/(MAX($C$2:$C$3001)-MIN($C$2:$C$3001)))</f>
        <v/>
      </c>
      <c r="I1822" s="4" t="str">
        <f aca="false">IF(ISBLANK(D1822), "", (D1822-MIN($D$2:$D$3001))/(MAX($D$2:$D$3001)-MIN($D$2:$D$3001)))</f>
        <v/>
      </c>
      <c r="J1822" s="4" t="str">
        <f aca="false">IF(ISBLANK(E1822), "", (E1822-MIN($E$2:$E$3001))/(MAX($E$2:$E$3001)-MIN($E$2:$E$3001)))</f>
        <v/>
      </c>
      <c r="K1822" s="5" t="str">
        <f aca="false">IF(ISBLANK(A1822), "",SQRT((A1822-$M$2)^2+(B1822-$N$2)^2+(C1822-$O$2)^2+(D1822-$P$2)^2+(E1822-$Q$2)^2))</f>
        <v/>
      </c>
      <c r="L1822" s="6" t="str">
        <f aca="false">IF(AND(H1822 = "", H1821 &lt;&gt; ""),"&lt;- New exp", "")</f>
        <v/>
      </c>
    </row>
    <row r="1823" customFormat="false" ht="13.8" hidden="false" customHeight="false" outlineLevel="0" collapsed="false">
      <c r="F1823" s="4" t="str">
        <f aca="false">IF(ISBLANK(A1823), "", (A1823-MIN($A$2:$A$3001))/(MAX($A$2:$A$3001)-MIN($A$2:$A$3001)))</f>
        <v/>
      </c>
      <c r="G1823" s="4" t="str">
        <f aca="false">IF(ISBLANK(B1823), "", (B1823-MIN($B$2:$B$3001))/(MAX($B$2:$B$3001)-MIN($B$2:B$3001)))</f>
        <v/>
      </c>
      <c r="H1823" s="4" t="str">
        <f aca="false">IF(ISBLANK(C1823), "", (C1823-MIN($C$2:$C$3001))/(MAX($C$2:$C$3001)-MIN($C$2:$C$3001)))</f>
        <v/>
      </c>
      <c r="I1823" s="4" t="str">
        <f aca="false">IF(ISBLANK(D1823), "", (D1823-MIN($D$2:$D$3001))/(MAX($D$2:$D$3001)-MIN($D$2:$D$3001)))</f>
        <v/>
      </c>
      <c r="J1823" s="4" t="str">
        <f aca="false">IF(ISBLANK(E1823), "", (E1823-MIN($E$2:$E$3001))/(MAX($E$2:$E$3001)-MIN($E$2:$E$3001)))</f>
        <v/>
      </c>
      <c r="K1823" s="5" t="str">
        <f aca="false">IF(ISBLANK(A1823), "",SQRT((A1823-$M$2)^2+(B1823-$N$2)^2+(C1823-$O$2)^2+(D1823-$P$2)^2+(E1823-$Q$2)^2))</f>
        <v/>
      </c>
      <c r="L1823" s="6" t="str">
        <f aca="false">IF(AND(H1823 = "", H1822 &lt;&gt; ""),"&lt;- New exp", "")</f>
        <v/>
      </c>
    </row>
    <row r="1824" customFormat="false" ht="13.8" hidden="false" customHeight="false" outlineLevel="0" collapsed="false">
      <c r="F1824" s="4" t="str">
        <f aca="false">IF(ISBLANK(A1824), "", (A1824-MIN($A$2:$A$3001))/(MAX($A$2:$A$3001)-MIN($A$2:$A$3001)))</f>
        <v/>
      </c>
      <c r="G1824" s="4" t="str">
        <f aca="false">IF(ISBLANK(B1824), "", (B1824-MIN($B$2:$B$3001))/(MAX($B$2:$B$3001)-MIN($B$2:B$3001)))</f>
        <v/>
      </c>
      <c r="H1824" s="4" t="str">
        <f aca="false">IF(ISBLANK(C1824), "", (C1824-MIN($C$2:$C$3001))/(MAX($C$2:$C$3001)-MIN($C$2:$C$3001)))</f>
        <v/>
      </c>
      <c r="I1824" s="4" t="str">
        <f aca="false">IF(ISBLANK(D1824), "", (D1824-MIN($D$2:$D$3001))/(MAX($D$2:$D$3001)-MIN($D$2:$D$3001)))</f>
        <v/>
      </c>
      <c r="J1824" s="4" t="str">
        <f aca="false">IF(ISBLANK(E1824), "", (E1824-MIN($E$2:$E$3001))/(MAX($E$2:$E$3001)-MIN($E$2:$E$3001)))</f>
        <v/>
      </c>
      <c r="K1824" s="5" t="str">
        <f aca="false">IF(ISBLANK(A1824), "",SQRT((A1824-$M$2)^2+(B1824-$N$2)^2+(C1824-$O$2)^2+(D1824-$P$2)^2+(E1824-$Q$2)^2))</f>
        <v/>
      </c>
      <c r="L1824" s="6" t="str">
        <f aca="false">IF(AND(H1824 = "", H1823 &lt;&gt; ""),"&lt;- New exp", "")</f>
        <v/>
      </c>
    </row>
    <row r="1825" customFormat="false" ht="13.8" hidden="false" customHeight="false" outlineLevel="0" collapsed="false">
      <c r="F1825" s="4" t="str">
        <f aca="false">IF(ISBLANK(A1825), "", (A1825-MIN($A$2:$A$3001))/(MAX($A$2:$A$3001)-MIN($A$2:$A$3001)))</f>
        <v/>
      </c>
      <c r="G1825" s="4" t="str">
        <f aca="false">IF(ISBLANK(B1825), "", (B1825-MIN($B$2:$B$3001))/(MAX($B$2:$B$3001)-MIN($B$2:B$3001)))</f>
        <v/>
      </c>
      <c r="H1825" s="4" t="str">
        <f aca="false">IF(ISBLANK(C1825), "", (C1825-MIN($C$2:$C$3001))/(MAX($C$2:$C$3001)-MIN($C$2:$C$3001)))</f>
        <v/>
      </c>
      <c r="I1825" s="4" t="str">
        <f aca="false">IF(ISBLANK(D1825), "", (D1825-MIN($D$2:$D$3001))/(MAX($D$2:$D$3001)-MIN($D$2:$D$3001)))</f>
        <v/>
      </c>
      <c r="J1825" s="4" t="str">
        <f aca="false">IF(ISBLANK(E1825), "", (E1825-MIN($E$2:$E$3001))/(MAX($E$2:$E$3001)-MIN($E$2:$E$3001)))</f>
        <v/>
      </c>
      <c r="K1825" s="5" t="str">
        <f aca="false">IF(ISBLANK(A1825), "",SQRT((A1825-$M$2)^2+(B1825-$N$2)^2+(C1825-$O$2)^2+(D1825-$P$2)^2+(E1825-$Q$2)^2))</f>
        <v/>
      </c>
      <c r="L1825" s="6" t="str">
        <f aca="false">IF(AND(H1825 = "", H1824 &lt;&gt; ""),"&lt;- New exp", "")</f>
        <v/>
      </c>
    </row>
    <row r="1826" customFormat="false" ht="13.8" hidden="false" customHeight="false" outlineLevel="0" collapsed="false">
      <c r="F1826" s="4" t="str">
        <f aca="false">IF(ISBLANK(A1826), "", (A1826-MIN($A$2:$A$3001))/(MAX($A$2:$A$3001)-MIN($A$2:$A$3001)))</f>
        <v/>
      </c>
      <c r="G1826" s="4" t="str">
        <f aca="false">IF(ISBLANK(B1826), "", (B1826-MIN($B$2:$B$3001))/(MAX($B$2:$B$3001)-MIN($B$2:B$3001)))</f>
        <v/>
      </c>
      <c r="H1826" s="4" t="str">
        <f aca="false">IF(ISBLANK(C1826), "", (C1826-MIN($C$2:$C$3001))/(MAX($C$2:$C$3001)-MIN($C$2:$C$3001)))</f>
        <v/>
      </c>
      <c r="I1826" s="4" t="str">
        <f aca="false">IF(ISBLANK(D1826), "", (D1826-MIN($D$2:$D$3001))/(MAX($D$2:$D$3001)-MIN($D$2:$D$3001)))</f>
        <v/>
      </c>
      <c r="J1826" s="4" t="str">
        <f aca="false">IF(ISBLANK(E1826), "", (E1826-MIN($E$2:$E$3001))/(MAX($E$2:$E$3001)-MIN($E$2:$E$3001)))</f>
        <v/>
      </c>
      <c r="K1826" s="5" t="str">
        <f aca="false">IF(ISBLANK(A1826), "",SQRT((A1826-$M$2)^2+(B1826-$N$2)^2+(C1826-$O$2)^2+(D1826-$P$2)^2+(E1826-$Q$2)^2))</f>
        <v/>
      </c>
      <c r="L1826" s="6" t="str">
        <f aca="false">IF(AND(H1826 = "", H1825 &lt;&gt; ""),"&lt;- New exp", "")</f>
        <v/>
      </c>
    </row>
    <row r="1827" customFormat="false" ht="13.8" hidden="false" customHeight="false" outlineLevel="0" collapsed="false">
      <c r="F1827" s="4" t="str">
        <f aca="false">IF(ISBLANK(A1827), "", (A1827-MIN($A$2:$A$3001))/(MAX($A$2:$A$3001)-MIN($A$2:$A$3001)))</f>
        <v/>
      </c>
      <c r="G1827" s="4" t="str">
        <f aca="false">IF(ISBLANK(B1827), "", (B1827-MIN($B$2:$B$3001))/(MAX($B$2:$B$3001)-MIN($B$2:B$3001)))</f>
        <v/>
      </c>
      <c r="H1827" s="4" t="str">
        <f aca="false">IF(ISBLANK(C1827), "", (C1827-MIN($C$2:$C$3001))/(MAX($C$2:$C$3001)-MIN($C$2:$C$3001)))</f>
        <v/>
      </c>
      <c r="I1827" s="4" t="str">
        <f aca="false">IF(ISBLANK(D1827), "", (D1827-MIN($D$2:$D$3001))/(MAX($D$2:$D$3001)-MIN($D$2:$D$3001)))</f>
        <v/>
      </c>
      <c r="J1827" s="4" t="str">
        <f aca="false">IF(ISBLANK(E1827), "", (E1827-MIN($E$2:$E$3001))/(MAX($E$2:$E$3001)-MIN($E$2:$E$3001)))</f>
        <v/>
      </c>
      <c r="K1827" s="5" t="str">
        <f aca="false">IF(ISBLANK(A1827), "",SQRT((A1827-$M$2)^2+(B1827-$N$2)^2+(C1827-$O$2)^2+(D1827-$P$2)^2+(E1827-$Q$2)^2))</f>
        <v/>
      </c>
      <c r="L1827" s="6" t="str">
        <f aca="false">IF(AND(H1827 = "", H1826 &lt;&gt; ""),"&lt;- New exp", "")</f>
        <v/>
      </c>
    </row>
    <row r="1828" customFormat="false" ht="13.8" hidden="false" customHeight="false" outlineLevel="0" collapsed="false">
      <c r="F1828" s="4" t="str">
        <f aca="false">IF(ISBLANK(A1828), "", (A1828-MIN($A$2:$A$3001))/(MAX($A$2:$A$3001)-MIN($A$2:$A$3001)))</f>
        <v/>
      </c>
      <c r="G1828" s="4" t="str">
        <f aca="false">IF(ISBLANK(B1828), "", (B1828-MIN($B$2:$B$3001))/(MAX($B$2:$B$3001)-MIN($B$2:B$3001)))</f>
        <v/>
      </c>
      <c r="H1828" s="4" t="str">
        <f aca="false">IF(ISBLANK(C1828), "", (C1828-MIN($C$2:$C$3001))/(MAX($C$2:$C$3001)-MIN($C$2:$C$3001)))</f>
        <v/>
      </c>
      <c r="I1828" s="4" t="str">
        <f aca="false">IF(ISBLANK(D1828), "", (D1828-MIN($D$2:$D$3001))/(MAX($D$2:$D$3001)-MIN($D$2:$D$3001)))</f>
        <v/>
      </c>
      <c r="J1828" s="4" t="str">
        <f aca="false">IF(ISBLANK(E1828), "", (E1828-MIN($E$2:$E$3001))/(MAX($E$2:$E$3001)-MIN($E$2:$E$3001)))</f>
        <v/>
      </c>
      <c r="K1828" s="5" t="str">
        <f aca="false">IF(ISBLANK(A1828), "",SQRT((A1828-$M$2)^2+(B1828-$N$2)^2+(C1828-$O$2)^2+(D1828-$P$2)^2+(E1828-$Q$2)^2))</f>
        <v/>
      </c>
      <c r="L1828" s="6" t="str">
        <f aca="false">IF(AND(H1828 = "", H1827 &lt;&gt; ""),"&lt;- New exp", "")</f>
        <v/>
      </c>
    </row>
    <row r="1829" customFormat="false" ht="13.8" hidden="false" customHeight="false" outlineLevel="0" collapsed="false">
      <c r="F1829" s="4" t="str">
        <f aca="false">IF(ISBLANK(A1829), "", (A1829-MIN($A$2:$A$3001))/(MAX($A$2:$A$3001)-MIN($A$2:$A$3001)))</f>
        <v/>
      </c>
      <c r="G1829" s="4" t="str">
        <f aca="false">IF(ISBLANK(B1829), "", (B1829-MIN($B$2:$B$3001))/(MAX($B$2:$B$3001)-MIN($B$2:B$3001)))</f>
        <v/>
      </c>
      <c r="H1829" s="4" t="str">
        <f aca="false">IF(ISBLANK(C1829), "", (C1829-MIN($C$2:$C$3001))/(MAX($C$2:$C$3001)-MIN($C$2:$C$3001)))</f>
        <v/>
      </c>
      <c r="I1829" s="4" t="str">
        <f aca="false">IF(ISBLANK(D1829), "", (D1829-MIN($D$2:$D$3001))/(MAX($D$2:$D$3001)-MIN($D$2:$D$3001)))</f>
        <v/>
      </c>
      <c r="J1829" s="4" t="str">
        <f aca="false">IF(ISBLANK(E1829), "", (E1829-MIN($E$2:$E$3001))/(MAX($E$2:$E$3001)-MIN($E$2:$E$3001)))</f>
        <v/>
      </c>
      <c r="K1829" s="5" t="str">
        <f aca="false">IF(ISBLANK(A1829), "",SQRT((A1829-$M$2)^2+(B1829-$N$2)^2+(C1829-$O$2)^2+(D1829-$P$2)^2+(E1829-$Q$2)^2))</f>
        <v/>
      </c>
      <c r="L1829" s="6" t="str">
        <f aca="false">IF(AND(H1829 = "", H1828 &lt;&gt; ""),"&lt;- New exp", "")</f>
        <v/>
      </c>
    </row>
    <row r="1830" customFormat="false" ht="13.8" hidden="false" customHeight="false" outlineLevel="0" collapsed="false">
      <c r="F1830" s="4" t="str">
        <f aca="false">IF(ISBLANK(A1830), "", (A1830-MIN($A$2:$A$3001))/(MAX($A$2:$A$3001)-MIN($A$2:$A$3001)))</f>
        <v/>
      </c>
      <c r="G1830" s="4" t="str">
        <f aca="false">IF(ISBLANK(B1830), "", (B1830-MIN($B$2:$B$3001))/(MAX($B$2:$B$3001)-MIN($B$2:B$3001)))</f>
        <v/>
      </c>
      <c r="H1830" s="4" t="str">
        <f aca="false">IF(ISBLANK(C1830), "", (C1830-MIN($C$2:$C$3001))/(MAX($C$2:$C$3001)-MIN($C$2:$C$3001)))</f>
        <v/>
      </c>
      <c r="I1830" s="4" t="str">
        <f aca="false">IF(ISBLANK(D1830), "", (D1830-MIN($D$2:$D$3001))/(MAX($D$2:$D$3001)-MIN($D$2:$D$3001)))</f>
        <v/>
      </c>
      <c r="J1830" s="4" t="str">
        <f aca="false">IF(ISBLANK(E1830), "", (E1830-MIN($E$2:$E$3001))/(MAX($E$2:$E$3001)-MIN($E$2:$E$3001)))</f>
        <v/>
      </c>
      <c r="K1830" s="5" t="str">
        <f aca="false">IF(ISBLANK(A1830), "",SQRT((A1830-$M$2)^2+(B1830-$N$2)^2+(C1830-$O$2)^2+(D1830-$P$2)^2+(E1830-$Q$2)^2))</f>
        <v/>
      </c>
      <c r="L1830" s="6" t="str">
        <f aca="false">IF(AND(H1830 = "", H1829 &lt;&gt; ""),"&lt;- New exp", "")</f>
        <v/>
      </c>
    </row>
    <row r="1831" customFormat="false" ht="13.8" hidden="false" customHeight="false" outlineLevel="0" collapsed="false">
      <c r="F1831" s="4" t="str">
        <f aca="false">IF(ISBLANK(A1831), "", (A1831-MIN($A$2:$A$3001))/(MAX($A$2:$A$3001)-MIN($A$2:$A$3001)))</f>
        <v/>
      </c>
      <c r="G1831" s="4" t="str">
        <f aca="false">IF(ISBLANK(B1831), "", (B1831-MIN($B$2:$B$3001))/(MAX($B$2:$B$3001)-MIN($B$2:B$3001)))</f>
        <v/>
      </c>
      <c r="H1831" s="4" t="str">
        <f aca="false">IF(ISBLANK(C1831), "", (C1831-MIN($C$2:$C$3001))/(MAX($C$2:$C$3001)-MIN($C$2:$C$3001)))</f>
        <v/>
      </c>
      <c r="I1831" s="4" t="str">
        <f aca="false">IF(ISBLANK(D1831), "", (D1831-MIN($D$2:$D$3001))/(MAX($D$2:$D$3001)-MIN($D$2:$D$3001)))</f>
        <v/>
      </c>
      <c r="J1831" s="4" t="str">
        <f aca="false">IF(ISBLANK(E1831), "", (E1831-MIN($E$2:$E$3001))/(MAX($E$2:$E$3001)-MIN($E$2:$E$3001)))</f>
        <v/>
      </c>
      <c r="K1831" s="5" t="str">
        <f aca="false">IF(ISBLANK(A1831), "",SQRT((A1831-$M$2)^2+(B1831-$N$2)^2+(C1831-$O$2)^2+(D1831-$P$2)^2+(E1831-$Q$2)^2))</f>
        <v/>
      </c>
      <c r="L1831" s="6" t="str">
        <f aca="false">IF(AND(H1831 = "", H1830 &lt;&gt; ""),"&lt;- New exp", "")</f>
        <v/>
      </c>
    </row>
    <row r="1832" customFormat="false" ht="13.8" hidden="false" customHeight="false" outlineLevel="0" collapsed="false">
      <c r="F1832" s="4" t="str">
        <f aca="false">IF(ISBLANK(A1832), "", (A1832-MIN($A$2:$A$3001))/(MAX($A$2:$A$3001)-MIN($A$2:$A$3001)))</f>
        <v/>
      </c>
      <c r="G1832" s="4" t="str">
        <f aca="false">IF(ISBLANK(B1832), "", (B1832-MIN($B$2:$B$3001))/(MAX($B$2:$B$3001)-MIN($B$2:B$3001)))</f>
        <v/>
      </c>
      <c r="H1832" s="4" t="str">
        <f aca="false">IF(ISBLANK(C1832), "", (C1832-MIN($C$2:$C$3001))/(MAX($C$2:$C$3001)-MIN($C$2:$C$3001)))</f>
        <v/>
      </c>
      <c r="I1832" s="4" t="str">
        <f aca="false">IF(ISBLANK(D1832), "", (D1832-MIN($D$2:$D$3001))/(MAX($D$2:$D$3001)-MIN($D$2:$D$3001)))</f>
        <v/>
      </c>
      <c r="J1832" s="4" t="str">
        <f aca="false">IF(ISBLANK(E1832), "", (E1832-MIN($E$2:$E$3001))/(MAX($E$2:$E$3001)-MIN($E$2:$E$3001)))</f>
        <v/>
      </c>
      <c r="K1832" s="5" t="str">
        <f aca="false">IF(ISBLANK(A1832), "",SQRT((A1832-$M$2)^2+(B1832-$N$2)^2+(C1832-$O$2)^2+(D1832-$P$2)^2+(E1832-$Q$2)^2))</f>
        <v/>
      </c>
      <c r="L1832" s="6" t="str">
        <f aca="false">IF(AND(H1832 = "", H1831 &lt;&gt; ""),"&lt;- New exp", "")</f>
        <v/>
      </c>
    </row>
    <row r="1833" customFormat="false" ht="13.8" hidden="false" customHeight="false" outlineLevel="0" collapsed="false">
      <c r="F1833" s="4" t="str">
        <f aca="false">IF(ISBLANK(A1833), "", (A1833-MIN($A$2:$A$3001))/(MAX($A$2:$A$3001)-MIN($A$2:$A$3001)))</f>
        <v/>
      </c>
      <c r="G1833" s="4" t="str">
        <f aca="false">IF(ISBLANK(B1833), "", (B1833-MIN($B$2:$B$3001))/(MAX($B$2:$B$3001)-MIN($B$2:B$3001)))</f>
        <v/>
      </c>
      <c r="H1833" s="4" t="str">
        <f aca="false">IF(ISBLANK(C1833), "", (C1833-MIN($C$2:$C$3001))/(MAX($C$2:$C$3001)-MIN($C$2:$C$3001)))</f>
        <v/>
      </c>
      <c r="I1833" s="4" t="str">
        <f aca="false">IF(ISBLANK(D1833), "", (D1833-MIN($D$2:$D$3001))/(MAX($D$2:$D$3001)-MIN($D$2:$D$3001)))</f>
        <v/>
      </c>
      <c r="J1833" s="4" t="str">
        <f aca="false">IF(ISBLANK(E1833), "", (E1833-MIN($E$2:$E$3001))/(MAX($E$2:$E$3001)-MIN($E$2:$E$3001)))</f>
        <v/>
      </c>
      <c r="K1833" s="5" t="str">
        <f aca="false">IF(ISBLANK(A1833), "",SQRT((A1833-$M$2)^2+(B1833-$N$2)^2+(C1833-$O$2)^2+(D1833-$P$2)^2+(E1833-$Q$2)^2))</f>
        <v/>
      </c>
      <c r="L1833" s="6" t="str">
        <f aca="false">IF(AND(H1833 = "", H1832 &lt;&gt; ""),"&lt;- New exp", "")</f>
        <v/>
      </c>
    </row>
    <row r="1834" customFormat="false" ht="13.8" hidden="false" customHeight="false" outlineLevel="0" collapsed="false">
      <c r="F1834" s="4" t="str">
        <f aca="false">IF(ISBLANK(A1834), "", (A1834-MIN($A$2:$A$3001))/(MAX($A$2:$A$3001)-MIN($A$2:$A$3001)))</f>
        <v/>
      </c>
      <c r="G1834" s="4" t="str">
        <f aca="false">IF(ISBLANK(B1834), "", (B1834-MIN($B$2:$B$3001))/(MAX($B$2:$B$3001)-MIN($B$2:B$3001)))</f>
        <v/>
      </c>
      <c r="H1834" s="4" t="str">
        <f aca="false">IF(ISBLANK(C1834), "", (C1834-MIN($C$2:$C$3001))/(MAX($C$2:$C$3001)-MIN($C$2:$C$3001)))</f>
        <v/>
      </c>
      <c r="I1834" s="4" t="str">
        <f aca="false">IF(ISBLANK(D1834), "", (D1834-MIN($D$2:$D$3001))/(MAX($D$2:$D$3001)-MIN($D$2:$D$3001)))</f>
        <v/>
      </c>
      <c r="J1834" s="4" t="str">
        <f aca="false">IF(ISBLANK(E1834), "", (E1834-MIN($E$2:$E$3001))/(MAX($E$2:$E$3001)-MIN($E$2:$E$3001)))</f>
        <v/>
      </c>
      <c r="K1834" s="5" t="str">
        <f aca="false">IF(ISBLANK(A1834), "",SQRT((A1834-$M$2)^2+(B1834-$N$2)^2+(C1834-$O$2)^2+(D1834-$P$2)^2+(E1834-$Q$2)^2))</f>
        <v/>
      </c>
      <c r="L1834" s="6" t="str">
        <f aca="false">IF(AND(H1834 = "", H1833 &lt;&gt; ""),"&lt;- New exp", "")</f>
        <v/>
      </c>
    </row>
    <row r="1835" customFormat="false" ht="13.8" hidden="false" customHeight="false" outlineLevel="0" collapsed="false">
      <c r="F1835" s="4" t="str">
        <f aca="false">IF(ISBLANK(A1835), "", (A1835-MIN($A$2:$A$3001))/(MAX($A$2:$A$3001)-MIN($A$2:$A$3001)))</f>
        <v/>
      </c>
      <c r="G1835" s="4" t="str">
        <f aca="false">IF(ISBLANK(B1835), "", (B1835-MIN($B$2:$B$3001))/(MAX($B$2:$B$3001)-MIN($B$2:B$3001)))</f>
        <v/>
      </c>
      <c r="H1835" s="4" t="str">
        <f aca="false">IF(ISBLANK(C1835), "", (C1835-MIN($C$2:$C$3001))/(MAX($C$2:$C$3001)-MIN($C$2:$C$3001)))</f>
        <v/>
      </c>
      <c r="I1835" s="4" t="str">
        <f aca="false">IF(ISBLANK(D1835), "", (D1835-MIN($D$2:$D$3001))/(MAX($D$2:$D$3001)-MIN($D$2:$D$3001)))</f>
        <v/>
      </c>
      <c r="J1835" s="4" t="str">
        <f aca="false">IF(ISBLANK(E1835), "", (E1835-MIN($E$2:$E$3001))/(MAX($E$2:$E$3001)-MIN($E$2:$E$3001)))</f>
        <v/>
      </c>
      <c r="K1835" s="5" t="str">
        <f aca="false">IF(ISBLANK(A1835), "",SQRT((A1835-$M$2)^2+(B1835-$N$2)^2+(C1835-$O$2)^2+(D1835-$P$2)^2+(E1835-$Q$2)^2))</f>
        <v/>
      </c>
      <c r="L1835" s="6" t="str">
        <f aca="false">IF(AND(H1835 = "", H1834 &lt;&gt; ""),"&lt;- New exp", "")</f>
        <v/>
      </c>
    </row>
    <row r="1836" customFormat="false" ht="13.8" hidden="false" customHeight="false" outlineLevel="0" collapsed="false">
      <c r="F1836" s="4" t="str">
        <f aca="false">IF(ISBLANK(A1836), "", (A1836-MIN($A$2:$A$3001))/(MAX($A$2:$A$3001)-MIN($A$2:$A$3001)))</f>
        <v/>
      </c>
      <c r="G1836" s="4" t="str">
        <f aca="false">IF(ISBLANK(B1836), "", (B1836-MIN($B$2:$B$3001))/(MAX($B$2:$B$3001)-MIN($B$2:B$3001)))</f>
        <v/>
      </c>
      <c r="H1836" s="4" t="str">
        <f aca="false">IF(ISBLANK(C1836), "", (C1836-MIN($C$2:$C$3001))/(MAX($C$2:$C$3001)-MIN($C$2:$C$3001)))</f>
        <v/>
      </c>
      <c r="I1836" s="4" t="str">
        <f aca="false">IF(ISBLANK(D1836), "", (D1836-MIN($D$2:$D$3001))/(MAX($D$2:$D$3001)-MIN($D$2:$D$3001)))</f>
        <v/>
      </c>
      <c r="J1836" s="4" t="str">
        <f aca="false">IF(ISBLANK(E1836), "", (E1836-MIN($E$2:$E$3001))/(MAX($E$2:$E$3001)-MIN($E$2:$E$3001)))</f>
        <v/>
      </c>
      <c r="K1836" s="5" t="str">
        <f aca="false">IF(ISBLANK(A1836), "",SQRT((A1836-$M$2)^2+(B1836-$N$2)^2+(C1836-$O$2)^2+(D1836-$P$2)^2+(E1836-$Q$2)^2))</f>
        <v/>
      </c>
      <c r="L1836" s="6" t="str">
        <f aca="false">IF(AND(H1836 = "", H1835 &lt;&gt; ""),"&lt;- New exp", "")</f>
        <v/>
      </c>
    </row>
    <row r="1837" customFormat="false" ht="13.8" hidden="false" customHeight="false" outlineLevel="0" collapsed="false">
      <c r="F1837" s="4" t="str">
        <f aca="false">IF(ISBLANK(A1837), "", (A1837-MIN($A$2:$A$3001))/(MAX($A$2:$A$3001)-MIN($A$2:$A$3001)))</f>
        <v/>
      </c>
      <c r="G1837" s="4" t="str">
        <f aca="false">IF(ISBLANK(B1837), "", (B1837-MIN($B$2:$B$3001))/(MAX($B$2:$B$3001)-MIN($B$2:B$3001)))</f>
        <v/>
      </c>
      <c r="H1837" s="4" t="str">
        <f aca="false">IF(ISBLANK(C1837), "", (C1837-MIN($C$2:$C$3001))/(MAX($C$2:$C$3001)-MIN($C$2:$C$3001)))</f>
        <v/>
      </c>
      <c r="I1837" s="4" t="str">
        <f aca="false">IF(ISBLANK(D1837), "", (D1837-MIN($D$2:$D$3001))/(MAX($D$2:$D$3001)-MIN($D$2:$D$3001)))</f>
        <v/>
      </c>
      <c r="J1837" s="4" t="str">
        <f aca="false">IF(ISBLANK(E1837), "", (E1837-MIN($E$2:$E$3001))/(MAX($E$2:$E$3001)-MIN($E$2:$E$3001)))</f>
        <v/>
      </c>
      <c r="K1837" s="5" t="str">
        <f aca="false">IF(ISBLANK(A1837), "",SQRT((A1837-$M$2)^2+(B1837-$N$2)^2+(C1837-$O$2)^2+(D1837-$P$2)^2+(E1837-$Q$2)^2))</f>
        <v/>
      </c>
      <c r="L1837" s="6" t="str">
        <f aca="false">IF(AND(H1837 = "", H1836 &lt;&gt; ""),"&lt;- New exp", "")</f>
        <v/>
      </c>
    </row>
    <row r="1838" customFormat="false" ht="13.8" hidden="false" customHeight="false" outlineLevel="0" collapsed="false">
      <c r="F1838" s="4" t="str">
        <f aca="false">IF(ISBLANK(A1838), "", (A1838-MIN($A$2:$A$3001))/(MAX($A$2:$A$3001)-MIN($A$2:$A$3001)))</f>
        <v/>
      </c>
      <c r="G1838" s="4" t="str">
        <f aca="false">IF(ISBLANK(B1838), "", (B1838-MIN($B$2:$B$3001))/(MAX($B$2:$B$3001)-MIN($B$2:B$3001)))</f>
        <v/>
      </c>
      <c r="H1838" s="4" t="str">
        <f aca="false">IF(ISBLANK(C1838), "", (C1838-MIN($C$2:$C$3001))/(MAX($C$2:$C$3001)-MIN($C$2:$C$3001)))</f>
        <v/>
      </c>
      <c r="I1838" s="4" t="str">
        <f aca="false">IF(ISBLANK(D1838), "", (D1838-MIN($D$2:$D$3001))/(MAX($D$2:$D$3001)-MIN($D$2:$D$3001)))</f>
        <v/>
      </c>
      <c r="J1838" s="4" t="str">
        <f aca="false">IF(ISBLANK(E1838), "", (E1838-MIN($E$2:$E$3001))/(MAX($E$2:$E$3001)-MIN($E$2:$E$3001)))</f>
        <v/>
      </c>
      <c r="K1838" s="5" t="str">
        <f aca="false">IF(ISBLANK(A1838), "",SQRT((A1838-$M$2)^2+(B1838-$N$2)^2+(C1838-$O$2)^2+(D1838-$P$2)^2+(E1838-$Q$2)^2))</f>
        <v/>
      </c>
      <c r="L1838" s="6" t="str">
        <f aca="false">IF(AND(H1838 = "", H1837 &lt;&gt; ""),"&lt;- New exp", "")</f>
        <v/>
      </c>
    </row>
    <row r="1839" customFormat="false" ht="13.8" hidden="false" customHeight="false" outlineLevel="0" collapsed="false">
      <c r="F1839" s="4" t="str">
        <f aca="false">IF(ISBLANK(A1839), "", (A1839-MIN($A$2:$A$3001))/(MAX($A$2:$A$3001)-MIN($A$2:$A$3001)))</f>
        <v/>
      </c>
      <c r="G1839" s="4" t="str">
        <f aca="false">IF(ISBLANK(B1839), "", (B1839-MIN($B$2:$B$3001))/(MAX($B$2:$B$3001)-MIN($B$2:B$3001)))</f>
        <v/>
      </c>
      <c r="H1839" s="4" t="str">
        <f aca="false">IF(ISBLANK(C1839), "", (C1839-MIN($C$2:$C$3001))/(MAX($C$2:$C$3001)-MIN($C$2:$C$3001)))</f>
        <v/>
      </c>
      <c r="I1839" s="4" t="str">
        <f aca="false">IF(ISBLANK(D1839), "", (D1839-MIN($D$2:$D$3001))/(MAX($D$2:$D$3001)-MIN($D$2:$D$3001)))</f>
        <v/>
      </c>
      <c r="J1839" s="4" t="str">
        <f aca="false">IF(ISBLANK(E1839), "", (E1839-MIN($E$2:$E$3001))/(MAX($E$2:$E$3001)-MIN($E$2:$E$3001)))</f>
        <v/>
      </c>
      <c r="K1839" s="5" t="str">
        <f aca="false">IF(ISBLANK(A1839), "",SQRT((A1839-$M$2)^2+(B1839-$N$2)^2+(C1839-$O$2)^2+(D1839-$P$2)^2+(E1839-$Q$2)^2))</f>
        <v/>
      </c>
      <c r="L1839" s="6" t="str">
        <f aca="false">IF(AND(H1839 = "", H1838 &lt;&gt; ""),"&lt;- New exp", "")</f>
        <v/>
      </c>
    </row>
    <row r="1840" customFormat="false" ht="13.8" hidden="false" customHeight="false" outlineLevel="0" collapsed="false">
      <c r="F1840" s="4" t="str">
        <f aca="false">IF(ISBLANK(A1840), "", (A1840-MIN($A$2:$A$3001))/(MAX($A$2:$A$3001)-MIN($A$2:$A$3001)))</f>
        <v/>
      </c>
      <c r="G1840" s="4" t="str">
        <f aca="false">IF(ISBLANK(B1840), "", (B1840-MIN($B$2:$B$3001))/(MAX($B$2:$B$3001)-MIN($B$2:B$3001)))</f>
        <v/>
      </c>
      <c r="H1840" s="4" t="str">
        <f aca="false">IF(ISBLANK(C1840), "", (C1840-MIN($C$2:$C$3001))/(MAX($C$2:$C$3001)-MIN($C$2:$C$3001)))</f>
        <v/>
      </c>
      <c r="I1840" s="4" t="str">
        <f aca="false">IF(ISBLANK(D1840), "", (D1840-MIN($D$2:$D$3001))/(MAX($D$2:$D$3001)-MIN($D$2:$D$3001)))</f>
        <v/>
      </c>
      <c r="J1840" s="4" t="str">
        <f aca="false">IF(ISBLANK(E1840), "", (E1840-MIN($E$2:$E$3001))/(MAX($E$2:$E$3001)-MIN($E$2:$E$3001)))</f>
        <v/>
      </c>
      <c r="K1840" s="5" t="str">
        <f aca="false">IF(ISBLANK(A1840), "",SQRT((A1840-$M$2)^2+(B1840-$N$2)^2+(C1840-$O$2)^2+(D1840-$P$2)^2+(E1840-$Q$2)^2))</f>
        <v/>
      </c>
      <c r="L1840" s="6" t="str">
        <f aca="false">IF(AND(H1840 = "", H1839 &lt;&gt; ""),"&lt;- New exp", "")</f>
        <v/>
      </c>
    </row>
    <row r="1841" customFormat="false" ht="13.8" hidden="false" customHeight="false" outlineLevel="0" collapsed="false">
      <c r="F1841" s="4" t="str">
        <f aca="false">IF(ISBLANK(A1841), "", (A1841-MIN($A$2:$A$3001))/(MAX($A$2:$A$3001)-MIN($A$2:$A$3001)))</f>
        <v/>
      </c>
      <c r="G1841" s="4" t="str">
        <f aca="false">IF(ISBLANK(B1841), "", (B1841-MIN($B$2:$B$3001))/(MAX($B$2:$B$3001)-MIN($B$2:B$3001)))</f>
        <v/>
      </c>
      <c r="H1841" s="4" t="str">
        <f aca="false">IF(ISBLANK(C1841), "", (C1841-MIN($C$2:$C$3001))/(MAX($C$2:$C$3001)-MIN($C$2:$C$3001)))</f>
        <v/>
      </c>
      <c r="I1841" s="4" t="str">
        <f aca="false">IF(ISBLANK(D1841), "", (D1841-MIN($D$2:$D$3001))/(MAX($D$2:$D$3001)-MIN($D$2:$D$3001)))</f>
        <v/>
      </c>
      <c r="J1841" s="4" t="str">
        <f aca="false">IF(ISBLANK(E1841), "", (E1841-MIN($E$2:$E$3001))/(MAX($E$2:$E$3001)-MIN($E$2:$E$3001)))</f>
        <v/>
      </c>
      <c r="K1841" s="5" t="str">
        <f aca="false">IF(ISBLANK(A1841), "",SQRT((A1841-$M$2)^2+(B1841-$N$2)^2+(C1841-$O$2)^2+(D1841-$P$2)^2+(E1841-$Q$2)^2))</f>
        <v/>
      </c>
      <c r="L1841" s="6" t="str">
        <f aca="false">IF(AND(H1841 = "", H1840 &lt;&gt; ""),"&lt;- New exp", "")</f>
        <v/>
      </c>
    </row>
    <row r="1842" customFormat="false" ht="13.8" hidden="false" customHeight="false" outlineLevel="0" collapsed="false">
      <c r="F1842" s="4" t="str">
        <f aca="false">IF(ISBLANK(A1842), "", (A1842-MIN($A$2:$A$3001))/(MAX($A$2:$A$3001)-MIN($A$2:$A$3001)))</f>
        <v/>
      </c>
      <c r="G1842" s="4" t="str">
        <f aca="false">IF(ISBLANK(B1842), "", (B1842-MIN($B$2:$B$3001))/(MAX($B$2:$B$3001)-MIN($B$2:B$3001)))</f>
        <v/>
      </c>
      <c r="H1842" s="4" t="str">
        <f aca="false">IF(ISBLANK(C1842), "", (C1842-MIN($C$2:$C$3001))/(MAX($C$2:$C$3001)-MIN($C$2:$C$3001)))</f>
        <v/>
      </c>
      <c r="I1842" s="4" t="str">
        <f aca="false">IF(ISBLANK(D1842), "", (D1842-MIN($D$2:$D$3001))/(MAX($D$2:$D$3001)-MIN($D$2:$D$3001)))</f>
        <v/>
      </c>
      <c r="J1842" s="4" t="str">
        <f aca="false">IF(ISBLANK(E1842), "", (E1842-MIN($E$2:$E$3001))/(MAX($E$2:$E$3001)-MIN($E$2:$E$3001)))</f>
        <v/>
      </c>
      <c r="K1842" s="5" t="str">
        <f aca="false">IF(ISBLANK(A1842), "",SQRT((A1842-$M$2)^2+(B1842-$N$2)^2+(C1842-$O$2)^2+(D1842-$P$2)^2+(E1842-$Q$2)^2))</f>
        <v/>
      </c>
      <c r="L1842" s="6" t="str">
        <f aca="false">IF(AND(H1842 = "", H1841 &lt;&gt; ""),"&lt;- New exp", "")</f>
        <v/>
      </c>
    </row>
    <row r="1843" customFormat="false" ht="13.8" hidden="false" customHeight="false" outlineLevel="0" collapsed="false">
      <c r="F1843" s="4" t="str">
        <f aca="false">IF(ISBLANK(A1843), "", (A1843-MIN($A$2:$A$3001))/(MAX($A$2:$A$3001)-MIN($A$2:$A$3001)))</f>
        <v/>
      </c>
      <c r="G1843" s="4" t="str">
        <f aca="false">IF(ISBLANK(B1843), "", (B1843-MIN($B$2:$B$3001))/(MAX($B$2:$B$3001)-MIN($B$2:B$3001)))</f>
        <v/>
      </c>
      <c r="H1843" s="4" t="str">
        <f aca="false">IF(ISBLANK(C1843), "", (C1843-MIN($C$2:$C$3001))/(MAX($C$2:$C$3001)-MIN($C$2:$C$3001)))</f>
        <v/>
      </c>
      <c r="I1843" s="4" t="str">
        <f aca="false">IF(ISBLANK(D1843), "", (D1843-MIN($D$2:$D$3001))/(MAX($D$2:$D$3001)-MIN($D$2:$D$3001)))</f>
        <v/>
      </c>
      <c r="J1843" s="4" t="str">
        <f aca="false">IF(ISBLANK(E1843), "", (E1843-MIN($E$2:$E$3001))/(MAX($E$2:$E$3001)-MIN($E$2:$E$3001)))</f>
        <v/>
      </c>
      <c r="K1843" s="5" t="str">
        <f aca="false">IF(ISBLANK(A1843), "",SQRT((A1843-$M$2)^2+(B1843-$N$2)^2+(C1843-$O$2)^2+(D1843-$P$2)^2+(E1843-$Q$2)^2))</f>
        <v/>
      </c>
      <c r="L1843" s="6" t="str">
        <f aca="false">IF(AND(H1843 = "", H1842 &lt;&gt; ""),"&lt;- New exp", "")</f>
        <v/>
      </c>
    </row>
    <row r="1844" customFormat="false" ht="13.8" hidden="false" customHeight="false" outlineLevel="0" collapsed="false">
      <c r="F1844" s="4" t="str">
        <f aca="false">IF(ISBLANK(A1844), "", (A1844-MIN($A$2:$A$3001))/(MAX($A$2:$A$3001)-MIN($A$2:$A$3001)))</f>
        <v/>
      </c>
      <c r="G1844" s="4" t="str">
        <f aca="false">IF(ISBLANK(B1844), "", (B1844-MIN($B$2:$B$3001))/(MAX($B$2:$B$3001)-MIN($B$2:B$3001)))</f>
        <v/>
      </c>
      <c r="H1844" s="4" t="str">
        <f aca="false">IF(ISBLANK(C1844), "", (C1844-MIN($C$2:$C$3001))/(MAX($C$2:$C$3001)-MIN($C$2:$C$3001)))</f>
        <v/>
      </c>
      <c r="I1844" s="4" t="str">
        <f aca="false">IF(ISBLANK(D1844), "", (D1844-MIN($D$2:$D$3001))/(MAX($D$2:$D$3001)-MIN($D$2:$D$3001)))</f>
        <v/>
      </c>
      <c r="J1844" s="4" t="str">
        <f aca="false">IF(ISBLANK(E1844), "", (E1844-MIN($E$2:$E$3001))/(MAX($E$2:$E$3001)-MIN($E$2:$E$3001)))</f>
        <v/>
      </c>
      <c r="K1844" s="5" t="str">
        <f aca="false">IF(ISBLANK(A1844), "",SQRT((A1844-$M$2)^2+(B1844-$N$2)^2+(C1844-$O$2)^2+(D1844-$P$2)^2+(E1844-$Q$2)^2))</f>
        <v/>
      </c>
      <c r="L1844" s="6" t="str">
        <f aca="false">IF(AND(H1844 = "", H1843 &lt;&gt; ""),"&lt;- New exp", "")</f>
        <v/>
      </c>
    </row>
    <row r="1845" customFormat="false" ht="13.8" hidden="false" customHeight="false" outlineLevel="0" collapsed="false">
      <c r="F1845" s="4" t="str">
        <f aca="false">IF(ISBLANK(A1845), "", (A1845-MIN($A$2:$A$3001))/(MAX($A$2:$A$3001)-MIN($A$2:$A$3001)))</f>
        <v/>
      </c>
      <c r="G1845" s="4" t="str">
        <f aca="false">IF(ISBLANK(B1845), "", (B1845-MIN($B$2:$B$3001))/(MAX($B$2:$B$3001)-MIN($B$2:B$3001)))</f>
        <v/>
      </c>
      <c r="H1845" s="4" t="str">
        <f aca="false">IF(ISBLANK(C1845), "", (C1845-MIN($C$2:$C$3001))/(MAX($C$2:$C$3001)-MIN($C$2:$C$3001)))</f>
        <v/>
      </c>
      <c r="I1845" s="4" t="str">
        <f aca="false">IF(ISBLANK(D1845), "", (D1845-MIN($D$2:$D$3001))/(MAX($D$2:$D$3001)-MIN($D$2:$D$3001)))</f>
        <v/>
      </c>
      <c r="J1845" s="4" t="str">
        <f aca="false">IF(ISBLANK(E1845), "", (E1845-MIN($E$2:$E$3001))/(MAX($E$2:$E$3001)-MIN($E$2:$E$3001)))</f>
        <v/>
      </c>
      <c r="K1845" s="5" t="str">
        <f aca="false">IF(ISBLANK(A1845), "",SQRT((A1845-$M$2)^2+(B1845-$N$2)^2+(C1845-$O$2)^2+(D1845-$P$2)^2+(E1845-$Q$2)^2))</f>
        <v/>
      </c>
      <c r="L1845" s="6" t="str">
        <f aca="false">IF(AND(H1845 = "", H1844 &lt;&gt; ""),"&lt;- New exp", "")</f>
        <v/>
      </c>
    </row>
    <row r="1846" customFormat="false" ht="13.8" hidden="false" customHeight="false" outlineLevel="0" collapsed="false">
      <c r="F1846" s="4" t="str">
        <f aca="false">IF(ISBLANK(A1846), "", (A1846-MIN($A$2:$A$3001))/(MAX($A$2:$A$3001)-MIN($A$2:$A$3001)))</f>
        <v/>
      </c>
      <c r="G1846" s="4" t="str">
        <f aca="false">IF(ISBLANK(B1846), "", (B1846-MIN($B$2:$B$3001))/(MAX($B$2:$B$3001)-MIN($B$2:B$3001)))</f>
        <v/>
      </c>
      <c r="H1846" s="4" t="str">
        <f aca="false">IF(ISBLANK(C1846), "", (C1846-MIN($C$2:$C$3001))/(MAX($C$2:$C$3001)-MIN($C$2:$C$3001)))</f>
        <v/>
      </c>
      <c r="I1846" s="4" t="str">
        <f aca="false">IF(ISBLANK(D1846), "", (D1846-MIN($D$2:$D$3001))/(MAX($D$2:$D$3001)-MIN($D$2:$D$3001)))</f>
        <v/>
      </c>
      <c r="J1846" s="4" t="str">
        <f aca="false">IF(ISBLANK(E1846), "", (E1846-MIN($E$2:$E$3001))/(MAX($E$2:$E$3001)-MIN($E$2:$E$3001)))</f>
        <v/>
      </c>
      <c r="K1846" s="5" t="str">
        <f aca="false">IF(ISBLANK(A1846), "",SQRT((A1846-$M$2)^2+(B1846-$N$2)^2+(C1846-$O$2)^2+(D1846-$P$2)^2+(E1846-$Q$2)^2))</f>
        <v/>
      </c>
      <c r="L1846" s="6" t="str">
        <f aca="false">IF(AND(H1846 = "", H1845 &lt;&gt; ""),"&lt;- New exp", "")</f>
        <v/>
      </c>
    </row>
    <row r="1847" customFormat="false" ht="13.8" hidden="false" customHeight="false" outlineLevel="0" collapsed="false">
      <c r="F1847" s="4" t="str">
        <f aca="false">IF(ISBLANK(A1847), "", (A1847-MIN($A$2:$A$3001))/(MAX($A$2:$A$3001)-MIN($A$2:$A$3001)))</f>
        <v/>
      </c>
      <c r="G1847" s="4" t="str">
        <f aca="false">IF(ISBLANK(B1847), "", (B1847-MIN($B$2:$B$3001))/(MAX($B$2:$B$3001)-MIN($B$2:B$3001)))</f>
        <v/>
      </c>
      <c r="H1847" s="4" t="str">
        <f aca="false">IF(ISBLANK(C1847), "", (C1847-MIN($C$2:$C$3001))/(MAX($C$2:$C$3001)-MIN($C$2:$C$3001)))</f>
        <v/>
      </c>
      <c r="I1847" s="4" t="str">
        <f aca="false">IF(ISBLANK(D1847), "", (D1847-MIN($D$2:$D$3001))/(MAX($D$2:$D$3001)-MIN($D$2:$D$3001)))</f>
        <v/>
      </c>
      <c r="J1847" s="4" t="str">
        <f aca="false">IF(ISBLANK(E1847), "", (E1847-MIN($E$2:$E$3001))/(MAX($E$2:$E$3001)-MIN($E$2:$E$3001)))</f>
        <v/>
      </c>
      <c r="K1847" s="5" t="str">
        <f aca="false">IF(ISBLANK(A1847), "",SQRT((A1847-$M$2)^2+(B1847-$N$2)^2+(C1847-$O$2)^2+(D1847-$P$2)^2+(E1847-$Q$2)^2))</f>
        <v/>
      </c>
      <c r="L1847" s="6" t="str">
        <f aca="false">IF(AND(H1847 = "", H1846 &lt;&gt; ""),"&lt;- New exp", "")</f>
        <v/>
      </c>
    </row>
    <row r="1848" customFormat="false" ht="13.8" hidden="false" customHeight="false" outlineLevel="0" collapsed="false">
      <c r="F1848" s="4" t="str">
        <f aca="false">IF(ISBLANK(A1848), "", (A1848-MIN($A$2:$A$3001))/(MAX($A$2:$A$3001)-MIN($A$2:$A$3001)))</f>
        <v/>
      </c>
      <c r="G1848" s="4" t="str">
        <f aca="false">IF(ISBLANK(B1848), "", (B1848-MIN($B$2:$B$3001))/(MAX($B$2:$B$3001)-MIN($B$2:B$3001)))</f>
        <v/>
      </c>
      <c r="H1848" s="4" t="str">
        <f aca="false">IF(ISBLANK(C1848), "", (C1848-MIN($C$2:$C$3001))/(MAX($C$2:$C$3001)-MIN($C$2:$C$3001)))</f>
        <v/>
      </c>
      <c r="I1848" s="4" t="str">
        <f aca="false">IF(ISBLANK(D1848), "", (D1848-MIN($D$2:$D$3001))/(MAX($D$2:$D$3001)-MIN($D$2:$D$3001)))</f>
        <v/>
      </c>
      <c r="J1848" s="4" t="str">
        <f aca="false">IF(ISBLANK(E1848), "", (E1848-MIN($E$2:$E$3001))/(MAX($E$2:$E$3001)-MIN($E$2:$E$3001)))</f>
        <v/>
      </c>
      <c r="K1848" s="5" t="str">
        <f aca="false">IF(ISBLANK(A1848), "",SQRT((A1848-$M$2)^2+(B1848-$N$2)^2+(C1848-$O$2)^2+(D1848-$P$2)^2+(E1848-$Q$2)^2))</f>
        <v/>
      </c>
      <c r="L1848" s="6" t="str">
        <f aca="false">IF(AND(H1848 = "", H1847 &lt;&gt; ""),"&lt;- New exp", "")</f>
        <v/>
      </c>
    </row>
    <row r="1849" customFormat="false" ht="13.8" hidden="false" customHeight="false" outlineLevel="0" collapsed="false">
      <c r="F1849" s="4" t="str">
        <f aca="false">IF(ISBLANK(A1849), "", (A1849-MIN($A$2:$A$3001))/(MAX($A$2:$A$3001)-MIN($A$2:$A$3001)))</f>
        <v/>
      </c>
      <c r="G1849" s="4" t="str">
        <f aca="false">IF(ISBLANK(B1849), "", (B1849-MIN($B$2:$B$3001))/(MAX($B$2:$B$3001)-MIN($B$2:B$3001)))</f>
        <v/>
      </c>
      <c r="H1849" s="4" t="str">
        <f aca="false">IF(ISBLANK(C1849), "", (C1849-MIN($C$2:$C$3001))/(MAX($C$2:$C$3001)-MIN($C$2:$C$3001)))</f>
        <v/>
      </c>
      <c r="I1849" s="4" t="str">
        <f aca="false">IF(ISBLANK(D1849), "", (D1849-MIN($D$2:$D$3001))/(MAX($D$2:$D$3001)-MIN($D$2:$D$3001)))</f>
        <v/>
      </c>
      <c r="J1849" s="4" t="str">
        <f aca="false">IF(ISBLANK(E1849), "", (E1849-MIN($E$2:$E$3001))/(MAX($E$2:$E$3001)-MIN($E$2:$E$3001)))</f>
        <v/>
      </c>
      <c r="K1849" s="5" t="str">
        <f aca="false">IF(ISBLANK(A1849), "",SQRT((A1849-$M$2)^2+(B1849-$N$2)^2+(C1849-$O$2)^2+(D1849-$P$2)^2+(E1849-$Q$2)^2))</f>
        <v/>
      </c>
      <c r="L1849" s="6" t="str">
        <f aca="false">IF(AND(H1849 = "", H1848 &lt;&gt; ""),"&lt;- New exp", "")</f>
        <v/>
      </c>
    </row>
    <row r="1850" customFormat="false" ht="13.8" hidden="false" customHeight="false" outlineLevel="0" collapsed="false">
      <c r="F1850" s="4" t="str">
        <f aca="false">IF(ISBLANK(A1850), "", (A1850-MIN($A$2:$A$3001))/(MAX($A$2:$A$3001)-MIN($A$2:$A$3001)))</f>
        <v/>
      </c>
      <c r="G1850" s="4" t="str">
        <f aca="false">IF(ISBLANK(B1850), "", (B1850-MIN($B$2:$B$3001))/(MAX($B$2:$B$3001)-MIN($B$2:B$3001)))</f>
        <v/>
      </c>
      <c r="H1850" s="4" t="str">
        <f aca="false">IF(ISBLANK(C1850), "", (C1850-MIN($C$2:$C$3001))/(MAX($C$2:$C$3001)-MIN($C$2:$C$3001)))</f>
        <v/>
      </c>
      <c r="I1850" s="4" t="str">
        <f aca="false">IF(ISBLANK(D1850), "", (D1850-MIN($D$2:$D$3001))/(MAX($D$2:$D$3001)-MIN($D$2:$D$3001)))</f>
        <v/>
      </c>
      <c r="J1850" s="4" t="str">
        <f aca="false">IF(ISBLANK(E1850), "", (E1850-MIN($E$2:$E$3001))/(MAX($E$2:$E$3001)-MIN($E$2:$E$3001)))</f>
        <v/>
      </c>
      <c r="K1850" s="5" t="str">
        <f aca="false">IF(ISBLANK(A1850), "",SQRT((A1850-$M$2)^2+(B1850-$N$2)^2+(C1850-$O$2)^2+(D1850-$P$2)^2+(E1850-$Q$2)^2))</f>
        <v/>
      </c>
      <c r="L1850" s="6" t="str">
        <f aca="false">IF(AND(H1850 = "", H1849 &lt;&gt; ""),"&lt;- New exp", "")</f>
        <v/>
      </c>
    </row>
    <row r="1851" customFormat="false" ht="13.8" hidden="false" customHeight="false" outlineLevel="0" collapsed="false">
      <c r="F1851" s="4" t="str">
        <f aca="false">IF(ISBLANK(A1851), "", (A1851-MIN($A$2:$A$3001))/(MAX($A$2:$A$3001)-MIN($A$2:$A$3001)))</f>
        <v/>
      </c>
      <c r="G1851" s="4" t="str">
        <f aca="false">IF(ISBLANK(B1851), "", (B1851-MIN($B$2:$B$3001))/(MAX($B$2:$B$3001)-MIN($B$2:B$3001)))</f>
        <v/>
      </c>
      <c r="H1851" s="4" t="str">
        <f aca="false">IF(ISBLANK(C1851), "", (C1851-MIN($C$2:$C$3001))/(MAX($C$2:$C$3001)-MIN($C$2:$C$3001)))</f>
        <v/>
      </c>
      <c r="I1851" s="4" t="str">
        <f aca="false">IF(ISBLANK(D1851), "", (D1851-MIN($D$2:$D$3001))/(MAX($D$2:$D$3001)-MIN($D$2:$D$3001)))</f>
        <v/>
      </c>
      <c r="J1851" s="4" t="str">
        <f aca="false">IF(ISBLANK(E1851), "", (E1851-MIN($E$2:$E$3001))/(MAX($E$2:$E$3001)-MIN($E$2:$E$3001)))</f>
        <v/>
      </c>
      <c r="K1851" s="5" t="str">
        <f aca="false">IF(ISBLANK(A1851), "",SQRT((A1851-$M$2)^2+(B1851-$N$2)^2+(C1851-$O$2)^2+(D1851-$P$2)^2+(E1851-$Q$2)^2))</f>
        <v/>
      </c>
      <c r="L1851" s="6" t="str">
        <f aca="false">IF(AND(H1851 = "", H1850 &lt;&gt; ""),"&lt;- New exp", "")</f>
        <v/>
      </c>
    </row>
    <row r="1852" customFormat="false" ht="13.8" hidden="false" customHeight="false" outlineLevel="0" collapsed="false">
      <c r="F1852" s="4" t="str">
        <f aca="false">IF(ISBLANK(A1852), "", (A1852-MIN($A$2:$A$3001))/(MAX($A$2:$A$3001)-MIN($A$2:$A$3001)))</f>
        <v/>
      </c>
      <c r="G1852" s="4" t="str">
        <f aca="false">IF(ISBLANK(B1852), "", (B1852-MIN($B$2:$B$3001))/(MAX($B$2:$B$3001)-MIN($B$2:B$3001)))</f>
        <v/>
      </c>
      <c r="H1852" s="4" t="str">
        <f aca="false">IF(ISBLANK(C1852), "", (C1852-MIN($C$2:$C$3001))/(MAX($C$2:$C$3001)-MIN($C$2:$C$3001)))</f>
        <v/>
      </c>
      <c r="I1852" s="4" t="str">
        <f aca="false">IF(ISBLANK(D1852), "", (D1852-MIN($D$2:$D$3001))/(MAX($D$2:$D$3001)-MIN($D$2:$D$3001)))</f>
        <v/>
      </c>
      <c r="J1852" s="4" t="str">
        <f aca="false">IF(ISBLANK(E1852), "", (E1852-MIN($E$2:$E$3001))/(MAX($E$2:$E$3001)-MIN($E$2:$E$3001)))</f>
        <v/>
      </c>
      <c r="K1852" s="5" t="str">
        <f aca="false">IF(ISBLANK(A1852), "",SQRT((A1852-$M$2)^2+(B1852-$N$2)^2+(C1852-$O$2)^2+(D1852-$P$2)^2+(E1852-$Q$2)^2))</f>
        <v/>
      </c>
      <c r="L1852" s="6" t="str">
        <f aca="false">IF(AND(H1852 = "", H1851 &lt;&gt; ""),"&lt;- New exp", "")</f>
        <v/>
      </c>
    </row>
    <row r="1853" customFormat="false" ht="13.8" hidden="false" customHeight="false" outlineLevel="0" collapsed="false">
      <c r="F1853" s="4" t="str">
        <f aca="false">IF(ISBLANK(A1853), "", (A1853-MIN($A$2:$A$3001))/(MAX($A$2:$A$3001)-MIN($A$2:$A$3001)))</f>
        <v/>
      </c>
      <c r="G1853" s="4" t="str">
        <f aca="false">IF(ISBLANK(B1853), "", (B1853-MIN($B$2:$B$3001))/(MAX($B$2:$B$3001)-MIN($B$2:B$3001)))</f>
        <v/>
      </c>
      <c r="H1853" s="4" t="str">
        <f aca="false">IF(ISBLANK(C1853), "", (C1853-MIN($C$2:$C$3001))/(MAX($C$2:$C$3001)-MIN($C$2:$C$3001)))</f>
        <v/>
      </c>
      <c r="I1853" s="4" t="str">
        <f aca="false">IF(ISBLANK(D1853), "", (D1853-MIN($D$2:$D$3001))/(MAX($D$2:$D$3001)-MIN($D$2:$D$3001)))</f>
        <v/>
      </c>
      <c r="J1853" s="4" t="str">
        <f aca="false">IF(ISBLANK(E1853), "", (E1853-MIN($E$2:$E$3001))/(MAX($E$2:$E$3001)-MIN($E$2:$E$3001)))</f>
        <v/>
      </c>
      <c r="K1853" s="5" t="str">
        <f aca="false">IF(ISBLANK(A1853), "",SQRT((A1853-$M$2)^2+(B1853-$N$2)^2+(C1853-$O$2)^2+(D1853-$P$2)^2+(E1853-$Q$2)^2))</f>
        <v/>
      </c>
      <c r="L1853" s="6" t="str">
        <f aca="false">IF(AND(H1853 = "", H1852 &lt;&gt; ""),"&lt;- New exp", "")</f>
        <v/>
      </c>
    </row>
    <row r="1854" customFormat="false" ht="13.8" hidden="false" customHeight="false" outlineLevel="0" collapsed="false">
      <c r="F1854" s="4" t="str">
        <f aca="false">IF(ISBLANK(A1854), "", (A1854-MIN($A$2:$A$3001))/(MAX($A$2:$A$3001)-MIN($A$2:$A$3001)))</f>
        <v/>
      </c>
      <c r="G1854" s="4" t="str">
        <f aca="false">IF(ISBLANK(B1854), "", (B1854-MIN($B$2:$B$3001))/(MAX($B$2:$B$3001)-MIN($B$2:B$3001)))</f>
        <v/>
      </c>
      <c r="H1854" s="4" t="str">
        <f aca="false">IF(ISBLANK(C1854), "", (C1854-MIN($C$2:$C$3001))/(MAX($C$2:$C$3001)-MIN($C$2:$C$3001)))</f>
        <v/>
      </c>
      <c r="I1854" s="4" t="str">
        <f aca="false">IF(ISBLANK(D1854), "", (D1854-MIN($D$2:$D$3001))/(MAX($D$2:$D$3001)-MIN($D$2:$D$3001)))</f>
        <v/>
      </c>
      <c r="J1854" s="4" t="str">
        <f aca="false">IF(ISBLANK(E1854), "", (E1854-MIN($E$2:$E$3001))/(MAX($E$2:$E$3001)-MIN($E$2:$E$3001)))</f>
        <v/>
      </c>
      <c r="K1854" s="5" t="str">
        <f aca="false">IF(ISBLANK(A1854), "",SQRT((A1854-$M$2)^2+(B1854-$N$2)^2+(C1854-$O$2)^2+(D1854-$P$2)^2+(E1854-$Q$2)^2))</f>
        <v/>
      </c>
      <c r="L1854" s="6" t="str">
        <f aca="false">IF(AND(H1854 = "", H1853 &lt;&gt; ""),"&lt;- New exp", "")</f>
        <v/>
      </c>
    </row>
    <row r="1855" customFormat="false" ht="13.8" hidden="false" customHeight="false" outlineLevel="0" collapsed="false">
      <c r="F1855" s="4" t="str">
        <f aca="false">IF(ISBLANK(A1855), "", (A1855-MIN($A$2:$A$3001))/(MAX($A$2:$A$3001)-MIN($A$2:$A$3001)))</f>
        <v/>
      </c>
      <c r="G1855" s="4" t="str">
        <f aca="false">IF(ISBLANK(B1855), "", (B1855-MIN($B$2:$B$3001))/(MAX($B$2:$B$3001)-MIN($B$2:B$3001)))</f>
        <v/>
      </c>
      <c r="H1855" s="4" t="str">
        <f aca="false">IF(ISBLANK(C1855), "", (C1855-MIN($C$2:$C$3001))/(MAX($C$2:$C$3001)-MIN($C$2:$C$3001)))</f>
        <v/>
      </c>
      <c r="I1855" s="4" t="str">
        <f aca="false">IF(ISBLANK(D1855), "", (D1855-MIN($D$2:$D$3001))/(MAX($D$2:$D$3001)-MIN($D$2:$D$3001)))</f>
        <v/>
      </c>
      <c r="J1855" s="4" t="str">
        <f aca="false">IF(ISBLANK(E1855), "", (E1855-MIN($E$2:$E$3001))/(MAX($E$2:$E$3001)-MIN($E$2:$E$3001)))</f>
        <v/>
      </c>
      <c r="K1855" s="5" t="str">
        <f aca="false">IF(ISBLANK(A1855), "",SQRT((A1855-$M$2)^2+(B1855-$N$2)^2+(C1855-$O$2)^2+(D1855-$P$2)^2+(E1855-$Q$2)^2))</f>
        <v/>
      </c>
      <c r="L1855" s="6" t="str">
        <f aca="false">IF(AND(H1855 = "", H1854 &lt;&gt; ""),"&lt;- New exp", "")</f>
        <v/>
      </c>
    </row>
    <row r="1856" customFormat="false" ht="13.8" hidden="false" customHeight="false" outlineLevel="0" collapsed="false">
      <c r="F1856" s="4" t="str">
        <f aca="false">IF(ISBLANK(A1856), "", (A1856-MIN($A$2:$A$3001))/(MAX($A$2:$A$3001)-MIN($A$2:$A$3001)))</f>
        <v/>
      </c>
      <c r="G1856" s="4" t="str">
        <f aca="false">IF(ISBLANK(B1856), "", (B1856-MIN($B$2:$B$3001))/(MAX($B$2:$B$3001)-MIN($B$2:B$3001)))</f>
        <v/>
      </c>
      <c r="H1856" s="4" t="str">
        <f aca="false">IF(ISBLANK(C1856), "", (C1856-MIN($C$2:$C$3001))/(MAX($C$2:$C$3001)-MIN($C$2:$C$3001)))</f>
        <v/>
      </c>
      <c r="I1856" s="4" t="str">
        <f aca="false">IF(ISBLANK(D1856), "", (D1856-MIN($D$2:$D$3001))/(MAX($D$2:$D$3001)-MIN($D$2:$D$3001)))</f>
        <v/>
      </c>
      <c r="J1856" s="4" t="str">
        <f aca="false">IF(ISBLANK(E1856), "", (E1856-MIN($E$2:$E$3001))/(MAX($E$2:$E$3001)-MIN($E$2:$E$3001)))</f>
        <v/>
      </c>
      <c r="K1856" s="5" t="str">
        <f aca="false">IF(ISBLANK(A1856), "",SQRT((A1856-$M$2)^2+(B1856-$N$2)^2+(C1856-$O$2)^2+(D1856-$P$2)^2+(E1856-$Q$2)^2))</f>
        <v/>
      </c>
      <c r="L1856" s="6" t="str">
        <f aca="false">IF(AND(H1856 = "", H1855 &lt;&gt; ""),"&lt;- New exp", "")</f>
        <v/>
      </c>
    </row>
    <row r="1857" customFormat="false" ht="13.8" hidden="false" customHeight="false" outlineLevel="0" collapsed="false">
      <c r="F1857" s="4" t="str">
        <f aca="false">IF(ISBLANK(A1857), "", (A1857-MIN($A$2:$A$3001))/(MAX($A$2:$A$3001)-MIN($A$2:$A$3001)))</f>
        <v/>
      </c>
      <c r="G1857" s="4" t="str">
        <f aca="false">IF(ISBLANK(B1857), "", (B1857-MIN($B$2:$B$3001))/(MAX($B$2:$B$3001)-MIN($B$2:B$3001)))</f>
        <v/>
      </c>
      <c r="H1857" s="4" t="str">
        <f aca="false">IF(ISBLANK(C1857), "", (C1857-MIN($C$2:$C$3001))/(MAX($C$2:$C$3001)-MIN($C$2:$C$3001)))</f>
        <v/>
      </c>
      <c r="I1857" s="4" t="str">
        <f aca="false">IF(ISBLANK(D1857), "", (D1857-MIN($D$2:$D$3001))/(MAX($D$2:$D$3001)-MIN($D$2:$D$3001)))</f>
        <v/>
      </c>
      <c r="J1857" s="4" t="str">
        <f aca="false">IF(ISBLANK(E1857), "", (E1857-MIN($E$2:$E$3001))/(MAX($E$2:$E$3001)-MIN($E$2:$E$3001)))</f>
        <v/>
      </c>
      <c r="K1857" s="5" t="str">
        <f aca="false">IF(ISBLANK(A1857), "",SQRT((A1857-$M$2)^2+(B1857-$N$2)^2+(C1857-$O$2)^2+(D1857-$P$2)^2+(E1857-$Q$2)^2))</f>
        <v/>
      </c>
      <c r="L1857" s="6" t="str">
        <f aca="false">IF(AND(H1857 = "", H1856 &lt;&gt; ""),"&lt;- New exp", "")</f>
        <v/>
      </c>
    </row>
    <row r="1858" customFormat="false" ht="13.8" hidden="false" customHeight="false" outlineLevel="0" collapsed="false">
      <c r="F1858" s="4" t="str">
        <f aca="false">IF(ISBLANK(A1858), "", (A1858-MIN($A$2:$A$3001))/(MAX($A$2:$A$3001)-MIN($A$2:$A$3001)))</f>
        <v/>
      </c>
      <c r="G1858" s="4" t="str">
        <f aca="false">IF(ISBLANK(B1858), "", (B1858-MIN($B$2:$B$3001))/(MAX($B$2:$B$3001)-MIN($B$2:B$3001)))</f>
        <v/>
      </c>
      <c r="H1858" s="4" t="str">
        <f aca="false">IF(ISBLANK(C1858), "", (C1858-MIN($C$2:$C$3001))/(MAX($C$2:$C$3001)-MIN($C$2:$C$3001)))</f>
        <v/>
      </c>
      <c r="I1858" s="4" t="str">
        <f aca="false">IF(ISBLANK(D1858), "", (D1858-MIN($D$2:$D$3001))/(MAX($D$2:$D$3001)-MIN($D$2:$D$3001)))</f>
        <v/>
      </c>
      <c r="J1858" s="4" t="str">
        <f aca="false">IF(ISBLANK(E1858), "", (E1858-MIN($E$2:$E$3001))/(MAX($E$2:$E$3001)-MIN($E$2:$E$3001)))</f>
        <v/>
      </c>
      <c r="K1858" s="5" t="str">
        <f aca="false">IF(ISBLANK(A1858), "",SQRT((A1858-$M$2)^2+(B1858-$N$2)^2+(C1858-$O$2)^2+(D1858-$P$2)^2+(E1858-$Q$2)^2))</f>
        <v/>
      </c>
      <c r="L1858" s="6" t="str">
        <f aca="false">IF(AND(H1858 = "", H1857 &lt;&gt; ""),"&lt;- New exp", "")</f>
        <v/>
      </c>
    </row>
    <row r="1859" customFormat="false" ht="13.8" hidden="false" customHeight="false" outlineLevel="0" collapsed="false">
      <c r="F1859" s="4" t="str">
        <f aca="false">IF(ISBLANK(A1859), "", (A1859-MIN($A$2:$A$3001))/(MAX($A$2:$A$3001)-MIN($A$2:$A$3001)))</f>
        <v/>
      </c>
      <c r="G1859" s="4" t="str">
        <f aca="false">IF(ISBLANK(B1859), "", (B1859-MIN($B$2:$B$3001))/(MAX($B$2:$B$3001)-MIN($B$2:B$3001)))</f>
        <v/>
      </c>
      <c r="H1859" s="4" t="str">
        <f aca="false">IF(ISBLANK(C1859), "", (C1859-MIN($C$2:$C$3001))/(MAX($C$2:$C$3001)-MIN($C$2:$C$3001)))</f>
        <v/>
      </c>
      <c r="I1859" s="4" t="str">
        <f aca="false">IF(ISBLANK(D1859), "", (D1859-MIN($D$2:$D$3001))/(MAX($D$2:$D$3001)-MIN($D$2:$D$3001)))</f>
        <v/>
      </c>
      <c r="J1859" s="4" t="str">
        <f aca="false">IF(ISBLANK(E1859), "", (E1859-MIN($E$2:$E$3001))/(MAX($E$2:$E$3001)-MIN($E$2:$E$3001)))</f>
        <v/>
      </c>
      <c r="K1859" s="5" t="str">
        <f aca="false">IF(ISBLANK(A1859), "",SQRT((A1859-$M$2)^2+(B1859-$N$2)^2+(C1859-$O$2)^2+(D1859-$P$2)^2+(E1859-$Q$2)^2))</f>
        <v/>
      </c>
      <c r="L1859" s="6" t="str">
        <f aca="false">IF(AND(H1859 = "", H1858 &lt;&gt; ""),"&lt;- New exp", "")</f>
        <v/>
      </c>
    </row>
    <row r="1860" customFormat="false" ht="13.8" hidden="false" customHeight="false" outlineLevel="0" collapsed="false">
      <c r="F1860" s="4" t="str">
        <f aca="false">IF(ISBLANK(A1860), "", (A1860-MIN($A$2:$A$3001))/(MAX($A$2:$A$3001)-MIN($A$2:$A$3001)))</f>
        <v/>
      </c>
      <c r="G1860" s="4" t="str">
        <f aca="false">IF(ISBLANK(B1860), "", (B1860-MIN($B$2:$B$3001))/(MAX($B$2:$B$3001)-MIN($B$2:B$3001)))</f>
        <v/>
      </c>
      <c r="H1860" s="4" t="str">
        <f aca="false">IF(ISBLANK(C1860), "", (C1860-MIN($C$2:$C$3001))/(MAX($C$2:$C$3001)-MIN($C$2:$C$3001)))</f>
        <v/>
      </c>
      <c r="I1860" s="4" t="str">
        <f aca="false">IF(ISBLANK(D1860), "", (D1860-MIN($D$2:$D$3001))/(MAX($D$2:$D$3001)-MIN($D$2:$D$3001)))</f>
        <v/>
      </c>
      <c r="J1860" s="4" t="str">
        <f aca="false">IF(ISBLANK(E1860), "", (E1860-MIN($E$2:$E$3001))/(MAX($E$2:$E$3001)-MIN($E$2:$E$3001)))</f>
        <v/>
      </c>
      <c r="K1860" s="5" t="str">
        <f aca="false">IF(ISBLANK(A1860), "",SQRT((A1860-$M$2)^2+(B1860-$N$2)^2+(C1860-$O$2)^2+(D1860-$P$2)^2+(E1860-$Q$2)^2))</f>
        <v/>
      </c>
      <c r="L1860" s="6" t="str">
        <f aca="false">IF(AND(H1860 = "", H1859 &lt;&gt; ""),"&lt;- New exp", "")</f>
        <v/>
      </c>
    </row>
    <row r="1861" customFormat="false" ht="13.8" hidden="false" customHeight="false" outlineLevel="0" collapsed="false">
      <c r="F1861" s="4" t="str">
        <f aca="false">IF(ISBLANK(A1861), "", (A1861-MIN($A$2:$A$3001))/(MAX($A$2:$A$3001)-MIN($A$2:$A$3001)))</f>
        <v/>
      </c>
      <c r="G1861" s="4" t="str">
        <f aca="false">IF(ISBLANK(B1861), "", (B1861-MIN($B$2:$B$3001))/(MAX($B$2:$B$3001)-MIN($B$2:B$3001)))</f>
        <v/>
      </c>
      <c r="H1861" s="4" t="str">
        <f aca="false">IF(ISBLANK(C1861), "", (C1861-MIN($C$2:$C$3001))/(MAX($C$2:$C$3001)-MIN($C$2:$C$3001)))</f>
        <v/>
      </c>
      <c r="I1861" s="4" t="str">
        <f aca="false">IF(ISBLANK(D1861), "", (D1861-MIN($D$2:$D$3001))/(MAX($D$2:$D$3001)-MIN($D$2:$D$3001)))</f>
        <v/>
      </c>
      <c r="J1861" s="4" t="str">
        <f aca="false">IF(ISBLANK(E1861), "", (E1861-MIN($E$2:$E$3001))/(MAX($E$2:$E$3001)-MIN($E$2:$E$3001)))</f>
        <v/>
      </c>
      <c r="K1861" s="5" t="str">
        <f aca="false">IF(ISBLANK(A1861), "",SQRT((A1861-$M$2)^2+(B1861-$N$2)^2+(C1861-$O$2)^2+(D1861-$P$2)^2+(E1861-$Q$2)^2))</f>
        <v/>
      </c>
      <c r="L1861" s="6" t="str">
        <f aca="false">IF(AND(H1861 = "", H1860 &lt;&gt; ""),"&lt;- New exp", "")</f>
        <v/>
      </c>
    </row>
    <row r="1862" customFormat="false" ht="13.8" hidden="false" customHeight="false" outlineLevel="0" collapsed="false">
      <c r="F1862" s="4" t="str">
        <f aca="false">IF(ISBLANK(A1862), "", (A1862-MIN($A$2:$A$3001))/(MAX($A$2:$A$3001)-MIN($A$2:$A$3001)))</f>
        <v/>
      </c>
      <c r="G1862" s="4" t="str">
        <f aca="false">IF(ISBLANK(B1862), "", (B1862-MIN($B$2:$B$3001))/(MAX($B$2:$B$3001)-MIN($B$2:B$3001)))</f>
        <v/>
      </c>
      <c r="H1862" s="4" t="str">
        <f aca="false">IF(ISBLANK(C1862), "", (C1862-MIN($C$2:$C$3001))/(MAX($C$2:$C$3001)-MIN($C$2:$C$3001)))</f>
        <v/>
      </c>
      <c r="I1862" s="4" t="str">
        <f aca="false">IF(ISBLANK(D1862), "", (D1862-MIN($D$2:$D$3001))/(MAX($D$2:$D$3001)-MIN($D$2:$D$3001)))</f>
        <v/>
      </c>
      <c r="J1862" s="4" t="str">
        <f aca="false">IF(ISBLANK(E1862), "", (E1862-MIN($E$2:$E$3001))/(MAX($E$2:$E$3001)-MIN($E$2:$E$3001)))</f>
        <v/>
      </c>
      <c r="K1862" s="5" t="str">
        <f aca="false">IF(ISBLANK(A1862), "",SQRT((A1862-$M$2)^2+(B1862-$N$2)^2+(C1862-$O$2)^2+(D1862-$P$2)^2+(E1862-$Q$2)^2))</f>
        <v/>
      </c>
      <c r="L1862" s="6" t="str">
        <f aca="false">IF(AND(H1862 = "", H1861 &lt;&gt; ""),"&lt;- New exp", "")</f>
        <v/>
      </c>
    </row>
    <row r="1863" customFormat="false" ht="13.8" hidden="false" customHeight="false" outlineLevel="0" collapsed="false">
      <c r="F1863" s="4" t="str">
        <f aca="false">IF(ISBLANK(A1863), "", (A1863-MIN($A$2:$A$3001))/(MAX($A$2:$A$3001)-MIN($A$2:$A$3001)))</f>
        <v/>
      </c>
      <c r="G1863" s="4" t="str">
        <f aca="false">IF(ISBLANK(B1863), "", (B1863-MIN($B$2:$B$3001))/(MAX($B$2:$B$3001)-MIN($B$2:B$3001)))</f>
        <v/>
      </c>
      <c r="H1863" s="4" t="str">
        <f aca="false">IF(ISBLANK(C1863), "", (C1863-MIN($C$2:$C$3001))/(MAX($C$2:$C$3001)-MIN($C$2:$C$3001)))</f>
        <v/>
      </c>
      <c r="I1863" s="4" t="str">
        <f aca="false">IF(ISBLANK(D1863), "", (D1863-MIN($D$2:$D$3001))/(MAX($D$2:$D$3001)-MIN($D$2:$D$3001)))</f>
        <v/>
      </c>
      <c r="J1863" s="4" t="str">
        <f aca="false">IF(ISBLANK(E1863), "", (E1863-MIN($E$2:$E$3001))/(MAX($E$2:$E$3001)-MIN($E$2:$E$3001)))</f>
        <v/>
      </c>
      <c r="K1863" s="5" t="str">
        <f aca="false">IF(ISBLANK(A1863), "",SQRT((A1863-$M$2)^2+(B1863-$N$2)^2+(C1863-$O$2)^2+(D1863-$P$2)^2+(E1863-$Q$2)^2))</f>
        <v/>
      </c>
      <c r="L1863" s="6" t="str">
        <f aca="false">IF(AND(H1863 = "", H1862 &lt;&gt; ""),"&lt;- New exp", "")</f>
        <v/>
      </c>
    </row>
    <row r="1864" customFormat="false" ht="13.8" hidden="false" customHeight="false" outlineLevel="0" collapsed="false">
      <c r="F1864" s="4" t="str">
        <f aca="false">IF(ISBLANK(A1864), "", (A1864-MIN($A$2:$A$3001))/(MAX($A$2:$A$3001)-MIN($A$2:$A$3001)))</f>
        <v/>
      </c>
      <c r="G1864" s="4" t="str">
        <f aca="false">IF(ISBLANK(B1864), "", (B1864-MIN($B$2:$B$3001))/(MAX($B$2:$B$3001)-MIN($B$2:B$3001)))</f>
        <v/>
      </c>
      <c r="H1864" s="4" t="str">
        <f aca="false">IF(ISBLANK(C1864), "", (C1864-MIN($C$2:$C$3001))/(MAX($C$2:$C$3001)-MIN($C$2:$C$3001)))</f>
        <v/>
      </c>
      <c r="I1864" s="4" t="str">
        <f aca="false">IF(ISBLANK(D1864), "", (D1864-MIN($D$2:$D$3001))/(MAX($D$2:$D$3001)-MIN($D$2:$D$3001)))</f>
        <v/>
      </c>
      <c r="J1864" s="4" t="str">
        <f aca="false">IF(ISBLANK(E1864), "", (E1864-MIN($E$2:$E$3001))/(MAX($E$2:$E$3001)-MIN($E$2:$E$3001)))</f>
        <v/>
      </c>
      <c r="K1864" s="5" t="str">
        <f aca="false">IF(ISBLANK(A1864), "",SQRT((A1864-$M$2)^2+(B1864-$N$2)^2+(C1864-$O$2)^2+(D1864-$P$2)^2+(E1864-$Q$2)^2))</f>
        <v/>
      </c>
      <c r="L1864" s="6" t="str">
        <f aca="false">IF(AND(H1864 = "", H1863 &lt;&gt; ""),"&lt;- New exp", "")</f>
        <v/>
      </c>
    </row>
    <row r="1865" customFormat="false" ht="13.8" hidden="false" customHeight="false" outlineLevel="0" collapsed="false">
      <c r="F1865" s="4" t="str">
        <f aca="false">IF(ISBLANK(A1865), "", (A1865-MIN($A$2:$A$3001))/(MAX($A$2:$A$3001)-MIN($A$2:$A$3001)))</f>
        <v/>
      </c>
      <c r="G1865" s="4" t="str">
        <f aca="false">IF(ISBLANK(B1865), "", (B1865-MIN($B$2:$B$3001))/(MAX($B$2:$B$3001)-MIN($B$2:B$3001)))</f>
        <v/>
      </c>
      <c r="H1865" s="4" t="str">
        <f aca="false">IF(ISBLANK(C1865), "", (C1865-MIN($C$2:$C$3001))/(MAX($C$2:$C$3001)-MIN($C$2:$C$3001)))</f>
        <v/>
      </c>
      <c r="I1865" s="4" t="str">
        <f aca="false">IF(ISBLANK(D1865), "", (D1865-MIN($D$2:$D$3001))/(MAX($D$2:$D$3001)-MIN($D$2:$D$3001)))</f>
        <v/>
      </c>
      <c r="J1865" s="4" t="str">
        <f aca="false">IF(ISBLANK(E1865), "", (E1865-MIN($E$2:$E$3001))/(MAX($E$2:$E$3001)-MIN($E$2:$E$3001)))</f>
        <v/>
      </c>
      <c r="K1865" s="5" t="str">
        <f aca="false">IF(ISBLANK(A1865), "",SQRT((A1865-$M$2)^2+(B1865-$N$2)^2+(C1865-$O$2)^2+(D1865-$P$2)^2+(E1865-$Q$2)^2))</f>
        <v/>
      </c>
      <c r="L1865" s="6" t="str">
        <f aca="false">IF(AND(H1865 = "", H1864 &lt;&gt; ""),"&lt;- New exp", "")</f>
        <v/>
      </c>
    </row>
    <row r="1866" customFormat="false" ht="13.8" hidden="false" customHeight="false" outlineLevel="0" collapsed="false">
      <c r="F1866" s="4" t="str">
        <f aca="false">IF(ISBLANK(A1866), "", (A1866-MIN($A$2:$A$3001))/(MAX($A$2:$A$3001)-MIN($A$2:$A$3001)))</f>
        <v/>
      </c>
      <c r="G1866" s="4" t="str">
        <f aca="false">IF(ISBLANK(B1866), "", (B1866-MIN($B$2:$B$3001))/(MAX($B$2:$B$3001)-MIN($B$2:B$3001)))</f>
        <v/>
      </c>
      <c r="H1866" s="4" t="str">
        <f aca="false">IF(ISBLANK(C1866), "", (C1866-MIN($C$2:$C$3001))/(MAX($C$2:$C$3001)-MIN($C$2:$C$3001)))</f>
        <v/>
      </c>
      <c r="I1866" s="4" t="str">
        <f aca="false">IF(ISBLANK(D1866), "", (D1866-MIN($D$2:$D$3001))/(MAX($D$2:$D$3001)-MIN($D$2:$D$3001)))</f>
        <v/>
      </c>
      <c r="J1866" s="4" t="str">
        <f aca="false">IF(ISBLANK(E1866), "", (E1866-MIN($E$2:$E$3001))/(MAX($E$2:$E$3001)-MIN($E$2:$E$3001)))</f>
        <v/>
      </c>
      <c r="K1866" s="5" t="str">
        <f aca="false">IF(ISBLANK(A1866), "",SQRT((A1866-$M$2)^2+(B1866-$N$2)^2+(C1866-$O$2)^2+(D1866-$P$2)^2+(E1866-$Q$2)^2))</f>
        <v/>
      </c>
      <c r="L1866" s="6" t="str">
        <f aca="false">IF(AND(H1866 = "", H1865 &lt;&gt; ""),"&lt;- New exp", "")</f>
        <v/>
      </c>
    </row>
    <row r="1867" customFormat="false" ht="13.8" hidden="false" customHeight="false" outlineLevel="0" collapsed="false">
      <c r="F1867" s="4" t="str">
        <f aca="false">IF(ISBLANK(A1867), "", (A1867-MIN($A$2:$A$3001))/(MAX($A$2:$A$3001)-MIN($A$2:$A$3001)))</f>
        <v/>
      </c>
      <c r="G1867" s="4" t="str">
        <f aca="false">IF(ISBLANK(B1867), "", (B1867-MIN($B$2:$B$3001))/(MAX($B$2:$B$3001)-MIN($B$2:B$3001)))</f>
        <v/>
      </c>
      <c r="H1867" s="4" t="str">
        <f aca="false">IF(ISBLANK(C1867), "", (C1867-MIN($C$2:$C$3001))/(MAX($C$2:$C$3001)-MIN($C$2:$C$3001)))</f>
        <v/>
      </c>
      <c r="I1867" s="4" t="str">
        <f aca="false">IF(ISBLANK(D1867), "", (D1867-MIN($D$2:$D$3001))/(MAX($D$2:$D$3001)-MIN($D$2:$D$3001)))</f>
        <v/>
      </c>
      <c r="J1867" s="4" t="str">
        <f aca="false">IF(ISBLANK(E1867), "", (E1867-MIN($E$2:$E$3001))/(MAX($E$2:$E$3001)-MIN($E$2:$E$3001)))</f>
        <v/>
      </c>
      <c r="K1867" s="5" t="str">
        <f aca="false">IF(ISBLANK(A1867), "",SQRT((A1867-$M$2)^2+(B1867-$N$2)^2+(C1867-$O$2)^2+(D1867-$P$2)^2+(E1867-$Q$2)^2))</f>
        <v/>
      </c>
      <c r="L1867" s="6" t="str">
        <f aca="false">IF(AND(H1867 = "", H1866 &lt;&gt; ""),"&lt;- New exp", "")</f>
        <v/>
      </c>
    </row>
    <row r="1868" customFormat="false" ht="13.8" hidden="false" customHeight="false" outlineLevel="0" collapsed="false">
      <c r="F1868" s="4" t="str">
        <f aca="false">IF(ISBLANK(A1868), "", (A1868-MIN($A$2:$A$3001))/(MAX($A$2:$A$3001)-MIN($A$2:$A$3001)))</f>
        <v/>
      </c>
      <c r="G1868" s="4" t="str">
        <f aca="false">IF(ISBLANK(B1868), "", (B1868-MIN($B$2:$B$3001))/(MAX($B$2:$B$3001)-MIN($B$2:B$3001)))</f>
        <v/>
      </c>
      <c r="H1868" s="4" t="str">
        <f aca="false">IF(ISBLANK(C1868), "", (C1868-MIN($C$2:$C$3001))/(MAX($C$2:$C$3001)-MIN($C$2:$C$3001)))</f>
        <v/>
      </c>
      <c r="I1868" s="4" t="str">
        <f aca="false">IF(ISBLANK(D1868), "", (D1868-MIN($D$2:$D$3001))/(MAX($D$2:$D$3001)-MIN($D$2:$D$3001)))</f>
        <v/>
      </c>
      <c r="J1868" s="4" t="str">
        <f aca="false">IF(ISBLANK(E1868), "", (E1868-MIN($E$2:$E$3001))/(MAX($E$2:$E$3001)-MIN($E$2:$E$3001)))</f>
        <v/>
      </c>
      <c r="K1868" s="5" t="str">
        <f aca="false">IF(ISBLANK(A1868), "",SQRT((A1868-$M$2)^2+(B1868-$N$2)^2+(C1868-$O$2)^2+(D1868-$P$2)^2+(E1868-$Q$2)^2))</f>
        <v/>
      </c>
      <c r="L1868" s="6" t="str">
        <f aca="false">IF(AND(H1868 = "", H1867 &lt;&gt; ""),"&lt;- New exp", "")</f>
        <v/>
      </c>
    </row>
    <row r="1869" customFormat="false" ht="13.8" hidden="false" customHeight="false" outlineLevel="0" collapsed="false">
      <c r="F1869" s="4" t="str">
        <f aca="false">IF(ISBLANK(A1869), "", (A1869-MIN($A$2:$A$3001))/(MAX($A$2:$A$3001)-MIN($A$2:$A$3001)))</f>
        <v/>
      </c>
      <c r="G1869" s="4" t="str">
        <f aca="false">IF(ISBLANK(B1869), "", (B1869-MIN($B$2:$B$3001))/(MAX($B$2:$B$3001)-MIN($B$2:B$3001)))</f>
        <v/>
      </c>
      <c r="H1869" s="4" t="str">
        <f aca="false">IF(ISBLANK(C1869), "", (C1869-MIN($C$2:$C$3001))/(MAX($C$2:$C$3001)-MIN($C$2:$C$3001)))</f>
        <v/>
      </c>
      <c r="I1869" s="4" t="str">
        <f aca="false">IF(ISBLANK(D1869), "", (D1869-MIN($D$2:$D$3001))/(MAX($D$2:$D$3001)-MIN($D$2:$D$3001)))</f>
        <v/>
      </c>
      <c r="J1869" s="4" t="str">
        <f aca="false">IF(ISBLANK(E1869), "", (E1869-MIN($E$2:$E$3001))/(MAX($E$2:$E$3001)-MIN($E$2:$E$3001)))</f>
        <v/>
      </c>
      <c r="K1869" s="5" t="str">
        <f aca="false">IF(ISBLANK(A1869), "",SQRT((A1869-$M$2)^2+(B1869-$N$2)^2+(C1869-$O$2)^2+(D1869-$P$2)^2+(E1869-$Q$2)^2))</f>
        <v/>
      </c>
      <c r="L1869" s="6" t="str">
        <f aca="false">IF(AND(H1869 = "", H1868 &lt;&gt; ""),"&lt;- New exp", "")</f>
        <v/>
      </c>
    </row>
    <row r="1870" customFormat="false" ht="13.8" hidden="false" customHeight="false" outlineLevel="0" collapsed="false">
      <c r="F1870" s="4" t="str">
        <f aca="false">IF(ISBLANK(A1870), "", (A1870-MIN($A$2:$A$3001))/(MAX($A$2:$A$3001)-MIN($A$2:$A$3001)))</f>
        <v/>
      </c>
      <c r="G1870" s="4" t="str">
        <f aca="false">IF(ISBLANK(B1870), "", (B1870-MIN($B$2:$B$3001))/(MAX($B$2:$B$3001)-MIN($B$2:B$3001)))</f>
        <v/>
      </c>
      <c r="H1870" s="4" t="str">
        <f aca="false">IF(ISBLANK(C1870), "", (C1870-MIN($C$2:$C$3001))/(MAX($C$2:$C$3001)-MIN($C$2:$C$3001)))</f>
        <v/>
      </c>
      <c r="I1870" s="4" t="str">
        <f aca="false">IF(ISBLANK(D1870), "", (D1870-MIN($D$2:$D$3001))/(MAX($D$2:$D$3001)-MIN($D$2:$D$3001)))</f>
        <v/>
      </c>
      <c r="J1870" s="4" t="str">
        <f aca="false">IF(ISBLANK(E1870), "", (E1870-MIN($E$2:$E$3001))/(MAX($E$2:$E$3001)-MIN($E$2:$E$3001)))</f>
        <v/>
      </c>
      <c r="K1870" s="5" t="str">
        <f aca="false">IF(ISBLANK(A1870), "",SQRT((A1870-$M$2)^2+(B1870-$N$2)^2+(C1870-$O$2)^2+(D1870-$P$2)^2+(E1870-$Q$2)^2))</f>
        <v/>
      </c>
      <c r="L1870" s="6" t="str">
        <f aca="false">IF(AND(H1870 = "", H1869 &lt;&gt; ""),"&lt;- New exp", "")</f>
        <v/>
      </c>
    </row>
    <row r="1871" customFormat="false" ht="13.8" hidden="false" customHeight="false" outlineLevel="0" collapsed="false">
      <c r="F1871" s="4" t="str">
        <f aca="false">IF(ISBLANK(A1871), "", (A1871-MIN($A$2:$A$3001))/(MAX($A$2:$A$3001)-MIN($A$2:$A$3001)))</f>
        <v/>
      </c>
      <c r="G1871" s="4" t="str">
        <f aca="false">IF(ISBLANK(B1871), "", (B1871-MIN($B$2:$B$3001))/(MAX($B$2:$B$3001)-MIN($B$2:B$3001)))</f>
        <v/>
      </c>
      <c r="H1871" s="4" t="str">
        <f aca="false">IF(ISBLANK(C1871), "", (C1871-MIN($C$2:$C$3001))/(MAX($C$2:$C$3001)-MIN($C$2:$C$3001)))</f>
        <v/>
      </c>
      <c r="I1871" s="4" t="str">
        <f aca="false">IF(ISBLANK(D1871), "", (D1871-MIN($D$2:$D$3001))/(MAX($D$2:$D$3001)-MIN($D$2:$D$3001)))</f>
        <v/>
      </c>
      <c r="J1871" s="4" t="str">
        <f aca="false">IF(ISBLANK(E1871), "", (E1871-MIN($E$2:$E$3001))/(MAX($E$2:$E$3001)-MIN($E$2:$E$3001)))</f>
        <v/>
      </c>
      <c r="K1871" s="5" t="str">
        <f aca="false">IF(ISBLANK(A1871), "",SQRT((A1871-$M$2)^2+(B1871-$N$2)^2+(C1871-$O$2)^2+(D1871-$P$2)^2+(E1871-$Q$2)^2))</f>
        <v/>
      </c>
      <c r="L1871" s="6" t="str">
        <f aca="false">IF(AND(H1871 = "", H1870 &lt;&gt; ""),"&lt;- New exp", "")</f>
        <v/>
      </c>
    </row>
    <row r="1872" customFormat="false" ht="13.8" hidden="false" customHeight="false" outlineLevel="0" collapsed="false">
      <c r="F1872" s="4" t="str">
        <f aca="false">IF(ISBLANK(A1872), "", (A1872-MIN($A$2:$A$3001))/(MAX($A$2:$A$3001)-MIN($A$2:$A$3001)))</f>
        <v/>
      </c>
      <c r="G1872" s="4" t="str">
        <f aca="false">IF(ISBLANK(B1872), "", (B1872-MIN($B$2:$B$3001))/(MAX($B$2:$B$3001)-MIN($B$2:B$3001)))</f>
        <v/>
      </c>
      <c r="H1872" s="4" t="str">
        <f aca="false">IF(ISBLANK(C1872), "", (C1872-MIN($C$2:$C$3001))/(MAX($C$2:$C$3001)-MIN($C$2:$C$3001)))</f>
        <v/>
      </c>
      <c r="I1872" s="4" t="str">
        <f aca="false">IF(ISBLANK(D1872), "", (D1872-MIN($D$2:$D$3001))/(MAX($D$2:$D$3001)-MIN($D$2:$D$3001)))</f>
        <v/>
      </c>
      <c r="J1872" s="4" t="str">
        <f aca="false">IF(ISBLANK(E1872), "", (E1872-MIN($E$2:$E$3001))/(MAX($E$2:$E$3001)-MIN($E$2:$E$3001)))</f>
        <v/>
      </c>
      <c r="K1872" s="5" t="str">
        <f aca="false">IF(ISBLANK(A1872), "",SQRT((A1872-$M$2)^2+(B1872-$N$2)^2+(C1872-$O$2)^2+(D1872-$P$2)^2+(E1872-$Q$2)^2))</f>
        <v/>
      </c>
      <c r="L1872" s="6" t="str">
        <f aca="false">IF(AND(H1872 = "", H1871 &lt;&gt; ""),"&lt;- New exp", "")</f>
        <v/>
      </c>
    </row>
    <row r="1873" customFormat="false" ht="13.8" hidden="false" customHeight="false" outlineLevel="0" collapsed="false">
      <c r="F1873" s="4" t="str">
        <f aca="false">IF(ISBLANK(A1873), "", (A1873-MIN($A$2:$A$3001))/(MAX($A$2:$A$3001)-MIN($A$2:$A$3001)))</f>
        <v/>
      </c>
      <c r="G1873" s="4" t="str">
        <f aca="false">IF(ISBLANK(B1873), "", (B1873-MIN($B$2:$B$3001))/(MAX($B$2:$B$3001)-MIN($B$2:B$3001)))</f>
        <v/>
      </c>
      <c r="H1873" s="4" t="str">
        <f aca="false">IF(ISBLANK(C1873), "", (C1873-MIN($C$2:$C$3001))/(MAX($C$2:$C$3001)-MIN($C$2:$C$3001)))</f>
        <v/>
      </c>
      <c r="I1873" s="4" t="str">
        <f aca="false">IF(ISBLANK(D1873), "", (D1873-MIN($D$2:$D$3001))/(MAX($D$2:$D$3001)-MIN($D$2:$D$3001)))</f>
        <v/>
      </c>
      <c r="J1873" s="4" t="str">
        <f aca="false">IF(ISBLANK(E1873), "", (E1873-MIN($E$2:$E$3001))/(MAX($E$2:$E$3001)-MIN($E$2:$E$3001)))</f>
        <v/>
      </c>
      <c r="K1873" s="5" t="str">
        <f aca="false">IF(ISBLANK(A1873), "",SQRT((A1873-$M$2)^2+(B1873-$N$2)^2+(C1873-$O$2)^2+(D1873-$P$2)^2+(E1873-$Q$2)^2))</f>
        <v/>
      </c>
      <c r="L1873" s="6" t="str">
        <f aca="false">IF(AND(H1873 = "", H1872 &lt;&gt; ""),"&lt;- New exp", "")</f>
        <v/>
      </c>
    </row>
    <row r="1874" customFormat="false" ht="13.8" hidden="false" customHeight="false" outlineLevel="0" collapsed="false">
      <c r="F1874" s="4" t="str">
        <f aca="false">IF(ISBLANK(A1874), "", (A1874-MIN($A$2:$A$3001))/(MAX($A$2:$A$3001)-MIN($A$2:$A$3001)))</f>
        <v/>
      </c>
      <c r="G1874" s="4" t="str">
        <f aca="false">IF(ISBLANK(B1874), "", (B1874-MIN($B$2:$B$3001))/(MAX($B$2:$B$3001)-MIN($B$2:B$3001)))</f>
        <v/>
      </c>
      <c r="H1874" s="4" t="str">
        <f aca="false">IF(ISBLANK(C1874), "", (C1874-MIN($C$2:$C$3001))/(MAX($C$2:$C$3001)-MIN($C$2:$C$3001)))</f>
        <v/>
      </c>
      <c r="I1874" s="4" t="str">
        <f aca="false">IF(ISBLANK(D1874), "", (D1874-MIN($D$2:$D$3001))/(MAX($D$2:$D$3001)-MIN($D$2:$D$3001)))</f>
        <v/>
      </c>
      <c r="J1874" s="4" t="str">
        <f aca="false">IF(ISBLANK(E1874), "", (E1874-MIN($E$2:$E$3001))/(MAX($E$2:$E$3001)-MIN($E$2:$E$3001)))</f>
        <v/>
      </c>
      <c r="K1874" s="5" t="str">
        <f aca="false">IF(ISBLANK(A1874), "",SQRT((A1874-$M$2)^2+(B1874-$N$2)^2+(C1874-$O$2)^2+(D1874-$P$2)^2+(E1874-$Q$2)^2))</f>
        <v/>
      </c>
      <c r="L1874" s="6" t="str">
        <f aca="false">IF(AND(H1874 = "", H1873 &lt;&gt; ""),"&lt;- New exp", "")</f>
        <v/>
      </c>
    </row>
    <row r="1875" customFormat="false" ht="13.8" hidden="false" customHeight="false" outlineLevel="0" collapsed="false">
      <c r="F1875" s="4" t="str">
        <f aca="false">IF(ISBLANK(A1875), "", (A1875-MIN($A$2:$A$3001))/(MAX($A$2:$A$3001)-MIN($A$2:$A$3001)))</f>
        <v/>
      </c>
      <c r="G1875" s="4" t="str">
        <f aca="false">IF(ISBLANK(B1875), "", (B1875-MIN($B$2:$B$3001))/(MAX($B$2:$B$3001)-MIN($B$2:B$3001)))</f>
        <v/>
      </c>
      <c r="H1875" s="4" t="str">
        <f aca="false">IF(ISBLANK(C1875), "", (C1875-MIN($C$2:$C$3001))/(MAX($C$2:$C$3001)-MIN($C$2:$C$3001)))</f>
        <v/>
      </c>
      <c r="I1875" s="4" t="str">
        <f aca="false">IF(ISBLANK(D1875), "", (D1875-MIN($D$2:$D$3001))/(MAX($D$2:$D$3001)-MIN($D$2:$D$3001)))</f>
        <v/>
      </c>
      <c r="J1875" s="4" t="str">
        <f aca="false">IF(ISBLANK(E1875), "", (E1875-MIN($E$2:$E$3001))/(MAX($E$2:$E$3001)-MIN($E$2:$E$3001)))</f>
        <v/>
      </c>
      <c r="K1875" s="5" t="str">
        <f aca="false">IF(ISBLANK(A1875), "",SQRT((A1875-$M$2)^2+(B1875-$N$2)^2+(C1875-$O$2)^2+(D1875-$P$2)^2+(E1875-$Q$2)^2))</f>
        <v/>
      </c>
      <c r="L1875" s="6" t="str">
        <f aca="false">IF(AND(H1875 = "", H1874 &lt;&gt; ""),"&lt;- New exp", "")</f>
        <v/>
      </c>
    </row>
    <row r="1876" customFormat="false" ht="13.8" hidden="false" customHeight="false" outlineLevel="0" collapsed="false">
      <c r="F1876" s="4" t="str">
        <f aca="false">IF(ISBLANK(A1876), "", (A1876-MIN($A$2:$A$3001))/(MAX($A$2:$A$3001)-MIN($A$2:$A$3001)))</f>
        <v/>
      </c>
      <c r="G1876" s="4" t="str">
        <f aca="false">IF(ISBLANK(B1876), "", (B1876-MIN($B$2:$B$3001))/(MAX($B$2:$B$3001)-MIN($B$2:B$3001)))</f>
        <v/>
      </c>
      <c r="H1876" s="4" t="str">
        <f aca="false">IF(ISBLANK(C1876), "", (C1876-MIN($C$2:$C$3001))/(MAX($C$2:$C$3001)-MIN($C$2:$C$3001)))</f>
        <v/>
      </c>
      <c r="I1876" s="4" t="str">
        <f aca="false">IF(ISBLANK(D1876), "", (D1876-MIN($D$2:$D$3001))/(MAX($D$2:$D$3001)-MIN($D$2:$D$3001)))</f>
        <v/>
      </c>
      <c r="J1876" s="4" t="str">
        <f aca="false">IF(ISBLANK(E1876), "", (E1876-MIN($E$2:$E$3001))/(MAX($E$2:$E$3001)-MIN($E$2:$E$3001)))</f>
        <v/>
      </c>
      <c r="K1876" s="5" t="str">
        <f aca="false">IF(ISBLANK(A1876), "",SQRT((A1876-$M$2)^2+(B1876-$N$2)^2+(C1876-$O$2)^2+(D1876-$P$2)^2+(E1876-$Q$2)^2))</f>
        <v/>
      </c>
      <c r="L1876" s="6" t="str">
        <f aca="false">IF(AND(H1876 = "", H1875 &lt;&gt; ""),"&lt;- New exp", "")</f>
        <v/>
      </c>
    </row>
    <row r="1877" customFormat="false" ht="13.8" hidden="false" customHeight="false" outlineLevel="0" collapsed="false">
      <c r="F1877" s="4" t="str">
        <f aca="false">IF(ISBLANK(A1877), "", (A1877-MIN($A$2:$A$3001))/(MAX($A$2:$A$3001)-MIN($A$2:$A$3001)))</f>
        <v/>
      </c>
      <c r="G1877" s="4" t="str">
        <f aca="false">IF(ISBLANK(B1877), "", (B1877-MIN($B$2:$B$3001))/(MAX($B$2:$B$3001)-MIN($B$2:B$3001)))</f>
        <v/>
      </c>
      <c r="H1877" s="4" t="str">
        <f aca="false">IF(ISBLANK(C1877), "", (C1877-MIN($C$2:$C$3001))/(MAX($C$2:$C$3001)-MIN($C$2:$C$3001)))</f>
        <v/>
      </c>
      <c r="I1877" s="4" t="str">
        <f aca="false">IF(ISBLANK(D1877), "", (D1877-MIN($D$2:$D$3001))/(MAX($D$2:$D$3001)-MIN($D$2:$D$3001)))</f>
        <v/>
      </c>
      <c r="J1877" s="4" t="str">
        <f aca="false">IF(ISBLANK(E1877), "", (E1877-MIN($E$2:$E$3001))/(MAX($E$2:$E$3001)-MIN($E$2:$E$3001)))</f>
        <v/>
      </c>
      <c r="K1877" s="5" t="str">
        <f aca="false">IF(ISBLANK(A1877), "",SQRT((A1877-$M$2)^2+(B1877-$N$2)^2+(C1877-$O$2)^2+(D1877-$P$2)^2+(E1877-$Q$2)^2))</f>
        <v/>
      </c>
      <c r="L1877" s="6" t="str">
        <f aca="false">IF(AND(H1877 = "", H1876 &lt;&gt; ""),"&lt;- New exp", "")</f>
        <v/>
      </c>
    </row>
    <row r="1878" customFormat="false" ht="13.8" hidden="false" customHeight="false" outlineLevel="0" collapsed="false">
      <c r="F1878" s="4" t="str">
        <f aca="false">IF(ISBLANK(A1878), "", (A1878-MIN($A$2:$A$3001))/(MAX($A$2:$A$3001)-MIN($A$2:$A$3001)))</f>
        <v/>
      </c>
      <c r="G1878" s="4" t="str">
        <f aca="false">IF(ISBLANK(B1878), "", (B1878-MIN($B$2:$B$3001))/(MAX($B$2:$B$3001)-MIN($B$2:B$3001)))</f>
        <v/>
      </c>
      <c r="H1878" s="4" t="str">
        <f aca="false">IF(ISBLANK(C1878), "", (C1878-MIN($C$2:$C$3001))/(MAX($C$2:$C$3001)-MIN($C$2:$C$3001)))</f>
        <v/>
      </c>
      <c r="I1878" s="4" t="str">
        <f aca="false">IF(ISBLANK(D1878), "", (D1878-MIN($D$2:$D$3001))/(MAX($D$2:$D$3001)-MIN($D$2:$D$3001)))</f>
        <v/>
      </c>
      <c r="J1878" s="4" t="str">
        <f aca="false">IF(ISBLANK(E1878), "", (E1878-MIN($E$2:$E$3001))/(MAX($E$2:$E$3001)-MIN($E$2:$E$3001)))</f>
        <v/>
      </c>
      <c r="K1878" s="5" t="str">
        <f aca="false">IF(ISBLANK(A1878), "",SQRT((A1878-$M$2)^2+(B1878-$N$2)^2+(C1878-$O$2)^2+(D1878-$P$2)^2+(E1878-$Q$2)^2))</f>
        <v/>
      </c>
      <c r="L1878" s="6" t="str">
        <f aca="false">IF(AND(H1878 = "", H1877 &lt;&gt; ""),"&lt;- New exp", "")</f>
        <v/>
      </c>
    </row>
    <row r="1879" customFormat="false" ht="13.8" hidden="false" customHeight="false" outlineLevel="0" collapsed="false">
      <c r="F1879" s="4" t="str">
        <f aca="false">IF(ISBLANK(A1879), "", (A1879-MIN($A$2:$A$3001))/(MAX($A$2:$A$3001)-MIN($A$2:$A$3001)))</f>
        <v/>
      </c>
      <c r="G1879" s="4" t="str">
        <f aca="false">IF(ISBLANK(B1879), "", (B1879-MIN($B$2:$B$3001))/(MAX($B$2:$B$3001)-MIN($B$2:B$3001)))</f>
        <v/>
      </c>
      <c r="H1879" s="4" t="str">
        <f aca="false">IF(ISBLANK(C1879), "", (C1879-MIN($C$2:$C$3001))/(MAX($C$2:$C$3001)-MIN($C$2:$C$3001)))</f>
        <v/>
      </c>
      <c r="I1879" s="4" t="str">
        <f aca="false">IF(ISBLANK(D1879), "", (D1879-MIN($D$2:$D$3001))/(MAX($D$2:$D$3001)-MIN($D$2:$D$3001)))</f>
        <v/>
      </c>
      <c r="J1879" s="4" t="str">
        <f aca="false">IF(ISBLANK(E1879), "", (E1879-MIN($E$2:$E$3001))/(MAX($E$2:$E$3001)-MIN($E$2:$E$3001)))</f>
        <v/>
      </c>
      <c r="K1879" s="5" t="str">
        <f aca="false">IF(ISBLANK(A1879), "",SQRT((A1879-$M$2)^2+(B1879-$N$2)^2+(C1879-$O$2)^2+(D1879-$P$2)^2+(E1879-$Q$2)^2))</f>
        <v/>
      </c>
      <c r="L1879" s="6" t="str">
        <f aca="false">IF(AND(H1879 = "", H1878 &lt;&gt; ""),"&lt;- New exp", "")</f>
        <v/>
      </c>
    </row>
    <row r="1880" customFormat="false" ht="13.8" hidden="false" customHeight="false" outlineLevel="0" collapsed="false">
      <c r="F1880" s="4" t="str">
        <f aca="false">IF(ISBLANK(A1880), "", (A1880-MIN($A$2:$A$3001))/(MAX($A$2:$A$3001)-MIN($A$2:$A$3001)))</f>
        <v/>
      </c>
      <c r="G1880" s="4" t="str">
        <f aca="false">IF(ISBLANK(B1880), "", (B1880-MIN($B$2:$B$3001))/(MAX($B$2:$B$3001)-MIN($B$2:B$3001)))</f>
        <v/>
      </c>
      <c r="H1880" s="4" t="str">
        <f aca="false">IF(ISBLANK(C1880), "", (C1880-MIN($C$2:$C$3001))/(MAX($C$2:$C$3001)-MIN($C$2:$C$3001)))</f>
        <v/>
      </c>
      <c r="I1880" s="4" t="str">
        <f aca="false">IF(ISBLANK(D1880), "", (D1880-MIN($D$2:$D$3001))/(MAX($D$2:$D$3001)-MIN($D$2:$D$3001)))</f>
        <v/>
      </c>
      <c r="J1880" s="4" t="str">
        <f aca="false">IF(ISBLANK(E1880), "", (E1880-MIN($E$2:$E$3001))/(MAX($E$2:$E$3001)-MIN($E$2:$E$3001)))</f>
        <v/>
      </c>
      <c r="K1880" s="5" t="str">
        <f aca="false">IF(ISBLANK(A1880), "",SQRT((A1880-$M$2)^2+(B1880-$N$2)^2+(C1880-$O$2)^2+(D1880-$P$2)^2+(E1880-$Q$2)^2))</f>
        <v/>
      </c>
      <c r="L1880" s="6" t="str">
        <f aca="false">IF(AND(H1880 = "", H1879 &lt;&gt; ""),"&lt;- New exp", "")</f>
        <v/>
      </c>
    </row>
    <row r="1881" customFormat="false" ht="13.8" hidden="false" customHeight="false" outlineLevel="0" collapsed="false">
      <c r="F1881" s="4" t="str">
        <f aca="false">IF(ISBLANK(A1881), "", (A1881-MIN($A$2:$A$3001))/(MAX($A$2:$A$3001)-MIN($A$2:$A$3001)))</f>
        <v/>
      </c>
      <c r="G1881" s="4" t="str">
        <f aca="false">IF(ISBLANK(B1881), "", (B1881-MIN($B$2:$B$3001))/(MAX($B$2:$B$3001)-MIN($B$2:B$3001)))</f>
        <v/>
      </c>
      <c r="H1881" s="4" t="str">
        <f aca="false">IF(ISBLANK(C1881), "", (C1881-MIN($C$2:$C$3001))/(MAX($C$2:$C$3001)-MIN($C$2:$C$3001)))</f>
        <v/>
      </c>
      <c r="I1881" s="4" t="str">
        <f aca="false">IF(ISBLANK(D1881), "", (D1881-MIN($D$2:$D$3001))/(MAX($D$2:$D$3001)-MIN($D$2:$D$3001)))</f>
        <v/>
      </c>
      <c r="J1881" s="4" t="str">
        <f aca="false">IF(ISBLANK(E1881), "", (E1881-MIN($E$2:$E$3001))/(MAX($E$2:$E$3001)-MIN($E$2:$E$3001)))</f>
        <v/>
      </c>
      <c r="K1881" s="5" t="str">
        <f aca="false">IF(ISBLANK(A1881), "",SQRT((A1881-$M$2)^2+(B1881-$N$2)^2+(C1881-$O$2)^2+(D1881-$P$2)^2+(E1881-$Q$2)^2))</f>
        <v/>
      </c>
      <c r="L1881" s="6" t="str">
        <f aca="false">IF(AND(H1881 = "", H1880 &lt;&gt; ""),"&lt;- New exp", "")</f>
        <v/>
      </c>
    </row>
    <row r="1882" customFormat="false" ht="13.8" hidden="false" customHeight="false" outlineLevel="0" collapsed="false">
      <c r="F1882" s="4" t="str">
        <f aca="false">IF(ISBLANK(A1882), "", (A1882-MIN($A$2:$A$3001))/(MAX($A$2:$A$3001)-MIN($A$2:$A$3001)))</f>
        <v/>
      </c>
      <c r="G1882" s="4" t="str">
        <f aca="false">IF(ISBLANK(B1882), "", (B1882-MIN($B$2:$B$3001))/(MAX($B$2:$B$3001)-MIN($B$2:B$3001)))</f>
        <v/>
      </c>
      <c r="H1882" s="4" t="str">
        <f aca="false">IF(ISBLANK(C1882), "", (C1882-MIN($C$2:$C$3001))/(MAX($C$2:$C$3001)-MIN($C$2:$C$3001)))</f>
        <v/>
      </c>
      <c r="I1882" s="4" t="str">
        <f aca="false">IF(ISBLANK(D1882), "", (D1882-MIN($D$2:$D$3001))/(MAX($D$2:$D$3001)-MIN($D$2:$D$3001)))</f>
        <v/>
      </c>
      <c r="J1882" s="4" t="str">
        <f aca="false">IF(ISBLANK(E1882), "", (E1882-MIN($E$2:$E$3001))/(MAX($E$2:$E$3001)-MIN($E$2:$E$3001)))</f>
        <v/>
      </c>
      <c r="K1882" s="5" t="str">
        <f aca="false">IF(ISBLANK(A1882), "",SQRT((A1882-$M$2)^2+(B1882-$N$2)^2+(C1882-$O$2)^2+(D1882-$P$2)^2+(E1882-$Q$2)^2))</f>
        <v/>
      </c>
      <c r="L1882" s="6" t="str">
        <f aca="false">IF(AND(H1882 = "", H1881 &lt;&gt; ""),"&lt;- New exp", "")</f>
        <v/>
      </c>
    </row>
    <row r="1883" customFormat="false" ht="13.8" hidden="false" customHeight="false" outlineLevel="0" collapsed="false">
      <c r="F1883" s="4" t="str">
        <f aca="false">IF(ISBLANK(A1883), "", (A1883-MIN($A$2:$A$3001))/(MAX($A$2:$A$3001)-MIN($A$2:$A$3001)))</f>
        <v/>
      </c>
      <c r="G1883" s="4" t="str">
        <f aca="false">IF(ISBLANK(B1883), "", (B1883-MIN($B$2:$B$3001))/(MAX($B$2:$B$3001)-MIN($B$2:B$3001)))</f>
        <v/>
      </c>
      <c r="H1883" s="4" t="str">
        <f aca="false">IF(ISBLANK(C1883), "", (C1883-MIN($C$2:$C$3001))/(MAX($C$2:$C$3001)-MIN($C$2:$C$3001)))</f>
        <v/>
      </c>
      <c r="I1883" s="4" t="str">
        <f aca="false">IF(ISBLANK(D1883), "", (D1883-MIN($D$2:$D$3001))/(MAX($D$2:$D$3001)-MIN($D$2:$D$3001)))</f>
        <v/>
      </c>
      <c r="J1883" s="4" t="str">
        <f aca="false">IF(ISBLANK(E1883), "", (E1883-MIN($E$2:$E$3001))/(MAX($E$2:$E$3001)-MIN($E$2:$E$3001)))</f>
        <v/>
      </c>
      <c r="K1883" s="5" t="str">
        <f aca="false">IF(ISBLANK(A1883), "",SQRT((A1883-$M$2)^2+(B1883-$N$2)^2+(C1883-$O$2)^2+(D1883-$P$2)^2+(E1883-$Q$2)^2))</f>
        <v/>
      </c>
      <c r="L1883" s="6" t="str">
        <f aca="false">IF(AND(H1883 = "", H1882 &lt;&gt; ""),"&lt;- New exp", "")</f>
        <v/>
      </c>
    </row>
    <row r="1884" customFormat="false" ht="13.8" hidden="false" customHeight="false" outlineLevel="0" collapsed="false">
      <c r="F1884" s="4" t="str">
        <f aca="false">IF(ISBLANK(A1884), "", (A1884-MIN($A$2:$A$3001))/(MAX($A$2:$A$3001)-MIN($A$2:$A$3001)))</f>
        <v/>
      </c>
      <c r="G1884" s="4" t="str">
        <f aca="false">IF(ISBLANK(B1884), "", (B1884-MIN($B$2:$B$3001))/(MAX($B$2:$B$3001)-MIN($B$2:B$3001)))</f>
        <v/>
      </c>
      <c r="H1884" s="4" t="str">
        <f aca="false">IF(ISBLANK(C1884), "", (C1884-MIN($C$2:$C$3001))/(MAX($C$2:$C$3001)-MIN($C$2:$C$3001)))</f>
        <v/>
      </c>
      <c r="I1884" s="4" t="str">
        <f aca="false">IF(ISBLANK(D1884), "", (D1884-MIN($D$2:$D$3001))/(MAX($D$2:$D$3001)-MIN($D$2:$D$3001)))</f>
        <v/>
      </c>
      <c r="J1884" s="4" t="str">
        <f aca="false">IF(ISBLANK(E1884), "", (E1884-MIN($E$2:$E$3001))/(MAX($E$2:$E$3001)-MIN($E$2:$E$3001)))</f>
        <v/>
      </c>
      <c r="K1884" s="5" t="str">
        <f aca="false">IF(ISBLANK(A1884), "",SQRT((A1884-$M$2)^2+(B1884-$N$2)^2+(C1884-$O$2)^2+(D1884-$P$2)^2+(E1884-$Q$2)^2))</f>
        <v/>
      </c>
      <c r="L1884" s="6" t="str">
        <f aca="false">IF(AND(H1884 = "", H1883 &lt;&gt; ""),"&lt;- New exp", "")</f>
        <v/>
      </c>
    </row>
    <row r="1885" customFormat="false" ht="13.8" hidden="false" customHeight="false" outlineLevel="0" collapsed="false">
      <c r="F1885" s="4" t="str">
        <f aca="false">IF(ISBLANK(A1885), "", (A1885-MIN($A$2:$A$3001))/(MAX($A$2:$A$3001)-MIN($A$2:$A$3001)))</f>
        <v/>
      </c>
      <c r="G1885" s="4" t="str">
        <f aca="false">IF(ISBLANK(B1885), "", (B1885-MIN($B$2:$B$3001))/(MAX($B$2:$B$3001)-MIN($B$2:B$3001)))</f>
        <v/>
      </c>
      <c r="H1885" s="4" t="str">
        <f aca="false">IF(ISBLANK(C1885), "", (C1885-MIN($C$2:$C$3001))/(MAX($C$2:$C$3001)-MIN($C$2:$C$3001)))</f>
        <v/>
      </c>
      <c r="I1885" s="4" t="str">
        <f aca="false">IF(ISBLANK(D1885), "", (D1885-MIN($D$2:$D$3001))/(MAX($D$2:$D$3001)-MIN($D$2:$D$3001)))</f>
        <v/>
      </c>
      <c r="J1885" s="4" t="str">
        <f aca="false">IF(ISBLANK(E1885), "", (E1885-MIN($E$2:$E$3001))/(MAX($E$2:$E$3001)-MIN($E$2:$E$3001)))</f>
        <v/>
      </c>
      <c r="K1885" s="5" t="str">
        <f aca="false">IF(ISBLANK(A1885), "",SQRT((A1885-$M$2)^2+(B1885-$N$2)^2+(C1885-$O$2)^2+(D1885-$P$2)^2+(E1885-$Q$2)^2))</f>
        <v/>
      </c>
      <c r="L1885" s="6" t="str">
        <f aca="false">IF(AND(H1885 = "", H1884 &lt;&gt; ""),"&lt;- New exp", "")</f>
        <v/>
      </c>
    </row>
    <row r="1886" customFormat="false" ht="13.8" hidden="false" customHeight="false" outlineLevel="0" collapsed="false">
      <c r="F1886" s="4" t="str">
        <f aca="false">IF(ISBLANK(A1886), "", (A1886-MIN($A$2:$A$3001))/(MAX($A$2:$A$3001)-MIN($A$2:$A$3001)))</f>
        <v/>
      </c>
      <c r="G1886" s="4" t="str">
        <f aca="false">IF(ISBLANK(B1886), "", (B1886-MIN($B$2:$B$3001))/(MAX($B$2:$B$3001)-MIN($B$2:B$3001)))</f>
        <v/>
      </c>
      <c r="H1886" s="4" t="str">
        <f aca="false">IF(ISBLANK(C1886), "", (C1886-MIN($C$2:$C$3001))/(MAX($C$2:$C$3001)-MIN($C$2:$C$3001)))</f>
        <v/>
      </c>
      <c r="I1886" s="4" t="str">
        <f aca="false">IF(ISBLANK(D1886), "", (D1886-MIN($D$2:$D$3001))/(MAX($D$2:$D$3001)-MIN($D$2:$D$3001)))</f>
        <v/>
      </c>
      <c r="J1886" s="4" t="str">
        <f aca="false">IF(ISBLANK(E1886), "", (E1886-MIN($E$2:$E$3001))/(MAX($E$2:$E$3001)-MIN($E$2:$E$3001)))</f>
        <v/>
      </c>
      <c r="K1886" s="5" t="str">
        <f aca="false">IF(ISBLANK(A1886), "",SQRT((A1886-$M$2)^2+(B1886-$N$2)^2+(C1886-$O$2)^2+(D1886-$P$2)^2+(E1886-$Q$2)^2))</f>
        <v/>
      </c>
      <c r="L1886" s="6" t="str">
        <f aca="false">IF(AND(H1886 = "", H1885 &lt;&gt; ""),"&lt;- New exp", "")</f>
        <v/>
      </c>
    </row>
    <row r="1887" customFormat="false" ht="13.8" hidden="false" customHeight="false" outlineLevel="0" collapsed="false">
      <c r="F1887" s="4" t="str">
        <f aca="false">IF(ISBLANK(A1887), "", (A1887-MIN($A$2:$A$3001))/(MAX($A$2:$A$3001)-MIN($A$2:$A$3001)))</f>
        <v/>
      </c>
      <c r="G1887" s="4" t="str">
        <f aca="false">IF(ISBLANK(B1887), "", (B1887-MIN($B$2:$B$3001))/(MAX($B$2:$B$3001)-MIN($B$2:B$3001)))</f>
        <v/>
      </c>
      <c r="H1887" s="4" t="str">
        <f aca="false">IF(ISBLANK(C1887), "", (C1887-MIN($C$2:$C$3001))/(MAX($C$2:$C$3001)-MIN($C$2:$C$3001)))</f>
        <v/>
      </c>
      <c r="I1887" s="4" t="str">
        <f aca="false">IF(ISBLANK(D1887), "", (D1887-MIN($D$2:$D$3001))/(MAX($D$2:$D$3001)-MIN($D$2:$D$3001)))</f>
        <v/>
      </c>
      <c r="J1887" s="4" t="str">
        <f aca="false">IF(ISBLANK(E1887), "", (E1887-MIN($E$2:$E$3001))/(MAX($E$2:$E$3001)-MIN($E$2:$E$3001)))</f>
        <v/>
      </c>
      <c r="K1887" s="5" t="str">
        <f aca="false">IF(ISBLANK(A1887), "",SQRT((A1887-$M$2)^2+(B1887-$N$2)^2+(C1887-$O$2)^2+(D1887-$P$2)^2+(E1887-$Q$2)^2))</f>
        <v/>
      </c>
      <c r="L1887" s="6" t="str">
        <f aca="false">IF(AND(H1887 = "", H1886 &lt;&gt; ""),"&lt;- New exp", "")</f>
        <v/>
      </c>
    </row>
    <row r="1888" customFormat="false" ht="13.8" hidden="false" customHeight="false" outlineLevel="0" collapsed="false">
      <c r="F1888" s="4" t="str">
        <f aca="false">IF(ISBLANK(A1888), "", (A1888-MIN($A$2:$A$3001))/(MAX($A$2:$A$3001)-MIN($A$2:$A$3001)))</f>
        <v/>
      </c>
      <c r="G1888" s="4" t="str">
        <f aca="false">IF(ISBLANK(B1888), "", (B1888-MIN($B$2:$B$3001))/(MAX($B$2:$B$3001)-MIN($B$2:B$3001)))</f>
        <v/>
      </c>
      <c r="H1888" s="4" t="str">
        <f aca="false">IF(ISBLANK(C1888), "", (C1888-MIN($C$2:$C$3001))/(MAX($C$2:$C$3001)-MIN($C$2:$C$3001)))</f>
        <v/>
      </c>
      <c r="I1888" s="4" t="str">
        <f aca="false">IF(ISBLANK(D1888), "", (D1888-MIN($D$2:$D$3001))/(MAX($D$2:$D$3001)-MIN($D$2:$D$3001)))</f>
        <v/>
      </c>
      <c r="J1888" s="4" t="str">
        <f aca="false">IF(ISBLANK(E1888), "", (E1888-MIN($E$2:$E$3001))/(MAX($E$2:$E$3001)-MIN($E$2:$E$3001)))</f>
        <v/>
      </c>
      <c r="K1888" s="5" t="str">
        <f aca="false">IF(ISBLANK(A1888), "",SQRT((A1888-$M$2)^2+(B1888-$N$2)^2+(C1888-$O$2)^2+(D1888-$P$2)^2+(E1888-$Q$2)^2))</f>
        <v/>
      </c>
      <c r="L1888" s="6" t="str">
        <f aca="false">IF(AND(H1888 = "", H1887 &lt;&gt; ""),"&lt;- New exp", "")</f>
        <v/>
      </c>
    </row>
    <row r="1889" customFormat="false" ht="13.8" hidden="false" customHeight="false" outlineLevel="0" collapsed="false">
      <c r="F1889" s="4" t="str">
        <f aca="false">IF(ISBLANK(A1889), "", (A1889-MIN($A$2:$A$3001))/(MAX($A$2:$A$3001)-MIN($A$2:$A$3001)))</f>
        <v/>
      </c>
      <c r="G1889" s="4" t="str">
        <f aca="false">IF(ISBLANK(B1889), "", (B1889-MIN($B$2:$B$3001))/(MAX($B$2:$B$3001)-MIN($B$2:B$3001)))</f>
        <v/>
      </c>
      <c r="H1889" s="4" t="str">
        <f aca="false">IF(ISBLANK(C1889), "", (C1889-MIN($C$2:$C$3001))/(MAX($C$2:$C$3001)-MIN($C$2:$C$3001)))</f>
        <v/>
      </c>
      <c r="I1889" s="4" t="str">
        <f aca="false">IF(ISBLANK(D1889), "", (D1889-MIN($D$2:$D$3001))/(MAX($D$2:$D$3001)-MIN($D$2:$D$3001)))</f>
        <v/>
      </c>
      <c r="J1889" s="4" t="str">
        <f aca="false">IF(ISBLANK(E1889), "", (E1889-MIN($E$2:$E$3001))/(MAX($E$2:$E$3001)-MIN($E$2:$E$3001)))</f>
        <v/>
      </c>
      <c r="K1889" s="5" t="str">
        <f aca="false">IF(ISBLANK(A1889), "",SQRT((A1889-$M$2)^2+(B1889-$N$2)^2+(C1889-$O$2)^2+(D1889-$P$2)^2+(E1889-$Q$2)^2))</f>
        <v/>
      </c>
      <c r="L1889" s="6" t="str">
        <f aca="false">IF(AND(H1889 = "", H1888 &lt;&gt; ""),"&lt;- New exp", "")</f>
        <v/>
      </c>
    </row>
    <row r="1890" customFormat="false" ht="13.8" hidden="false" customHeight="false" outlineLevel="0" collapsed="false">
      <c r="F1890" s="4" t="str">
        <f aca="false">IF(ISBLANK(A1890), "", (A1890-MIN($A$2:$A$3001))/(MAX($A$2:$A$3001)-MIN($A$2:$A$3001)))</f>
        <v/>
      </c>
      <c r="G1890" s="4" t="str">
        <f aca="false">IF(ISBLANK(B1890), "", (B1890-MIN($B$2:$B$3001))/(MAX($B$2:$B$3001)-MIN($B$2:B$3001)))</f>
        <v/>
      </c>
      <c r="H1890" s="4" t="str">
        <f aca="false">IF(ISBLANK(C1890), "", (C1890-MIN($C$2:$C$3001))/(MAX($C$2:$C$3001)-MIN($C$2:$C$3001)))</f>
        <v/>
      </c>
      <c r="I1890" s="4" t="str">
        <f aca="false">IF(ISBLANK(D1890), "", (D1890-MIN($D$2:$D$3001))/(MAX($D$2:$D$3001)-MIN($D$2:$D$3001)))</f>
        <v/>
      </c>
      <c r="J1890" s="4" t="str">
        <f aca="false">IF(ISBLANK(E1890), "", (E1890-MIN($E$2:$E$3001))/(MAX($E$2:$E$3001)-MIN($E$2:$E$3001)))</f>
        <v/>
      </c>
      <c r="K1890" s="5" t="str">
        <f aca="false">IF(ISBLANK(A1890), "",SQRT((A1890-$M$2)^2+(B1890-$N$2)^2+(C1890-$O$2)^2+(D1890-$P$2)^2+(E1890-$Q$2)^2))</f>
        <v/>
      </c>
      <c r="L1890" s="6" t="str">
        <f aca="false">IF(AND(H1890 = "", H1889 &lt;&gt; ""),"&lt;- New exp", "")</f>
        <v/>
      </c>
    </row>
    <row r="1891" customFormat="false" ht="13.8" hidden="false" customHeight="false" outlineLevel="0" collapsed="false">
      <c r="F1891" s="4" t="str">
        <f aca="false">IF(ISBLANK(A1891), "", (A1891-MIN($A$2:$A$3001))/(MAX($A$2:$A$3001)-MIN($A$2:$A$3001)))</f>
        <v/>
      </c>
      <c r="G1891" s="4" t="str">
        <f aca="false">IF(ISBLANK(B1891), "", (B1891-MIN($B$2:$B$3001))/(MAX($B$2:$B$3001)-MIN($B$2:B$3001)))</f>
        <v/>
      </c>
      <c r="H1891" s="4" t="str">
        <f aca="false">IF(ISBLANK(C1891), "", (C1891-MIN($C$2:$C$3001))/(MAX($C$2:$C$3001)-MIN($C$2:$C$3001)))</f>
        <v/>
      </c>
      <c r="I1891" s="4" t="str">
        <f aca="false">IF(ISBLANK(D1891), "", (D1891-MIN($D$2:$D$3001))/(MAX($D$2:$D$3001)-MIN($D$2:$D$3001)))</f>
        <v/>
      </c>
      <c r="J1891" s="4" t="str">
        <f aca="false">IF(ISBLANK(E1891), "", (E1891-MIN($E$2:$E$3001))/(MAX($E$2:$E$3001)-MIN($E$2:$E$3001)))</f>
        <v/>
      </c>
      <c r="K1891" s="5" t="str">
        <f aca="false">IF(ISBLANK(A1891), "",SQRT((A1891-$M$2)^2+(B1891-$N$2)^2+(C1891-$O$2)^2+(D1891-$P$2)^2+(E1891-$Q$2)^2))</f>
        <v/>
      </c>
      <c r="L1891" s="6" t="str">
        <f aca="false">IF(AND(H1891 = "", H1890 &lt;&gt; ""),"&lt;- New exp", "")</f>
        <v/>
      </c>
    </row>
    <row r="1892" customFormat="false" ht="13.8" hidden="false" customHeight="false" outlineLevel="0" collapsed="false">
      <c r="F1892" s="4" t="str">
        <f aca="false">IF(ISBLANK(A1892), "", (A1892-MIN($A$2:$A$3001))/(MAX($A$2:$A$3001)-MIN($A$2:$A$3001)))</f>
        <v/>
      </c>
      <c r="G1892" s="4" t="str">
        <f aca="false">IF(ISBLANK(B1892), "", (B1892-MIN($B$2:$B$3001))/(MAX($B$2:$B$3001)-MIN($B$2:B$3001)))</f>
        <v/>
      </c>
      <c r="H1892" s="4" t="str">
        <f aca="false">IF(ISBLANK(C1892), "", (C1892-MIN($C$2:$C$3001))/(MAX($C$2:$C$3001)-MIN($C$2:$C$3001)))</f>
        <v/>
      </c>
      <c r="I1892" s="4" t="str">
        <f aca="false">IF(ISBLANK(D1892), "", (D1892-MIN($D$2:$D$3001))/(MAX($D$2:$D$3001)-MIN($D$2:$D$3001)))</f>
        <v/>
      </c>
      <c r="J1892" s="4" t="str">
        <f aca="false">IF(ISBLANK(E1892), "", (E1892-MIN($E$2:$E$3001))/(MAX($E$2:$E$3001)-MIN($E$2:$E$3001)))</f>
        <v/>
      </c>
      <c r="K1892" s="5" t="str">
        <f aca="false">IF(ISBLANK(A1892), "",SQRT((A1892-$M$2)^2+(B1892-$N$2)^2+(C1892-$O$2)^2+(D1892-$P$2)^2+(E1892-$Q$2)^2))</f>
        <v/>
      </c>
      <c r="L1892" s="6" t="str">
        <f aca="false">IF(AND(H1892 = "", H1891 &lt;&gt; ""),"&lt;- New exp", "")</f>
        <v/>
      </c>
    </row>
    <row r="1893" customFormat="false" ht="13.8" hidden="false" customHeight="false" outlineLevel="0" collapsed="false">
      <c r="F1893" s="4" t="str">
        <f aca="false">IF(ISBLANK(A1893), "", (A1893-MIN($A$2:$A$3001))/(MAX($A$2:$A$3001)-MIN($A$2:$A$3001)))</f>
        <v/>
      </c>
      <c r="G1893" s="4" t="str">
        <f aca="false">IF(ISBLANK(B1893), "", (B1893-MIN($B$2:$B$3001))/(MAX($B$2:$B$3001)-MIN($B$2:B$3001)))</f>
        <v/>
      </c>
      <c r="H1893" s="4" t="str">
        <f aca="false">IF(ISBLANK(C1893), "", (C1893-MIN($C$2:$C$3001))/(MAX($C$2:$C$3001)-MIN($C$2:$C$3001)))</f>
        <v/>
      </c>
      <c r="I1893" s="4" t="str">
        <f aca="false">IF(ISBLANK(D1893), "", (D1893-MIN($D$2:$D$3001))/(MAX($D$2:$D$3001)-MIN($D$2:$D$3001)))</f>
        <v/>
      </c>
      <c r="J1893" s="4" t="str">
        <f aca="false">IF(ISBLANK(E1893), "", (E1893-MIN($E$2:$E$3001))/(MAX($E$2:$E$3001)-MIN($E$2:$E$3001)))</f>
        <v/>
      </c>
      <c r="K1893" s="5" t="str">
        <f aca="false">IF(ISBLANK(A1893), "",SQRT((A1893-$M$2)^2+(B1893-$N$2)^2+(C1893-$O$2)^2+(D1893-$P$2)^2+(E1893-$Q$2)^2))</f>
        <v/>
      </c>
      <c r="L1893" s="6" t="str">
        <f aca="false">IF(AND(H1893 = "", H1892 &lt;&gt; ""),"&lt;- New exp", "")</f>
        <v/>
      </c>
    </row>
    <row r="1894" customFormat="false" ht="13.8" hidden="false" customHeight="false" outlineLevel="0" collapsed="false">
      <c r="F1894" s="4" t="str">
        <f aca="false">IF(ISBLANK(A1894), "", (A1894-MIN($A$2:$A$3001))/(MAX($A$2:$A$3001)-MIN($A$2:$A$3001)))</f>
        <v/>
      </c>
      <c r="G1894" s="4" t="str">
        <f aca="false">IF(ISBLANK(B1894), "", (B1894-MIN($B$2:$B$3001))/(MAX($B$2:$B$3001)-MIN($B$2:B$3001)))</f>
        <v/>
      </c>
      <c r="H1894" s="4" t="str">
        <f aca="false">IF(ISBLANK(C1894), "", (C1894-MIN($C$2:$C$3001))/(MAX($C$2:$C$3001)-MIN($C$2:$C$3001)))</f>
        <v/>
      </c>
      <c r="I1894" s="4" t="str">
        <f aca="false">IF(ISBLANK(D1894), "", (D1894-MIN($D$2:$D$3001))/(MAX($D$2:$D$3001)-MIN($D$2:$D$3001)))</f>
        <v/>
      </c>
      <c r="J1894" s="4" t="str">
        <f aca="false">IF(ISBLANK(E1894), "", (E1894-MIN($E$2:$E$3001))/(MAX($E$2:$E$3001)-MIN($E$2:$E$3001)))</f>
        <v/>
      </c>
      <c r="K1894" s="5" t="str">
        <f aca="false">IF(ISBLANK(A1894), "",SQRT((A1894-$M$2)^2+(B1894-$N$2)^2+(C1894-$O$2)^2+(D1894-$P$2)^2+(E1894-$Q$2)^2))</f>
        <v/>
      </c>
      <c r="L1894" s="6" t="str">
        <f aca="false">IF(AND(H1894 = "", H1893 &lt;&gt; ""),"&lt;- New exp", "")</f>
        <v/>
      </c>
    </row>
    <row r="1895" customFormat="false" ht="13.8" hidden="false" customHeight="false" outlineLevel="0" collapsed="false">
      <c r="F1895" s="4" t="str">
        <f aca="false">IF(ISBLANK(A1895), "", (A1895-MIN($A$2:$A$3001))/(MAX($A$2:$A$3001)-MIN($A$2:$A$3001)))</f>
        <v/>
      </c>
      <c r="G1895" s="4" t="str">
        <f aca="false">IF(ISBLANK(B1895), "", (B1895-MIN($B$2:$B$3001))/(MAX($B$2:$B$3001)-MIN($B$2:B$3001)))</f>
        <v/>
      </c>
      <c r="H1895" s="4" t="str">
        <f aca="false">IF(ISBLANK(C1895), "", (C1895-MIN($C$2:$C$3001))/(MAX($C$2:$C$3001)-MIN($C$2:$C$3001)))</f>
        <v/>
      </c>
      <c r="I1895" s="4" t="str">
        <f aca="false">IF(ISBLANK(D1895), "", (D1895-MIN($D$2:$D$3001))/(MAX($D$2:$D$3001)-MIN($D$2:$D$3001)))</f>
        <v/>
      </c>
      <c r="J1895" s="4" t="str">
        <f aca="false">IF(ISBLANK(E1895), "", (E1895-MIN($E$2:$E$3001))/(MAX($E$2:$E$3001)-MIN($E$2:$E$3001)))</f>
        <v/>
      </c>
      <c r="K1895" s="5" t="str">
        <f aca="false">IF(ISBLANK(A1895), "",SQRT((A1895-$M$2)^2+(B1895-$N$2)^2+(C1895-$O$2)^2+(D1895-$P$2)^2+(E1895-$Q$2)^2))</f>
        <v/>
      </c>
      <c r="L1895" s="6" t="str">
        <f aca="false">IF(AND(H1895 = "", H1894 &lt;&gt; ""),"&lt;- New exp", "")</f>
        <v/>
      </c>
    </row>
    <row r="1896" customFormat="false" ht="13.8" hidden="false" customHeight="false" outlineLevel="0" collapsed="false">
      <c r="F1896" s="4" t="str">
        <f aca="false">IF(ISBLANK(A1896), "", (A1896-MIN($A$2:$A$3001))/(MAX($A$2:$A$3001)-MIN($A$2:$A$3001)))</f>
        <v/>
      </c>
      <c r="G1896" s="4" t="str">
        <f aca="false">IF(ISBLANK(B1896), "", (B1896-MIN($B$2:$B$3001))/(MAX($B$2:$B$3001)-MIN($B$2:B$3001)))</f>
        <v/>
      </c>
      <c r="H1896" s="4" t="str">
        <f aca="false">IF(ISBLANK(C1896), "", (C1896-MIN($C$2:$C$3001))/(MAX($C$2:$C$3001)-MIN($C$2:$C$3001)))</f>
        <v/>
      </c>
      <c r="I1896" s="4" t="str">
        <f aca="false">IF(ISBLANK(D1896), "", (D1896-MIN($D$2:$D$3001))/(MAX($D$2:$D$3001)-MIN($D$2:$D$3001)))</f>
        <v/>
      </c>
      <c r="J1896" s="4" t="str">
        <f aca="false">IF(ISBLANK(E1896), "", (E1896-MIN($E$2:$E$3001))/(MAX($E$2:$E$3001)-MIN($E$2:$E$3001)))</f>
        <v/>
      </c>
      <c r="K1896" s="5" t="str">
        <f aca="false">IF(ISBLANK(A1896), "",SQRT((A1896-$M$2)^2+(B1896-$N$2)^2+(C1896-$O$2)^2+(D1896-$P$2)^2+(E1896-$Q$2)^2))</f>
        <v/>
      </c>
      <c r="L1896" s="6" t="str">
        <f aca="false">IF(AND(H1896 = "", H1895 &lt;&gt; ""),"&lt;- New exp", "")</f>
        <v/>
      </c>
    </row>
    <row r="1897" customFormat="false" ht="13.8" hidden="false" customHeight="false" outlineLevel="0" collapsed="false">
      <c r="F1897" s="4" t="str">
        <f aca="false">IF(ISBLANK(A1897), "", (A1897-MIN($A$2:$A$3001))/(MAX($A$2:$A$3001)-MIN($A$2:$A$3001)))</f>
        <v/>
      </c>
      <c r="G1897" s="4" t="str">
        <f aca="false">IF(ISBLANK(B1897), "", (B1897-MIN($B$2:$B$3001))/(MAX($B$2:$B$3001)-MIN($B$2:B$3001)))</f>
        <v/>
      </c>
      <c r="H1897" s="4" t="str">
        <f aca="false">IF(ISBLANK(C1897), "", (C1897-MIN($C$2:$C$3001))/(MAX($C$2:$C$3001)-MIN($C$2:$C$3001)))</f>
        <v/>
      </c>
      <c r="I1897" s="4" t="str">
        <f aca="false">IF(ISBLANK(D1897), "", (D1897-MIN($D$2:$D$3001))/(MAX($D$2:$D$3001)-MIN($D$2:$D$3001)))</f>
        <v/>
      </c>
      <c r="J1897" s="4" t="str">
        <f aca="false">IF(ISBLANK(E1897), "", (E1897-MIN($E$2:$E$3001))/(MAX($E$2:$E$3001)-MIN($E$2:$E$3001)))</f>
        <v/>
      </c>
      <c r="K1897" s="5" t="str">
        <f aca="false">IF(ISBLANK(A1897), "",SQRT((A1897-$M$2)^2+(B1897-$N$2)^2+(C1897-$O$2)^2+(D1897-$P$2)^2+(E1897-$Q$2)^2))</f>
        <v/>
      </c>
      <c r="L1897" s="6" t="str">
        <f aca="false">IF(AND(H1897 = "", H1896 &lt;&gt; ""),"&lt;- New exp", "")</f>
        <v/>
      </c>
    </row>
    <row r="1898" customFormat="false" ht="13.8" hidden="false" customHeight="false" outlineLevel="0" collapsed="false">
      <c r="F1898" s="4" t="str">
        <f aca="false">IF(ISBLANK(A1898), "", (A1898-MIN($A$2:$A$3001))/(MAX($A$2:$A$3001)-MIN($A$2:$A$3001)))</f>
        <v/>
      </c>
      <c r="G1898" s="4" t="str">
        <f aca="false">IF(ISBLANK(B1898), "", (B1898-MIN($B$2:$B$3001))/(MAX($B$2:$B$3001)-MIN($B$2:B$3001)))</f>
        <v/>
      </c>
      <c r="H1898" s="4" t="str">
        <f aca="false">IF(ISBLANK(C1898), "", (C1898-MIN($C$2:$C$3001))/(MAX($C$2:$C$3001)-MIN($C$2:$C$3001)))</f>
        <v/>
      </c>
      <c r="I1898" s="4" t="str">
        <f aca="false">IF(ISBLANK(D1898), "", (D1898-MIN($D$2:$D$3001))/(MAX($D$2:$D$3001)-MIN($D$2:$D$3001)))</f>
        <v/>
      </c>
      <c r="J1898" s="4" t="str">
        <f aca="false">IF(ISBLANK(E1898), "", (E1898-MIN($E$2:$E$3001))/(MAX($E$2:$E$3001)-MIN($E$2:$E$3001)))</f>
        <v/>
      </c>
      <c r="K1898" s="5" t="str">
        <f aca="false">IF(ISBLANK(A1898), "",SQRT((A1898-$M$2)^2+(B1898-$N$2)^2+(C1898-$O$2)^2+(D1898-$P$2)^2+(E1898-$Q$2)^2))</f>
        <v/>
      </c>
      <c r="L1898" s="6" t="str">
        <f aca="false">IF(AND(H1898 = "", H1897 &lt;&gt; ""),"&lt;- New exp", "")</f>
        <v/>
      </c>
    </row>
    <row r="1899" customFormat="false" ht="13.8" hidden="false" customHeight="false" outlineLevel="0" collapsed="false">
      <c r="F1899" s="4" t="str">
        <f aca="false">IF(ISBLANK(A1899), "", (A1899-MIN($A$2:$A$3001))/(MAX($A$2:$A$3001)-MIN($A$2:$A$3001)))</f>
        <v/>
      </c>
      <c r="G1899" s="4" t="str">
        <f aca="false">IF(ISBLANK(B1899), "", (B1899-MIN($B$2:$B$3001))/(MAX($B$2:$B$3001)-MIN($B$2:B$3001)))</f>
        <v/>
      </c>
      <c r="H1899" s="4" t="str">
        <f aca="false">IF(ISBLANK(C1899), "", (C1899-MIN($C$2:$C$3001))/(MAX($C$2:$C$3001)-MIN($C$2:$C$3001)))</f>
        <v/>
      </c>
      <c r="I1899" s="4" t="str">
        <f aca="false">IF(ISBLANK(D1899), "", (D1899-MIN($D$2:$D$3001))/(MAX($D$2:$D$3001)-MIN($D$2:$D$3001)))</f>
        <v/>
      </c>
      <c r="J1899" s="4" t="str">
        <f aca="false">IF(ISBLANK(E1899), "", (E1899-MIN($E$2:$E$3001))/(MAX($E$2:$E$3001)-MIN($E$2:$E$3001)))</f>
        <v/>
      </c>
      <c r="K1899" s="5" t="str">
        <f aca="false">IF(ISBLANK(A1899), "",SQRT((A1899-$M$2)^2+(B1899-$N$2)^2+(C1899-$O$2)^2+(D1899-$P$2)^2+(E1899-$Q$2)^2))</f>
        <v/>
      </c>
      <c r="L1899" s="6" t="str">
        <f aca="false">IF(AND(H1899 = "", H1898 &lt;&gt; ""),"&lt;- New exp", "")</f>
        <v/>
      </c>
    </row>
    <row r="1900" customFormat="false" ht="13.8" hidden="false" customHeight="false" outlineLevel="0" collapsed="false">
      <c r="F1900" s="4" t="str">
        <f aca="false">IF(ISBLANK(A1900), "", (A1900-MIN($A$2:$A$3001))/(MAX($A$2:$A$3001)-MIN($A$2:$A$3001)))</f>
        <v/>
      </c>
      <c r="G1900" s="4" t="str">
        <f aca="false">IF(ISBLANK(B1900), "", (B1900-MIN($B$2:$B$3001))/(MAX($B$2:$B$3001)-MIN($B$2:B$3001)))</f>
        <v/>
      </c>
      <c r="H1900" s="4" t="str">
        <f aca="false">IF(ISBLANK(C1900), "", (C1900-MIN($C$2:$C$3001))/(MAX($C$2:$C$3001)-MIN($C$2:$C$3001)))</f>
        <v/>
      </c>
      <c r="I1900" s="4" t="str">
        <f aca="false">IF(ISBLANK(D1900), "", (D1900-MIN($D$2:$D$3001))/(MAX($D$2:$D$3001)-MIN($D$2:$D$3001)))</f>
        <v/>
      </c>
      <c r="J1900" s="4" t="str">
        <f aca="false">IF(ISBLANK(E1900), "", (E1900-MIN($E$2:$E$3001))/(MAX($E$2:$E$3001)-MIN($E$2:$E$3001)))</f>
        <v/>
      </c>
      <c r="K1900" s="5" t="str">
        <f aca="false">IF(ISBLANK(A1900), "",SQRT((A1900-$M$2)^2+(B1900-$N$2)^2+(C1900-$O$2)^2+(D1900-$P$2)^2+(E1900-$Q$2)^2))</f>
        <v/>
      </c>
      <c r="L1900" s="6" t="str">
        <f aca="false">IF(AND(H1900 = "", H1899 &lt;&gt; ""),"&lt;- New exp", "")</f>
        <v/>
      </c>
    </row>
    <row r="1901" customFormat="false" ht="13.8" hidden="false" customHeight="false" outlineLevel="0" collapsed="false">
      <c r="F1901" s="4" t="str">
        <f aca="false">IF(ISBLANK(A1901), "", (A1901-MIN($A$2:$A$3001))/(MAX($A$2:$A$3001)-MIN($A$2:$A$3001)))</f>
        <v/>
      </c>
      <c r="G1901" s="4" t="str">
        <f aca="false">IF(ISBLANK(B1901), "", (B1901-MIN($B$2:$B$3001))/(MAX($B$2:$B$3001)-MIN($B$2:B$3001)))</f>
        <v/>
      </c>
      <c r="H1901" s="4" t="str">
        <f aca="false">IF(ISBLANK(C1901), "", (C1901-MIN($C$2:$C$3001))/(MAX($C$2:$C$3001)-MIN($C$2:$C$3001)))</f>
        <v/>
      </c>
      <c r="I1901" s="4" t="str">
        <f aca="false">IF(ISBLANK(D1901), "", (D1901-MIN($D$2:$D$3001))/(MAX($D$2:$D$3001)-MIN($D$2:$D$3001)))</f>
        <v/>
      </c>
      <c r="J1901" s="4" t="str">
        <f aca="false">IF(ISBLANK(E1901), "", (E1901-MIN($E$2:$E$3001))/(MAX($E$2:$E$3001)-MIN($E$2:$E$3001)))</f>
        <v/>
      </c>
      <c r="K1901" s="5" t="str">
        <f aca="false">IF(ISBLANK(A1901), "",SQRT((A1901-$M$2)^2+(B1901-$N$2)^2+(C1901-$O$2)^2+(D1901-$P$2)^2+(E1901-$Q$2)^2))</f>
        <v/>
      </c>
      <c r="L1901" s="6" t="str">
        <f aca="false">IF(AND(H1901 = "", H1900 &lt;&gt; ""),"&lt;- New exp", "")</f>
        <v/>
      </c>
    </row>
    <row r="1902" customFormat="false" ht="13.8" hidden="false" customHeight="false" outlineLevel="0" collapsed="false">
      <c r="F1902" s="4" t="str">
        <f aca="false">IF(ISBLANK(A1902), "", (A1902-MIN($A$2:$A$3001))/(MAX($A$2:$A$3001)-MIN($A$2:$A$3001)))</f>
        <v/>
      </c>
      <c r="G1902" s="4" t="str">
        <f aca="false">IF(ISBLANK(B1902), "", (B1902-MIN($B$2:$B$3001))/(MAX($B$2:$B$3001)-MIN($B$2:B$3001)))</f>
        <v/>
      </c>
      <c r="H1902" s="4" t="str">
        <f aca="false">IF(ISBLANK(C1902), "", (C1902-MIN($C$2:$C$3001))/(MAX($C$2:$C$3001)-MIN($C$2:$C$3001)))</f>
        <v/>
      </c>
      <c r="I1902" s="4" t="str">
        <f aca="false">IF(ISBLANK(D1902), "", (D1902-MIN($D$2:$D$3001))/(MAX($D$2:$D$3001)-MIN($D$2:$D$3001)))</f>
        <v/>
      </c>
      <c r="J1902" s="4" t="str">
        <f aca="false">IF(ISBLANK(E1902), "", (E1902-MIN($E$2:$E$3001))/(MAX($E$2:$E$3001)-MIN($E$2:$E$3001)))</f>
        <v/>
      </c>
      <c r="K1902" s="5" t="str">
        <f aca="false">IF(ISBLANK(A1902), "",SQRT((A1902-$M$2)^2+(B1902-$N$2)^2+(C1902-$O$2)^2+(D1902-$P$2)^2+(E1902-$Q$2)^2))</f>
        <v/>
      </c>
      <c r="L1902" s="6" t="str">
        <f aca="false">IF(AND(H1902 = "", H1901 &lt;&gt; ""),"&lt;- New exp", "")</f>
        <v/>
      </c>
    </row>
    <row r="1903" customFormat="false" ht="13.8" hidden="false" customHeight="false" outlineLevel="0" collapsed="false">
      <c r="F1903" s="4" t="str">
        <f aca="false">IF(ISBLANK(A1903), "", (A1903-MIN($A$2:$A$3001))/(MAX($A$2:$A$3001)-MIN($A$2:$A$3001)))</f>
        <v/>
      </c>
      <c r="G1903" s="4" t="str">
        <f aca="false">IF(ISBLANK(B1903), "", (B1903-MIN($B$2:$B$3001))/(MAX($B$2:$B$3001)-MIN($B$2:B$3001)))</f>
        <v/>
      </c>
      <c r="H1903" s="4" t="str">
        <f aca="false">IF(ISBLANK(C1903), "", (C1903-MIN($C$2:$C$3001))/(MAX($C$2:$C$3001)-MIN($C$2:$C$3001)))</f>
        <v/>
      </c>
      <c r="I1903" s="4" t="str">
        <f aca="false">IF(ISBLANK(D1903), "", (D1903-MIN($D$2:$D$3001))/(MAX($D$2:$D$3001)-MIN($D$2:$D$3001)))</f>
        <v/>
      </c>
      <c r="J1903" s="4" t="str">
        <f aca="false">IF(ISBLANK(E1903), "", (E1903-MIN($E$2:$E$3001))/(MAX($E$2:$E$3001)-MIN($E$2:$E$3001)))</f>
        <v/>
      </c>
      <c r="K1903" s="5" t="str">
        <f aca="false">IF(ISBLANK(A1903), "",SQRT((A1903-$M$2)^2+(B1903-$N$2)^2+(C1903-$O$2)^2+(D1903-$P$2)^2+(E1903-$Q$2)^2))</f>
        <v/>
      </c>
      <c r="L1903" s="6" t="str">
        <f aca="false">IF(AND(H1903 = "", H1902 &lt;&gt; ""),"&lt;- New exp", "")</f>
        <v/>
      </c>
    </row>
    <row r="1904" customFormat="false" ht="13.8" hidden="false" customHeight="false" outlineLevel="0" collapsed="false">
      <c r="F1904" s="4" t="str">
        <f aca="false">IF(ISBLANK(A1904), "", (A1904-MIN($A$2:$A$3001))/(MAX($A$2:$A$3001)-MIN($A$2:$A$3001)))</f>
        <v/>
      </c>
      <c r="G1904" s="4" t="str">
        <f aca="false">IF(ISBLANK(B1904), "", (B1904-MIN($B$2:$B$3001))/(MAX($B$2:$B$3001)-MIN($B$2:B$3001)))</f>
        <v/>
      </c>
      <c r="H1904" s="4" t="str">
        <f aca="false">IF(ISBLANK(C1904), "", (C1904-MIN($C$2:$C$3001))/(MAX($C$2:$C$3001)-MIN($C$2:$C$3001)))</f>
        <v/>
      </c>
      <c r="I1904" s="4" t="str">
        <f aca="false">IF(ISBLANK(D1904), "", (D1904-MIN($D$2:$D$3001))/(MAX($D$2:$D$3001)-MIN($D$2:$D$3001)))</f>
        <v/>
      </c>
      <c r="J1904" s="4" t="str">
        <f aca="false">IF(ISBLANK(E1904), "", (E1904-MIN($E$2:$E$3001))/(MAX($E$2:$E$3001)-MIN($E$2:$E$3001)))</f>
        <v/>
      </c>
      <c r="K1904" s="5" t="str">
        <f aca="false">IF(ISBLANK(A1904), "",SQRT((A1904-$M$2)^2+(B1904-$N$2)^2+(C1904-$O$2)^2+(D1904-$P$2)^2+(E1904-$Q$2)^2))</f>
        <v/>
      </c>
      <c r="L1904" s="6" t="str">
        <f aca="false">IF(AND(H1904 = "", H1903 &lt;&gt; ""),"&lt;- New exp", "")</f>
        <v/>
      </c>
    </row>
    <row r="1905" customFormat="false" ht="13.8" hidden="false" customHeight="false" outlineLevel="0" collapsed="false">
      <c r="F1905" s="4" t="str">
        <f aca="false">IF(ISBLANK(A1905), "", (A1905-MIN($A$2:$A$3001))/(MAX($A$2:$A$3001)-MIN($A$2:$A$3001)))</f>
        <v/>
      </c>
      <c r="G1905" s="4" t="str">
        <f aca="false">IF(ISBLANK(B1905), "", (B1905-MIN($B$2:$B$3001))/(MAX($B$2:$B$3001)-MIN($B$2:B$3001)))</f>
        <v/>
      </c>
      <c r="H1905" s="4" t="str">
        <f aca="false">IF(ISBLANK(C1905), "", (C1905-MIN($C$2:$C$3001))/(MAX($C$2:$C$3001)-MIN($C$2:$C$3001)))</f>
        <v/>
      </c>
      <c r="I1905" s="4" t="str">
        <f aca="false">IF(ISBLANK(D1905), "", (D1905-MIN($D$2:$D$3001))/(MAX($D$2:$D$3001)-MIN($D$2:$D$3001)))</f>
        <v/>
      </c>
      <c r="J1905" s="4" t="str">
        <f aca="false">IF(ISBLANK(E1905), "", (E1905-MIN($E$2:$E$3001))/(MAX($E$2:$E$3001)-MIN($E$2:$E$3001)))</f>
        <v/>
      </c>
      <c r="K1905" s="5" t="str">
        <f aca="false">IF(ISBLANK(A1905), "",SQRT((A1905-$M$2)^2+(B1905-$N$2)^2+(C1905-$O$2)^2+(D1905-$P$2)^2+(E1905-$Q$2)^2))</f>
        <v/>
      </c>
      <c r="L1905" s="6" t="str">
        <f aca="false">IF(AND(H1905 = "", H1904 &lt;&gt; ""),"&lt;- New exp", "")</f>
        <v/>
      </c>
    </row>
    <row r="1906" customFormat="false" ht="13.8" hidden="false" customHeight="false" outlineLevel="0" collapsed="false">
      <c r="F1906" s="4" t="str">
        <f aca="false">IF(ISBLANK(A1906), "", (A1906-MIN($A$2:$A$3001))/(MAX($A$2:$A$3001)-MIN($A$2:$A$3001)))</f>
        <v/>
      </c>
      <c r="G1906" s="4" t="str">
        <f aca="false">IF(ISBLANK(B1906), "", (B1906-MIN($B$2:$B$3001))/(MAX($B$2:$B$3001)-MIN($B$2:B$3001)))</f>
        <v/>
      </c>
      <c r="H1906" s="4" t="str">
        <f aca="false">IF(ISBLANK(C1906), "", (C1906-MIN($C$2:$C$3001))/(MAX($C$2:$C$3001)-MIN($C$2:$C$3001)))</f>
        <v/>
      </c>
      <c r="I1906" s="4" t="str">
        <f aca="false">IF(ISBLANK(D1906), "", (D1906-MIN($D$2:$D$3001))/(MAX($D$2:$D$3001)-MIN($D$2:$D$3001)))</f>
        <v/>
      </c>
      <c r="J1906" s="4" t="str">
        <f aca="false">IF(ISBLANK(E1906), "", (E1906-MIN($E$2:$E$3001))/(MAX($E$2:$E$3001)-MIN($E$2:$E$3001)))</f>
        <v/>
      </c>
      <c r="K1906" s="5" t="str">
        <f aca="false">IF(ISBLANK(A1906), "",SQRT((A1906-$M$2)^2+(B1906-$N$2)^2+(C1906-$O$2)^2+(D1906-$P$2)^2+(E1906-$Q$2)^2))</f>
        <v/>
      </c>
      <c r="L1906" s="6" t="str">
        <f aca="false">IF(AND(H1906 = "", H1905 &lt;&gt; ""),"&lt;- New exp", "")</f>
        <v/>
      </c>
    </row>
    <row r="1907" customFormat="false" ht="13.8" hidden="false" customHeight="false" outlineLevel="0" collapsed="false">
      <c r="F1907" s="4" t="str">
        <f aca="false">IF(ISBLANK(A1907), "", (A1907-MIN($A$2:$A$3001))/(MAX($A$2:$A$3001)-MIN($A$2:$A$3001)))</f>
        <v/>
      </c>
      <c r="G1907" s="4" t="str">
        <f aca="false">IF(ISBLANK(B1907), "", (B1907-MIN($B$2:$B$3001))/(MAX($B$2:$B$3001)-MIN($B$2:B$3001)))</f>
        <v/>
      </c>
      <c r="H1907" s="4" t="str">
        <f aca="false">IF(ISBLANK(C1907), "", (C1907-MIN($C$2:$C$3001))/(MAX($C$2:$C$3001)-MIN($C$2:$C$3001)))</f>
        <v/>
      </c>
      <c r="I1907" s="4" t="str">
        <f aca="false">IF(ISBLANK(D1907), "", (D1907-MIN($D$2:$D$3001))/(MAX($D$2:$D$3001)-MIN($D$2:$D$3001)))</f>
        <v/>
      </c>
      <c r="J1907" s="4" t="str">
        <f aca="false">IF(ISBLANK(E1907), "", (E1907-MIN($E$2:$E$3001))/(MAX($E$2:$E$3001)-MIN($E$2:$E$3001)))</f>
        <v/>
      </c>
      <c r="K1907" s="5" t="str">
        <f aca="false">IF(ISBLANK(A1907), "",SQRT((A1907-$M$2)^2+(B1907-$N$2)^2+(C1907-$O$2)^2+(D1907-$P$2)^2+(E1907-$Q$2)^2))</f>
        <v/>
      </c>
      <c r="L1907" s="6" t="str">
        <f aca="false">IF(AND(H1907 = "", H1906 &lt;&gt; ""),"&lt;- New exp", "")</f>
        <v/>
      </c>
    </row>
    <row r="1908" customFormat="false" ht="13.8" hidden="false" customHeight="false" outlineLevel="0" collapsed="false">
      <c r="F1908" s="4" t="str">
        <f aca="false">IF(ISBLANK(A1908), "", (A1908-MIN($A$2:$A$3001))/(MAX($A$2:$A$3001)-MIN($A$2:$A$3001)))</f>
        <v/>
      </c>
      <c r="G1908" s="4" t="str">
        <f aca="false">IF(ISBLANK(B1908), "", (B1908-MIN($B$2:$B$3001))/(MAX($B$2:$B$3001)-MIN($B$2:B$3001)))</f>
        <v/>
      </c>
      <c r="H1908" s="4" t="str">
        <f aca="false">IF(ISBLANK(C1908), "", (C1908-MIN($C$2:$C$3001))/(MAX($C$2:$C$3001)-MIN($C$2:$C$3001)))</f>
        <v/>
      </c>
      <c r="I1908" s="4" t="str">
        <f aca="false">IF(ISBLANK(D1908), "", (D1908-MIN($D$2:$D$3001))/(MAX($D$2:$D$3001)-MIN($D$2:$D$3001)))</f>
        <v/>
      </c>
      <c r="J1908" s="4" t="str">
        <f aca="false">IF(ISBLANK(E1908), "", (E1908-MIN($E$2:$E$3001))/(MAX($E$2:$E$3001)-MIN($E$2:$E$3001)))</f>
        <v/>
      </c>
      <c r="K1908" s="5" t="str">
        <f aca="false">IF(ISBLANK(A1908), "",SQRT((A1908-$M$2)^2+(B1908-$N$2)^2+(C1908-$O$2)^2+(D1908-$P$2)^2+(E1908-$Q$2)^2))</f>
        <v/>
      </c>
      <c r="L1908" s="6" t="str">
        <f aca="false">IF(AND(H1908 = "", H1907 &lt;&gt; ""),"&lt;- New exp", "")</f>
        <v/>
      </c>
    </row>
    <row r="1909" customFormat="false" ht="13.8" hidden="false" customHeight="false" outlineLevel="0" collapsed="false">
      <c r="F1909" s="4" t="str">
        <f aca="false">IF(ISBLANK(A1909), "", (A1909-MIN($A$2:$A$3001))/(MAX($A$2:$A$3001)-MIN($A$2:$A$3001)))</f>
        <v/>
      </c>
      <c r="G1909" s="4" t="str">
        <f aca="false">IF(ISBLANK(B1909), "", (B1909-MIN($B$2:$B$3001))/(MAX($B$2:$B$3001)-MIN($B$2:B$3001)))</f>
        <v/>
      </c>
      <c r="H1909" s="4" t="str">
        <f aca="false">IF(ISBLANK(C1909), "", (C1909-MIN($C$2:$C$3001))/(MAX($C$2:$C$3001)-MIN($C$2:$C$3001)))</f>
        <v/>
      </c>
      <c r="I1909" s="4" t="str">
        <f aca="false">IF(ISBLANK(D1909), "", (D1909-MIN($D$2:$D$3001))/(MAX($D$2:$D$3001)-MIN($D$2:$D$3001)))</f>
        <v/>
      </c>
      <c r="J1909" s="4" t="str">
        <f aca="false">IF(ISBLANK(E1909), "", (E1909-MIN($E$2:$E$3001))/(MAX($E$2:$E$3001)-MIN($E$2:$E$3001)))</f>
        <v/>
      </c>
      <c r="K1909" s="5" t="str">
        <f aca="false">IF(ISBLANK(A1909), "",SQRT((A1909-$M$2)^2+(B1909-$N$2)^2+(C1909-$O$2)^2+(D1909-$P$2)^2+(E1909-$Q$2)^2))</f>
        <v/>
      </c>
      <c r="L1909" s="6" t="str">
        <f aca="false">IF(AND(H1909 = "", H1908 &lt;&gt; ""),"&lt;- New exp", "")</f>
        <v/>
      </c>
    </row>
    <row r="1910" customFormat="false" ht="13.8" hidden="false" customHeight="false" outlineLevel="0" collapsed="false">
      <c r="F1910" s="4" t="str">
        <f aca="false">IF(ISBLANK(A1910), "", (A1910-MIN($A$2:$A$3001))/(MAX($A$2:$A$3001)-MIN($A$2:$A$3001)))</f>
        <v/>
      </c>
      <c r="G1910" s="4" t="str">
        <f aca="false">IF(ISBLANK(B1910), "", (B1910-MIN($B$2:$B$3001))/(MAX($B$2:$B$3001)-MIN($B$2:B$3001)))</f>
        <v/>
      </c>
      <c r="H1910" s="4" t="str">
        <f aca="false">IF(ISBLANK(C1910), "", (C1910-MIN($C$2:$C$3001))/(MAX($C$2:$C$3001)-MIN($C$2:$C$3001)))</f>
        <v/>
      </c>
      <c r="I1910" s="4" t="str">
        <f aca="false">IF(ISBLANK(D1910), "", (D1910-MIN($D$2:$D$3001))/(MAX($D$2:$D$3001)-MIN($D$2:$D$3001)))</f>
        <v/>
      </c>
      <c r="J1910" s="4" t="str">
        <f aca="false">IF(ISBLANK(E1910), "", (E1910-MIN($E$2:$E$3001))/(MAX($E$2:$E$3001)-MIN($E$2:$E$3001)))</f>
        <v/>
      </c>
      <c r="K1910" s="5" t="str">
        <f aca="false">IF(ISBLANK(A1910), "",SQRT((A1910-$M$2)^2+(B1910-$N$2)^2+(C1910-$O$2)^2+(D1910-$P$2)^2+(E1910-$Q$2)^2))</f>
        <v/>
      </c>
      <c r="L1910" s="6" t="str">
        <f aca="false">IF(AND(H1910 = "", H1909 &lt;&gt; ""),"&lt;- New exp", "")</f>
        <v/>
      </c>
    </row>
    <row r="1911" customFormat="false" ht="13.8" hidden="false" customHeight="false" outlineLevel="0" collapsed="false">
      <c r="F1911" s="4" t="str">
        <f aca="false">IF(ISBLANK(A1911), "", (A1911-MIN($A$2:$A$3001))/(MAX($A$2:$A$3001)-MIN($A$2:$A$3001)))</f>
        <v/>
      </c>
      <c r="G1911" s="4" t="str">
        <f aca="false">IF(ISBLANK(B1911), "", (B1911-MIN($B$2:$B$3001))/(MAX($B$2:$B$3001)-MIN($B$2:B$3001)))</f>
        <v/>
      </c>
      <c r="H1911" s="4" t="str">
        <f aca="false">IF(ISBLANK(C1911), "", (C1911-MIN($C$2:$C$3001))/(MAX($C$2:$C$3001)-MIN($C$2:$C$3001)))</f>
        <v/>
      </c>
      <c r="I1911" s="4" t="str">
        <f aca="false">IF(ISBLANK(D1911), "", (D1911-MIN($D$2:$D$3001))/(MAX($D$2:$D$3001)-MIN($D$2:$D$3001)))</f>
        <v/>
      </c>
      <c r="J1911" s="4" t="str">
        <f aca="false">IF(ISBLANK(E1911), "", (E1911-MIN($E$2:$E$3001))/(MAX($E$2:$E$3001)-MIN($E$2:$E$3001)))</f>
        <v/>
      </c>
      <c r="K1911" s="5" t="str">
        <f aca="false">IF(ISBLANK(A1911), "",SQRT((A1911-$M$2)^2+(B1911-$N$2)^2+(C1911-$O$2)^2+(D1911-$P$2)^2+(E1911-$Q$2)^2))</f>
        <v/>
      </c>
      <c r="L1911" s="6" t="str">
        <f aca="false">IF(AND(H1911 = "", H1910 &lt;&gt; ""),"&lt;- New exp", "")</f>
        <v/>
      </c>
    </row>
    <row r="1912" customFormat="false" ht="13.8" hidden="false" customHeight="false" outlineLevel="0" collapsed="false">
      <c r="F1912" s="4" t="str">
        <f aca="false">IF(ISBLANK(A1912), "", (A1912-MIN($A$2:$A$3001))/(MAX($A$2:$A$3001)-MIN($A$2:$A$3001)))</f>
        <v/>
      </c>
      <c r="G1912" s="4" t="str">
        <f aca="false">IF(ISBLANK(B1912), "", (B1912-MIN($B$2:$B$3001))/(MAX($B$2:$B$3001)-MIN($B$2:B$3001)))</f>
        <v/>
      </c>
      <c r="H1912" s="4" t="str">
        <f aca="false">IF(ISBLANK(C1912), "", (C1912-MIN($C$2:$C$3001))/(MAX($C$2:$C$3001)-MIN($C$2:$C$3001)))</f>
        <v/>
      </c>
      <c r="I1912" s="4" t="str">
        <f aca="false">IF(ISBLANK(D1912), "", (D1912-MIN($D$2:$D$3001))/(MAX($D$2:$D$3001)-MIN($D$2:$D$3001)))</f>
        <v/>
      </c>
      <c r="J1912" s="4" t="str">
        <f aca="false">IF(ISBLANK(E1912), "", (E1912-MIN($E$2:$E$3001))/(MAX($E$2:$E$3001)-MIN($E$2:$E$3001)))</f>
        <v/>
      </c>
      <c r="K1912" s="5" t="str">
        <f aca="false">IF(ISBLANK(A1912), "",SQRT((A1912-$M$2)^2+(B1912-$N$2)^2+(C1912-$O$2)^2+(D1912-$P$2)^2+(E1912-$Q$2)^2))</f>
        <v/>
      </c>
      <c r="L1912" s="6" t="str">
        <f aca="false">IF(AND(H1912 = "", H1911 &lt;&gt; ""),"&lt;- New exp", "")</f>
        <v/>
      </c>
    </row>
    <row r="1913" customFormat="false" ht="13.8" hidden="false" customHeight="false" outlineLevel="0" collapsed="false">
      <c r="F1913" s="4" t="str">
        <f aca="false">IF(ISBLANK(A1913), "", (A1913-MIN($A$2:$A$3001))/(MAX($A$2:$A$3001)-MIN($A$2:$A$3001)))</f>
        <v/>
      </c>
      <c r="G1913" s="4" t="str">
        <f aca="false">IF(ISBLANK(B1913), "", (B1913-MIN($B$2:$B$3001))/(MAX($B$2:$B$3001)-MIN($B$2:B$3001)))</f>
        <v/>
      </c>
      <c r="H1913" s="4" t="str">
        <f aca="false">IF(ISBLANK(C1913), "", (C1913-MIN($C$2:$C$3001))/(MAX($C$2:$C$3001)-MIN($C$2:$C$3001)))</f>
        <v/>
      </c>
      <c r="I1913" s="4" t="str">
        <f aca="false">IF(ISBLANK(D1913), "", (D1913-MIN($D$2:$D$3001))/(MAX($D$2:$D$3001)-MIN($D$2:$D$3001)))</f>
        <v/>
      </c>
      <c r="J1913" s="4" t="str">
        <f aca="false">IF(ISBLANK(E1913), "", (E1913-MIN($E$2:$E$3001))/(MAX($E$2:$E$3001)-MIN($E$2:$E$3001)))</f>
        <v/>
      </c>
      <c r="K1913" s="5" t="str">
        <f aca="false">IF(ISBLANK(A1913), "",SQRT((A1913-$M$2)^2+(B1913-$N$2)^2+(C1913-$O$2)^2+(D1913-$P$2)^2+(E1913-$Q$2)^2))</f>
        <v/>
      </c>
      <c r="L1913" s="6" t="str">
        <f aca="false">IF(AND(H1913 = "", H1912 &lt;&gt; ""),"&lt;- New exp", "")</f>
        <v/>
      </c>
    </row>
    <row r="1914" customFormat="false" ht="13.8" hidden="false" customHeight="false" outlineLevel="0" collapsed="false">
      <c r="F1914" s="4" t="str">
        <f aca="false">IF(ISBLANK(A1914), "", (A1914-MIN($A$2:$A$3001))/(MAX($A$2:$A$3001)-MIN($A$2:$A$3001)))</f>
        <v/>
      </c>
      <c r="G1914" s="4" t="str">
        <f aca="false">IF(ISBLANK(B1914), "", (B1914-MIN($B$2:$B$3001))/(MAX($B$2:$B$3001)-MIN($B$2:B$3001)))</f>
        <v/>
      </c>
      <c r="H1914" s="4" t="str">
        <f aca="false">IF(ISBLANK(C1914), "", (C1914-MIN($C$2:$C$3001))/(MAX($C$2:$C$3001)-MIN($C$2:$C$3001)))</f>
        <v/>
      </c>
      <c r="I1914" s="4" t="str">
        <f aca="false">IF(ISBLANK(D1914), "", (D1914-MIN($D$2:$D$3001))/(MAX($D$2:$D$3001)-MIN($D$2:$D$3001)))</f>
        <v/>
      </c>
      <c r="J1914" s="4" t="str">
        <f aca="false">IF(ISBLANK(E1914), "", (E1914-MIN($E$2:$E$3001))/(MAX($E$2:$E$3001)-MIN($E$2:$E$3001)))</f>
        <v/>
      </c>
      <c r="K1914" s="5" t="str">
        <f aca="false">IF(ISBLANK(A1914), "",SQRT((A1914-$M$2)^2+(B1914-$N$2)^2+(C1914-$O$2)^2+(D1914-$P$2)^2+(E1914-$Q$2)^2))</f>
        <v/>
      </c>
      <c r="L1914" s="6" t="str">
        <f aca="false">IF(AND(H1914 = "", H1913 &lt;&gt; ""),"&lt;- New exp", "")</f>
        <v/>
      </c>
    </row>
    <row r="1915" customFormat="false" ht="13.8" hidden="false" customHeight="false" outlineLevel="0" collapsed="false">
      <c r="F1915" s="4" t="str">
        <f aca="false">IF(ISBLANK(A1915), "", (A1915-MIN($A$2:$A$3001))/(MAX($A$2:$A$3001)-MIN($A$2:$A$3001)))</f>
        <v/>
      </c>
      <c r="G1915" s="4" t="str">
        <f aca="false">IF(ISBLANK(B1915), "", (B1915-MIN($B$2:$B$3001))/(MAX($B$2:$B$3001)-MIN($B$2:B$3001)))</f>
        <v/>
      </c>
      <c r="H1915" s="4" t="str">
        <f aca="false">IF(ISBLANK(C1915), "", (C1915-MIN($C$2:$C$3001))/(MAX($C$2:$C$3001)-MIN($C$2:$C$3001)))</f>
        <v/>
      </c>
      <c r="I1915" s="4" t="str">
        <f aca="false">IF(ISBLANK(D1915), "", (D1915-MIN($D$2:$D$3001))/(MAX($D$2:$D$3001)-MIN($D$2:$D$3001)))</f>
        <v/>
      </c>
      <c r="J1915" s="4" t="str">
        <f aca="false">IF(ISBLANK(E1915), "", (E1915-MIN($E$2:$E$3001))/(MAX($E$2:$E$3001)-MIN($E$2:$E$3001)))</f>
        <v/>
      </c>
      <c r="K1915" s="5" t="str">
        <f aca="false">IF(ISBLANK(A1915), "",SQRT((A1915-$M$2)^2+(B1915-$N$2)^2+(C1915-$O$2)^2+(D1915-$P$2)^2+(E1915-$Q$2)^2))</f>
        <v/>
      </c>
      <c r="L1915" s="6" t="str">
        <f aca="false">IF(AND(H1915 = "", H1914 &lt;&gt; ""),"&lt;- New exp", "")</f>
        <v/>
      </c>
    </row>
    <row r="1916" customFormat="false" ht="13.8" hidden="false" customHeight="false" outlineLevel="0" collapsed="false">
      <c r="F1916" s="4" t="str">
        <f aca="false">IF(ISBLANK(A1916), "", (A1916-MIN($A$2:$A$3001))/(MAX($A$2:$A$3001)-MIN($A$2:$A$3001)))</f>
        <v/>
      </c>
      <c r="G1916" s="4" t="str">
        <f aca="false">IF(ISBLANK(B1916), "", (B1916-MIN($B$2:$B$3001))/(MAX($B$2:$B$3001)-MIN($B$2:B$3001)))</f>
        <v/>
      </c>
      <c r="H1916" s="4" t="str">
        <f aca="false">IF(ISBLANK(C1916), "", (C1916-MIN($C$2:$C$3001))/(MAX($C$2:$C$3001)-MIN($C$2:$C$3001)))</f>
        <v/>
      </c>
      <c r="I1916" s="4" t="str">
        <f aca="false">IF(ISBLANK(D1916), "", (D1916-MIN($D$2:$D$3001))/(MAX($D$2:$D$3001)-MIN($D$2:$D$3001)))</f>
        <v/>
      </c>
      <c r="J1916" s="4" t="str">
        <f aca="false">IF(ISBLANK(E1916), "", (E1916-MIN($E$2:$E$3001))/(MAX($E$2:$E$3001)-MIN($E$2:$E$3001)))</f>
        <v/>
      </c>
      <c r="K1916" s="5" t="str">
        <f aca="false">IF(ISBLANK(A1916), "",SQRT((A1916-$M$2)^2+(B1916-$N$2)^2+(C1916-$O$2)^2+(D1916-$P$2)^2+(E1916-$Q$2)^2))</f>
        <v/>
      </c>
      <c r="L1916" s="6" t="str">
        <f aca="false">IF(AND(H1916 = "", H1915 &lt;&gt; ""),"&lt;- New exp", "")</f>
        <v/>
      </c>
    </row>
    <row r="1917" customFormat="false" ht="13.8" hidden="false" customHeight="false" outlineLevel="0" collapsed="false">
      <c r="F1917" s="4" t="str">
        <f aca="false">IF(ISBLANK(A1917), "", (A1917-MIN($A$2:$A$3001))/(MAX($A$2:$A$3001)-MIN($A$2:$A$3001)))</f>
        <v/>
      </c>
      <c r="G1917" s="4" t="str">
        <f aca="false">IF(ISBLANK(B1917), "", (B1917-MIN($B$2:$B$3001))/(MAX($B$2:$B$3001)-MIN($B$2:B$3001)))</f>
        <v/>
      </c>
      <c r="H1917" s="4" t="str">
        <f aca="false">IF(ISBLANK(C1917), "", (C1917-MIN($C$2:$C$3001))/(MAX($C$2:$C$3001)-MIN($C$2:$C$3001)))</f>
        <v/>
      </c>
      <c r="I1917" s="4" t="str">
        <f aca="false">IF(ISBLANK(D1917), "", (D1917-MIN($D$2:$D$3001))/(MAX($D$2:$D$3001)-MIN($D$2:$D$3001)))</f>
        <v/>
      </c>
      <c r="J1917" s="4" t="str">
        <f aca="false">IF(ISBLANK(E1917), "", (E1917-MIN($E$2:$E$3001))/(MAX($E$2:$E$3001)-MIN($E$2:$E$3001)))</f>
        <v/>
      </c>
      <c r="K1917" s="5" t="str">
        <f aca="false">IF(ISBLANK(A1917), "",SQRT((A1917-$M$2)^2+(B1917-$N$2)^2+(C1917-$O$2)^2+(D1917-$P$2)^2+(E1917-$Q$2)^2))</f>
        <v/>
      </c>
      <c r="L1917" s="6" t="str">
        <f aca="false">IF(AND(H1917 = "", H1916 &lt;&gt; ""),"&lt;- New exp", "")</f>
        <v/>
      </c>
    </row>
    <row r="1918" customFormat="false" ht="13.8" hidden="false" customHeight="false" outlineLevel="0" collapsed="false">
      <c r="F1918" s="4" t="str">
        <f aca="false">IF(ISBLANK(A1918), "", (A1918-MIN($A$2:$A$3001))/(MAX($A$2:$A$3001)-MIN($A$2:$A$3001)))</f>
        <v/>
      </c>
      <c r="G1918" s="4" t="str">
        <f aca="false">IF(ISBLANK(B1918), "", (B1918-MIN($B$2:$B$3001))/(MAX($B$2:$B$3001)-MIN($B$2:B$3001)))</f>
        <v/>
      </c>
      <c r="H1918" s="4" t="str">
        <f aca="false">IF(ISBLANK(C1918), "", (C1918-MIN($C$2:$C$3001))/(MAX($C$2:$C$3001)-MIN($C$2:$C$3001)))</f>
        <v/>
      </c>
      <c r="I1918" s="4" t="str">
        <f aca="false">IF(ISBLANK(D1918), "", (D1918-MIN($D$2:$D$3001))/(MAX($D$2:$D$3001)-MIN($D$2:$D$3001)))</f>
        <v/>
      </c>
      <c r="J1918" s="4" t="str">
        <f aca="false">IF(ISBLANK(E1918), "", (E1918-MIN($E$2:$E$3001))/(MAX($E$2:$E$3001)-MIN($E$2:$E$3001)))</f>
        <v/>
      </c>
      <c r="K1918" s="5" t="str">
        <f aca="false">IF(ISBLANK(A1918), "",SQRT((A1918-$M$2)^2+(B1918-$N$2)^2+(C1918-$O$2)^2+(D1918-$P$2)^2+(E1918-$Q$2)^2))</f>
        <v/>
      </c>
      <c r="L1918" s="6" t="str">
        <f aca="false">IF(AND(H1918 = "", H1917 &lt;&gt; ""),"&lt;- New exp", "")</f>
        <v/>
      </c>
    </row>
    <row r="1919" customFormat="false" ht="13.8" hidden="false" customHeight="false" outlineLevel="0" collapsed="false">
      <c r="F1919" s="4" t="str">
        <f aca="false">IF(ISBLANK(A1919), "", (A1919-MIN($A$2:$A$3001))/(MAX($A$2:$A$3001)-MIN($A$2:$A$3001)))</f>
        <v/>
      </c>
      <c r="G1919" s="4" t="str">
        <f aca="false">IF(ISBLANK(B1919), "", (B1919-MIN($B$2:$B$3001))/(MAX($B$2:$B$3001)-MIN($B$2:B$3001)))</f>
        <v/>
      </c>
      <c r="H1919" s="4" t="str">
        <f aca="false">IF(ISBLANK(C1919), "", (C1919-MIN($C$2:$C$3001))/(MAX($C$2:$C$3001)-MIN($C$2:$C$3001)))</f>
        <v/>
      </c>
      <c r="I1919" s="4" t="str">
        <f aca="false">IF(ISBLANK(D1919), "", (D1919-MIN($D$2:$D$3001))/(MAX($D$2:$D$3001)-MIN($D$2:$D$3001)))</f>
        <v/>
      </c>
      <c r="J1919" s="4" t="str">
        <f aca="false">IF(ISBLANK(E1919), "", (E1919-MIN($E$2:$E$3001))/(MAX($E$2:$E$3001)-MIN($E$2:$E$3001)))</f>
        <v/>
      </c>
      <c r="K1919" s="5" t="str">
        <f aca="false">IF(ISBLANK(A1919), "",SQRT((A1919-$M$2)^2+(B1919-$N$2)^2+(C1919-$O$2)^2+(D1919-$P$2)^2+(E1919-$Q$2)^2))</f>
        <v/>
      </c>
      <c r="L1919" s="6" t="str">
        <f aca="false">IF(AND(H1919 = "", H1918 &lt;&gt; ""),"&lt;- New exp", "")</f>
        <v/>
      </c>
    </row>
    <row r="1920" customFormat="false" ht="13.8" hidden="false" customHeight="false" outlineLevel="0" collapsed="false">
      <c r="F1920" s="4" t="str">
        <f aca="false">IF(ISBLANK(A1920), "", (A1920-MIN($A$2:$A$3001))/(MAX($A$2:$A$3001)-MIN($A$2:$A$3001)))</f>
        <v/>
      </c>
      <c r="G1920" s="4" t="str">
        <f aca="false">IF(ISBLANK(B1920), "", (B1920-MIN($B$2:$B$3001))/(MAX($B$2:$B$3001)-MIN($B$2:B$3001)))</f>
        <v/>
      </c>
      <c r="H1920" s="4" t="str">
        <f aca="false">IF(ISBLANK(C1920), "", (C1920-MIN($C$2:$C$3001))/(MAX($C$2:$C$3001)-MIN($C$2:$C$3001)))</f>
        <v/>
      </c>
      <c r="I1920" s="4" t="str">
        <f aca="false">IF(ISBLANK(D1920), "", (D1920-MIN($D$2:$D$3001))/(MAX($D$2:$D$3001)-MIN($D$2:$D$3001)))</f>
        <v/>
      </c>
      <c r="J1920" s="4" t="str">
        <f aca="false">IF(ISBLANK(E1920), "", (E1920-MIN($E$2:$E$3001))/(MAX($E$2:$E$3001)-MIN($E$2:$E$3001)))</f>
        <v/>
      </c>
      <c r="K1920" s="5" t="str">
        <f aca="false">IF(ISBLANK(A1920), "",SQRT((A1920-$M$2)^2+(B1920-$N$2)^2+(C1920-$O$2)^2+(D1920-$P$2)^2+(E1920-$Q$2)^2))</f>
        <v/>
      </c>
      <c r="L1920" s="6" t="str">
        <f aca="false">IF(AND(H1920 = "", H1919 &lt;&gt; ""),"&lt;- New exp", "")</f>
        <v/>
      </c>
    </row>
    <row r="1921" customFormat="false" ht="13.8" hidden="false" customHeight="false" outlineLevel="0" collapsed="false">
      <c r="F1921" s="4" t="str">
        <f aca="false">IF(ISBLANK(A1921), "", (A1921-MIN($A$2:$A$3001))/(MAX($A$2:$A$3001)-MIN($A$2:$A$3001)))</f>
        <v/>
      </c>
      <c r="G1921" s="4" t="str">
        <f aca="false">IF(ISBLANK(B1921), "", (B1921-MIN($B$2:$B$3001))/(MAX($B$2:$B$3001)-MIN($B$2:B$3001)))</f>
        <v/>
      </c>
      <c r="H1921" s="4" t="str">
        <f aca="false">IF(ISBLANK(C1921), "", (C1921-MIN($C$2:$C$3001))/(MAX($C$2:$C$3001)-MIN($C$2:$C$3001)))</f>
        <v/>
      </c>
      <c r="I1921" s="4" t="str">
        <f aca="false">IF(ISBLANK(D1921), "", (D1921-MIN($D$2:$D$3001))/(MAX($D$2:$D$3001)-MIN($D$2:$D$3001)))</f>
        <v/>
      </c>
      <c r="J1921" s="4" t="str">
        <f aca="false">IF(ISBLANK(E1921), "", (E1921-MIN($E$2:$E$3001))/(MAX($E$2:$E$3001)-MIN($E$2:$E$3001)))</f>
        <v/>
      </c>
      <c r="K1921" s="5" t="str">
        <f aca="false">IF(ISBLANK(A1921), "",SQRT((A1921-$M$2)^2+(B1921-$N$2)^2+(C1921-$O$2)^2+(D1921-$P$2)^2+(E1921-$Q$2)^2))</f>
        <v/>
      </c>
      <c r="L1921" s="6" t="str">
        <f aca="false">IF(AND(H1921 = "", H1920 &lt;&gt; ""),"&lt;- New exp", "")</f>
        <v/>
      </c>
    </row>
    <row r="1922" customFormat="false" ht="13.8" hidden="false" customHeight="false" outlineLevel="0" collapsed="false">
      <c r="F1922" s="4" t="str">
        <f aca="false">IF(ISBLANK(A1922), "", (A1922-MIN($A$2:$A$3001))/(MAX($A$2:$A$3001)-MIN($A$2:$A$3001)))</f>
        <v/>
      </c>
      <c r="G1922" s="4" t="str">
        <f aca="false">IF(ISBLANK(B1922), "", (B1922-MIN($B$2:$B$3001))/(MAX($B$2:$B$3001)-MIN($B$2:B$3001)))</f>
        <v/>
      </c>
      <c r="H1922" s="4" t="str">
        <f aca="false">IF(ISBLANK(C1922), "", (C1922-MIN($C$2:$C$3001))/(MAX($C$2:$C$3001)-MIN($C$2:$C$3001)))</f>
        <v/>
      </c>
      <c r="I1922" s="4" t="str">
        <f aca="false">IF(ISBLANK(D1922), "", (D1922-MIN($D$2:$D$3001))/(MAX($D$2:$D$3001)-MIN($D$2:$D$3001)))</f>
        <v/>
      </c>
      <c r="J1922" s="4" t="str">
        <f aca="false">IF(ISBLANK(E1922), "", (E1922-MIN($E$2:$E$3001))/(MAX($E$2:$E$3001)-MIN($E$2:$E$3001)))</f>
        <v/>
      </c>
      <c r="K1922" s="5" t="str">
        <f aca="false">IF(ISBLANK(A1922), "",SQRT((A1922-$M$2)^2+(B1922-$N$2)^2+(C1922-$O$2)^2+(D1922-$P$2)^2+(E1922-$Q$2)^2))</f>
        <v/>
      </c>
      <c r="L1922" s="6" t="str">
        <f aca="false">IF(AND(H1922 = "", H1921 &lt;&gt; ""),"&lt;- New exp", "")</f>
        <v/>
      </c>
    </row>
    <row r="1923" customFormat="false" ht="13.8" hidden="false" customHeight="false" outlineLevel="0" collapsed="false">
      <c r="F1923" s="4" t="str">
        <f aca="false">IF(ISBLANK(A1923), "", (A1923-MIN($A$2:$A$3001))/(MAX($A$2:$A$3001)-MIN($A$2:$A$3001)))</f>
        <v/>
      </c>
      <c r="G1923" s="4" t="str">
        <f aca="false">IF(ISBLANK(B1923), "", (B1923-MIN($B$2:$B$3001))/(MAX($B$2:$B$3001)-MIN($B$2:B$3001)))</f>
        <v/>
      </c>
      <c r="H1923" s="4" t="str">
        <f aca="false">IF(ISBLANK(C1923), "", (C1923-MIN($C$2:$C$3001))/(MAX($C$2:$C$3001)-MIN($C$2:$C$3001)))</f>
        <v/>
      </c>
      <c r="I1923" s="4" t="str">
        <f aca="false">IF(ISBLANK(D1923), "", (D1923-MIN($D$2:$D$3001))/(MAX($D$2:$D$3001)-MIN($D$2:$D$3001)))</f>
        <v/>
      </c>
      <c r="J1923" s="4" t="str">
        <f aca="false">IF(ISBLANK(E1923), "", (E1923-MIN($E$2:$E$3001))/(MAX($E$2:$E$3001)-MIN($E$2:$E$3001)))</f>
        <v/>
      </c>
      <c r="K1923" s="5" t="str">
        <f aca="false">IF(ISBLANK(A1923), "",SQRT((A1923-$M$2)^2+(B1923-$N$2)^2+(C1923-$O$2)^2+(D1923-$P$2)^2+(E1923-$Q$2)^2))</f>
        <v/>
      </c>
      <c r="L1923" s="6" t="str">
        <f aca="false">IF(AND(H1923 = "", H1922 &lt;&gt; ""),"&lt;- New exp", "")</f>
        <v/>
      </c>
    </row>
    <row r="1924" customFormat="false" ht="13.8" hidden="false" customHeight="false" outlineLevel="0" collapsed="false">
      <c r="F1924" s="4" t="str">
        <f aca="false">IF(ISBLANK(A1924), "", (A1924-MIN($A$2:$A$3001))/(MAX($A$2:$A$3001)-MIN($A$2:$A$3001)))</f>
        <v/>
      </c>
      <c r="G1924" s="4" t="str">
        <f aca="false">IF(ISBLANK(B1924), "", (B1924-MIN($B$2:$B$3001))/(MAX($B$2:$B$3001)-MIN($B$2:B$3001)))</f>
        <v/>
      </c>
      <c r="H1924" s="4" t="str">
        <f aca="false">IF(ISBLANK(C1924), "", (C1924-MIN($C$2:$C$3001))/(MAX($C$2:$C$3001)-MIN($C$2:$C$3001)))</f>
        <v/>
      </c>
      <c r="I1924" s="4" t="str">
        <f aca="false">IF(ISBLANK(D1924), "", (D1924-MIN($D$2:$D$3001))/(MAX($D$2:$D$3001)-MIN($D$2:$D$3001)))</f>
        <v/>
      </c>
      <c r="J1924" s="4" t="str">
        <f aca="false">IF(ISBLANK(E1924), "", (E1924-MIN($E$2:$E$3001))/(MAX($E$2:$E$3001)-MIN($E$2:$E$3001)))</f>
        <v/>
      </c>
      <c r="K1924" s="5" t="str">
        <f aca="false">IF(ISBLANK(A1924), "",SQRT((A1924-$M$2)^2+(B1924-$N$2)^2+(C1924-$O$2)^2+(D1924-$P$2)^2+(E1924-$Q$2)^2))</f>
        <v/>
      </c>
      <c r="L1924" s="6" t="str">
        <f aca="false">IF(AND(H1924 = "", H1923 &lt;&gt; ""),"&lt;- New exp", "")</f>
        <v/>
      </c>
    </row>
    <row r="1925" customFormat="false" ht="13.8" hidden="false" customHeight="false" outlineLevel="0" collapsed="false">
      <c r="F1925" s="4" t="str">
        <f aca="false">IF(ISBLANK(A1925), "", (A1925-MIN($A$2:$A$3001))/(MAX($A$2:$A$3001)-MIN($A$2:$A$3001)))</f>
        <v/>
      </c>
      <c r="G1925" s="4" t="str">
        <f aca="false">IF(ISBLANK(B1925), "", (B1925-MIN($B$2:$B$3001))/(MAX($B$2:$B$3001)-MIN($B$2:B$3001)))</f>
        <v/>
      </c>
      <c r="H1925" s="4" t="str">
        <f aca="false">IF(ISBLANK(C1925), "", (C1925-MIN($C$2:$C$3001))/(MAX($C$2:$C$3001)-MIN($C$2:$C$3001)))</f>
        <v/>
      </c>
      <c r="I1925" s="4" t="str">
        <f aca="false">IF(ISBLANK(D1925), "", (D1925-MIN($D$2:$D$3001))/(MAX($D$2:$D$3001)-MIN($D$2:$D$3001)))</f>
        <v/>
      </c>
      <c r="J1925" s="4" t="str">
        <f aca="false">IF(ISBLANK(E1925), "", (E1925-MIN($E$2:$E$3001))/(MAX($E$2:$E$3001)-MIN($E$2:$E$3001)))</f>
        <v/>
      </c>
      <c r="K1925" s="5" t="str">
        <f aca="false">IF(ISBLANK(A1925), "",SQRT((A1925-$M$2)^2+(B1925-$N$2)^2+(C1925-$O$2)^2+(D1925-$P$2)^2+(E1925-$Q$2)^2))</f>
        <v/>
      </c>
      <c r="L1925" s="6" t="str">
        <f aca="false">IF(AND(H1925 = "", H1924 &lt;&gt; ""),"&lt;- New exp", "")</f>
        <v/>
      </c>
    </row>
    <row r="1926" customFormat="false" ht="13.8" hidden="false" customHeight="false" outlineLevel="0" collapsed="false">
      <c r="F1926" s="4" t="str">
        <f aca="false">IF(ISBLANK(A1926), "", (A1926-MIN($A$2:$A$3001))/(MAX($A$2:$A$3001)-MIN($A$2:$A$3001)))</f>
        <v/>
      </c>
      <c r="G1926" s="4" t="str">
        <f aca="false">IF(ISBLANK(B1926), "", (B1926-MIN($B$2:$B$3001))/(MAX($B$2:$B$3001)-MIN($B$2:B$3001)))</f>
        <v/>
      </c>
      <c r="H1926" s="4" t="str">
        <f aca="false">IF(ISBLANK(C1926), "", (C1926-MIN($C$2:$C$3001))/(MAX($C$2:$C$3001)-MIN($C$2:$C$3001)))</f>
        <v/>
      </c>
      <c r="I1926" s="4" t="str">
        <f aca="false">IF(ISBLANK(D1926), "", (D1926-MIN($D$2:$D$3001))/(MAX($D$2:$D$3001)-MIN($D$2:$D$3001)))</f>
        <v/>
      </c>
      <c r="J1926" s="4" t="str">
        <f aca="false">IF(ISBLANK(E1926), "", (E1926-MIN($E$2:$E$3001))/(MAX($E$2:$E$3001)-MIN($E$2:$E$3001)))</f>
        <v/>
      </c>
      <c r="K1926" s="5" t="str">
        <f aca="false">IF(ISBLANK(A1926), "",SQRT((A1926-$M$2)^2+(B1926-$N$2)^2+(C1926-$O$2)^2+(D1926-$P$2)^2+(E1926-$Q$2)^2))</f>
        <v/>
      </c>
      <c r="L1926" s="6" t="str">
        <f aca="false">IF(AND(H1926 = "", H1925 &lt;&gt; ""),"&lt;- New exp", "")</f>
        <v/>
      </c>
    </row>
    <row r="1927" customFormat="false" ht="13.8" hidden="false" customHeight="false" outlineLevel="0" collapsed="false">
      <c r="F1927" s="4" t="str">
        <f aca="false">IF(ISBLANK(A1927), "", (A1927-MIN($A$2:$A$3001))/(MAX($A$2:$A$3001)-MIN($A$2:$A$3001)))</f>
        <v/>
      </c>
      <c r="G1927" s="4" t="str">
        <f aca="false">IF(ISBLANK(B1927), "", (B1927-MIN($B$2:$B$3001))/(MAX($B$2:$B$3001)-MIN($B$2:B$3001)))</f>
        <v/>
      </c>
      <c r="H1927" s="4" t="str">
        <f aca="false">IF(ISBLANK(C1927), "", (C1927-MIN($C$2:$C$3001))/(MAX($C$2:$C$3001)-MIN($C$2:$C$3001)))</f>
        <v/>
      </c>
      <c r="I1927" s="4" t="str">
        <f aca="false">IF(ISBLANK(D1927), "", (D1927-MIN($D$2:$D$3001))/(MAX($D$2:$D$3001)-MIN($D$2:$D$3001)))</f>
        <v/>
      </c>
      <c r="J1927" s="4" t="str">
        <f aca="false">IF(ISBLANK(E1927), "", (E1927-MIN($E$2:$E$3001))/(MAX($E$2:$E$3001)-MIN($E$2:$E$3001)))</f>
        <v/>
      </c>
      <c r="K1927" s="5" t="str">
        <f aca="false">IF(ISBLANK(A1927), "",SQRT((A1927-$M$2)^2+(B1927-$N$2)^2+(C1927-$O$2)^2+(D1927-$P$2)^2+(E1927-$Q$2)^2))</f>
        <v/>
      </c>
      <c r="L1927" s="6" t="str">
        <f aca="false">IF(AND(H1927 = "", H1926 &lt;&gt; ""),"&lt;- New exp", "")</f>
        <v/>
      </c>
    </row>
    <row r="1928" customFormat="false" ht="13.8" hidden="false" customHeight="false" outlineLevel="0" collapsed="false">
      <c r="F1928" s="4" t="str">
        <f aca="false">IF(ISBLANK(A1928), "", (A1928-MIN($A$2:$A$3001))/(MAX($A$2:$A$3001)-MIN($A$2:$A$3001)))</f>
        <v/>
      </c>
      <c r="G1928" s="4" t="str">
        <f aca="false">IF(ISBLANK(B1928), "", (B1928-MIN($B$2:$B$3001))/(MAX($B$2:$B$3001)-MIN($B$2:B$3001)))</f>
        <v/>
      </c>
      <c r="H1928" s="4" t="str">
        <f aca="false">IF(ISBLANK(C1928), "", (C1928-MIN($C$2:$C$3001))/(MAX($C$2:$C$3001)-MIN($C$2:$C$3001)))</f>
        <v/>
      </c>
      <c r="I1928" s="4" t="str">
        <f aca="false">IF(ISBLANK(D1928), "", (D1928-MIN($D$2:$D$3001))/(MAX($D$2:$D$3001)-MIN($D$2:$D$3001)))</f>
        <v/>
      </c>
      <c r="J1928" s="4" t="str">
        <f aca="false">IF(ISBLANK(E1928), "", (E1928-MIN($E$2:$E$3001))/(MAX($E$2:$E$3001)-MIN($E$2:$E$3001)))</f>
        <v/>
      </c>
      <c r="K1928" s="5" t="str">
        <f aca="false">IF(ISBLANK(A1928), "",SQRT((A1928-$M$2)^2+(B1928-$N$2)^2+(C1928-$O$2)^2+(D1928-$P$2)^2+(E1928-$Q$2)^2))</f>
        <v/>
      </c>
      <c r="L1928" s="6" t="str">
        <f aca="false">IF(AND(H1928 = "", H1927 &lt;&gt; ""),"&lt;- New exp", "")</f>
        <v/>
      </c>
    </row>
    <row r="1929" customFormat="false" ht="13.8" hidden="false" customHeight="false" outlineLevel="0" collapsed="false">
      <c r="F1929" s="4" t="str">
        <f aca="false">IF(ISBLANK(A1929), "", (A1929-MIN($A$2:$A$3001))/(MAX($A$2:$A$3001)-MIN($A$2:$A$3001)))</f>
        <v/>
      </c>
      <c r="G1929" s="4" t="str">
        <f aca="false">IF(ISBLANK(B1929), "", (B1929-MIN($B$2:$B$3001))/(MAX($B$2:$B$3001)-MIN($B$2:B$3001)))</f>
        <v/>
      </c>
      <c r="H1929" s="4" t="str">
        <f aca="false">IF(ISBLANK(C1929), "", (C1929-MIN($C$2:$C$3001))/(MAX($C$2:$C$3001)-MIN($C$2:$C$3001)))</f>
        <v/>
      </c>
      <c r="I1929" s="4" t="str">
        <f aca="false">IF(ISBLANK(D1929), "", (D1929-MIN($D$2:$D$3001))/(MAX($D$2:$D$3001)-MIN($D$2:$D$3001)))</f>
        <v/>
      </c>
      <c r="J1929" s="4" t="str">
        <f aca="false">IF(ISBLANK(E1929), "", (E1929-MIN($E$2:$E$3001))/(MAX($E$2:$E$3001)-MIN($E$2:$E$3001)))</f>
        <v/>
      </c>
      <c r="K1929" s="5" t="str">
        <f aca="false">IF(ISBLANK(A1929), "",SQRT((A1929-$M$2)^2+(B1929-$N$2)^2+(C1929-$O$2)^2+(D1929-$P$2)^2+(E1929-$Q$2)^2))</f>
        <v/>
      </c>
      <c r="L1929" s="6" t="str">
        <f aca="false">IF(AND(H1929 = "", H1928 &lt;&gt; ""),"&lt;- New exp", "")</f>
        <v/>
      </c>
    </row>
    <row r="1930" customFormat="false" ht="13.8" hidden="false" customHeight="false" outlineLevel="0" collapsed="false">
      <c r="F1930" s="4" t="str">
        <f aca="false">IF(ISBLANK(A1930), "", (A1930-MIN($A$2:$A$3001))/(MAX($A$2:$A$3001)-MIN($A$2:$A$3001)))</f>
        <v/>
      </c>
      <c r="G1930" s="4" t="str">
        <f aca="false">IF(ISBLANK(B1930), "", (B1930-MIN($B$2:$B$3001))/(MAX($B$2:$B$3001)-MIN($B$2:B$3001)))</f>
        <v/>
      </c>
      <c r="H1930" s="4" t="str">
        <f aca="false">IF(ISBLANK(C1930), "", (C1930-MIN($C$2:$C$3001))/(MAX($C$2:$C$3001)-MIN($C$2:$C$3001)))</f>
        <v/>
      </c>
      <c r="I1930" s="4" t="str">
        <f aca="false">IF(ISBLANK(D1930), "", (D1930-MIN($D$2:$D$3001))/(MAX($D$2:$D$3001)-MIN($D$2:$D$3001)))</f>
        <v/>
      </c>
      <c r="J1930" s="4" t="str">
        <f aca="false">IF(ISBLANK(E1930), "", (E1930-MIN($E$2:$E$3001))/(MAX($E$2:$E$3001)-MIN($E$2:$E$3001)))</f>
        <v/>
      </c>
      <c r="K1930" s="5" t="str">
        <f aca="false">IF(ISBLANK(A1930), "",SQRT((A1930-$M$2)^2+(B1930-$N$2)^2+(C1930-$O$2)^2+(D1930-$P$2)^2+(E1930-$Q$2)^2))</f>
        <v/>
      </c>
      <c r="L1930" s="6" t="str">
        <f aca="false">IF(AND(H1930 = "", H1929 &lt;&gt; ""),"&lt;- New exp", "")</f>
        <v/>
      </c>
    </row>
    <row r="1931" customFormat="false" ht="13.8" hidden="false" customHeight="false" outlineLevel="0" collapsed="false">
      <c r="F1931" s="4" t="str">
        <f aca="false">IF(ISBLANK(A1931), "", (A1931-MIN($A$2:$A$3001))/(MAX($A$2:$A$3001)-MIN($A$2:$A$3001)))</f>
        <v/>
      </c>
      <c r="G1931" s="4" t="str">
        <f aca="false">IF(ISBLANK(B1931), "", (B1931-MIN($B$2:$B$3001))/(MAX($B$2:$B$3001)-MIN($B$2:B$3001)))</f>
        <v/>
      </c>
      <c r="H1931" s="4" t="str">
        <f aca="false">IF(ISBLANK(C1931), "", (C1931-MIN($C$2:$C$3001))/(MAX($C$2:$C$3001)-MIN($C$2:$C$3001)))</f>
        <v/>
      </c>
      <c r="I1931" s="4" t="str">
        <f aca="false">IF(ISBLANK(D1931), "", (D1931-MIN($D$2:$D$3001))/(MAX($D$2:$D$3001)-MIN($D$2:$D$3001)))</f>
        <v/>
      </c>
      <c r="J1931" s="4" t="str">
        <f aca="false">IF(ISBLANK(E1931), "", (E1931-MIN($E$2:$E$3001))/(MAX($E$2:$E$3001)-MIN($E$2:$E$3001)))</f>
        <v/>
      </c>
      <c r="K1931" s="5" t="str">
        <f aca="false">IF(ISBLANK(A1931), "",SQRT((A1931-$M$2)^2+(B1931-$N$2)^2+(C1931-$O$2)^2+(D1931-$P$2)^2+(E1931-$Q$2)^2))</f>
        <v/>
      </c>
      <c r="L1931" s="6" t="str">
        <f aca="false">IF(AND(H1931 = "", H1930 &lt;&gt; ""),"&lt;- New exp", "")</f>
        <v/>
      </c>
    </row>
    <row r="1932" customFormat="false" ht="13.8" hidden="false" customHeight="false" outlineLevel="0" collapsed="false">
      <c r="F1932" s="4" t="str">
        <f aca="false">IF(ISBLANK(A1932), "", (A1932-MIN($A$2:$A$3001))/(MAX($A$2:$A$3001)-MIN($A$2:$A$3001)))</f>
        <v/>
      </c>
      <c r="G1932" s="4" t="str">
        <f aca="false">IF(ISBLANK(B1932), "", (B1932-MIN($B$2:$B$3001))/(MAX($B$2:$B$3001)-MIN($B$2:B$3001)))</f>
        <v/>
      </c>
      <c r="H1932" s="4" t="str">
        <f aca="false">IF(ISBLANK(C1932), "", (C1932-MIN($C$2:$C$3001))/(MAX($C$2:$C$3001)-MIN($C$2:$C$3001)))</f>
        <v/>
      </c>
      <c r="I1932" s="4" t="str">
        <f aca="false">IF(ISBLANK(D1932), "", (D1932-MIN($D$2:$D$3001))/(MAX($D$2:$D$3001)-MIN($D$2:$D$3001)))</f>
        <v/>
      </c>
      <c r="J1932" s="4" t="str">
        <f aca="false">IF(ISBLANK(E1932), "", (E1932-MIN($E$2:$E$3001))/(MAX($E$2:$E$3001)-MIN($E$2:$E$3001)))</f>
        <v/>
      </c>
      <c r="K1932" s="5" t="str">
        <f aca="false">IF(ISBLANK(A1932), "",SQRT((A1932-$M$2)^2+(B1932-$N$2)^2+(C1932-$O$2)^2+(D1932-$P$2)^2+(E1932-$Q$2)^2))</f>
        <v/>
      </c>
      <c r="L1932" s="6" t="str">
        <f aca="false">IF(AND(H1932 = "", H1931 &lt;&gt; ""),"&lt;- New exp", "")</f>
        <v/>
      </c>
    </row>
    <row r="1933" customFormat="false" ht="13.8" hidden="false" customHeight="false" outlineLevel="0" collapsed="false">
      <c r="F1933" s="4" t="str">
        <f aca="false">IF(ISBLANK(A1933), "", (A1933-MIN($A$2:$A$3001))/(MAX($A$2:$A$3001)-MIN($A$2:$A$3001)))</f>
        <v/>
      </c>
      <c r="G1933" s="4" t="str">
        <f aca="false">IF(ISBLANK(B1933), "", (B1933-MIN($B$2:$B$3001))/(MAX($B$2:$B$3001)-MIN($B$2:B$3001)))</f>
        <v/>
      </c>
      <c r="H1933" s="4" t="str">
        <f aca="false">IF(ISBLANK(C1933), "", (C1933-MIN($C$2:$C$3001))/(MAX($C$2:$C$3001)-MIN($C$2:$C$3001)))</f>
        <v/>
      </c>
      <c r="I1933" s="4" t="str">
        <f aca="false">IF(ISBLANK(D1933), "", (D1933-MIN($D$2:$D$3001))/(MAX($D$2:$D$3001)-MIN($D$2:$D$3001)))</f>
        <v/>
      </c>
      <c r="J1933" s="4" t="str">
        <f aca="false">IF(ISBLANK(E1933), "", (E1933-MIN($E$2:$E$3001))/(MAX($E$2:$E$3001)-MIN($E$2:$E$3001)))</f>
        <v/>
      </c>
      <c r="K1933" s="5" t="str">
        <f aca="false">IF(ISBLANK(A1933), "",SQRT((A1933-$M$2)^2+(B1933-$N$2)^2+(C1933-$O$2)^2+(D1933-$P$2)^2+(E1933-$Q$2)^2))</f>
        <v/>
      </c>
      <c r="L1933" s="6" t="str">
        <f aca="false">IF(AND(H1933 = "", H1932 &lt;&gt; ""),"&lt;- New exp", "")</f>
        <v/>
      </c>
    </row>
    <row r="1934" customFormat="false" ht="13.8" hidden="false" customHeight="false" outlineLevel="0" collapsed="false">
      <c r="F1934" s="4" t="str">
        <f aca="false">IF(ISBLANK(A1934), "", (A1934-MIN($A$2:$A$3001))/(MAX($A$2:$A$3001)-MIN($A$2:$A$3001)))</f>
        <v/>
      </c>
      <c r="G1934" s="4" t="str">
        <f aca="false">IF(ISBLANK(B1934), "", (B1934-MIN($B$2:$B$3001))/(MAX($B$2:$B$3001)-MIN($B$2:B$3001)))</f>
        <v/>
      </c>
      <c r="H1934" s="4" t="str">
        <f aca="false">IF(ISBLANK(C1934), "", (C1934-MIN($C$2:$C$3001))/(MAX($C$2:$C$3001)-MIN($C$2:$C$3001)))</f>
        <v/>
      </c>
      <c r="I1934" s="4" t="str">
        <f aca="false">IF(ISBLANK(D1934), "", (D1934-MIN($D$2:$D$3001))/(MAX($D$2:$D$3001)-MIN($D$2:$D$3001)))</f>
        <v/>
      </c>
      <c r="J1934" s="4" t="str">
        <f aca="false">IF(ISBLANK(E1934), "", (E1934-MIN($E$2:$E$3001))/(MAX($E$2:$E$3001)-MIN($E$2:$E$3001)))</f>
        <v/>
      </c>
      <c r="K1934" s="5" t="str">
        <f aca="false">IF(ISBLANK(A1934), "",SQRT((A1934-$M$2)^2+(B1934-$N$2)^2+(C1934-$O$2)^2+(D1934-$P$2)^2+(E1934-$Q$2)^2))</f>
        <v/>
      </c>
      <c r="L1934" s="6" t="str">
        <f aca="false">IF(AND(H1934 = "", H1933 &lt;&gt; ""),"&lt;- New exp", "")</f>
        <v/>
      </c>
    </row>
    <row r="1935" customFormat="false" ht="13.8" hidden="false" customHeight="false" outlineLevel="0" collapsed="false">
      <c r="F1935" s="4" t="str">
        <f aca="false">IF(ISBLANK(A1935), "", (A1935-MIN($A$2:$A$3001))/(MAX($A$2:$A$3001)-MIN($A$2:$A$3001)))</f>
        <v/>
      </c>
      <c r="G1935" s="4" t="str">
        <f aca="false">IF(ISBLANK(B1935), "", (B1935-MIN($B$2:$B$3001))/(MAX($B$2:$B$3001)-MIN($B$2:B$3001)))</f>
        <v/>
      </c>
      <c r="H1935" s="4" t="str">
        <f aca="false">IF(ISBLANK(C1935), "", (C1935-MIN($C$2:$C$3001))/(MAX($C$2:$C$3001)-MIN($C$2:$C$3001)))</f>
        <v/>
      </c>
      <c r="I1935" s="4" t="str">
        <f aca="false">IF(ISBLANK(D1935), "", (D1935-MIN($D$2:$D$3001))/(MAX($D$2:$D$3001)-MIN($D$2:$D$3001)))</f>
        <v/>
      </c>
      <c r="J1935" s="4" t="str">
        <f aca="false">IF(ISBLANK(E1935), "", (E1935-MIN($E$2:$E$3001))/(MAX($E$2:$E$3001)-MIN($E$2:$E$3001)))</f>
        <v/>
      </c>
      <c r="K1935" s="5" t="str">
        <f aca="false">IF(ISBLANK(A1935), "",SQRT((A1935-$M$2)^2+(B1935-$N$2)^2+(C1935-$O$2)^2+(D1935-$P$2)^2+(E1935-$Q$2)^2))</f>
        <v/>
      </c>
      <c r="L1935" s="6" t="str">
        <f aca="false">IF(AND(H1935 = "", H1934 &lt;&gt; ""),"&lt;- New exp", "")</f>
        <v/>
      </c>
    </row>
    <row r="1936" customFormat="false" ht="13.8" hidden="false" customHeight="false" outlineLevel="0" collapsed="false">
      <c r="F1936" s="4" t="str">
        <f aca="false">IF(ISBLANK(A1936), "", (A1936-MIN($A$2:$A$3001))/(MAX($A$2:$A$3001)-MIN($A$2:$A$3001)))</f>
        <v/>
      </c>
      <c r="G1936" s="4" t="str">
        <f aca="false">IF(ISBLANK(B1936), "", (B1936-MIN($B$2:$B$3001))/(MAX($B$2:$B$3001)-MIN($B$2:B$3001)))</f>
        <v/>
      </c>
      <c r="H1936" s="4" t="str">
        <f aca="false">IF(ISBLANK(C1936), "", (C1936-MIN($C$2:$C$3001))/(MAX($C$2:$C$3001)-MIN($C$2:$C$3001)))</f>
        <v/>
      </c>
      <c r="I1936" s="4" t="str">
        <f aca="false">IF(ISBLANK(D1936), "", (D1936-MIN($D$2:$D$3001))/(MAX($D$2:$D$3001)-MIN($D$2:$D$3001)))</f>
        <v/>
      </c>
      <c r="J1936" s="4" t="str">
        <f aca="false">IF(ISBLANK(E1936), "", (E1936-MIN($E$2:$E$3001))/(MAX($E$2:$E$3001)-MIN($E$2:$E$3001)))</f>
        <v/>
      </c>
      <c r="K1936" s="5" t="str">
        <f aca="false">IF(ISBLANK(A1936), "",SQRT((A1936-$M$2)^2+(B1936-$N$2)^2+(C1936-$O$2)^2+(D1936-$P$2)^2+(E1936-$Q$2)^2))</f>
        <v/>
      </c>
      <c r="L1936" s="6" t="str">
        <f aca="false">IF(AND(H1936 = "", H1935 &lt;&gt; ""),"&lt;- New exp", "")</f>
        <v/>
      </c>
    </row>
    <row r="1937" customFormat="false" ht="13.8" hidden="false" customHeight="false" outlineLevel="0" collapsed="false">
      <c r="F1937" s="4" t="str">
        <f aca="false">IF(ISBLANK(A1937), "", (A1937-MIN($A$2:$A$3001))/(MAX($A$2:$A$3001)-MIN($A$2:$A$3001)))</f>
        <v/>
      </c>
      <c r="G1937" s="4" t="str">
        <f aca="false">IF(ISBLANK(B1937), "", (B1937-MIN($B$2:$B$3001))/(MAX($B$2:$B$3001)-MIN($B$2:B$3001)))</f>
        <v/>
      </c>
      <c r="H1937" s="4" t="str">
        <f aca="false">IF(ISBLANK(C1937), "", (C1937-MIN($C$2:$C$3001))/(MAX($C$2:$C$3001)-MIN($C$2:$C$3001)))</f>
        <v/>
      </c>
      <c r="I1937" s="4" t="str">
        <f aca="false">IF(ISBLANK(D1937), "", (D1937-MIN($D$2:$D$3001))/(MAX($D$2:$D$3001)-MIN($D$2:$D$3001)))</f>
        <v/>
      </c>
      <c r="J1937" s="4" t="str">
        <f aca="false">IF(ISBLANK(E1937), "", (E1937-MIN($E$2:$E$3001))/(MAX($E$2:$E$3001)-MIN($E$2:$E$3001)))</f>
        <v/>
      </c>
      <c r="K1937" s="5" t="str">
        <f aca="false">IF(ISBLANK(A1937), "",SQRT((A1937-$M$2)^2+(B1937-$N$2)^2+(C1937-$O$2)^2+(D1937-$P$2)^2+(E1937-$Q$2)^2))</f>
        <v/>
      </c>
      <c r="L1937" s="6" t="str">
        <f aca="false">IF(AND(H1937 = "", H1936 &lt;&gt; ""),"&lt;- New exp", "")</f>
        <v/>
      </c>
    </row>
    <row r="1938" customFormat="false" ht="13.8" hidden="false" customHeight="false" outlineLevel="0" collapsed="false">
      <c r="F1938" s="4" t="str">
        <f aca="false">IF(ISBLANK(A1938), "", (A1938-MIN($A$2:$A$3001))/(MAX($A$2:$A$3001)-MIN($A$2:$A$3001)))</f>
        <v/>
      </c>
      <c r="G1938" s="4" t="str">
        <f aca="false">IF(ISBLANK(B1938), "", (B1938-MIN($B$2:$B$3001))/(MAX($B$2:$B$3001)-MIN($B$2:B$3001)))</f>
        <v/>
      </c>
      <c r="H1938" s="4" t="str">
        <f aca="false">IF(ISBLANK(C1938), "", (C1938-MIN($C$2:$C$3001))/(MAX($C$2:$C$3001)-MIN($C$2:$C$3001)))</f>
        <v/>
      </c>
      <c r="I1938" s="4" t="str">
        <f aca="false">IF(ISBLANK(D1938), "", (D1938-MIN($D$2:$D$3001))/(MAX($D$2:$D$3001)-MIN($D$2:$D$3001)))</f>
        <v/>
      </c>
      <c r="J1938" s="4" t="str">
        <f aca="false">IF(ISBLANK(E1938), "", (E1938-MIN($E$2:$E$3001))/(MAX($E$2:$E$3001)-MIN($E$2:$E$3001)))</f>
        <v/>
      </c>
      <c r="K1938" s="5" t="str">
        <f aca="false">IF(ISBLANK(A1938), "",SQRT((A1938-$M$2)^2+(B1938-$N$2)^2+(C1938-$O$2)^2+(D1938-$P$2)^2+(E1938-$Q$2)^2))</f>
        <v/>
      </c>
      <c r="L1938" s="6" t="str">
        <f aca="false">IF(AND(H1938 = "", H1937 &lt;&gt; ""),"&lt;- New exp", "")</f>
        <v/>
      </c>
    </row>
    <row r="1939" customFormat="false" ht="13.8" hidden="false" customHeight="false" outlineLevel="0" collapsed="false">
      <c r="F1939" s="4" t="str">
        <f aca="false">IF(ISBLANK(A1939), "", (A1939-MIN($A$2:$A$3001))/(MAX($A$2:$A$3001)-MIN($A$2:$A$3001)))</f>
        <v/>
      </c>
      <c r="G1939" s="4" t="str">
        <f aca="false">IF(ISBLANK(B1939), "", (B1939-MIN($B$2:$B$3001))/(MAX($B$2:$B$3001)-MIN($B$2:B$3001)))</f>
        <v/>
      </c>
      <c r="H1939" s="4" t="str">
        <f aca="false">IF(ISBLANK(C1939), "", (C1939-MIN($C$2:$C$3001))/(MAX($C$2:$C$3001)-MIN($C$2:$C$3001)))</f>
        <v/>
      </c>
      <c r="I1939" s="4" t="str">
        <f aca="false">IF(ISBLANK(D1939), "", (D1939-MIN($D$2:$D$3001))/(MAX($D$2:$D$3001)-MIN($D$2:$D$3001)))</f>
        <v/>
      </c>
      <c r="J1939" s="4" t="str">
        <f aca="false">IF(ISBLANK(E1939), "", (E1939-MIN($E$2:$E$3001))/(MAX($E$2:$E$3001)-MIN($E$2:$E$3001)))</f>
        <v/>
      </c>
      <c r="K1939" s="5" t="str">
        <f aca="false">IF(ISBLANK(A1939), "",SQRT((A1939-$M$2)^2+(B1939-$N$2)^2+(C1939-$O$2)^2+(D1939-$P$2)^2+(E1939-$Q$2)^2))</f>
        <v/>
      </c>
      <c r="L1939" s="6" t="str">
        <f aca="false">IF(AND(H1939 = "", H1938 &lt;&gt; ""),"&lt;- New exp", "")</f>
        <v/>
      </c>
    </row>
    <row r="1940" customFormat="false" ht="13.8" hidden="false" customHeight="false" outlineLevel="0" collapsed="false">
      <c r="F1940" s="4" t="str">
        <f aca="false">IF(ISBLANK(A1940), "", (A1940-MIN($A$2:$A$3001))/(MAX($A$2:$A$3001)-MIN($A$2:$A$3001)))</f>
        <v/>
      </c>
      <c r="G1940" s="4" t="str">
        <f aca="false">IF(ISBLANK(B1940), "", (B1940-MIN($B$2:$B$3001))/(MAX($B$2:$B$3001)-MIN($B$2:B$3001)))</f>
        <v/>
      </c>
      <c r="H1940" s="4" t="str">
        <f aca="false">IF(ISBLANK(C1940), "", (C1940-MIN($C$2:$C$3001))/(MAX($C$2:$C$3001)-MIN($C$2:$C$3001)))</f>
        <v/>
      </c>
      <c r="I1940" s="4" t="str">
        <f aca="false">IF(ISBLANK(D1940), "", (D1940-MIN($D$2:$D$3001))/(MAX($D$2:$D$3001)-MIN($D$2:$D$3001)))</f>
        <v/>
      </c>
      <c r="J1940" s="4" t="str">
        <f aca="false">IF(ISBLANK(E1940), "", (E1940-MIN($E$2:$E$3001))/(MAX($E$2:$E$3001)-MIN($E$2:$E$3001)))</f>
        <v/>
      </c>
      <c r="K1940" s="5" t="str">
        <f aca="false">IF(ISBLANK(A1940), "",SQRT((A1940-$M$2)^2+(B1940-$N$2)^2+(C1940-$O$2)^2+(D1940-$P$2)^2+(E1940-$Q$2)^2))</f>
        <v/>
      </c>
      <c r="L1940" s="6" t="str">
        <f aca="false">IF(AND(H1940 = "", H1939 &lt;&gt; ""),"&lt;- New exp", "")</f>
        <v/>
      </c>
    </row>
    <row r="1941" customFormat="false" ht="13.8" hidden="false" customHeight="false" outlineLevel="0" collapsed="false">
      <c r="F1941" s="4" t="str">
        <f aca="false">IF(ISBLANK(A1941), "", (A1941-MIN($A$2:$A$3001))/(MAX($A$2:$A$3001)-MIN($A$2:$A$3001)))</f>
        <v/>
      </c>
      <c r="G1941" s="4" t="str">
        <f aca="false">IF(ISBLANK(B1941), "", (B1941-MIN($B$2:$B$3001))/(MAX($B$2:$B$3001)-MIN($B$2:B$3001)))</f>
        <v/>
      </c>
      <c r="H1941" s="4" t="str">
        <f aca="false">IF(ISBLANK(C1941), "", (C1941-MIN($C$2:$C$3001))/(MAX($C$2:$C$3001)-MIN($C$2:$C$3001)))</f>
        <v/>
      </c>
      <c r="I1941" s="4" t="str">
        <f aca="false">IF(ISBLANK(D1941), "", (D1941-MIN($D$2:$D$3001))/(MAX($D$2:$D$3001)-MIN($D$2:$D$3001)))</f>
        <v/>
      </c>
      <c r="J1941" s="4" t="str">
        <f aca="false">IF(ISBLANK(E1941), "", (E1941-MIN($E$2:$E$3001))/(MAX($E$2:$E$3001)-MIN($E$2:$E$3001)))</f>
        <v/>
      </c>
      <c r="K1941" s="5" t="str">
        <f aca="false">IF(ISBLANK(A1941), "",SQRT((A1941-$M$2)^2+(B1941-$N$2)^2+(C1941-$O$2)^2+(D1941-$P$2)^2+(E1941-$Q$2)^2))</f>
        <v/>
      </c>
      <c r="L1941" s="6" t="str">
        <f aca="false">IF(AND(H1941 = "", H1940 &lt;&gt; ""),"&lt;- New exp", "")</f>
        <v/>
      </c>
    </row>
    <row r="1942" customFormat="false" ht="13.8" hidden="false" customHeight="false" outlineLevel="0" collapsed="false">
      <c r="F1942" s="4" t="str">
        <f aca="false">IF(ISBLANK(A1942), "", (A1942-MIN($A$2:$A$3001))/(MAX($A$2:$A$3001)-MIN($A$2:$A$3001)))</f>
        <v/>
      </c>
      <c r="G1942" s="4" t="str">
        <f aca="false">IF(ISBLANK(B1942), "", (B1942-MIN($B$2:$B$3001))/(MAX($B$2:$B$3001)-MIN($B$2:B$3001)))</f>
        <v/>
      </c>
      <c r="H1942" s="4" t="str">
        <f aca="false">IF(ISBLANK(C1942), "", (C1942-MIN($C$2:$C$3001))/(MAX($C$2:$C$3001)-MIN($C$2:$C$3001)))</f>
        <v/>
      </c>
      <c r="I1942" s="4" t="str">
        <f aca="false">IF(ISBLANK(D1942), "", (D1942-MIN($D$2:$D$3001))/(MAX($D$2:$D$3001)-MIN($D$2:$D$3001)))</f>
        <v/>
      </c>
      <c r="J1942" s="4" t="str">
        <f aca="false">IF(ISBLANK(E1942), "", (E1942-MIN($E$2:$E$3001))/(MAX($E$2:$E$3001)-MIN($E$2:$E$3001)))</f>
        <v/>
      </c>
      <c r="K1942" s="5" t="str">
        <f aca="false">IF(ISBLANK(A1942), "",SQRT((A1942-$M$2)^2+(B1942-$N$2)^2+(C1942-$O$2)^2+(D1942-$P$2)^2+(E1942-$Q$2)^2))</f>
        <v/>
      </c>
      <c r="L1942" s="6" t="str">
        <f aca="false">IF(AND(H1942 = "", H1941 &lt;&gt; ""),"&lt;- New exp", "")</f>
        <v/>
      </c>
    </row>
    <row r="1943" customFormat="false" ht="13.8" hidden="false" customHeight="false" outlineLevel="0" collapsed="false">
      <c r="F1943" s="4" t="str">
        <f aca="false">IF(ISBLANK(A1943), "", (A1943-MIN($A$2:$A$3001))/(MAX($A$2:$A$3001)-MIN($A$2:$A$3001)))</f>
        <v/>
      </c>
      <c r="G1943" s="4" t="str">
        <f aca="false">IF(ISBLANK(B1943), "", (B1943-MIN($B$2:$B$3001))/(MAX($B$2:$B$3001)-MIN($B$2:B$3001)))</f>
        <v/>
      </c>
      <c r="H1943" s="4" t="str">
        <f aca="false">IF(ISBLANK(C1943), "", (C1943-MIN($C$2:$C$3001))/(MAX($C$2:$C$3001)-MIN($C$2:$C$3001)))</f>
        <v/>
      </c>
      <c r="I1943" s="4" t="str">
        <f aca="false">IF(ISBLANK(D1943), "", (D1943-MIN($D$2:$D$3001))/(MAX($D$2:$D$3001)-MIN($D$2:$D$3001)))</f>
        <v/>
      </c>
      <c r="J1943" s="4" t="str">
        <f aca="false">IF(ISBLANK(E1943), "", (E1943-MIN($E$2:$E$3001))/(MAX($E$2:$E$3001)-MIN($E$2:$E$3001)))</f>
        <v/>
      </c>
      <c r="K1943" s="5" t="str">
        <f aca="false">IF(ISBLANK(A1943), "",SQRT((A1943-$M$2)^2+(B1943-$N$2)^2+(C1943-$O$2)^2+(D1943-$P$2)^2+(E1943-$Q$2)^2))</f>
        <v/>
      </c>
      <c r="L1943" s="6" t="str">
        <f aca="false">IF(AND(H1943 = "", H1942 &lt;&gt; ""),"&lt;- New exp", "")</f>
        <v/>
      </c>
    </row>
    <row r="1944" customFormat="false" ht="13.8" hidden="false" customHeight="false" outlineLevel="0" collapsed="false">
      <c r="F1944" s="4" t="str">
        <f aca="false">IF(ISBLANK(A1944), "", (A1944-MIN($A$2:$A$3001))/(MAX($A$2:$A$3001)-MIN($A$2:$A$3001)))</f>
        <v/>
      </c>
      <c r="G1944" s="4" t="str">
        <f aca="false">IF(ISBLANK(B1944), "", (B1944-MIN($B$2:$B$3001))/(MAX($B$2:$B$3001)-MIN($B$2:B$3001)))</f>
        <v/>
      </c>
      <c r="H1944" s="4" t="str">
        <f aca="false">IF(ISBLANK(C1944), "", (C1944-MIN($C$2:$C$3001))/(MAX($C$2:$C$3001)-MIN($C$2:$C$3001)))</f>
        <v/>
      </c>
      <c r="I1944" s="4" t="str">
        <f aca="false">IF(ISBLANK(D1944), "", (D1944-MIN($D$2:$D$3001))/(MAX($D$2:$D$3001)-MIN($D$2:$D$3001)))</f>
        <v/>
      </c>
      <c r="J1944" s="4" t="str">
        <f aca="false">IF(ISBLANK(E1944), "", (E1944-MIN($E$2:$E$3001))/(MAX($E$2:$E$3001)-MIN($E$2:$E$3001)))</f>
        <v/>
      </c>
      <c r="K1944" s="5" t="str">
        <f aca="false">IF(ISBLANK(A1944), "",SQRT((A1944-$M$2)^2+(B1944-$N$2)^2+(C1944-$O$2)^2+(D1944-$P$2)^2+(E1944-$Q$2)^2))</f>
        <v/>
      </c>
      <c r="L1944" s="6" t="str">
        <f aca="false">IF(AND(H1944 = "", H1943 &lt;&gt; ""),"&lt;- New exp", "")</f>
        <v/>
      </c>
    </row>
    <row r="1945" customFormat="false" ht="13.8" hidden="false" customHeight="false" outlineLevel="0" collapsed="false">
      <c r="F1945" s="4" t="str">
        <f aca="false">IF(ISBLANK(A1945), "", (A1945-MIN($A$2:$A$3001))/(MAX($A$2:$A$3001)-MIN($A$2:$A$3001)))</f>
        <v/>
      </c>
      <c r="G1945" s="4" t="str">
        <f aca="false">IF(ISBLANK(B1945), "", (B1945-MIN($B$2:$B$3001))/(MAX($B$2:$B$3001)-MIN($B$2:B$3001)))</f>
        <v/>
      </c>
      <c r="H1945" s="4" t="str">
        <f aca="false">IF(ISBLANK(C1945), "", (C1945-MIN($C$2:$C$3001))/(MAX($C$2:$C$3001)-MIN($C$2:$C$3001)))</f>
        <v/>
      </c>
      <c r="I1945" s="4" t="str">
        <f aca="false">IF(ISBLANK(D1945), "", (D1945-MIN($D$2:$D$3001))/(MAX($D$2:$D$3001)-MIN($D$2:$D$3001)))</f>
        <v/>
      </c>
      <c r="J1945" s="4" t="str">
        <f aca="false">IF(ISBLANK(E1945), "", (E1945-MIN($E$2:$E$3001))/(MAX($E$2:$E$3001)-MIN($E$2:$E$3001)))</f>
        <v/>
      </c>
      <c r="K1945" s="5" t="str">
        <f aca="false">IF(ISBLANK(A1945), "",SQRT((A1945-$M$2)^2+(B1945-$N$2)^2+(C1945-$O$2)^2+(D1945-$P$2)^2+(E1945-$Q$2)^2))</f>
        <v/>
      </c>
      <c r="L1945" s="6" t="str">
        <f aca="false">IF(AND(H1945 = "", H1944 &lt;&gt; ""),"&lt;- New exp", "")</f>
        <v/>
      </c>
    </row>
    <row r="1946" customFormat="false" ht="13.8" hidden="false" customHeight="false" outlineLevel="0" collapsed="false">
      <c r="F1946" s="4" t="str">
        <f aca="false">IF(ISBLANK(A1946), "", (A1946-MIN($A$2:$A$3001))/(MAX($A$2:$A$3001)-MIN($A$2:$A$3001)))</f>
        <v/>
      </c>
      <c r="G1946" s="4" t="str">
        <f aca="false">IF(ISBLANK(B1946), "", (B1946-MIN($B$2:$B$3001))/(MAX($B$2:$B$3001)-MIN($B$2:B$3001)))</f>
        <v/>
      </c>
      <c r="H1946" s="4" t="str">
        <f aca="false">IF(ISBLANK(C1946), "", (C1946-MIN($C$2:$C$3001))/(MAX($C$2:$C$3001)-MIN($C$2:$C$3001)))</f>
        <v/>
      </c>
      <c r="I1946" s="4" t="str">
        <f aca="false">IF(ISBLANK(D1946), "", (D1946-MIN($D$2:$D$3001))/(MAX($D$2:$D$3001)-MIN($D$2:$D$3001)))</f>
        <v/>
      </c>
      <c r="J1946" s="4" t="str">
        <f aca="false">IF(ISBLANK(E1946), "", (E1946-MIN($E$2:$E$3001))/(MAX($E$2:$E$3001)-MIN($E$2:$E$3001)))</f>
        <v/>
      </c>
      <c r="K1946" s="5" t="str">
        <f aca="false">IF(ISBLANK(A1946), "",SQRT((A1946-$M$2)^2+(B1946-$N$2)^2+(C1946-$O$2)^2+(D1946-$P$2)^2+(E1946-$Q$2)^2))</f>
        <v/>
      </c>
      <c r="L1946" s="6" t="str">
        <f aca="false">IF(AND(H1946 = "", H1945 &lt;&gt; ""),"&lt;- New exp", "")</f>
        <v/>
      </c>
    </row>
    <row r="1947" customFormat="false" ht="13.8" hidden="false" customHeight="false" outlineLevel="0" collapsed="false">
      <c r="F1947" s="4" t="str">
        <f aca="false">IF(ISBLANK(A1947), "", (A1947-MIN($A$2:$A$3001))/(MAX($A$2:$A$3001)-MIN($A$2:$A$3001)))</f>
        <v/>
      </c>
      <c r="G1947" s="4" t="str">
        <f aca="false">IF(ISBLANK(B1947), "", (B1947-MIN($B$2:$B$3001))/(MAX($B$2:$B$3001)-MIN($B$2:B$3001)))</f>
        <v/>
      </c>
      <c r="H1947" s="4" t="str">
        <f aca="false">IF(ISBLANK(C1947), "", (C1947-MIN($C$2:$C$3001))/(MAX($C$2:$C$3001)-MIN($C$2:$C$3001)))</f>
        <v/>
      </c>
      <c r="I1947" s="4" t="str">
        <f aca="false">IF(ISBLANK(D1947), "", (D1947-MIN($D$2:$D$3001))/(MAX($D$2:$D$3001)-MIN($D$2:$D$3001)))</f>
        <v/>
      </c>
      <c r="J1947" s="4" t="str">
        <f aca="false">IF(ISBLANK(E1947), "", (E1947-MIN($E$2:$E$3001))/(MAX($E$2:$E$3001)-MIN($E$2:$E$3001)))</f>
        <v/>
      </c>
      <c r="K1947" s="5" t="str">
        <f aca="false">IF(ISBLANK(A1947), "",SQRT((A1947-$M$2)^2+(B1947-$N$2)^2+(C1947-$O$2)^2+(D1947-$P$2)^2+(E1947-$Q$2)^2))</f>
        <v/>
      </c>
      <c r="L1947" s="6" t="str">
        <f aca="false">IF(AND(H1947 = "", H1946 &lt;&gt; ""),"&lt;- New exp", "")</f>
        <v/>
      </c>
    </row>
    <row r="1948" customFormat="false" ht="13.8" hidden="false" customHeight="false" outlineLevel="0" collapsed="false">
      <c r="F1948" s="4" t="str">
        <f aca="false">IF(ISBLANK(A1948), "", (A1948-MIN($A$2:$A$3001))/(MAX($A$2:$A$3001)-MIN($A$2:$A$3001)))</f>
        <v/>
      </c>
      <c r="G1948" s="4" t="str">
        <f aca="false">IF(ISBLANK(B1948), "", (B1948-MIN($B$2:$B$3001))/(MAX($B$2:$B$3001)-MIN($B$2:B$3001)))</f>
        <v/>
      </c>
      <c r="H1948" s="4" t="str">
        <f aca="false">IF(ISBLANK(C1948), "", (C1948-MIN($C$2:$C$3001))/(MAX($C$2:$C$3001)-MIN($C$2:$C$3001)))</f>
        <v/>
      </c>
      <c r="I1948" s="4" t="str">
        <f aca="false">IF(ISBLANK(D1948), "", (D1948-MIN($D$2:$D$3001))/(MAX($D$2:$D$3001)-MIN($D$2:$D$3001)))</f>
        <v/>
      </c>
      <c r="J1948" s="4" t="str">
        <f aca="false">IF(ISBLANK(E1948), "", (E1948-MIN($E$2:$E$3001))/(MAX($E$2:$E$3001)-MIN($E$2:$E$3001)))</f>
        <v/>
      </c>
      <c r="K1948" s="5" t="str">
        <f aca="false">IF(ISBLANK(A1948), "",SQRT((A1948-$M$2)^2+(B1948-$N$2)^2+(C1948-$O$2)^2+(D1948-$P$2)^2+(E1948-$Q$2)^2))</f>
        <v/>
      </c>
      <c r="L1948" s="6" t="str">
        <f aca="false">IF(AND(H1948 = "", H1947 &lt;&gt; ""),"&lt;- New exp", "")</f>
        <v/>
      </c>
    </row>
    <row r="1949" customFormat="false" ht="13.8" hidden="false" customHeight="false" outlineLevel="0" collapsed="false">
      <c r="F1949" s="4" t="str">
        <f aca="false">IF(ISBLANK(A1949), "", (A1949-MIN($A$2:$A$3001))/(MAX($A$2:$A$3001)-MIN($A$2:$A$3001)))</f>
        <v/>
      </c>
      <c r="G1949" s="4" t="str">
        <f aca="false">IF(ISBLANK(B1949), "", (B1949-MIN($B$2:$B$3001))/(MAX($B$2:$B$3001)-MIN($B$2:B$3001)))</f>
        <v/>
      </c>
      <c r="H1949" s="4" t="str">
        <f aca="false">IF(ISBLANK(C1949), "", (C1949-MIN($C$2:$C$3001))/(MAX($C$2:$C$3001)-MIN($C$2:$C$3001)))</f>
        <v/>
      </c>
      <c r="I1949" s="4" t="str">
        <f aca="false">IF(ISBLANK(D1949), "", (D1949-MIN($D$2:$D$3001))/(MAX($D$2:$D$3001)-MIN($D$2:$D$3001)))</f>
        <v/>
      </c>
      <c r="J1949" s="4" t="str">
        <f aca="false">IF(ISBLANK(E1949), "", (E1949-MIN($E$2:$E$3001))/(MAX($E$2:$E$3001)-MIN($E$2:$E$3001)))</f>
        <v/>
      </c>
      <c r="K1949" s="5" t="str">
        <f aca="false">IF(ISBLANK(A1949), "",SQRT((A1949-$M$2)^2+(B1949-$N$2)^2+(C1949-$O$2)^2+(D1949-$P$2)^2+(E1949-$Q$2)^2))</f>
        <v/>
      </c>
      <c r="L1949" s="6" t="str">
        <f aca="false">IF(AND(H1949 = "", H1948 &lt;&gt; ""),"&lt;- New exp", "")</f>
        <v/>
      </c>
    </row>
    <row r="1950" customFormat="false" ht="13.8" hidden="false" customHeight="false" outlineLevel="0" collapsed="false">
      <c r="F1950" s="4" t="str">
        <f aca="false">IF(ISBLANK(A1950), "", (A1950-MIN($A$2:$A$3001))/(MAX($A$2:$A$3001)-MIN($A$2:$A$3001)))</f>
        <v/>
      </c>
      <c r="G1950" s="4" t="str">
        <f aca="false">IF(ISBLANK(B1950), "", (B1950-MIN($B$2:$B$3001))/(MAX($B$2:$B$3001)-MIN($B$2:B$3001)))</f>
        <v/>
      </c>
      <c r="H1950" s="4" t="str">
        <f aca="false">IF(ISBLANK(C1950), "", (C1950-MIN($C$2:$C$3001))/(MAX($C$2:$C$3001)-MIN($C$2:$C$3001)))</f>
        <v/>
      </c>
      <c r="I1950" s="4" t="str">
        <f aca="false">IF(ISBLANK(D1950), "", (D1950-MIN($D$2:$D$3001))/(MAX($D$2:$D$3001)-MIN($D$2:$D$3001)))</f>
        <v/>
      </c>
      <c r="J1950" s="4" t="str">
        <f aca="false">IF(ISBLANK(E1950), "", (E1950-MIN($E$2:$E$3001))/(MAX($E$2:$E$3001)-MIN($E$2:$E$3001)))</f>
        <v/>
      </c>
      <c r="K1950" s="5" t="str">
        <f aca="false">IF(ISBLANK(A1950), "",SQRT((A1950-$M$2)^2+(B1950-$N$2)^2+(C1950-$O$2)^2+(D1950-$P$2)^2+(E1950-$Q$2)^2))</f>
        <v/>
      </c>
      <c r="L1950" s="6" t="str">
        <f aca="false">IF(AND(H1950 = "", H1949 &lt;&gt; ""),"&lt;- New exp", "")</f>
        <v/>
      </c>
    </row>
    <row r="1951" customFormat="false" ht="13.8" hidden="false" customHeight="false" outlineLevel="0" collapsed="false">
      <c r="F1951" s="4" t="str">
        <f aca="false">IF(ISBLANK(A1951), "", (A1951-MIN($A$2:$A$3001))/(MAX($A$2:$A$3001)-MIN($A$2:$A$3001)))</f>
        <v/>
      </c>
      <c r="G1951" s="4" t="str">
        <f aca="false">IF(ISBLANK(B1951), "", (B1951-MIN($B$2:$B$3001))/(MAX($B$2:$B$3001)-MIN($B$2:B$3001)))</f>
        <v/>
      </c>
      <c r="H1951" s="4" t="str">
        <f aca="false">IF(ISBLANK(C1951), "", (C1951-MIN($C$2:$C$3001))/(MAX($C$2:$C$3001)-MIN($C$2:$C$3001)))</f>
        <v/>
      </c>
      <c r="I1951" s="4" t="str">
        <f aca="false">IF(ISBLANK(D1951), "", (D1951-MIN($D$2:$D$3001))/(MAX($D$2:$D$3001)-MIN($D$2:$D$3001)))</f>
        <v/>
      </c>
      <c r="J1951" s="4" t="str">
        <f aca="false">IF(ISBLANK(E1951), "", (E1951-MIN($E$2:$E$3001))/(MAX($E$2:$E$3001)-MIN($E$2:$E$3001)))</f>
        <v/>
      </c>
      <c r="K1951" s="5" t="str">
        <f aca="false">IF(ISBLANK(A1951), "",SQRT((A1951-$M$2)^2+(B1951-$N$2)^2+(C1951-$O$2)^2+(D1951-$P$2)^2+(E1951-$Q$2)^2))</f>
        <v/>
      </c>
      <c r="L1951" s="6" t="str">
        <f aca="false">IF(AND(H1951 = "", H1950 &lt;&gt; ""),"&lt;- New exp", "")</f>
        <v/>
      </c>
    </row>
    <row r="1952" customFormat="false" ht="13.8" hidden="false" customHeight="false" outlineLevel="0" collapsed="false">
      <c r="F1952" s="4" t="str">
        <f aca="false">IF(ISBLANK(A1952), "", (A1952-MIN($A$2:$A$3001))/(MAX($A$2:$A$3001)-MIN($A$2:$A$3001)))</f>
        <v/>
      </c>
      <c r="G1952" s="4" t="str">
        <f aca="false">IF(ISBLANK(B1952), "", (B1952-MIN($B$2:$B$3001))/(MAX($B$2:$B$3001)-MIN($B$2:B$3001)))</f>
        <v/>
      </c>
      <c r="H1952" s="4" t="str">
        <f aca="false">IF(ISBLANK(C1952), "", (C1952-MIN($C$2:$C$3001))/(MAX($C$2:$C$3001)-MIN($C$2:$C$3001)))</f>
        <v/>
      </c>
      <c r="I1952" s="4" t="str">
        <f aca="false">IF(ISBLANK(D1952), "", (D1952-MIN($D$2:$D$3001))/(MAX($D$2:$D$3001)-MIN($D$2:$D$3001)))</f>
        <v/>
      </c>
      <c r="J1952" s="4" t="str">
        <f aca="false">IF(ISBLANK(E1952), "", (E1952-MIN($E$2:$E$3001))/(MAX($E$2:$E$3001)-MIN($E$2:$E$3001)))</f>
        <v/>
      </c>
      <c r="K1952" s="5" t="str">
        <f aca="false">IF(ISBLANK(A1952), "",SQRT((A1952-$M$2)^2+(B1952-$N$2)^2+(C1952-$O$2)^2+(D1952-$P$2)^2+(E1952-$Q$2)^2))</f>
        <v/>
      </c>
      <c r="L1952" s="6" t="str">
        <f aca="false">IF(AND(H1952 = "", H1951 &lt;&gt; ""),"&lt;- New exp", "")</f>
        <v/>
      </c>
    </row>
    <row r="1953" customFormat="false" ht="13.8" hidden="false" customHeight="false" outlineLevel="0" collapsed="false">
      <c r="F1953" s="4" t="str">
        <f aca="false">IF(ISBLANK(A1953), "", (A1953-MIN($A$2:$A$3001))/(MAX($A$2:$A$3001)-MIN($A$2:$A$3001)))</f>
        <v/>
      </c>
      <c r="G1953" s="4" t="str">
        <f aca="false">IF(ISBLANK(B1953), "", (B1953-MIN($B$2:$B$3001))/(MAX($B$2:$B$3001)-MIN($B$2:B$3001)))</f>
        <v/>
      </c>
      <c r="H1953" s="4" t="str">
        <f aca="false">IF(ISBLANK(C1953), "", (C1953-MIN($C$2:$C$3001))/(MAX($C$2:$C$3001)-MIN($C$2:$C$3001)))</f>
        <v/>
      </c>
      <c r="I1953" s="4" t="str">
        <f aca="false">IF(ISBLANK(D1953), "", (D1953-MIN($D$2:$D$3001))/(MAX($D$2:$D$3001)-MIN($D$2:$D$3001)))</f>
        <v/>
      </c>
      <c r="J1953" s="4" t="str">
        <f aca="false">IF(ISBLANK(E1953), "", (E1953-MIN($E$2:$E$3001))/(MAX($E$2:$E$3001)-MIN($E$2:$E$3001)))</f>
        <v/>
      </c>
      <c r="K1953" s="5" t="str">
        <f aca="false">IF(ISBLANK(A1953), "",SQRT((A1953-$M$2)^2+(B1953-$N$2)^2+(C1953-$O$2)^2+(D1953-$P$2)^2+(E1953-$Q$2)^2))</f>
        <v/>
      </c>
      <c r="L1953" s="6" t="str">
        <f aca="false">IF(AND(H1953 = "", H1952 &lt;&gt; ""),"&lt;- New exp", "")</f>
        <v/>
      </c>
    </row>
    <row r="1954" customFormat="false" ht="13.8" hidden="false" customHeight="false" outlineLevel="0" collapsed="false">
      <c r="F1954" s="4" t="str">
        <f aca="false">IF(ISBLANK(A1954), "", (A1954-MIN($A$2:$A$3001))/(MAX($A$2:$A$3001)-MIN($A$2:$A$3001)))</f>
        <v/>
      </c>
      <c r="G1954" s="4" t="str">
        <f aca="false">IF(ISBLANK(B1954), "", (B1954-MIN($B$2:$B$3001))/(MAX($B$2:$B$3001)-MIN($B$2:B$3001)))</f>
        <v/>
      </c>
      <c r="H1954" s="4" t="str">
        <f aca="false">IF(ISBLANK(C1954), "", (C1954-MIN($C$2:$C$3001))/(MAX($C$2:$C$3001)-MIN($C$2:$C$3001)))</f>
        <v/>
      </c>
      <c r="I1954" s="4" t="str">
        <f aca="false">IF(ISBLANK(D1954), "", (D1954-MIN($D$2:$D$3001))/(MAX($D$2:$D$3001)-MIN($D$2:$D$3001)))</f>
        <v/>
      </c>
      <c r="J1954" s="4" t="str">
        <f aca="false">IF(ISBLANK(E1954), "", (E1954-MIN($E$2:$E$3001))/(MAX($E$2:$E$3001)-MIN($E$2:$E$3001)))</f>
        <v/>
      </c>
    </row>
    <row r="1955" customFormat="false" ht="13.8" hidden="false" customHeight="false" outlineLevel="0" collapsed="false">
      <c r="F1955" s="4" t="str">
        <f aca="false">IF(ISBLANK(A1955), "", (A1955-MIN($A$2:$A$3001))/(MAX($A$2:$A$3001)-MIN($A$2:$A$3001)))</f>
        <v/>
      </c>
      <c r="G1955" s="4" t="str">
        <f aca="false">IF(ISBLANK(B1955), "", (B1955-MIN($B$2:$B$3001))/(MAX($B$2:$B$3001)-MIN($B$2:B$3001)))</f>
        <v/>
      </c>
      <c r="H1955" s="4" t="str">
        <f aca="false">IF(ISBLANK(C1955), "", (C1955-MIN($C$2:$C$3001))/(MAX($C$2:$C$3001)-MIN($C$2:$C$3001)))</f>
        <v/>
      </c>
      <c r="I1955" s="4" t="str">
        <f aca="false">IF(ISBLANK(D1955), "", (D1955-MIN($D$2:$D$3001))/(MAX($D$2:$D$3001)-MIN($D$2:$D$3001)))</f>
        <v/>
      </c>
      <c r="J1955" s="4" t="str">
        <f aca="false">IF(ISBLANK(E1955), "", (E1955-MIN($E$2:$E$3001))/(MAX($E$2:$E$3001)-MIN($E$2:$E$3001)))</f>
        <v/>
      </c>
    </row>
    <row r="1956" customFormat="false" ht="13.8" hidden="false" customHeight="false" outlineLevel="0" collapsed="false">
      <c r="F1956" s="4" t="str">
        <f aca="false">IF(ISBLANK(A1956), "", (A1956-MIN($A$2:$A$3001))/(MAX($A$2:$A$3001)-MIN($A$2:$A$3001)))</f>
        <v/>
      </c>
      <c r="G1956" s="4" t="str">
        <f aca="false">IF(ISBLANK(B1956), "", (B1956-MIN($B$2:$B$3001))/(MAX($B$2:$B$3001)-MIN($B$2:B$3001)))</f>
        <v/>
      </c>
      <c r="H1956" s="4" t="str">
        <f aca="false">IF(ISBLANK(C1956), "", (C1956-MIN($C$2:$C$3001))/(MAX($C$2:$C$3001)-MIN($C$2:$C$3001)))</f>
        <v/>
      </c>
      <c r="I1956" s="4" t="str">
        <f aca="false">IF(ISBLANK(D1956), "", (D1956-MIN($D$2:$D$3001))/(MAX($D$2:$D$3001)-MIN($D$2:$D$3001)))</f>
        <v/>
      </c>
      <c r="J1956" s="4" t="str">
        <f aca="false">IF(ISBLANK(E1956), "", (E1956-MIN($E$2:$E$3001))/(MAX($E$2:$E$3001)-MIN($E$2:$E$3001)))</f>
        <v/>
      </c>
    </row>
    <row r="1957" customFormat="false" ht="13.8" hidden="false" customHeight="false" outlineLevel="0" collapsed="false">
      <c r="F1957" s="4" t="str">
        <f aca="false">IF(ISBLANK(A1957), "", (A1957-MIN($A$2:$A$3001))/(MAX($A$2:$A$3001)-MIN($A$2:$A$3001)))</f>
        <v/>
      </c>
      <c r="G1957" s="4" t="str">
        <f aca="false">IF(ISBLANK(B1957), "", (B1957-MIN($B$2:$B$3001))/(MAX($B$2:$B$3001)-MIN($B$2:B$3001)))</f>
        <v/>
      </c>
      <c r="H1957" s="4" t="str">
        <f aca="false">IF(ISBLANK(C1957), "", (C1957-MIN($C$2:$C$3001))/(MAX($C$2:$C$3001)-MIN($C$2:$C$3001)))</f>
        <v/>
      </c>
      <c r="I1957" s="4" t="str">
        <f aca="false">IF(ISBLANK(D1957), "", (D1957-MIN($D$2:$D$3001))/(MAX($D$2:$D$3001)-MIN($D$2:$D$3001)))</f>
        <v/>
      </c>
      <c r="J1957" s="4" t="str">
        <f aca="false">IF(ISBLANK(E1957), "", (E1957-MIN($E$2:$E$3001))/(MAX($E$2:$E$3001)-MIN($E$2:$E$3001)))</f>
        <v/>
      </c>
    </row>
    <row r="1958" customFormat="false" ht="13.8" hidden="false" customHeight="false" outlineLevel="0" collapsed="false">
      <c r="F1958" s="4" t="str">
        <f aca="false">IF(ISBLANK(A1958), "", (A1958-MIN($A$2:$A$3001))/(MAX($A$2:$A$3001)-MIN($A$2:$A$3001)))</f>
        <v/>
      </c>
      <c r="G1958" s="4" t="str">
        <f aca="false">IF(ISBLANK(B1958), "", (B1958-MIN($B$2:$B$3001))/(MAX($B$2:$B$3001)-MIN($B$2:B$3001)))</f>
        <v/>
      </c>
      <c r="H1958" s="4" t="str">
        <f aca="false">IF(ISBLANK(C1958), "", (C1958-MIN($C$2:$C$3001))/(MAX($C$2:$C$3001)-MIN($C$2:$C$3001)))</f>
        <v/>
      </c>
      <c r="I1958" s="4" t="str">
        <f aca="false">IF(ISBLANK(D1958), "", (D1958-MIN($D$2:$D$3001))/(MAX($D$2:$D$3001)-MIN($D$2:$D$3001)))</f>
        <v/>
      </c>
      <c r="J1958" s="4" t="str">
        <f aca="false">IF(ISBLANK(E1958), "", (E1958-MIN($E$2:$E$3001))/(MAX($E$2:$E$3001)-MIN($E$2:$E$3001)))</f>
        <v/>
      </c>
    </row>
    <row r="1959" customFormat="false" ht="13.8" hidden="false" customHeight="false" outlineLevel="0" collapsed="false">
      <c r="F1959" s="4" t="str">
        <f aca="false">IF(ISBLANK(A1959), "", (A1959-MIN($A$2:$A$3001))/(MAX($A$2:$A$3001)-MIN($A$2:$A$3001)))</f>
        <v/>
      </c>
      <c r="G1959" s="4" t="str">
        <f aca="false">IF(ISBLANK(B1959), "", (B1959-MIN($B$2:$B$3001))/(MAX($B$2:$B$3001)-MIN($B$2:B$3001)))</f>
        <v/>
      </c>
      <c r="H1959" s="4" t="str">
        <f aca="false">IF(ISBLANK(C1959), "", (C1959-MIN($C$2:$C$3001))/(MAX($C$2:$C$3001)-MIN($C$2:$C$3001)))</f>
        <v/>
      </c>
      <c r="I1959" s="4" t="str">
        <f aca="false">IF(ISBLANK(D1959), "", (D1959-MIN($D$2:$D$3001))/(MAX($D$2:$D$3001)-MIN($D$2:$D$3001)))</f>
        <v/>
      </c>
      <c r="J1959" s="4" t="str">
        <f aca="false">IF(ISBLANK(E1959), "", (E1959-MIN($E$2:$E$3001))/(MAX($E$2:$E$3001)-MIN($E$2:$E$3001)))</f>
        <v/>
      </c>
    </row>
    <row r="1960" customFormat="false" ht="13.8" hidden="false" customHeight="false" outlineLevel="0" collapsed="false">
      <c r="F1960" s="4" t="str">
        <f aca="false">IF(ISBLANK(A1960), "", (A1960-MIN($A$2:$A$3001))/(MAX($A$2:$A$3001)-MIN($A$2:$A$3001)))</f>
        <v/>
      </c>
      <c r="G1960" s="4" t="str">
        <f aca="false">IF(ISBLANK(B1960), "", (B1960-MIN($B$2:$B$3001))/(MAX($B$2:$B$3001)-MIN($B$2:B$3001)))</f>
        <v/>
      </c>
      <c r="H1960" s="4" t="str">
        <f aca="false">IF(ISBLANK(C1960), "", (C1960-MIN($C$2:$C$3001))/(MAX($C$2:$C$3001)-MIN($C$2:$C$3001)))</f>
        <v/>
      </c>
      <c r="I1960" s="4" t="str">
        <f aca="false">IF(ISBLANK(D1960), "", (D1960-MIN($D$2:$D$3001))/(MAX($D$2:$D$3001)-MIN($D$2:$D$3001)))</f>
        <v/>
      </c>
      <c r="J1960" s="4" t="str">
        <f aca="false">IF(ISBLANK(E1960), "", (E1960-MIN($E$2:$E$3001))/(MAX($E$2:$E$3001)-MIN($E$2:$E$3001)))</f>
        <v/>
      </c>
    </row>
    <row r="1961" customFormat="false" ht="13.8" hidden="false" customHeight="false" outlineLevel="0" collapsed="false">
      <c r="F1961" s="4" t="str">
        <f aca="false">IF(ISBLANK(A1961), "", (A1961-MIN($A$2:$A$3001))/(MAX($A$2:$A$3001)-MIN($A$2:$A$3001)))</f>
        <v/>
      </c>
      <c r="G1961" s="4" t="str">
        <f aca="false">IF(ISBLANK(B1961), "", (B1961-MIN($B$2:$B$3001))/(MAX($B$2:$B$3001)-MIN($B$2:B$3001)))</f>
        <v/>
      </c>
      <c r="H1961" s="4" t="str">
        <f aca="false">IF(ISBLANK(C1961), "", (C1961-MIN($C$2:$C$3001))/(MAX($C$2:$C$3001)-MIN($C$2:$C$3001)))</f>
        <v/>
      </c>
      <c r="I1961" s="4" t="str">
        <f aca="false">IF(ISBLANK(D1961), "", (D1961-MIN($D$2:$D$3001))/(MAX($D$2:$D$3001)-MIN($D$2:$D$3001)))</f>
        <v/>
      </c>
      <c r="J1961" s="4" t="str">
        <f aca="false">IF(ISBLANK(E1961), "", (E1961-MIN($E$2:$E$3001))/(MAX($E$2:$E$3001)-MIN($E$2:$E$3001)))</f>
        <v/>
      </c>
    </row>
    <row r="1962" customFormat="false" ht="13.8" hidden="false" customHeight="false" outlineLevel="0" collapsed="false">
      <c r="F1962" s="4" t="str">
        <f aca="false">IF(ISBLANK(A1962), "", (A1962-MIN($A$2:$A$3001))/(MAX($A$2:$A$3001)-MIN($A$2:$A$3001)))</f>
        <v/>
      </c>
      <c r="G1962" s="4" t="str">
        <f aca="false">IF(ISBLANK(B1962), "", (B1962-MIN($B$2:$B$3001))/(MAX($B$2:$B$3001)-MIN($B$2:B$3001)))</f>
        <v/>
      </c>
      <c r="H1962" s="4" t="str">
        <f aca="false">IF(ISBLANK(C1962), "", (C1962-MIN($C$2:$C$3001))/(MAX($C$2:$C$3001)-MIN($C$2:$C$3001)))</f>
        <v/>
      </c>
      <c r="I1962" s="4" t="str">
        <f aca="false">IF(ISBLANK(D1962), "", (D1962-MIN($D$2:$D$3001))/(MAX($D$2:$D$3001)-MIN($D$2:$D$3001)))</f>
        <v/>
      </c>
      <c r="J1962" s="4" t="str">
        <f aca="false">IF(ISBLANK(E1962), "", (E1962-MIN($E$2:$E$3001))/(MAX($E$2:$E$3001)-MIN($E$2:$E$3001)))</f>
        <v/>
      </c>
    </row>
    <row r="1963" customFormat="false" ht="13.8" hidden="false" customHeight="false" outlineLevel="0" collapsed="false">
      <c r="F1963" s="4" t="str">
        <f aca="false">IF(ISBLANK(A1963), "", (A1963-MIN($A$2:$A$3001))/(MAX($A$2:$A$3001)-MIN($A$2:$A$3001)))</f>
        <v/>
      </c>
      <c r="G1963" s="4" t="str">
        <f aca="false">IF(ISBLANK(B1963), "", (B1963-MIN($B$2:$B$3001))/(MAX($B$2:$B$3001)-MIN($B$2:B$3001)))</f>
        <v/>
      </c>
      <c r="H1963" s="4" t="str">
        <f aca="false">IF(ISBLANK(C1963), "", (C1963-MIN($C$2:$C$3001))/(MAX($C$2:$C$3001)-MIN($C$2:$C$3001)))</f>
        <v/>
      </c>
      <c r="I1963" s="4" t="str">
        <f aca="false">IF(ISBLANK(D1963), "", (D1963-MIN($D$2:$D$3001))/(MAX($D$2:$D$3001)-MIN($D$2:$D$3001)))</f>
        <v/>
      </c>
      <c r="J1963" s="4" t="str">
        <f aca="false">IF(ISBLANK(E1963), "", (E1963-MIN($E$2:$E$3001))/(MAX($E$2:$E$3001)-MIN($E$2:$E$3001)))</f>
        <v/>
      </c>
    </row>
    <row r="1964" customFormat="false" ht="13.8" hidden="false" customHeight="false" outlineLevel="0" collapsed="false">
      <c r="F1964" s="4" t="str">
        <f aca="false">IF(ISBLANK(A1964), "", (A1964-MIN($A$2:$A$3001))/(MAX($A$2:$A$3001)-MIN($A$2:$A$3001)))</f>
        <v/>
      </c>
      <c r="G1964" s="4" t="str">
        <f aca="false">IF(ISBLANK(B1964), "", (B1964-MIN($B$2:$B$3001))/(MAX($B$2:$B$3001)-MIN($B$2:B$3001)))</f>
        <v/>
      </c>
      <c r="H1964" s="4" t="str">
        <f aca="false">IF(ISBLANK(C1964), "", (C1964-MIN($C$2:$C$3001))/(MAX($C$2:$C$3001)-MIN($C$2:$C$3001)))</f>
        <v/>
      </c>
      <c r="I1964" s="4" t="str">
        <f aca="false">IF(ISBLANK(D1964), "", (D1964-MIN($D$2:$D$3001))/(MAX($D$2:$D$3001)-MIN($D$2:$D$3001)))</f>
        <v/>
      </c>
      <c r="J1964" s="4" t="str">
        <f aca="false">IF(ISBLANK(E1964), "", (E1964-MIN($E$2:$E$3001))/(MAX($E$2:$E$3001)-MIN($E$2:$E$3001)))</f>
        <v/>
      </c>
    </row>
    <row r="1965" customFormat="false" ht="13.8" hidden="false" customHeight="false" outlineLevel="0" collapsed="false">
      <c r="F1965" s="4" t="str">
        <f aca="false">IF(ISBLANK(A1965), "", (A1965-MIN($A$2:$A$3001))/(MAX($A$2:$A$3001)-MIN($A$2:$A$3001)))</f>
        <v/>
      </c>
      <c r="G1965" s="4" t="str">
        <f aca="false">IF(ISBLANK(B1965), "", (B1965-MIN($B$2:$B$3001))/(MAX($B$2:$B$3001)-MIN($B$2:B$3001)))</f>
        <v/>
      </c>
      <c r="H1965" s="4" t="str">
        <f aca="false">IF(ISBLANK(C1965), "", (C1965-MIN($C$2:$C$3001))/(MAX($C$2:$C$3001)-MIN($C$2:$C$3001)))</f>
        <v/>
      </c>
      <c r="I1965" s="4" t="str">
        <f aca="false">IF(ISBLANK(D1965), "", (D1965-MIN($D$2:$D$3001))/(MAX($D$2:$D$3001)-MIN($D$2:$D$3001)))</f>
        <v/>
      </c>
      <c r="J1965" s="4" t="str">
        <f aca="false">IF(ISBLANK(E1965), "", (E1965-MIN($E$2:$E$3001))/(MAX($E$2:$E$3001)-MIN($E$2:$E$3001)))</f>
        <v/>
      </c>
    </row>
    <row r="1966" customFormat="false" ht="13.8" hidden="false" customHeight="false" outlineLevel="0" collapsed="false">
      <c r="F1966" s="4" t="str">
        <f aca="false">IF(ISBLANK(A1966), "", (A1966-MIN($A$2:$A$3001))/(MAX($A$2:$A$3001)-MIN($A$2:$A$3001)))</f>
        <v/>
      </c>
      <c r="G1966" s="4" t="str">
        <f aca="false">IF(ISBLANK(B1966), "", (B1966-MIN($B$2:$B$3001))/(MAX($B$2:$B$3001)-MIN($B$2:B$3001)))</f>
        <v/>
      </c>
      <c r="H1966" s="4" t="str">
        <f aca="false">IF(ISBLANK(C1966), "", (C1966-MIN($C$2:$C$3001))/(MAX($C$2:$C$3001)-MIN($C$2:$C$3001)))</f>
        <v/>
      </c>
      <c r="I1966" s="4" t="str">
        <f aca="false">IF(ISBLANK(D1966), "", (D1966-MIN($D$2:$D$3001))/(MAX($D$2:$D$3001)-MIN($D$2:$D$3001)))</f>
        <v/>
      </c>
      <c r="J1966" s="4" t="str">
        <f aca="false">IF(ISBLANK(E1966), "", (E1966-MIN($E$2:$E$3001))/(MAX($E$2:$E$3001)-MIN($E$2:$E$3001)))</f>
        <v/>
      </c>
    </row>
    <row r="1967" customFormat="false" ht="13.8" hidden="false" customHeight="false" outlineLevel="0" collapsed="false">
      <c r="F1967" s="4" t="str">
        <f aca="false">IF(ISBLANK(A1967), "", (A1967-MIN($A$2:$A$3001))/(MAX($A$2:$A$3001)-MIN($A$2:$A$3001)))</f>
        <v/>
      </c>
      <c r="G1967" s="4" t="str">
        <f aca="false">IF(ISBLANK(B1967), "", (B1967-MIN($B$2:$B$3001))/(MAX($B$2:$B$3001)-MIN($B$2:B$3001)))</f>
        <v/>
      </c>
      <c r="H1967" s="4" t="str">
        <f aca="false">IF(ISBLANK(C1967), "", (C1967-MIN($C$2:$C$3001))/(MAX($C$2:$C$3001)-MIN($C$2:$C$3001)))</f>
        <v/>
      </c>
      <c r="I1967" s="4" t="str">
        <f aca="false">IF(ISBLANK(D1967), "", (D1967-MIN($D$2:$D$3001))/(MAX($D$2:$D$3001)-MIN($D$2:$D$3001)))</f>
        <v/>
      </c>
      <c r="J1967" s="4" t="str">
        <f aca="false">IF(ISBLANK(E1967), "", (E1967-MIN($E$2:$E$3001))/(MAX($E$2:$E$3001)-MIN($E$2:$E$3001)))</f>
        <v/>
      </c>
    </row>
    <row r="1968" customFormat="false" ht="13.8" hidden="false" customHeight="false" outlineLevel="0" collapsed="false">
      <c r="F1968" s="4" t="str">
        <f aca="false">IF(ISBLANK(A1968), "", (A1968-MIN($A$2:$A$3001))/(MAX($A$2:$A$3001)-MIN($A$2:$A$3001)))</f>
        <v/>
      </c>
      <c r="G1968" s="4" t="str">
        <f aca="false">IF(ISBLANK(B1968), "", (B1968-MIN($B$2:$B$3001))/(MAX($B$2:$B$3001)-MIN($B$2:B$3001)))</f>
        <v/>
      </c>
      <c r="H1968" s="4" t="str">
        <f aca="false">IF(ISBLANK(C1968), "", (C1968-MIN($C$2:$C$3001))/(MAX($C$2:$C$3001)-MIN($C$2:$C$3001)))</f>
        <v/>
      </c>
      <c r="I1968" s="4" t="str">
        <f aca="false">IF(ISBLANK(D1968), "", (D1968-MIN($D$2:$D$3001))/(MAX($D$2:$D$3001)-MIN($D$2:$D$3001)))</f>
        <v/>
      </c>
      <c r="J1968" s="4" t="str">
        <f aca="false">IF(ISBLANK(E1968), "", (E1968-MIN($E$2:$E$3001))/(MAX($E$2:$E$3001)-MIN($E$2:$E$3001)))</f>
        <v/>
      </c>
    </row>
    <row r="1969" customFormat="false" ht="13.8" hidden="false" customHeight="false" outlineLevel="0" collapsed="false">
      <c r="F1969" s="4" t="str">
        <f aca="false">IF(ISBLANK(A1969), "", (A1969-MIN($A$2:$A$3001))/(MAX($A$2:$A$3001)-MIN($A$2:$A$3001)))</f>
        <v/>
      </c>
      <c r="G1969" s="4" t="str">
        <f aca="false">IF(ISBLANK(B1969), "", (B1969-MIN($B$2:$B$3001))/(MAX($B$2:$B$3001)-MIN($B$2:B$3001)))</f>
        <v/>
      </c>
      <c r="H1969" s="4" t="str">
        <f aca="false">IF(ISBLANK(C1969), "", (C1969-MIN($C$2:$C$3001))/(MAX($C$2:$C$3001)-MIN($C$2:$C$3001)))</f>
        <v/>
      </c>
      <c r="I1969" s="4" t="str">
        <f aca="false">IF(ISBLANK(D1969), "", (D1969-MIN($D$2:$D$3001))/(MAX($D$2:$D$3001)-MIN($D$2:$D$3001)))</f>
        <v/>
      </c>
      <c r="J1969" s="4" t="str">
        <f aca="false">IF(ISBLANK(E1969), "", (E1969-MIN($E$2:$E$3001))/(MAX($E$2:$E$3001)-MIN($E$2:$E$3001)))</f>
        <v/>
      </c>
    </row>
    <row r="1970" customFormat="false" ht="13.8" hidden="false" customHeight="false" outlineLevel="0" collapsed="false">
      <c r="F1970" s="4" t="str">
        <f aca="false">IF(ISBLANK(A1970), "", (A1970-MIN($A$2:$A$3001))/(MAX($A$2:$A$3001)-MIN($A$2:$A$3001)))</f>
        <v/>
      </c>
      <c r="G1970" s="4" t="str">
        <f aca="false">IF(ISBLANK(B1970), "", (B1970-MIN($B$2:$B$3001))/(MAX($B$2:$B$3001)-MIN($B$2:B$3001)))</f>
        <v/>
      </c>
      <c r="H1970" s="4" t="str">
        <f aca="false">IF(ISBLANK(C1970), "", (C1970-MIN($C$2:$C$3001))/(MAX($C$2:$C$3001)-MIN($C$2:$C$3001)))</f>
        <v/>
      </c>
      <c r="I1970" s="4" t="str">
        <f aca="false">IF(ISBLANK(D1970), "", (D1970-MIN($D$2:$D$3001))/(MAX($D$2:$D$3001)-MIN($D$2:$D$3001)))</f>
        <v/>
      </c>
      <c r="J1970" s="4" t="str">
        <f aca="false">IF(ISBLANK(E1970), "", (E1970-MIN($E$2:$E$3001))/(MAX($E$2:$E$3001)-MIN($E$2:$E$3001)))</f>
        <v/>
      </c>
    </row>
    <row r="1971" customFormat="false" ht="13.8" hidden="false" customHeight="false" outlineLevel="0" collapsed="false">
      <c r="F1971" s="4" t="str">
        <f aca="false">IF(ISBLANK(A1971), "", (A1971-MIN($A$2:$A$3001))/(MAX($A$2:$A$3001)-MIN($A$2:$A$3001)))</f>
        <v/>
      </c>
      <c r="G1971" s="4" t="str">
        <f aca="false">IF(ISBLANK(B1971), "", (B1971-MIN($B$2:$B$3001))/(MAX($B$2:$B$3001)-MIN($B$2:B$3001)))</f>
        <v/>
      </c>
      <c r="H1971" s="4" t="str">
        <f aca="false">IF(ISBLANK(C1971), "", (C1971-MIN($C$2:$C$3001))/(MAX($C$2:$C$3001)-MIN($C$2:$C$3001)))</f>
        <v/>
      </c>
      <c r="I1971" s="4" t="str">
        <f aca="false">IF(ISBLANK(D1971), "", (D1971-MIN($D$2:$D$3001))/(MAX($D$2:$D$3001)-MIN($D$2:$D$3001)))</f>
        <v/>
      </c>
      <c r="J1971" s="4" t="str">
        <f aca="false">IF(ISBLANK(E1971), "", (E1971-MIN($E$2:$E$3001))/(MAX($E$2:$E$3001)-MIN($E$2:$E$3001)))</f>
        <v/>
      </c>
    </row>
    <row r="1972" customFormat="false" ht="13.8" hidden="false" customHeight="false" outlineLevel="0" collapsed="false">
      <c r="F1972" s="4" t="str">
        <f aca="false">IF(ISBLANK(A1972), "", (A1972-MIN($A$2:$A$3001))/(MAX($A$2:$A$3001)-MIN($A$2:$A$3001)))</f>
        <v/>
      </c>
      <c r="G1972" s="4" t="str">
        <f aca="false">IF(ISBLANK(B1972), "", (B1972-MIN($B$2:$B$3001))/(MAX($B$2:$B$3001)-MIN($B$2:B$3001)))</f>
        <v/>
      </c>
      <c r="H1972" s="4" t="str">
        <f aca="false">IF(ISBLANK(C1972), "", (C1972-MIN($C$2:$C$3001))/(MAX($C$2:$C$3001)-MIN($C$2:$C$3001)))</f>
        <v/>
      </c>
      <c r="I1972" s="4" t="str">
        <f aca="false">IF(ISBLANK(D1972), "", (D1972-MIN($D$2:$D$3001))/(MAX($D$2:$D$3001)-MIN($D$2:$D$3001)))</f>
        <v/>
      </c>
      <c r="J1972" s="4" t="str">
        <f aca="false">IF(ISBLANK(E1972), "", (E1972-MIN($E$2:$E$3001))/(MAX($E$2:$E$3001)-MIN($E$2:$E$3001)))</f>
        <v/>
      </c>
    </row>
    <row r="1973" customFormat="false" ht="13.8" hidden="false" customHeight="false" outlineLevel="0" collapsed="false">
      <c r="F1973" s="4" t="str">
        <f aca="false">IF(ISBLANK(A1973), "", (A1973-MIN($A$2:$A$3001))/(MAX($A$2:$A$3001)-MIN($A$2:$A$3001)))</f>
        <v/>
      </c>
      <c r="G1973" s="4" t="str">
        <f aca="false">IF(ISBLANK(B1973), "", (B1973-MIN($B$2:$B$3001))/(MAX($B$2:$B$3001)-MIN($B$2:B$3001)))</f>
        <v/>
      </c>
      <c r="H1973" s="4" t="str">
        <f aca="false">IF(ISBLANK(C1973), "", (C1973-MIN($C$2:$C$3001))/(MAX($C$2:$C$3001)-MIN($C$2:$C$3001)))</f>
        <v/>
      </c>
      <c r="I1973" s="4" t="str">
        <f aca="false">IF(ISBLANK(D1973), "", (D1973-MIN($D$2:$D$3001))/(MAX($D$2:$D$3001)-MIN($D$2:$D$3001)))</f>
        <v/>
      </c>
      <c r="J1973" s="4" t="str">
        <f aca="false">IF(ISBLANK(E1973), "", (E1973-MIN($E$2:$E$3001))/(MAX($E$2:$E$3001)-MIN($E$2:$E$3001)))</f>
        <v/>
      </c>
    </row>
    <row r="1974" customFormat="false" ht="13.8" hidden="false" customHeight="false" outlineLevel="0" collapsed="false">
      <c r="F1974" s="4" t="str">
        <f aca="false">IF(ISBLANK(A1974), "", (A1974-MIN($A$2:$A$3001))/(MAX($A$2:$A$3001)-MIN($A$2:$A$3001)))</f>
        <v/>
      </c>
      <c r="G1974" s="4" t="str">
        <f aca="false">IF(ISBLANK(B1974), "", (B1974-MIN($B$2:$B$3001))/(MAX($B$2:$B$3001)-MIN($B$2:B$3001)))</f>
        <v/>
      </c>
      <c r="H1974" s="4" t="str">
        <f aca="false">IF(ISBLANK(C1974), "", (C1974-MIN($C$2:$C$3001))/(MAX($C$2:$C$3001)-MIN($C$2:$C$3001)))</f>
        <v/>
      </c>
      <c r="I1974" s="4" t="str">
        <f aca="false">IF(ISBLANK(D1974), "", (D1974-MIN($D$2:$D$3001))/(MAX($D$2:$D$3001)-MIN($D$2:$D$3001)))</f>
        <v/>
      </c>
      <c r="J1974" s="4" t="str">
        <f aca="false">IF(ISBLANK(E1974), "", (E1974-MIN($E$2:$E$3001))/(MAX($E$2:$E$3001)-MIN($E$2:$E$3001)))</f>
        <v/>
      </c>
    </row>
    <row r="1975" customFormat="false" ht="13.8" hidden="false" customHeight="false" outlineLevel="0" collapsed="false">
      <c r="F1975" s="4" t="str">
        <f aca="false">IF(ISBLANK(A1975), "", (A1975-MIN($A$2:$A$3001))/(MAX($A$2:$A$3001)-MIN($A$2:$A$3001)))</f>
        <v/>
      </c>
      <c r="G1975" s="4" t="str">
        <f aca="false">IF(ISBLANK(B1975), "", (B1975-MIN($B$2:$B$3001))/(MAX($B$2:$B$3001)-MIN($B$2:B$3001)))</f>
        <v/>
      </c>
      <c r="H1975" s="4" t="str">
        <f aca="false">IF(ISBLANK(C1975), "", (C1975-MIN($C$2:$C$3001))/(MAX($C$2:$C$3001)-MIN($C$2:$C$3001)))</f>
        <v/>
      </c>
      <c r="I1975" s="4" t="str">
        <f aca="false">IF(ISBLANK(D1975), "", (D1975-MIN($D$2:$D$3001))/(MAX($D$2:$D$3001)-MIN($D$2:$D$3001)))</f>
        <v/>
      </c>
      <c r="J1975" s="4" t="str">
        <f aca="false">IF(ISBLANK(E1975), "", (E1975-MIN($E$2:$E$3001))/(MAX($E$2:$E$3001)-MIN($E$2:$E$3001)))</f>
        <v/>
      </c>
    </row>
    <row r="1976" customFormat="false" ht="13.8" hidden="false" customHeight="false" outlineLevel="0" collapsed="false">
      <c r="F1976" s="4" t="str">
        <f aca="false">IF(ISBLANK(A1976), "", (A1976-MIN($A$2:$A$3001))/(MAX($A$2:$A$3001)-MIN($A$2:$A$3001)))</f>
        <v/>
      </c>
      <c r="G1976" s="4" t="str">
        <f aca="false">IF(ISBLANK(B1976), "", (B1976-MIN($B$2:$B$3001))/(MAX($B$2:$B$3001)-MIN($B$2:B$3001)))</f>
        <v/>
      </c>
      <c r="H1976" s="4" t="str">
        <f aca="false">IF(ISBLANK(C1976), "", (C1976-MIN($C$2:$C$3001))/(MAX($C$2:$C$3001)-MIN($C$2:$C$3001)))</f>
        <v/>
      </c>
      <c r="I1976" s="4" t="str">
        <f aca="false">IF(ISBLANK(D1976), "", (D1976-MIN($D$2:$D$3001))/(MAX($D$2:$D$3001)-MIN($D$2:$D$3001)))</f>
        <v/>
      </c>
      <c r="J1976" s="4" t="str">
        <f aca="false">IF(ISBLANK(E1976), "", (E1976-MIN($E$2:$E$3001))/(MAX($E$2:$E$3001)-MIN($E$2:$E$3001)))</f>
        <v/>
      </c>
    </row>
    <row r="1977" customFormat="false" ht="13.8" hidden="false" customHeight="false" outlineLevel="0" collapsed="false">
      <c r="F1977" s="4" t="str">
        <f aca="false">IF(ISBLANK(A1977), "", (A1977-MIN($A$2:$A$3001))/(MAX($A$2:$A$3001)-MIN($A$2:$A$3001)))</f>
        <v/>
      </c>
      <c r="G1977" s="4" t="str">
        <f aca="false">IF(ISBLANK(B1977), "", (B1977-MIN($B$2:$B$3001))/(MAX($B$2:$B$3001)-MIN($B$2:B$3001)))</f>
        <v/>
      </c>
      <c r="H1977" s="4" t="str">
        <f aca="false">IF(ISBLANK(C1977), "", (C1977-MIN($C$2:$C$3001))/(MAX($C$2:$C$3001)-MIN($C$2:$C$3001)))</f>
        <v/>
      </c>
      <c r="I1977" s="4" t="str">
        <f aca="false">IF(ISBLANK(D1977), "", (D1977-MIN($D$2:$D$3001))/(MAX($D$2:$D$3001)-MIN($D$2:$D$3001)))</f>
        <v/>
      </c>
      <c r="J1977" s="4" t="str">
        <f aca="false">IF(ISBLANK(E1977), "", (E1977-MIN($E$2:$E$3001))/(MAX($E$2:$E$3001)-MIN($E$2:$E$3001)))</f>
        <v/>
      </c>
    </row>
    <row r="1978" customFormat="false" ht="13.8" hidden="false" customHeight="false" outlineLevel="0" collapsed="false">
      <c r="F1978" s="4" t="str">
        <f aca="false">IF(ISBLANK(A1978), "", (A1978-MIN($A$2:$A$3001))/(MAX($A$2:$A$3001)-MIN($A$2:$A$3001)))</f>
        <v/>
      </c>
      <c r="G1978" s="4" t="str">
        <f aca="false">IF(ISBLANK(B1978), "", (B1978-MIN($B$2:$B$3001))/(MAX($B$2:$B$3001)-MIN($B$2:B$3001)))</f>
        <v/>
      </c>
      <c r="H1978" s="4" t="str">
        <f aca="false">IF(ISBLANK(C1978), "", (C1978-MIN($C$2:$C$3001))/(MAX($C$2:$C$3001)-MIN($C$2:$C$3001)))</f>
        <v/>
      </c>
      <c r="I1978" s="4" t="str">
        <f aca="false">IF(ISBLANK(D1978), "", (D1978-MIN($D$2:$D$3001))/(MAX($D$2:$D$3001)-MIN($D$2:$D$3001)))</f>
        <v/>
      </c>
      <c r="J1978" s="4" t="str">
        <f aca="false">IF(ISBLANK(E1978), "", (E1978-MIN($E$2:$E$3001))/(MAX($E$2:$E$3001)-MIN($E$2:$E$3001)))</f>
        <v/>
      </c>
    </row>
    <row r="1979" customFormat="false" ht="13.8" hidden="false" customHeight="false" outlineLevel="0" collapsed="false">
      <c r="F1979" s="4" t="str">
        <f aca="false">IF(ISBLANK(A1979), "", (A1979-MIN($A$2:$A$3001))/(MAX($A$2:$A$3001)-MIN($A$2:$A$3001)))</f>
        <v/>
      </c>
      <c r="G1979" s="4" t="str">
        <f aca="false">IF(ISBLANK(B1979), "", (B1979-MIN($B$2:$B$3001))/(MAX($B$2:$B$3001)-MIN($B$2:B$3001)))</f>
        <v/>
      </c>
      <c r="H1979" s="4" t="str">
        <f aca="false">IF(ISBLANK(C1979), "", (C1979-MIN($C$2:$C$3001))/(MAX($C$2:$C$3001)-MIN($C$2:$C$3001)))</f>
        <v/>
      </c>
      <c r="I1979" s="4" t="str">
        <f aca="false">IF(ISBLANK(D1979), "", (D1979-MIN($D$2:$D$3001))/(MAX($D$2:$D$3001)-MIN($D$2:$D$3001)))</f>
        <v/>
      </c>
      <c r="J1979" s="4" t="str">
        <f aca="false">IF(ISBLANK(E1979), "", (E1979-MIN($E$2:$E$3001))/(MAX($E$2:$E$3001)-MIN($E$2:$E$3001)))</f>
        <v/>
      </c>
    </row>
    <row r="1980" customFormat="false" ht="13.8" hidden="false" customHeight="false" outlineLevel="0" collapsed="false">
      <c r="F1980" s="4" t="str">
        <f aca="false">IF(ISBLANK(A1980), "", (A1980-MIN($A$2:$A$3001))/(MAX($A$2:$A$3001)-MIN($A$2:$A$3001)))</f>
        <v/>
      </c>
      <c r="G1980" s="4" t="str">
        <f aca="false">IF(ISBLANK(B1980), "", (B1980-MIN($B$2:$B$3001))/(MAX($B$2:$B$3001)-MIN($B$2:B$3001)))</f>
        <v/>
      </c>
      <c r="H1980" s="4" t="str">
        <f aca="false">IF(ISBLANK(C1980), "", (C1980-MIN($C$2:$C$3001))/(MAX($C$2:$C$3001)-MIN($C$2:$C$3001)))</f>
        <v/>
      </c>
      <c r="I1980" s="4" t="str">
        <f aca="false">IF(ISBLANK(D1980), "", (D1980-MIN($D$2:$D$3001))/(MAX($D$2:$D$3001)-MIN($D$2:$D$3001)))</f>
        <v/>
      </c>
      <c r="J1980" s="4" t="str">
        <f aca="false">IF(ISBLANK(E1980), "", (E1980-MIN($E$2:$E$3001))/(MAX($E$2:$E$3001)-MIN($E$2:$E$3001)))</f>
        <v/>
      </c>
    </row>
    <row r="1981" customFormat="false" ht="13.8" hidden="false" customHeight="false" outlineLevel="0" collapsed="false">
      <c r="F1981" s="4" t="str">
        <f aca="false">IF(ISBLANK(A1981), "", (A1981-MIN($A$2:$A$3001))/(MAX($A$2:$A$3001)-MIN($A$2:$A$3001)))</f>
        <v/>
      </c>
      <c r="G1981" s="4" t="str">
        <f aca="false">IF(ISBLANK(B1981), "", (B1981-MIN($B$2:$B$3001))/(MAX($B$2:$B$3001)-MIN($B$2:B$3001)))</f>
        <v/>
      </c>
      <c r="H1981" s="4" t="str">
        <f aca="false">IF(ISBLANK(C1981), "", (C1981-MIN($C$2:$C$3001))/(MAX($C$2:$C$3001)-MIN($C$2:$C$3001)))</f>
        <v/>
      </c>
      <c r="I1981" s="4" t="str">
        <f aca="false">IF(ISBLANK(D1981), "", (D1981-MIN($D$2:$D$3001))/(MAX($D$2:$D$3001)-MIN($D$2:$D$3001)))</f>
        <v/>
      </c>
      <c r="J1981" s="4" t="str">
        <f aca="false">IF(ISBLANK(E1981), "", (E1981-MIN($E$2:$E$3001))/(MAX($E$2:$E$3001)-MIN($E$2:$E$3001)))</f>
        <v/>
      </c>
    </row>
    <row r="1982" customFormat="false" ht="13.8" hidden="false" customHeight="false" outlineLevel="0" collapsed="false">
      <c r="F1982" s="4" t="str">
        <f aca="false">IF(ISBLANK(A1982), "", (A1982-MIN($A$2:$A$3001))/(MAX($A$2:$A$3001)-MIN($A$2:$A$3001)))</f>
        <v/>
      </c>
      <c r="G1982" s="4" t="str">
        <f aca="false">IF(ISBLANK(B1982), "", (B1982-MIN($B$2:$B$3001))/(MAX($B$2:$B$3001)-MIN($B$2:B$3001)))</f>
        <v/>
      </c>
      <c r="H1982" s="4" t="str">
        <f aca="false">IF(ISBLANK(C1982), "", (C1982-MIN($C$2:$C$3001))/(MAX($C$2:$C$3001)-MIN($C$2:$C$3001)))</f>
        <v/>
      </c>
      <c r="I1982" s="4" t="str">
        <f aca="false">IF(ISBLANK(D1982), "", (D1982-MIN($D$2:$D$3001))/(MAX($D$2:$D$3001)-MIN($D$2:$D$3001)))</f>
        <v/>
      </c>
      <c r="J1982" s="4" t="str">
        <f aca="false">IF(ISBLANK(E1982), "", (E1982-MIN($E$2:$E$3001))/(MAX($E$2:$E$3001)-MIN($E$2:$E$3001)))</f>
        <v/>
      </c>
    </row>
    <row r="1983" customFormat="false" ht="13.8" hidden="false" customHeight="false" outlineLevel="0" collapsed="false">
      <c r="F1983" s="4" t="str">
        <f aca="false">IF(ISBLANK(A1983), "", (A1983-MIN($A$2:$A$3001))/(MAX($A$2:$A$3001)-MIN($A$2:$A$3001)))</f>
        <v/>
      </c>
      <c r="G1983" s="4" t="str">
        <f aca="false">IF(ISBLANK(B1983), "", (B1983-MIN($B$2:$B$3001))/(MAX($B$2:$B$3001)-MIN($B$2:B$3001)))</f>
        <v/>
      </c>
      <c r="H1983" s="4" t="str">
        <f aca="false">IF(ISBLANK(C1983), "", (C1983-MIN($C$2:$C$3001))/(MAX($C$2:$C$3001)-MIN($C$2:$C$3001)))</f>
        <v/>
      </c>
      <c r="I1983" s="4" t="str">
        <f aca="false">IF(ISBLANK(D1983), "", (D1983-MIN($D$2:$D$3001))/(MAX($D$2:$D$3001)-MIN($D$2:$D$3001)))</f>
        <v/>
      </c>
      <c r="J1983" s="4" t="str">
        <f aca="false">IF(ISBLANK(E1983), "", (E1983-MIN($E$2:$E$3001))/(MAX($E$2:$E$3001)-MIN($E$2:$E$3001)))</f>
        <v/>
      </c>
    </row>
    <row r="1984" customFormat="false" ht="13.8" hidden="false" customHeight="false" outlineLevel="0" collapsed="false">
      <c r="F1984" s="4" t="str">
        <f aca="false">IF(ISBLANK(A1984), "", (A1984-MIN($A$2:$A$3001))/(MAX($A$2:$A$3001)-MIN($A$2:$A$3001)))</f>
        <v/>
      </c>
      <c r="G1984" s="4" t="str">
        <f aca="false">IF(ISBLANK(B1984), "", (B1984-MIN($B$2:$B$3001))/(MAX($B$2:$B$3001)-MIN($B$2:B$3001)))</f>
        <v/>
      </c>
      <c r="H1984" s="4" t="str">
        <f aca="false">IF(ISBLANK(C1984), "", (C1984-MIN($C$2:$C$3001))/(MAX($C$2:$C$3001)-MIN($C$2:$C$3001)))</f>
        <v/>
      </c>
      <c r="I1984" s="4" t="str">
        <f aca="false">IF(ISBLANK(D1984), "", (D1984-MIN($D$2:$D$3001))/(MAX($D$2:$D$3001)-MIN($D$2:$D$3001)))</f>
        <v/>
      </c>
      <c r="J1984" s="4" t="str">
        <f aca="false">IF(ISBLANK(E1984), "", (E1984-MIN($E$2:$E$3001))/(MAX($E$2:$E$3001)-MIN($E$2:$E$3001)))</f>
        <v/>
      </c>
    </row>
    <row r="1985" customFormat="false" ht="13.8" hidden="false" customHeight="false" outlineLevel="0" collapsed="false">
      <c r="F1985" s="4" t="str">
        <f aca="false">IF(ISBLANK(A1985), "", (A1985-MIN($A$2:$A$3001))/(MAX($A$2:$A$3001)-MIN($A$2:$A$3001)))</f>
        <v/>
      </c>
      <c r="G1985" s="4" t="str">
        <f aca="false">IF(ISBLANK(B1985), "", (B1985-MIN($B$2:$B$3001))/(MAX($B$2:$B$3001)-MIN($B$2:B$3001)))</f>
        <v/>
      </c>
      <c r="H1985" s="4" t="str">
        <f aca="false">IF(ISBLANK(C1985), "", (C1985-MIN($C$2:$C$3001))/(MAX($C$2:$C$3001)-MIN($C$2:$C$3001)))</f>
        <v/>
      </c>
      <c r="I1985" s="4" t="str">
        <f aca="false">IF(ISBLANK(D1985), "", (D1985-MIN($D$2:$D$3001))/(MAX($D$2:$D$3001)-MIN($D$2:$D$3001)))</f>
        <v/>
      </c>
      <c r="J1985" s="4" t="str">
        <f aca="false">IF(ISBLANK(E1985), "", (E1985-MIN($E$2:$E$3001))/(MAX($E$2:$E$3001)-MIN($E$2:$E$3001)))</f>
        <v/>
      </c>
    </row>
    <row r="1986" customFormat="false" ht="13.8" hidden="false" customHeight="false" outlineLevel="0" collapsed="false">
      <c r="F1986" s="4" t="str">
        <f aca="false">IF(ISBLANK(A1986), "", (A1986-MIN($A$2:$A$3001))/(MAX($A$2:$A$3001)-MIN($A$2:$A$3001)))</f>
        <v/>
      </c>
      <c r="G1986" s="4" t="str">
        <f aca="false">IF(ISBLANK(B1986), "", (B1986-MIN($B$2:$B$3001))/(MAX($B$2:$B$3001)-MIN($B$2:B$3001)))</f>
        <v/>
      </c>
      <c r="H1986" s="4" t="str">
        <f aca="false">IF(ISBLANK(C1986), "", (C1986-MIN($C$2:$C$3001))/(MAX($C$2:$C$3001)-MIN($C$2:$C$3001)))</f>
        <v/>
      </c>
      <c r="I1986" s="4" t="str">
        <f aca="false">IF(ISBLANK(D1986), "", (D1986-MIN($D$2:$D$3001))/(MAX($D$2:$D$3001)-MIN($D$2:$D$3001)))</f>
        <v/>
      </c>
      <c r="J1986" s="4" t="str">
        <f aca="false">IF(ISBLANK(E1986), "", (E1986-MIN($E$2:$E$3001))/(MAX($E$2:$E$3001)-MIN($E$2:$E$3001)))</f>
        <v/>
      </c>
    </row>
    <row r="1987" customFormat="false" ht="13.8" hidden="false" customHeight="false" outlineLevel="0" collapsed="false">
      <c r="F1987" s="4" t="str">
        <f aca="false">IF(ISBLANK(A1987), "", (A1987-MIN($A$2:$A$3001))/(MAX($A$2:$A$3001)-MIN($A$2:$A$3001)))</f>
        <v/>
      </c>
      <c r="G1987" s="4" t="str">
        <f aca="false">IF(ISBLANK(B1987), "", (B1987-MIN($B$2:$B$3001))/(MAX($B$2:$B$3001)-MIN($B$2:B$3001)))</f>
        <v/>
      </c>
      <c r="H1987" s="4" t="str">
        <f aca="false">IF(ISBLANK(C1987), "", (C1987-MIN($C$2:$C$3001))/(MAX($C$2:$C$3001)-MIN($C$2:$C$3001)))</f>
        <v/>
      </c>
      <c r="I1987" s="4" t="str">
        <f aca="false">IF(ISBLANK(D1987), "", (D1987-MIN($D$2:$D$3001))/(MAX($D$2:$D$3001)-MIN($D$2:$D$3001)))</f>
        <v/>
      </c>
      <c r="J1987" s="4" t="str">
        <f aca="false">IF(ISBLANK(E1987), "", (E1987-MIN($E$2:$E$3001))/(MAX($E$2:$E$3001)-MIN($E$2:$E$3001)))</f>
        <v/>
      </c>
    </row>
    <row r="1988" customFormat="false" ht="13.8" hidden="false" customHeight="false" outlineLevel="0" collapsed="false">
      <c r="F1988" s="4" t="str">
        <f aca="false">IF(ISBLANK(A1988), "", (A1988-MIN($A$2:$A$3001))/(MAX($A$2:$A$3001)-MIN($A$2:$A$3001)))</f>
        <v/>
      </c>
      <c r="G1988" s="4" t="str">
        <f aca="false">IF(ISBLANK(B1988), "", (B1988-MIN($B$2:$B$3001))/(MAX($B$2:$B$3001)-MIN($B$2:B$3001)))</f>
        <v/>
      </c>
      <c r="H1988" s="4" t="str">
        <f aca="false">IF(ISBLANK(C1988), "", (C1988-MIN($C$2:$C$3001))/(MAX($C$2:$C$3001)-MIN($C$2:$C$3001)))</f>
        <v/>
      </c>
      <c r="I1988" s="4" t="str">
        <f aca="false">IF(ISBLANK(D1988), "", (D1988-MIN($D$2:$D$3001))/(MAX($D$2:$D$3001)-MIN($D$2:$D$3001)))</f>
        <v/>
      </c>
      <c r="J1988" s="4" t="str">
        <f aca="false">IF(ISBLANK(E1988), "", (E1988-MIN($E$2:$E$3001))/(MAX($E$2:$E$3001)-MIN($E$2:$E$3001)))</f>
        <v/>
      </c>
    </row>
    <row r="1989" customFormat="false" ht="13.8" hidden="false" customHeight="false" outlineLevel="0" collapsed="false">
      <c r="F1989" s="4" t="str">
        <f aca="false">IF(ISBLANK(A1989), "", (A1989-MIN($A$2:$A$3001))/(MAX($A$2:$A$3001)-MIN($A$2:$A$3001)))</f>
        <v/>
      </c>
      <c r="G1989" s="4" t="str">
        <f aca="false">IF(ISBLANK(B1989), "", (B1989-MIN($B$2:$B$3001))/(MAX($B$2:$B$3001)-MIN($B$2:B$3001)))</f>
        <v/>
      </c>
      <c r="H1989" s="4" t="str">
        <f aca="false">IF(ISBLANK(C1989), "", (C1989-MIN($C$2:$C$3001))/(MAX($C$2:$C$3001)-MIN($C$2:$C$3001)))</f>
        <v/>
      </c>
      <c r="I1989" s="4" t="str">
        <f aca="false">IF(ISBLANK(D1989), "", (D1989-MIN($D$2:$D$3001))/(MAX($D$2:$D$3001)-MIN($D$2:$D$3001)))</f>
        <v/>
      </c>
      <c r="J1989" s="4" t="str">
        <f aca="false">IF(ISBLANK(E1989), "", (E1989-MIN($E$2:$E$3001))/(MAX($E$2:$E$3001)-MIN($E$2:$E$3001)))</f>
        <v/>
      </c>
    </row>
    <row r="1990" customFormat="false" ht="13.8" hidden="false" customHeight="false" outlineLevel="0" collapsed="false">
      <c r="F1990" s="4" t="str">
        <f aca="false">IF(ISBLANK(A1990), "", (A1990-MIN($A$2:$A$3001))/(MAX($A$2:$A$3001)-MIN($A$2:$A$3001)))</f>
        <v/>
      </c>
      <c r="G1990" s="4" t="str">
        <f aca="false">IF(ISBLANK(B1990), "", (B1990-MIN($B$2:$B$3001))/(MAX($B$2:$B$3001)-MIN($B$2:B$3001)))</f>
        <v/>
      </c>
      <c r="H1990" s="4" t="str">
        <f aca="false">IF(ISBLANK(C1990), "", (C1990-MIN($C$2:$C$3001))/(MAX($C$2:$C$3001)-MIN($C$2:$C$3001)))</f>
        <v/>
      </c>
      <c r="I1990" s="4" t="str">
        <f aca="false">IF(ISBLANK(D1990), "", (D1990-MIN($D$2:$D$3001))/(MAX($D$2:$D$3001)-MIN($D$2:$D$3001)))</f>
        <v/>
      </c>
      <c r="J1990" s="4" t="str">
        <f aca="false">IF(ISBLANK(E1990), "", (E1990-MIN($E$2:$E$3001))/(MAX($E$2:$E$3001)-MIN($E$2:$E$3001)))</f>
        <v/>
      </c>
    </row>
    <row r="1991" customFormat="false" ht="13.8" hidden="false" customHeight="false" outlineLevel="0" collapsed="false">
      <c r="F1991" s="4" t="str">
        <f aca="false">IF(ISBLANK(A1991), "", (A1991-MIN($A$2:$A$3001))/(MAX($A$2:$A$3001)-MIN($A$2:$A$3001)))</f>
        <v/>
      </c>
      <c r="G1991" s="4" t="str">
        <f aca="false">IF(ISBLANK(B1991), "", (B1991-MIN($B$2:$B$3001))/(MAX($B$2:$B$3001)-MIN($B$2:B$3001)))</f>
        <v/>
      </c>
      <c r="H1991" s="4" t="str">
        <f aca="false">IF(ISBLANK(C1991), "", (C1991-MIN($C$2:$C$3001))/(MAX($C$2:$C$3001)-MIN($C$2:$C$3001)))</f>
        <v/>
      </c>
      <c r="I1991" s="4" t="str">
        <f aca="false">IF(ISBLANK(D1991), "", (D1991-MIN($D$2:$D$3001))/(MAX($D$2:$D$3001)-MIN($D$2:$D$3001)))</f>
        <v/>
      </c>
      <c r="J1991" s="4" t="str">
        <f aca="false">IF(ISBLANK(E1991), "", (E1991-MIN($E$2:$E$3001))/(MAX($E$2:$E$3001)-MIN($E$2:$E$3001)))</f>
        <v/>
      </c>
    </row>
    <row r="1992" customFormat="false" ht="13.8" hidden="false" customHeight="false" outlineLevel="0" collapsed="false">
      <c r="F1992" s="4" t="str">
        <f aca="false">IF(ISBLANK(A1992), "", (A1992-MIN($A$2:$A$3001))/(MAX($A$2:$A$3001)-MIN($A$2:$A$3001)))</f>
        <v/>
      </c>
      <c r="G1992" s="4" t="str">
        <f aca="false">IF(ISBLANK(B1992), "", (B1992-MIN($B$2:$B$3001))/(MAX($B$2:$B$3001)-MIN($B$2:B$3001)))</f>
        <v/>
      </c>
      <c r="H1992" s="4" t="str">
        <f aca="false">IF(ISBLANK(C1992), "", (C1992-MIN($C$2:$C$3001))/(MAX($C$2:$C$3001)-MIN($C$2:$C$3001)))</f>
        <v/>
      </c>
      <c r="I1992" s="4" t="str">
        <f aca="false">IF(ISBLANK(D1992), "", (D1992-MIN($D$2:$D$3001))/(MAX($D$2:$D$3001)-MIN($D$2:$D$3001)))</f>
        <v/>
      </c>
      <c r="J1992" s="4" t="str">
        <f aca="false">IF(ISBLANK(E1992), "", (E1992-MIN($E$2:$E$3001))/(MAX($E$2:$E$3001)-MIN($E$2:$E$3001)))</f>
        <v/>
      </c>
    </row>
    <row r="1993" customFormat="false" ht="13.8" hidden="false" customHeight="false" outlineLevel="0" collapsed="false">
      <c r="F1993" s="4" t="str">
        <f aca="false">IF(ISBLANK(A1993), "", (A1993-MIN($A$2:$A$3001))/(MAX($A$2:$A$3001)-MIN($A$2:$A$3001)))</f>
        <v/>
      </c>
      <c r="G1993" s="4" t="str">
        <f aca="false">IF(ISBLANK(B1993), "", (B1993-MIN($B$2:$B$3001))/(MAX($B$2:$B$3001)-MIN($B$2:B$3001)))</f>
        <v/>
      </c>
      <c r="H1993" s="4" t="str">
        <f aca="false">IF(ISBLANK(C1993), "", (C1993-MIN($C$2:$C$3001))/(MAX($C$2:$C$3001)-MIN($C$2:$C$3001)))</f>
        <v/>
      </c>
      <c r="I1993" s="4" t="str">
        <f aca="false">IF(ISBLANK(D1993), "", (D1993-MIN($D$2:$D$3001))/(MAX($D$2:$D$3001)-MIN($D$2:$D$3001)))</f>
        <v/>
      </c>
      <c r="J1993" s="4" t="str">
        <f aca="false">IF(ISBLANK(E1993), "", (E1993-MIN($E$2:$E$3001))/(MAX($E$2:$E$3001)-MIN($E$2:$E$3001)))</f>
        <v/>
      </c>
    </row>
    <row r="1994" customFormat="false" ht="13.8" hidden="false" customHeight="false" outlineLevel="0" collapsed="false">
      <c r="F1994" s="4" t="str">
        <f aca="false">IF(ISBLANK(A1994), "", (A1994-MIN($A$2:$A$3001))/(MAX($A$2:$A$3001)-MIN($A$2:$A$3001)))</f>
        <v/>
      </c>
      <c r="G1994" s="4" t="str">
        <f aca="false">IF(ISBLANK(B1994), "", (B1994-MIN($B$2:$B$3001))/(MAX($B$2:$B$3001)-MIN($B$2:B$3001)))</f>
        <v/>
      </c>
      <c r="H1994" s="4" t="str">
        <f aca="false">IF(ISBLANK(C1994), "", (C1994-MIN($C$2:$C$3001))/(MAX($C$2:$C$3001)-MIN($C$2:$C$3001)))</f>
        <v/>
      </c>
      <c r="I1994" s="4" t="str">
        <f aca="false">IF(ISBLANK(D1994), "", (D1994-MIN($D$2:$D$3001))/(MAX($D$2:$D$3001)-MIN($D$2:$D$3001)))</f>
        <v/>
      </c>
      <c r="J1994" s="4" t="str">
        <f aca="false">IF(ISBLANK(E1994), "", (E1994-MIN($E$2:$E$3001))/(MAX($E$2:$E$3001)-MIN($E$2:$E$3001)))</f>
        <v/>
      </c>
    </row>
    <row r="1995" customFormat="false" ht="13.8" hidden="false" customHeight="false" outlineLevel="0" collapsed="false">
      <c r="F1995" s="4" t="str">
        <f aca="false">IF(ISBLANK(A1995), "", (A1995-MIN($A$2:$A$3001))/(MAX($A$2:$A$3001)-MIN($A$2:$A$3001)))</f>
        <v/>
      </c>
      <c r="G1995" s="4" t="str">
        <f aca="false">IF(ISBLANK(B1995), "", (B1995-MIN($B$2:$B$3001))/(MAX($B$2:$B$3001)-MIN($B$2:B$3001)))</f>
        <v/>
      </c>
      <c r="H1995" s="4" t="str">
        <f aca="false">IF(ISBLANK(C1995), "", (C1995-MIN($C$2:$C$3001))/(MAX($C$2:$C$3001)-MIN($C$2:$C$3001)))</f>
        <v/>
      </c>
      <c r="I1995" s="4" t="str">
        <f aca="false">IF(ISBLANK(D1995), "", (D1995-MIN($D$2:$D$3001))/(MAX($D$2:$D$3001)-MIN($D$2:$D$3001)))</f>
        <v/>
      </c>
      <c r="J1995" s="4" t="str">
        <f aca="false">IF(ISBLANK(E1995), "", (E1995-MIN($E$2:$E$3001))/(MAX($E$2:$E$3001)-MIN($E$2:$E$3001)))</f>
        <v/>
      </c>
    </row>
    <row r="1996" customFormat="false" ht="13.8" hidden="false" customHeight="false" outlineLevel="0" collapsed="false">
      <c r="F1996" s="4" t="str">
        <f aca="false">IF(ISBLANK(A1996), "", (A1996-MIN($A$2:$A$3001))/(MAX($A$2:$A$3001)-MIN($A$2:$A$3001)))</f>
        <v/>
      </c>
      <c r="G1996" s="4" t="str">
        <f aca="false">IF(ISBLANK(B1996), "", (B1996-MIN($B$2:$B$3001))/(MAX($B$2:$B$3001)-MIN($B$2:B$3001)))</f>
        <v/>
      </c>
      <c r="H1996" s="4" t="str">
        <f aca="false">IF(ISBLANK(C1996), "", (C1996-MIN($C$2:$C$3001))/(MAX($C$2:$C$3001)-MIN($C$2:$C$3001)))</f>
        <v/>
      </c>
      <c r="I1996" s="4" t="str">
        <f aca="false">IF(ISBLANK(D1996), "", (D1996-MIN($D$2:$D$3001))/(MAX($D$2:$D$3001)-MIN($D$2:$D$3001)))</f>
        <v/>
      </c>
      <c r="J1996" s="4" t="str">
        <f aca="false">IF(ISBLANK(E1996), "", (E1996-MIN($E$2:$E$3001))/(MAX($E$2:$E$3001)-MIN($E$2:$E$3001)))</f>
        <v/>
      </c>
    </row>
    <row r="1997" customFormat="false" ht="13.8" hidden="false" customHeight="false" outlineLevel="0" collapsed="false">
      <c r="F1997" s="4" t="str">
        <f aca="false">IF(ISBLANK(A1997), "", (A1997-MIN($A$2:$A$3001))/(MAX($A$2:$A$3001)-MIN($A$2:$A$3001)))</f>
        <v/>
      </c>
      <c r="G1997" s="4" t="str">
        <f aca="false">IF(ISBLANK(B1997), "", (B1997-MIN($B$2:$B$3001))/(MAX($B$2:$B$3001)-MIN($B$2:B$3001)))</f>
        <v/>
      </c>
      <c r="H1997" s="4" t="str">
        <f aca="false">IF(ISBLANK(C1997), "", (C1997-MIN($C$2:$C$3001))/(MAX($C$2:$C$3001)-MIN($C$2:$C$3001)))</f>
        <v/>
      </c>
      <c r="I1997" s="4" t="str">
        <f aca="false">IF(ISBLANK(D1997), "", (D1997-MIN($D$2:$D$3001))/(MAX($D$2:$D$3001)-MIN($D$2:$D$3001)))</f>
        <v/>
      </c>
      <c r="J1997" s="4" t="str">
        <f aca="false">IF(ISBLANK(E1997), "", (E1997-MIN($E$2:$E$3001))/(MAX($E$2:$E$3001)-MIN($E$2:$E$3001)))</f>
        <v/>
      </c>
    </row>
    <row r="1998" customFormat="false" ht="13.8" hidden="false" customHeight="false" outlineLevel="0" collapsed="false">
      <c r="F1998" s="4" t="str">
        <f aca="false">IF(ISBLANK(A1998), "", (A1998-MIN($A$2:$A$3001))/(MAX($A$2:$A$3001)-MIN($A$2:$A$3001)))</f>
        <v/>
      </c>
      <c r="G1998" s="4" t="str">
        <f aca="false">IF(ISBLANK(B1998), "", (B1998-MIN($B$2:$B$3001))/(MAX($B$2:$B$3001)-MIN($B$2:B$3001)))</f>
        <v/>
      </c>
      <c r="H1998" s="4" t="str">
        <f aca="false">IF(ISBLANK(C1998), "", (C1998-MIN($C$2:$C$3001))/(MAX($C$2:$C$3001)-MIN($C$2:$C$3001)))</f>
        <v/>
      </c>
      <c r="I1998" s="4" t="str">
        <f aca="false">IF(ISBLANK(D1998), "", (D1998-MIN($D$2:$D$3001))/(MAX($D$2:$D$3001)-MIN($D$2:$D$3001)))</f>
        <v/>
      </c>
      <c r="J1998" s="4" t="str">
        <f aca="false">IF(ISBLANK(E1998), "", (E1998-MIN($E$2:$E$3001))/(MAX($E$2:$E$3001)-MIN($E$2:$E$3001)))</f>
        <v/>
      </c>
    </row>
    <row r="1999" customFormat="false" ht="13.8" hidden="false" customHeight="false" outlineLevel="0" collapsed="false">
      <c r="F1999" s="4" t="str">
        <f aca="false">IF(ISBLANK(A1999), "", (A1999-MIN($A$2:$A$3001))/(MAX($A$2:$A$3001)-MIN($A$2:$A$3001)))</f>
        <v/>
      </c>
      <c r="G1999" s="4" t="str">
        <f aca="false">IF(ISBLANK(B1999), "", (B1999-MIN($B$2:$B$3001))/(MAX($B$2:$B$3001)-MIN($B$2:B$3001)))</f>
        <v/>
      </c>
      <c r="H1999" s="4" t="str">
        <f aca="false">IF(ISBLANK(C1999), "", (C1999-MIN($C$2:$C$3001))/(MAX($C$2:$C$3001)-MIN($C$2:$C$3001)))</f>
        <v/>
      </c>
      <c r="I1999" s="4" t="str">
        <f aca="false">IF(ISBLANK(D1999), "", (D1999-MIN($D$2:$D$3001))/(MAX($D$2:$D$3001)-MIN($D$2:$D$3001)))</f>
        <v/>
      </c>
      <c r="J1999" s="4" t="str">
        <f aca="false">IF(ISBLANK(E1999), "", (E1999-MIN($E$2:$E$3001))/(MAX($E$2:$E$3001)-MIN($E$2:$E$3001)))</f>
        <v/>
      </c>
    </row>
    <row r="2000" customFormat="false" ht="13.8" hidden="false" customHeight="false" outlineLevel="0" collapsed="false">
      <c r="F2000" s="4" t="str">
        <f aca="false">IF(ISBLANK(A2000), "", (A2000-MIN($A$2:$A$3001))/(MAX($A$2:$A$3001)-MIN($A$2:$A$3001)))</f>
        <v/>
      </c>
      <c r="G2000" s="4" t="str">
        <f aca="false">IF(ISBLANK(B2000), "", (B2000-MIN($B$2:$B$3001))/(MAX($B$2:$B$3001)-MIN($B$2:B$3001)))</f>
        <v/>
      </c>
      <c r="H2000" s="4" t="str">
        <f aca="false">IF(ISBLANK(C2000), "", (C2000-MIN($C$2:$C$3001))/(MAX($C$2:$C$3001)-MIN($C$2:$C$3001)))</f>
        <v/>
      </c>
      <c r="I2000" s="4" t="str">
        <f aca="false">IF(ISBLANK(D2000), "", (D2000-MIN($D$2:$D$3001))/(MAX($D$2:$D$3001)-MIN($D$2:$D$3001)))</f>
        <v/>
      </c>
      <c r="J2000" s="4" t="str">
        <f aca="false">IF(ISBLANK(E2000), "", (E2000-MIN($E$2:$E$3001))/(MAX($E$2:$E$3001)-MIN($E$2:$E$3001)))</f>
        <v/>
      </c>
    </row>
    <row r="2001" customFormat="false" ht="13.8" hidden="false" customHeight="false" outlineLevel="0" collapsed="false">
      <c r="F2001" s="4" t="str">
        <f aca="false">IF(ISBLANK(A2001), "", (A2001-MIN($A$2:$A$3001))/(MAX($A$2:$A$3001)-MIN($A$2:$A$3001)))</f>
        <v/>
      </c>
      <c r="G2001" s="4" t="str">
        <f aca="false">IF(ISBLANK(B2001), "", (B2001-MIN($B$2:$B$3001))/(MAX($B$2:$B$3001)-MIN($B$2:B$3001)))</f>
        <v/>
      </c>
      <c r="H2001" s="4" t="str">
        <f aca="false">IF(ISBLANK(C2001), "", (C2001-MIN($C$2:$C$3001))/(MAX($C$2:$C$3001)-MIN($C$2:$C$3001)))</f>
        <v/>
      </c>
      <c r="I2001" s="4" t="str">
        <f aca="false">IF(ISBLANK(D2001), "", (D2001-MIN($D$2:$D$3001))/(MAX($D$2:$D$3001)-MIN($D$2:$D$3001)))</f>
        <v/>
      </c>
      <c r="J2001" s="4" t="str">
        <f aca="false">IF(ISBLANK(E2001), "", (E2001-MIN($E$2:$E$3001))/(MAX($E$2:$E$3001)-MIN($E$2:$E$3001)))</f>
        <v/>
      </c>
    </row>
    <row r="2002" customFormat="false" ht="13.8" hidden="false" customHeight="false" outlineLevel="0" collapsed="false">
      <c r="F2002" s="4" t="str">
        <f aca="false">IF(ISBLANK(A2002), "", (A2002-MIN($A$2:$A$3001))/(MAX($A$2:$A$3001)-MIN($A$2:$A$3001)))</f>
        <v/>
      </c>
      <c r="G2002" s="4" t="str">
        <f aca="false">IF(ISBLANK(B2002), "", (B2002-MIN($B$2:$B$3001))/(MAX($B$2:$B$3001)-MIN($B$2:B$3001)))</f>
        <v/>
      </c>
      <c r="H2002" s="4" t="str">
        <f aca="false">IF(ISBLANK(C2002), "", (C2002-MIN($C$2:$C$3001))/(MAX($C$2:$C$3001)-MIN($C$2:$C$3001)))</f>
        <v/>
      </c>
      <c r="I2002" s="4" t="str">
        <f aca="false">IF(ISBLANK(D2002), "", (D2002-MIN($D$2:$D$3001))/(MAX($D$2:$D$3001)-MIN($D$2:$D$3001)))</f>
        <v/>
      </c>
      <c r="J2002" s="4" t="str">
        <f aca="false">IF(ISBLANK(E2002), "", (E2002-MIN($E$2:$E$3001))/(MAX($E$2:$E$3001)-MIN($E$2:$E$3001)))</f>
        <v/>
      </c>
    </row>
    <row r="2003" customFormat="false" ht="13.8" hidden="false" customHeight="false" outlineLevel="0" collapsed="false">
      <c r="F2003" s="4" t="str">
        <f aca="false">IF(ISBLANK(A2003), "", (A2003-MIN($A$2:$A$3001))/(MAX($A$2:$A$3001)-MIN($A$2:$A$3001)))</f>
        <v/>
      </c>
      <c r="G2003" s="4" t="str">
        <f aca="false">IF(ISBLANK(B2003), "", (B2003-MIN($B$2:$B$3001))/(MAX($B$2:$B$3001)-MIN($B$2:B$3001)))</f>
        <v/>
      </c>
      <c r="H2003" s="4" t="str">
        <f aca="false">IF(ISBLANK(C2003), "", (C2003-MIN($C$2:$C$3001))/(MAX($C$2:$C$3001)-MIN($C$2:$C$3001)))</f>
        <v/>
      </c>
      <c r="I2003" s="4" t="str">
        <f aca="false">IF(ISBLANK(D2003), "", (D2003-MIN($D$2:$D$3001))/(MAX($D$2:$D$3001)-MIN($D$2:$D$3001)))</f>
        <v/>
      </c>
      <c r="J2003" s="4" t="str">
        <f aca="false">IF(ISBLANK(E2003), "", (E2003-MIN($E$2:$E$3001))/(MAX($E$2:$E$3001)-MIN($E$2:$E$3001)))</f>
        <v/>
      </c>
    </row>
    <row r="2004" customFormat="false" ht="13.8" hidden="false" customHeight="false" outlineLevel="0" collapsed="false">
      <c r="F2004" s="4" t="str">
        <f aca="false">IF(ISBLANK(A2004), "", (A2004-MIN($A$2:$A$3001))/(MAX($A$2:$A$3001)-MIN($A$2:$A$3001)))</f>
        <v/>
      </c>
      <c r="G2004" s="4" t="str">
        <f aca="false">IF(ISBLANK(B2004), "", (B2004-MIN($B$2:$B$3001))/(MAX($B$2:$B$3001)-MIN($B$2:B$3001)))</f>
        <v/>
      </c>
      <c r="H2004" s="4" t="str">
        <f aca="false">IF(ISBLANK(C2004), "", (C2004-MIN($C$2:$C$3001))/(MAX($C$2:$C$3001)-MIN($C$2:$C$3001)))</f>
        <v/>
      </c>
      <c r="I2004" s="4" t="str">
        <f aca="false">IF(ISBLANK(D2004), "", (D2004-MIN($D$2:$D$3001))/(MAX($D$2:$D$3001)-MIN($D$2:$D$3001)))</f>
        <v/>
      </c>
      <c r="J2004" s="4" t="str">
        <f aca="false">IF(ISBLANK(E2004), "", (E2004-MIN($E$2:$E$3001))/(MAX($E$2:$E$3001)-MIN($E$2:$E$3001)))</f>
        <v/>
      </c>
    </row>
    <row r="2005" customFormat="false" ht="13.8" hidden="false" customHeight="false" outlineLevel="0" collapsed="false">
      <c r="F2005" s="4" t="str">
        <f aca="false">IF(ISBLANK(A2005), "", (A2005-MIN($A$2:$A$3001))/(MAX($A$2:$A$3001)-MIN($A$2:$A$3001)))</f>
        <v/>
      </c>
      <c r="G2005" s="4" t="str">
        <f aca="false">IF(ISBLANK(B2005), "", (B2005-MIN($B$2:$B$3001))/(MAX($B$2:$B$3001)-MIN($B$2:B$3001)))</f>
        <v/>
      </c>
      <c r="H2005" s="4" t="str">
        <f aca="false">IF(ISBLANK(C2005), "", (C2005-MIN($C$2:$C$3001))/(MAX($C$2:$C$3001)-MIN($C$2:$C$3001)))</f>
        <v/>
      </c>
      <c r="I2005" s="4" t="str">
        <f aca="false">IF(ISBLANK(D2005), "", (D2005-MIN($D$2:$D$3001))/(MAX($D$2:$D$3001)-MIN($D$2:$D$3001)))</f>
        <v/>
      </c>
      <c r="J2005" s="4" t="str">
        <f aca="false">IF(ISBLANK(E2005), "", (E2005-MIN($E$2:$E$3001))/(MAX($E$2:$E$3001)-MIN($E$2:$E$3001)))</f>
        <v/>
      </c>
    </row>
    <row r="2006" customFormat="false" ht="13.8" hidden="false" customHeight="false" outlineLevel="0" collapsed="false">
      <c r="F2006" s="4" t="str">
        <f aca="false">IF(ISBLANK(A2006), "", (A2006-MIN($A$2:$A$3001))/(MAX($A$2:$A$3001)-MIN($A$2:$A$3001)))</f>
        <v/>
      </c>
      <c r="G2006" s="4" t="str">
        <f aca="false">IF(ISBLANK(B2006), "", (B2006-MIN($B$2:$B$3001))/(MAX($B$2:$B$3001)-MIN($B$2:B$3001)))</f>
        <v/>
      </c>
      <c r="H2006" s="4" t="str">
        <f aca="false">IF(ISBLANK(C2006), "", (C2006-MIN($C$2:$C$3001))/(MAX($C$2:$C$3001)-MIN($C$2:$C$3001)))</f>
        <v/>
      </c>
      <c r="I2006" s="4" t="str">
        <f aca="false">IF(ISBLANK(D2006), "", (D2006-MIN($D$2:$D$3001))/(MAX($D$2:$D$3001)-MIN($D$2:$D$3001)))</f>
        <v/>
      </c>
      <c r="J2006" s="4" t="str">
        <f aca="false">IF(ISBLANK(E2006), "", (E2006-MIN($E$2:$E$3001))/(MAX($E$2:$E$3001)-MIN($E$2:$E$3001)))</f>
        <v/>
      </c>
    </row>
    <row r="2007" customFormat="false" ht="13.8" hidden="false" customHeight="false" outlineLevel="0" collapsed="false">
      <c r="F2007" s="4" t="str">
        <f aca="false">IF(ISBLANK(A2007), "", (A2007-MIN($A$2:$A$3001))/(MAX($A$2:$A$3001)-MIN($A$2:$A$3001)))</f>
        <v/>
      </c>
      <c r="G2007" s="4" t="str">
        <f aca="false">IF(ISBLANK(B2007), "", (B2007-MIN($B$2:$B$3001))/(MAX($B$2:$B$3001)-MIN($B$2:B$3001)))</f>
        <v/>
      </c>
      <c r="H2007" s="4" t="str">
        <f aca="false">IF(ISBLANK(C2007), "", (C2007-MIN($C$2:$C$3001))/(MAX($C$2:$C$3001)-MIN($C$2:$C$3001)))</f>
        <v/>
      </c>
      <c r="I2007" s="4" t="str">
        <f aca="false">IF(ISBLANK(D2007), "", (D2007-MIN($D$2:$D$3001))/(MAX($D$2:$D$3001)-MIN($D$2:$D$3001)))</f>
        <v/>
      </c>
      <c r="J2007" s="4" t="str">
        <f aca="false">IF(ISBLANK(E2007), "", (E2007-MIN($E$2:$E$3001))/(MAX($E$2:$E$3001)-MIN($E$2:$E$3001)))</f>
        <v/>
      </c>
    </row>
    <row r="2008" customFormat="false" ht="13.8" hidden="false" customHeight="false" outlineLevel="0" collapsed="false">
      <c r="F2008" s="4" t="str">
        <f aca="false">IF(ISBLANK(A2008), "", (A2008-MIN($A$2:$A$3001))/(MAX($A$2:$A$3001)-MIN($A$2:$A$3001)))</f>
        <v/>
      </c>
      <c r="G2008" s="4" t="str">
        <f aca="false">IF(ISBLANK(B2008), "", (B2008-MIN($B$2:$B$3001))/(MAX($B$2:$B$3001)-MIN($B$2:B$3001)))</f>
        <v/>
      </c>
      <c r="H2008" s="4" t="str">
        <f aca="false">IF(ISBLANK(C2008), "", (C2008-MIN($C$2:$C$3001))/(MAX($C$2:$C$3001)-MIN($C$2:$C$3001)))</f>
        <v/>
      </c>
      <c r="I2008" s="4" t="str">
        <f aca="false">IF(ISBLANK(D2008), "", (D2008-MIN($D$2:$D$3001))/(MAX($D$2:$D$3001)-MIN($D$2:$D$3001)))</f>
        <v/>
      </c>
      <c r="J2008" s="4" t="str">
        <f aca="false">IF(ISBLANK(E2008), "", (E2008-MIN($E$2:$E$3001))/(MAX($E$2:$E$3001)-MIN($E$2:$E$3001)))</f>
        <v/>
      </c>
    </row>
    <row r="2009" customFormat="false" ht="13.8" hidden="false" customHeight="false" outlineLevel="0" collapsed="false">
      <c r="F2009" s="4" t="str">
        <f aca="false">IF(ISBLANK(A2009), "", (A2009-MIN($A$2:$A$3001))/(MAX($A$2:$A$3001)-MIN($A$2:$A$3001)))</f>
        <v/>
      </c>
      <c r="G2009" s="4" t="str">
        <f aca="false">IF(ISBLANK(B2009), "", (B2009-MIN($B$2:$B$3001))/(MAX($B$2:$B$3001)-MIN($B$2:B$3001)))</f>
        <v/>
      </c>
      <c r="H2009" s="4" t="str">
        <f aca="false">IF(ISBLANK(C2009), "", (C2009-MIN($C$2:$C$3001))/(MAX($C$2:$C$3001)-MIN($C$2:$C$3001)))</f>
        <v/>
      </c>
      <c r="I2009" s="4" t="str">
        <f aca="false">IF(ISBLANK(D2009), "", (D2009-MIN($D$2:$D$3001))/(MAX($D$2:$D$3001)-MIN($D$2:$D$3001)))</f>
        <v/>
      </c>
      <c r="J2009" s="4" t="str">
        <f aca="false">IF(ISBLANK(E2009), "", (E2009-MIN($E$2:$E$3001))/(MAX($E$2:$E$3001)-MIN($E$2:$E$3001)))</f>
        <v/>
      </c>
    </row>
    <row r="2010" customFormat="false" ht="13.8" hidden="false" customHeight="false" outlineLevel="0" collapsed="false">
      <c r="F2010" s="4" t="str">
        <f aca="false">IF(ISBLANK(A2010), "", (A2010-MIN($A$2:$A$3001))/(MAX($A$2:$A$3001)-MIN($A$2:$A$3001)))</f>
        <v/>
      </c>
      <c r="G2010" s="4" t="str">
        <f aca="false">IF(ISBLANK(B2010), "", (B2010-MIN($B$2:$B$3001))/(MAX($B$2:$B$3001)-MIN($B$2:B$3001)))</f>
        <v/>
      </c>
      <c r="H2010" s="4" t="str">
        <f aca="false">IF(ISBLANK(C2010), "", (C2010-MIN($C$2:$C$3001))/(MAX($C$2:$C$3001)-MIN($C$2:$C$3001)))</f>
        <v/>
      </c>
      <c r="I2010" s="4" t="str">
        <f aca="false">IF(ISBLANK(D2010), "", (D2010-MIN($D$2:$D$3001))/(MAX($D$2:$D$3001)-MIN($D$2:$D$3001)))</f>
        <v/>
      </c>
      <c r="J2010" s="4" t="str">
        <f aca="false">IF(ISBLANK(E2010), "", (E2010-MIN($E$2:$E$3001))/(MAX($E$2:$E$3001)-MIN($E$2:$E$3001)))</f>
        <v/>
      </c>
    </row>
    <row r="2011" customFormat="false" ht="13.8" hidden="false" customHeight="false" outlineLevel="0" collapsed="false">
      <c r="F2011" s="4" t="str">
        <f aca="false">IF(ISBLANK(A2011), "", (A2011-MIN($A$2:$A$3001))/(MAX($A$2:$A$3001)-MIN($A$2:$A$3001)))</f>
        <v/>
      </c>
      <c r="G2011" s="4" t="str">
        <f aca="false">IF(ISBLANK(B2011), "", (B2011-MIN($B$2:$B$3001))/(MAX($B$2:$B$3001)-MIN($B$2:B$3001)))</f>
        <v/>
      </c>
      <c r="H2011" s="4" t="str">
        <f aca="false">IF(ISBLANK(C2011), "", (C2011-MIN($C$2:$C$3001))/(MAX($C$2:$C$3001)-MIN($C$2:$C$3001)))</f>
        <v/>
      </c>
      <c r="I2011" s="4" t="str">
        <f aca="false">IF(ISBLANK(D2011), "", (D2011-MIN($D$2:$D$3001))/(MAX($D$2:$D$3001)-MIN($D$2:$D$3001)))</f>
        <v/>
      </c>
      <c r="J2011" s="4" t="str">
        <f aca="false">IF(ISBLANK(E2011), "", (E2011-MIN($E$2:$E$3001))/(MAX($E$2:$E$3001)-MIN($E$2:$E$3001)))</f>
        <v/>
      </c>
    </row>
    <row r="2012" customFormat="false" ht="13.8" hidden="false" customHeight="false" outlineLevel="0" collapsed="false">
      <c r="F2012" s="4" t="str">
        <f aca="false">IF(ISBLANK(A2012), "", (A2012-MIN($A$2:$A$3001))/(MAX($A$2:$A$3001)-MIN($A$2:$A$3001)))</f>
        <v/>
      </c>
      <c r="G2012" s="4" t="str">
        <f aca="false">IF(ISBLANK(B2012), "", (B2012-MIN($B$2:$B$3001))/(MAX($B$2:$B$3001)-MIN($B$2:B$3001)))</f>
        <v/>
      </c>
      <c r="H2012" s="4" t="str">
        <f aca="false">IF(ISBLANK(C2012), "", (C2012-MIN($C$2:$C$3001))/(MAX($C$2:$C$3001)-MIN($C$2:$C$3001)))</f>
        <v/>
      </c>
      <c r="I2012" s="4" t="str">
        <f aca="false">IF(ISBLANK(D2012), "", (D2012-MIN($D$2:$D$3001))/(MAX($D$2:$D$3001)-MIN($D$2:$D$3001)))</f>
        <v/>
      </c>
      <c r="J2012" s="4" t="str">
        <f aca="false">IF(ISBLANK(E2012), "", (E2012-MIN($E$2:$E$3001))/(MAX($E$2:$E$3001)-MIN($E$2:$E$3001)))</f>
        <v/>
      </c>
    </row>
    <row r="2013" customFormat="false" ht="13.8" hidden="false" customHeight="false" outlineLevel="0" collapsed="false">
      <c r="F2013" s="4" t="str">
        <f aca="false">IF(ISBLANK(A2013), "", (A2013-MIN($A$2:$A$3001))/(MAX($A$2:$A$3001)-MIN($A$2:$A$3001)))</f>
        <v/>
      </c>
      <c r="G2013" s="4" t="str">
        <f aca="false">IF(ISBLANK(B2013), "", (B2013-MIN($B$2:$B$3001))/(MAX($B$2:$B$3001)-MIN($B$2:B$3001)))</f>
        <v/>
      </c>
      <c r="H2013" s="4" t="str">
        <f aca="false">IF(ISBLANK(C2013), "", (C2013-MIN($C$2:$C$3001))/(MAX($C$2:$C$3001)-MIN($C$2:$C$3001)))</f>
        <v/>
      </c>
      <c r="I2013" s="4" t="str">
        <f aca="false">IF(ISBLANK(D2013), "", (D2013-MIN($D$2:$D$3001))/(MAX($D$2:$D$3001)-MIN($D$2:$D$3001)))</f>
        <v/>
      </c>
      <c r="J2013" s="4" t="str">
        <f aca="false">IF(ISBLANK(E2013), "", (E2013-MIN($E$2:$E$3001))/(MAX($E$2:$E$3001)-MIN($E$2:$E$3001)))</f>
        <v/>
      </c>
    </row>
    <row r="2014" customFormat="false" ht="13.8" hidden="false" customHeight="false" outlineLevel="0" collapsed="false">
      <c r="F2014" s="4" t="str">
        <f aca="false">IF(ISBLANK(A2014), "", (A2014-MIN($A$2:$A$3001))/(MAX($A$2:$A$3001)-MIN($A$2:$A$3001)))</f>
        <v/>
      </c>
      <c r="G2014" s="4" t="str">
        <f aca="false">IF(ISBLANK(B2014), "", (B2014-MIN($B$2:$B$3001))/(MAX($B$2:$B$3001)-MIN($B$2:B$3001)))</f>
        <v/>
      </c>
      <c r="H2014" s="4" t="str">
        <f aca="false">IF(ISBLANK(C2014), "", (C2014-MIN($C$2:$C$3001))/(MAX($C$2:$C$3001)-MIN($C$2:$C$3001)))</f>
        <v/>
      </c>
      <c r="I2014" s="4" t="str">
        <f aca="false">IF(ISBLANK(D2014), "", (D2014-MIN($D$2:$D$3001))/(MAX($D$2:$D$3001)-MIN($D$2:$D$3001)))</f>
        <v/>
      </c>
      <c r="J2014" s="4" t="str">
        <f aca="false">IF(ISBLANK(E2014), "", (E2014-MIN($E$2:$E$3001))/(MAX($E$2:$E$3001)-MIN($E$2:$E$3001)))</f>
        <v/>
      </c>
    </row>
    <row r="2015" customFormat="false" ht="13.8" hidden="false" customHeight="false" outlineLevel="0" collapsed="false">
      <c r="F2015" s="4" t="str">
        <f aca="false">IF(ISBLANK(A2015), "", (A2015-MIN($A$2:$A$3001))/(MAX($A$2:$A$3001)-MIN($A$2:$A$3001)))</f>
        <v/>
      </c>
      <c r="G2015" s="4" t="str">
        <f aca="false">IF(ISBLANK(B2015), "", (B2015-MIN($B$2:$B$3001))/(MAX($B$2:$B$3001)-MIN($B$2:B$3001)))</f>
        <v/>
      </c>
      <c r="H2015" s="4" t="str">
        <f aca="false">IF(ISBLANK(C2015), "", (C2015-MIN($C$2:$C$3001))/(MAX($C$2:$C$3001)-MIN($C$2:$C$3001)))</f>
        <v/>
      </c>
      <c r="I2015" s="4" t="str">
        <f aca="false">IF(ISBLANK(D2015), "", (D2015-MIN($D$2:$D$3001))/(MAX($D$2:$D$3001)-MIN($D$2:$D$3001)))</f>
        <v/>
      </c>
      <c r="J2015" s="4" t="str">
        <f aca="false">IF(ISBLANK(E2015), "", (E2015-MIN($E$2:$E$3001))/(MAX($E$2:$E$3001)-MIN($E$2:$E$3001)))</f>
        <v/>
      </c>
    </row>
    <row r="2016" customFormat="false" ht="13.8" hidden="false" customHeight="false" outlineLevel="0" collapsed="false">
      <c r="F2016" s="4" t="str">
        <f aca="false">IF(ISBLANK(A2016), "", (A2016-MIN($A$2:$A$3001))/(MAX($A$2:$A$3001)-MIN($A$2:$A$3001)))</f>
        <v/>
      </c>
      <c r="G2016" s="4" t="str">
        <f aca="false">IF(ISBLANK(B2016), "", (B2016-MIN($B$2:$B$3001))/(MAX($B$2:$B$3001)-MIN($B$2:B$3001)))</f>
        <v/>
      </c>
      <c r="H2016" s="4" t="str">
        <f aca="false">IF(ISBLANK(C2016), "", (C2016-MIN($C$2:$C$3001))/(MAX($C$2:$C$3001)-MIN($C$2:$C$3001)))</f>
        <v/>
      </c>
      <c r="I2016" s="4" t="str">
        <f aca="false">IF(ISBLANK(D2016), "", (D2016-MIN($D$2:$D$3001))/(MAX($D$2:$D$3001)-MIN($D$2:$D$3001)))</f>
        <v/>
      </c>
      <c r="J2016" s="4" t="str">
        <f aca="false">IF(ISBLANK(E2016), "", (E2016-MIN($E$2:$E$3001))/(MAX($E$2:$E$3001)-MIN($E$2:$E$3001)))</f>
        <v/>
      </c>
    </row>
    <row r="2017" customFormat="false" ht="13.8" hidden="false" customHeight="false" outlineLevel="0" collapsed="false">
      <c r="F2017" s="4" t="str">
        <f aca="false">IF(ISBLANK(A2017), "", (A2017-MIN($A$2:$A$3001))/(MAX($A$2:$A$3001)-MIN($A$2:$A$3001)))</f>
        <v/>
      </c>
      <c r="G2017" s="4" t="str">
        <f aca="false">IF(ISBLANK(B2017), "", (B2017-MIN($B$2:$B$3001))/(MAX($B$2:$B$3001)-MIN($B$2:B$3001)))</f>
        <v/>
      </c>
      <c r="H2017" s="4" t="str">
        <f aca="false">IF(ISBLANK(C2017), "", (C2017-MIN($C$2:$C$3001))/(MAX($C$2:$C$3001)-MIN($C$2:$C$3001)))</f>
        <v/>
      </c>
      <c r="I2017" s="4" t="str">
        <f aca="false">IF(ISBLANK(D2017), "", (D2017-MIN($D$2:$D$3001))/(MAX($D$2:$D$3001)-MIN($D$2:$D$3001)))</f>
        <v/>
      </c>
      <c r="J2017" s="4" t="str">
        <f aca="false">IF(ISBLANK(E2017), "", (E2017-MIN($E$2:$E$3001))/(MAX($E$2:$E$3001)-MIN($E$2:$E$3001)))</f>
        <v/>
      </c>
    </row>
    <row r="2018" customFormat="false" ht="13.8" hidden="false" customHeight="false" outlineLevel="0" collapsed="false">
      <c r="F2018" s="4" t="str">
        <f aca="false">IF(ISBLANK(A2018), "", (A2018-MIN($A$2:$A$3001))/(MAX($A$2:$A$3001)-MIN($A$2:$A$3001)))</f>
        <v/>
      </c>
      <c r="G2018" s="4" t="str">
        <f aca="false">IF(ISBLANK(B2018), "", (B2018-MIN($B$2:$B$3001))/(MAX($B$2:$B$3001)-MIN($B$2:B$3001)))</f>
        <v/>
      </c>
      <c r="H2018" s="4" t="str">
        <f aca="false">IF(ISBLANK(C2018), "", (C2018-MIN($C$2:$C$3001))/(MAX($C$2:$C$3001)-MIN($C$2:$C$3001)))</f>
        <v/>
      </c>
      <c r="I2018" s="4" t="str">
        <f aca="false">IF(ISBLANK(D2018), "", (D2018-MIN($D$2:$D$3001))/(MAX($D$2:$D$3001)-MIN($D$2:$D$3001)))</f>
        <v/>
      </c>
      <c r="J2018" s="4" t="str">
        <f aca="false">IF(ISBLANK(E2018), "", (E2018-MIN($E$2:$E$3001))/(MAX($E$2:$E$3001)-MIN($E$2:$E$3001)))</f>
        <v/>
      </c>
    </row>
    <row r="2019" customFormat="false" ht="13.8" hidden="false" customHeight="false" outlineLevel="0" collapsed="false">
      <c r="F2019" s="4" t="str">
        <f aca="false">IF(ISBLANK(A2019), "", (A2019-MIN($A$2:$A$3001))/(MAX($A$2:$A$3001)-MIN($A$2:$A$3001)))</f>
        <v/>
      </c>
      <c r="G2019" s="4" t="str">
        <f aca="false">IF(ISBLANK(B2019), "", (B2019-MIN($B$2:$B$3001))/(MAX($B$2:$B$3001)-MIN($B$2:B$3001)))</f>
        <v/>
      </c>
      <c r="H2019" s="4" t="str">
        <f aca="false">IF(ISBLANK(C2019), "", (C2019-MIN($C$2:$C$3001))/(MAX($C$2:$C$3001)-MIN($C$2:$C$3001)))</f>
        <v/>
      </c>
      <c r="I2019" s="4" t="str">
        <f aca="false">IF(ISBLANK(D2019), "", (D2019-MIN($D$2:$D$3001))/(MAX($D$2:$D$3001)-MIN($D$2:$D$3001)))</f>
        <v/>
      </c>
      <c r="J2019" s="4" t="str">
        <f aca="false">IF(ISBLANK(E2019), "", (E2019-MIN($E$2:$E$3001))/(MAX($E$2:$E$3001)-MIN($E$2:$E$3001)))</f>
        <v/>
      </c>
    </row>
    <row r="2020" customFormat="false" ht="13.8" hidden="false" customHeight="false" outlineLevel="0" collapsed="false">
      <c r="F2020" s="4" t="str">
        <f aca="false">IF(ISBLANK(A2020), "", (A2020-MIN($A$2:$A$3001))/(MAX($A$2:$A$3001)-MIN($A$2:$A$3001)))</f>
        <v/>
      </c>
      <c r="G2020" s="4" t="str">
        <f aca="false">IF(ISBLANK(B2020), "", (B2020-MIN($B$2:$B$3001))/(MAX($B$2:$B$3001)-MIN($B$2:B$3001)))</f>
        <v/>
      </c>
      <c r="H2020" s="4" t="str">
        <f aca="false">IF(ISBLANK(C2020), "", (C2020-MIN($C$2:$C$3001))/(MAX($C$2:$C$3001)-MIN($C$2:$C$3001)))</f>
        <v/>
      </c>
      <c r="I2020" s="4" t="str">
        <f aca="false">IF(ISBLANK(D2020), "", (D2020-MIN($D$2:$D$3001))/(MAX($D$2:$D$3001)-MIN($D$2:$D$3001)))</f>
        <v/>
      </c>
      <c r="J2020" s="4" t="str">
        <f aca="false">IF(ISBLANK(E2020), "", (E2020-MIN($E$2:$E$3001))/(MAX($E$2:$E$3001)-MIN($E$2:$E$3001)))</f>
        <v/>
      </c>
    </row>
    <row r="2021" customFormat="false" ht="13.8" hidden="false" customHeight="false" outlineLevel="0" collapsed="false">
      <c r="F2021" s="4" t="str">
        <f aca="false">IF(ISBLANK(A2021), "", (A2021-MIN($A$2:$A$3001))/(MAX($A$2:$A$3001)-MIN($A$2:$A$3001)))</f>
        <v/>
      </c>
      <c r="G2021" s="4" t="str">
        <f aca="false">IF(ISBLANK(B2021), "", (B2021-MIN($B$2:$B$3001))/(MAX($B$2:$B$3001)-MIN($B$2:B$3001)))</f>
        <v/>
      </c>
      <c r="H2021" s="4" t="str">
        <f aca="false">IF(ISBLANK(C2021), "", (C2021-MIN($C$2:$C$3001))/(MAX($C$2:$C$3001)-MIN($C$2:$C$3001)))</f>
        <v/>
      </c>
      <c r="I2021" s="4" t="str">
        <f aca="false">IF(ISBLANK(D2021), "", (D2021-MIN($D$2:$D$3001))/(MAX($D$2:$D$3001)-MIN($D$2:$D$3001)))</f>
        <v/>
      </c>
      <c r="J2021" s="4" t="str">
        <f aca="false">IF(ISBLANK(E2021), "", (E2021-MIN($E$2:$E$3001))/(MAX($E$2:$E$3001)-MIN($E$2:$E$3001)))</f>
        <v/>
      </c>
    </row>
    <row r="2022" customFormat="false" ht="13.8" hidden="false" customHeight="false" outlineLevel="0" collapsed="false">
      <c r="F2022" s="4" t="str">
        <f aca="false">IF(ISBLANK(A2022), "", (A2022-MIN($A$2:$A$3001))/(MAX($A$2:$A$3001)-MIN($A$2:$A$3001)))</f>
        <v/>
      </c>
      <c r="G2022" s="4" t="str">
        <f aca="false">IF(ISBLANK(B2022), "", (B2022-MIN($B$2:$B$3001))/(MAX($B$2:$B$3001)-MIN($B$2:B$3001)))</f>
        <v/>
      </c>
      <c r="H2022" s="4" t="str">
        <f aca="false">IF(ISBLANK(C2022), "", (C2022-MIN($C$2:$C$3001))/(MAX($C$2:$C$3001)-MIN($C$2:$C$3001)))</f>
        <v/>
      </c>
      <c r="I2022" s="4" t="str">
        <f aca="false">IF(ISBLANK(D2022), "", (D2022-MIN($D$2:$D$3001))/(MAX($D$2:$D$3001)-MIN($D$2:$D$3001)))</f>
        <v/>
      </c>
      <c r="J2022" s="4" t="str">
        <f aca="false">IF(ISBLANK(E2022), "", (E2022-MIN($E$2:$E$3001))/(MAX($E$2:$E$3001)-MIN($E$2:$E$3001)))</f>
        <v/>
      </c>
    </row>
    <row r="2023" customFormat="false" ht="13.8" hidden="false" customHeight="false" outlineLevel="0" collapsed="false">
      <c r="F2023" s="4" t="str">
        <f aca="false">IF(ISBLANK(A2023), "", (A2023-MIN($A$2:$A$3001))/(MAX($A$2:$A$3001)-MIN($A$2:$A$3001)))</f>
        <v/>
      </c>
      <c r="G2023" s="4" t="str">
        <f aca="false">IF(ISBLANK(B2023), "", (B2023-MIN($B$2:$B$3001))/(MAX($B$2:$B$3001)-MIN($B$2:B$3001)))</f>
        <v/>
      </c>
      <c r="H2023" s="4" t="str">
        <f aca="false">IF(ISBLANK(C2023), "", (C2023-MIN($C$2:$C$3001))/(MAX($C$2:$C$3001)-MIN($C$2:$C$3001)))</f>
        <v/>
      </c>
      <c r="I2023" s="4" t="str">
        <f aca="false">IF(ISBLANK(D2023), "", (D2023-MIN($D$2:$D$3001))/(MAX($D$2:$D$3001)-MIN($D$2:$D$3001)))</f>
        <v/>
      </c>
      <c r="J2023" s="4" t="str">
        <f aca="false">IF(ISBLANK(E2023), "", (E2023-MIN($E$2:$E$3001))/(MAX($E$2:$E$3001)-MIN($E$2:$E$3001)))</f>
        <v/>
      </c>
    </row>
    <row r="2024" customFormat="false" ht="13.8" hidden="false" customHeight="false" outlineLevel="0" collapsed="false">
      <c r="F2024" s="4" t="str">
        <f aca="false">IF(ISBLANK(A2024), "", (A2024-MIN($A$2:$A$3001))/(MAX($A$2:$A$3001)-MIN($A$2:$A$3001)))</f>
        <v/>
      </c>
      <c r="G2024" s="4" t="str">
        <f aca="false">IF(ISBLANK(B2024), "", (B2024-MIN($B$2:$B$3001))/(MAX($B$2:$B$3001)-MIN($B$2:B$3001)))</f>
        <v/>
      </c>
      <c r="H2024" s="4" t="str">
        <f aca="false">IF(ISBLANK(C2024), "", (C2024-MIN($C$2:$C$3001))/(MAX($C$2:$C$3001)-MIN($C$2:$C$3001)))</f>
        <v/>
      </c>
      <c r="I2024" s="4" t="str">
        <f aca="false">IF(ISBLANK(D2024), "", (D2024-MIN($D$2:$D$3001))/(MAX($D$2:$D$3001)-MIN($D$2:$D$3001)))</f>
        <v/>
      </c>
      <c r="J2024" s="4" t="str">
        <f aca="false">IF(ISBLANK(E2024), "", (E2024-MIN($E$2:$E$3001))/(MAX($E$2:$E$3001)-MIN($E$2:$E$3001)))</f>
        <v/>
      </c>
    </row>
    <row r="2025" customFormat="false" ht="13.8" hidden="false" customHeight="false" outlineLevel="0" collapsed="false">
      <c r="F2025" s="4" t="str">
        <f aca="false">IF(ISBLANK(A2025), "", (A2025-MIN($A$2:$A$3001))/(MAX($A$2:$A$3001)-MIN($A$2:$A$3001)))</f>
        <v/>
      </c>
      <c r="G2025" s="4" t="str">
        <f aca="false">IF(ISBLANK(B2025), "", (B2025-MIN($B$2:$B$3001))/(MAX($B$2:$B$3001)-MIN($B$2:B$3001)))</f>
        <v/>
      </c>
      <c r="H2025" s="4" t="str">
        <f aca="false">IF(ISBLANK(C2025), "", (C2025-MIN($C$2:$C$3001))/(MAX($C$2:$C$3001)-MIN($C$2:$C$3001)))</f>
        <v/>
      </c>
      <c r="I2025" s="4" t="str">
        <f aca="false">IF(ISBLANK(D2025), "", (D2025-MIN($D$2:$D$3001))/(MAX($D$2:$D$3001)-MIN($D$2:$D$3001)))</f>
        <v/>
      </c>
      <c r="J2025" s="4" t="str">
        <f aca="false">IF(ISBLANK(E2025), "", (E2025-MIN($E$2:$E$3001))/(MAX($E$2:$E$3001)-MIN($E$2:$E$3001)))</f>
        <v/>
      </c>
    </row>
    <row r="2026" customFormat="false" ht="13.8" hidden="false" customHeight="false" outlineLevel="0" collapsed="false">
      <c r="F2026" s="4" t="str">
        <f aca="false">IF(ISBLANK(A2026), "", (A2026-MIN($A$2:$A$3001))/(MAX($A$2:$A$3001)-MIN($A$2:$A$3001)))</f>
        <v/>
      </c>
      <c r="G2026" s="4" t="str">
        <f aca="false">IF(ISBLANK(B2026), "", (B2026-MIN($B$2:$B$3001))/(MAX($B$2:$B$3001)-MIN($B$2:B$3001)))</f>
        <v/>
      </c>
      <c r="H2026" s="4" t="str">
        <f aca="false">IF(ISBLANK(C2026), "", (C2026-MIN($C$2:$C$3001))/(MAX($C$2:$C$3001)-MIN($C$2:$C$3001)))</f>
        <v/>
      </c>
      <c r="I2026" s="4" t="str">
        <f aca="false">IF(ISBLANK(D2026), "", (D2026-MIN($D$2:$D$3001))/(MAX($D$2:$D$3001)-MIN($D$2:$D$3001)))</f>
        <v/>
      </c>
      <c r="J2026" s="4" t="str">
        <f aca="false">IF(ISBLANK(E2026), "", (E2026-MIN($E$2:$E$3001))/(MAX($E$2:$E$3001)-MIN($E$2:$E$3001)))</f>
        <v/>
      </c>
    </row>
    <row r="2027" customFormat="false" ht="13.8" hidden="false" customHeight="false" outlineLevel="0" collapsed="false">
      <c r="F2027" s="4" t="str">
        <f aca="false">IF(ISBLANK(A2027), "", (A2027-MIN($A$2:$A$3001))/(MAX($A$2:$A$3001)-MIN($A$2:$A$3001)))</f>
        <v/>
      </c>
      <c r="G2027" s="4" t="str">
        <f aca="false">IF(ISBLANK(B2027), "", (B2027-MIN($B$2:$B$3001))/(MAX($B$2:$B$3001)-MIN($B$2:B$3001)))</f>
        <v/>
      </c>
      <c r="H2027" s="4" t="str">
        <f aca="false">IF(ISBLANK(C2027), "", (C2027-MIN($C$2:$C$3001))/(MAX($C$2:$C$3001)-MIN($C$2:$C$3001)))</f>
        <v/>
      </c>
      <c r="I2027" s="4" t="str">
        <f aca="false">IF(ISBLANK(D2027), "", (D2027-MIN($D$2:$D$3001))/(MAX($D$2:$D$3001)-MIN($D$2:$D$3001)))</f>
        <v/>
      </c>
      <c r="J2027" s="4" t="str">
        <f aca="false">IF(ISBLANK(E2027), "", (E2027-MIN($E$2:$E$3001))/(MAX($E$2:$E$3001)-MIN($E$2:$E$3001)))</f>
        <v/>
      </c>
    </row>
    <row r="2028" customFormat="false" ht="13.8" hidden="false" customHeight="false" outlineLevel="0" collapsed="false">
      <c r="F2028" s="4" t="str">
        <f aca="false">IF(ISBLANK(A2028), "", (A2028-MIN($A$2:$A$3001))/(MAX($A$2:$A$3001)-MIN($A$2:$A$3001)))</f>
        <v/>
      </c>
      <c r="G2028" s="4" t="str">
        <f aca="false">IF(ISBLANK(B2028), "", (B2028-MIN($B$2:$B$3001))/(MAX($B$2:$B$3001)-MIN($B$2:B$3001)))</f>
        <v/>
      </c>
      <c r="H2028" s="4" t="str">
        <f aca="false">IF(ISBLANK(C2028), "", (C2028-MIN($C$2:$C$3001))/(MAX($C$2:$C$3001)-MIN($C$2:$C$3001)))</f>
        <v/>
      </c>
      <c r="I2028" s="4" t="str">
        <f aca="false">IF(ISBLANK(D2028), "", (D2028-MIN($D$2:$D$3001))/(MAX($D$2:$D$3001)-MIN($D$2:$D$3001)))</f>
        <v/>
      </c>
      <c r="J2028" s="4" t="str">
        <f aca="false">IF(ISBLANK(E2028), "", (E2028-MIN($E$2:$E$3001))/(MAX($E$2:$E$3001)-MIN($E$2:$E$3001)))</f>
        <v/>
      </c>
    </row>
    <row r="2029" customFormat="false" ht="13.8" hidden="false" customHeight="false" outlineLevel="0" collapsed="false">
      <c r="F2029" s="4" t="str">
        <f aca="false">IF(ISBLANK(A2029), "", (A2029-MIN($A$2:$A$3001))/(MAX($A$2:$A$3001)-MIN($A$2:$A$3001)))</f>
        <v/>
      </c>
      <c r="G2029" s="4" t="str">
        <f aca="false">IF(ISBLANK(B2029), "", (B2029-MIN($B$2:$B$3001))/(MAX($B$2:$B$3001)-MIN($B$2:B$3001)))</f>
        <v/>
      </c>
      <c r="H2029" s="4" t="str">
        <f aca="false">IF(ISBLANK(C2029), "", (C2029-MIN($C$2:$C$3001))/(MAX($C$2:$C$3001)-MIN($C$2:$C$3001)))</f>
        <v/>
      </c>
      <c r="I2029" s="4" t="str">
        <f aca="false">IF(ISBLANK(D2029), "", (D2029-MIN($D$2:$D$3001))/(MAX($D$2:$D$3001)-MIN($D$2:$D$3001)))</f>
        <v/>
      </c>
      <c r="J2029" s="4" t="str">
        <f aca="false">IF(ISBLANK(E2029), "", (E2029-MIN($E$2:$E$3001))/(MAX($E$2:$E$3001)-MIN($E$2:$E$3001)))</f>
        <v/>
      </c>
    </row>
    <row r="2030" customFormat="false" ht="13.8" hidden="false" customHeight="false" outlineLevel="0" collapsed="false">
      <c r="F2030" s="4" t="str">
        <f aca="false">IF(ISBLANK(A2030), "", (A2030-MIN($A$2:$A$3001))/(MAX($A$2:$A$3001)-MIN($A$2:$A$3001)))</f>
        <v/>
      </c>
      <c r="G2030" s="4" t="str">
        <f aca="false">IF(ISBLANK(B2030), "", (B2030-MIN($B$2:$B$3001))/(MAX($B$2:$B$3001)-MIN($B$2:B$3001)))</f>
        <v/>
      </c>
      <c r="H2030" s="4" t="str">
        <f aca="false">IF(ISBLANK(C2030), "", (C2030-MIN($C$2:$C$3001))/(MAX($C$2:$C$3001)-MIN($C$2:$C$3001)))</f>
        <v/>
      </c>
      <c r="I2030" s="4" t="str">
        <f aca="false">IF(ISBLANK(D2030), "", (D2030-MIN($D$2:$D$3001))/(MAX($D$2:$D$3001)-MIN($D$2:$D$3001)))</f>
        <v/>
      </c>
      <c r="J2030" s="4" t="str">
        <f aca="false">IF(ISBLANK(E2030), "", (E2030-MIN($E$2:$E$3001))/(MAX($E$2:$E$3001)-MIN($E$2:$E$3001)))</f>
        <v/>
      </c>
    </row>
    <row r="2031" customFormat="false" ht="13.8" hidden="false" customHeight="false" outlineLevel="0" collapsed="false">
      <c r="F2031" s="4" t="str">
        <f aca="false">IF(ISBLANK(A2031), "", (A2031-MIN($A$2:$A$3001))/(MAX($A$2:$A$3001)-MIN($A$2:$A$3001)))</f>
        <v/>
      </c>
      <c r="G2031" s="4" t="str">
        <f aca="false">IF(ISBLANK(B2031), "", (B2031-MIN($B$2:$B$3001))/(MAX($B$2:$B$3001)-MIN($B$2:B$3001)))</f>
        <v/>
      </c>
      <c r="H2031" s="4" t="str">
        <f aca="false">IF(ISBLANK(C2031), "", (C2031-MIN($C$2:$C$3001))/(MAX($C$2:$C$3001)-MIN($C$2:$C$3001)))</f>
        <v/>
      </c>
      <c r="I2031" s="4" t="str">
        <f aca="false">IF(ISBLANK(D2031), "", (D2031-MIN($D$2:$D$3001))/(MAX($D$2:$D$3001)-MIN($D$2:$D$3001)))</f>
        <v/>
      </c>
      <c r="J2031" s="4" t="str">
        <f aca="false">IF(ISBLANK(E2031), "", (E2031-MIN($E$2:$E$3001))/(MAX($E$2:$E$3001)-MIN($E$2:$E$3001)))</f>
        <v/>
      </c>
    </row>
    <row r="2032" customFormat="false" ht="13.8" hidden="false" customHeight="false" outlineLevel="0" collapsed="false">
      <c r="F2032" s="4" t="str">
        <f aca="false">IF(ISBLANK(A2032), "", (A2032-MIN($A$2:$A$3001))/(MAX($A$2:$A$3001)-MIN($A$2:$A$3001)))</f>
        <v/>
      </c>
      <c r="G2032" s="4" t="str">
        <f aca="false">IF(ISBLANK(B2032), "", (B2032-MIN($B$2:$B$3001))/(MAX($B$2:$B$3001)-MIN($B$2:B$3001)))</f>
        <v/>
      </c>
      <c r="H2032" s="4" t="str">
        <f aca="false">IF(ISBLANK(C2032), "", (C2032-MIN($C$2:$C$3001))/(MAX($C$2:$C$3001)-MIN($C$2:$C$3001)))</f>
        <v/>
      </c>
      <c r="I2032" s="4" t="str">
        <f aca="false">IF(ISBLANK(D2032), "", (D2032-MIN($D$2:$D$3001))/(MAX($D$2:$D$3001)-MIN($D$2:$D$3001)))</f>
        <v/>
      </c>
      <c r="J2032" s="4" t="str">
        <f aca="false">IF(ISBLANK(E2032), "", (E2032-MIN($E$2:$E$3001))/(MAX($E$2:$E$3001)-MIN($E$2:$E$3001)))</f>
        <v/>
      </c>
    </row>
    <row r="2033" customFormat="false" ht="13.8" hidden="false" customHeight="false" outlineLevel="0" collapsed="false">
      <c r="F2033" s="4" t="str">
        <f aca="false">IF(ISBLANK(A2033), "", (A2033-MIN($A$2:$A$3001))/(MAX($A$2:$A$3001)-MIN($A$2:$A$3001)))</f>
        <v/>
      </c>
      <c r="G2033" s="4" t="str">
        <f aca="false">IF(ISBLANK(B2033), "", (B2033-MIN($B$2:$B$3001))/(MAX($B$2:$B$3001)-MIN($B$2:B$3001)))</f>
        <v/>
      </c>
      <c r="H2033" s="4" t="str">
        <f aca="false">IF(ISBLANK(C2033), "", (C2033-MIN($C$2:$C$3001))/(MAX($C$2:$C$3001)-MIN($C$2:$C$3001)))</f>
        <v/>
      </c>
      <c r="I2033" s="4" t="str">
        <f aca="false">IF(ISBLANK(D2033), "", (D2033-MIN($D$2:$D$3001))/(MAX($D$2:$D$3001)-MIN($D$2:$D$3001)))</f>
        <v/>
      </c>
      <c r="J2033" s="4" t="str">
        <f aca="false">IF(ISBLANK(E2033), "", (E2033-MIN($E$2:$E$3001))/(MAX($E$2:$E$3001)-MIN($E$2:$E$3001)))</f>
        <v/>
      </c>
    </row>
    <row r="2034" customFormat="false" ht="13.8" hidden="false" customHeight="false" outlineLevel="0" collapsed="false">
      <c r="F2034" s="4" t="str">
        <f aca="false">IF(ISBLANK(A2034), "", (A2034-MIN($A$2:$A$3001))/(MAX($A$2:$A$3001)-MIN($A$2:$A$3001)))</f>
        <v/>
      </c>
      <c r="G2034" s="4" t="str">
        <f aca="false">IF(ISBLANK(B2034), "", (B2034-MIN($B$2:$B$3001))/(MAX($B$2:$B$3001)-MIN($B$2:B$3001)))</f>
        <v/>
      </c>
      <c r="H2034" s="4" t="str">
        <f aca="false">IF(ISBLANK(C2034), "", (C2034-MIN($C$2:$C$3001))/(MAX($C$2:$C$3001)-MIN($C$2:$C$3001)))</f>
        <v/>
      </c>
      <c r="I2034" s="4" t="str">
        <f aca="false">IF(ISBLANK(D2034), "", (D2034-MIN($D$2:$D$3001))/(MAX($D$2:$D$3001)-MIN($D$2:$D$3001)))</f>
        <v/>
      </c>
      <c r="J2034" s="4" t="str">
        <f aca="false">IF(ISBLANK(E2034), "", (E2034-MIN($E$2:$E$3001))/(MAX($E$2:$E$3001)-MIN($E$2:$E$3001)))</f>
        <v/>
      </c>
    </row>
    <row r="2035" customFormat="false" ht="13.8" hidden="false" customHeight="false" outlineLevel="0" collapsed="false">
      <c r="F2035" s="4" t="str">
        <f aca="false">IF(ISBLANK(A2035), "", (A2035-MIN($A$2:$A$3001))/(MAX($A$2:$A$3001)-MIN($A$2:$A$3001)))</f>
        <v/>
      </c>
      <c r="G2035" s="4" t="str">
        <f aca="false">IF(ISBLANK(B2035), "", (B2035-MIN($B$2:$B$3001))/(MAX($B$2:$B$3001)-MIN($B$2:B$3001)))</f>
        <v/>
      </c>
      <c r="H2035" s="4" t="str">
        <f aca="false">IF(ISBLANK(C2035), "", (C2035-MIN($C$2:$C$3001))/(MAX($C$2:$C$3001)-MIN($C$2:$C$3001)))</f>
        <v/>
      </c>
      <c r="I2035" s="4" t="str">
        <f aca="false">IF(ISBLANK(D2035), "", (D2035-MIN($D$2:$D$3001))/(MAX($D$2:$D$3001)-MIN($D$2:$D$3001)))</f>
        <v/>
      </c>
      <c r="J2035" s="4" t="str">
        <f aca="false">IF(ISBLANK(E2035), "", (E2035-MIN($E$2:$E$3001))/(MAX($E$2:$E$3001)-MIN($E$2:$E$3001)))</f>
        <v/>
      </c>
    </row>
    <row r="2036" customFormat="false" ht="13.8" hidden="false" customHeight="false" outlineLevel="0" collapsed="false">
      <c r="F2036" s="4" t="str">
        <f aca="false">IF(ISBLANK(A2036), "", (A2036-MIN($A$2:$A$3001))/(MAX($A$2:$A$3001)-MIN($A$2:$A$3001)))</f>
        <v/>
      </c>
      <c r="G2036" s="4" t="str">
        <f aca="false">IF(ISBLANK(B2036), "", (B2036-MIN($B$2:$B$3001))/(MAX($B$2:$B$3001)-MIN($B$2:B$3001)))</f>
        <v/>
      </c>
      <c r="H2036" s="4" t="str">
        <f aca="false">IF(ISBLANK(C2036), "", (C2036-MIN($C$2:$C$3001))/(MAX($C$2:$C$3001)-MIN($C$2:$C$3001)))</f>
        <v/>
      </c>
      <c r="I2036" s="4" t="str">
        <f aca="false">IF(ISBLANK(D2036), "", (D2036-MIN($D$2:$D$3001))/(MAX($D$2:$D$3001)-MIN($D$2:$D$3001)))</f>
        <v/>
      </c>
      <c r="J2036" s="4" t="str">
        <f aca="false">IF(ISBLANK(E2036), "", (E2036-MIN($E$2:$E$3001))/(MAX($E$2:$E$3001)-MIN($E$2:$E$3001)))</f>
        <v/>
      </c>
    </row>
    <row r="2037" customFormat="false" ht="13.8" hidden="false" customHeight="false" outlineLevel="0" collapsed="false">
      <c r="F2037" s="4" t="str">
        <f aca="false">IF(ISBLANK(A2037), "", (A2037-MIN($A$2:$A$3001))/(MAX($A$2:$A$3001)-MIN($A$2:$A$3001)))</f>
        <v/>
      </c>
      <c r="G2037" s="4" t="str">
        <f aca="false">IF(ISBLANK(B2037), "", (B2037-MIN($B$2:$B$3001))/(MAX($B$2:$B$3001)-MIN($B$2:B$3001)))</f>
        <v/>
      </c>
      <c r="H2037" s="4" t="str">
        <f aca="false">IF(ISBLANK(C2037), "", (C2037-MIN($C$2:$C$3001))/(MAX($C$2:$C$3001)-MIN($C$2:$C$3001)))</f>
        <v/>
      </c>
      <c r="I2037" s="4" t="str">
        <f aca="false">IF(ISBLANK(D2037), "", (D2037-MIN($D$2:$D$3001))/(MAX($D$2:$D$3001)-MIN($D$2:$D$3001)))</f>
        <v/>
      </c>
      <c r="J2037" s="4" t="str">
        <f aca="false">IF(ISBLANK(E2037), "", (E2037-MIN($E$2:$E$3001))/(MAX($E$2:$E$3001)-MIN($E$2:$E$3001)))</f>
        <v/>
      </c>
    </row>
    <row r="2038" customFormat="false" ht="13.8" hidden="false" customHeight="false" outlineLevel="0" collapsed="false">
      <c r="F2038" s="4" t="str">
        <f aca="false">IF(ISBLANK(A2038), "", (A2038-MIN($A$2:$A$3001))/(MAX($A$2:$A$3001)-MIN($A$2:$A$3001)))</f>
        <v/>
      </c>
      <c r="G2038" s="4" t="str">
        <f aca="false">IF(ISBLANK(B2038), "", (B2038-MIN($B$2:$B$3001))/(MAX($B$2:$B$3001)-MIN($B$2:B$3001)))</f>
        <v/>
      </c>
      <c r="H2038" s="4" t="str">
        <f aca="false">IF(ISBLANK(C2038), "", (C2038-MIN($C$2:$C$3001))/(MAX($C$2:$C$3001)-MIN($C$2:$C$3001)))</f>
        <v/>
      </c>
      <c r="I2038" s="4" t="str">
        <f aca="false">IF(ISBLANK(D2038), "", (D2038-MIN($D$2:$D$3001))/(MAX($D$2:$D$3001)-MIN($D$2:$D$3001)))</f>
        <v/>
      </c>
      <c r="J2038" s="4" t="str">
        <f aca="false">IF(ISBLANK(E2038), "", (E2038-MIN($E$2:$E$3001))/(MAX($E$2:$E$3001)-MIN($E$2:$E$3001)))</f>
        <v/>
      </c>
    </row>
    <row r="2039" customFormat="false" ht="13.8" hidden="false" customHeight="false" outlineLevel="0" collapsed="false">
      <c r="F2039" s="4" t="str">
        <f aca="false">IF(ISBLANK(A2039), "", (A2039-MIN($A$2:$A$3001))/(MAX($A$2:$A$3001)-MIN($A$2:$A$3001)))</f>
        <v/>
      </c>
      <c r="G2039" s="4" t="str">
        <f aca="false">IF(ISBLANK(B2039), "", (B2039-MIN($B$2:$B$3001))/(MAX($B$2:$B$3001)-MIN($B$2:B$3001)))</f>
        <v/>
      </c>
      <c r="H2039" s="4" t="str">
        <f aca="false">IF(ISBLANK(C2039), "", (C2039-MIN($C$2:$C$3001))/(MAX($C$2:$C$3001)-MIN($C$2:$C$3001)))</f>
        <v/>
      </c>
      <c r="I2039" s="4" t="str">
        <f aca="false">IF(ISBLANK(D2039), "", (D2039-MIN($D$2:$D$3001))/(MAX($D$2:$D$3001)-MIN($D$2:$D$3001)))</f>
        <v/>
      </c>
      <c r="J2039" s="4" t="str">
        <f aca="false">IF(ISBLANK(E2039), "", (E2039-MIN($E$2:$E$3001))/(MAX($E$2:$E$3001)-MIN($E$2:$E$3001)))</f>
        <v/>
      </c>
    </row>
    <row r="2040" customFormat="false" ht="13.8" hidden="false" customHeight="false" outlineLevel="0" collapsed="false">
      <c r="F2040" s="4" t="str">
        <f aca="false">IF(ISBLANK(A2040), "", (A2040-MIN($A$2:$A$3001))/(MAX($A$2:$A$3001)-MIN($A$2:$A$3001)))</f>
        <v/>
      </c>
      <c r="G2040" s="4" t="str">
        <f aca="false">IF(ISBLANK(B2040), "", (B2040-MIN($B$2:$B$3001))/(MAX($B$2:$B$3001)-MIN($B$2:B$3001)))</f>
        <v/>
      </c>
      <c r="H2040" s="4" t="str">
        <f aca="false">IF(ISBLANK(C2040), "", (C2040-MIN($C$2:$C$3001))/(MAX($C$2:$C$3001)-MIN($C$2:$C$3001)))</f>
        <v/>
      </c>
      <c r="I2040" s="4" t="str">
        <f aca="false">IF(ISBLANK(D2040), "", (D2040-MIN($D$2:$D$3001))/(MAX($D$2:$D$3001)-MIN($D$2:$D$3001)))</f>
        <v/>
      </c>
      <c r="J2040" s="4" t="str">
        <f aca="false">IF(ISBLANK(E2040), "", (E2040-MIN($E$2:$E$3001))/(MAX($E$2:$E$3001)-MIN($E$2:$E$3001)))</f>
        <v/>
      </c>
    </row>
    <row r="2041" customFormat="false" ht="13.8" hidden="false" customHeight="false" outlineLevel="0" collapsed="false">
      <c r="F2041" s="4" t="str">
        <f aca="false">IF(ISBLANK(A2041), "", (A2041-MIN($A$2:$A$3001))/(MAX($A$2:$A$3001)-MIN($A$2:$A$3001)))</f>
        <v/>
      </c>
      <c r="G2041" s="4" t="str">
        <f aca="false">IF(ISBLANK(B2041), "", (B2041-MIN($B$2:$B$3001))/(MAX($B$2:$B$3001)-MIN($B$2:B$3001)))</f>
        <v/>
      </c>
      <c r="H2041" s="4" t="str">
        <f aca="false">IF(ISBLANK(C2041), "", (C2041-MIN($C$2:$C$3001))/(MAX($C$2:$C$3001)-MIN($C$2:$C$3001)))</f>
        <v/>
      </c>
      <c r="I2041" s="4" t="str">
        <f aca="false">IF(ISBLANK(D2041), "", (D2041-MIN($D$2:$D$3001))/(MAX($D$2:$D$3001)-MIN($D$2:$D$3001)))</f>
        <v/>
      </c>
      <c r="J2041" s="4" t="str">
        <f aca="false">IF(ISBLANK(E2041), "", (E2041-MIN($E$2:$E$3001))/(MAX($E$2:$E$3001)-MIN($E$2:$E$3001)))</f>
        <v/>
      </c>
    </row>
    <row r="2042" customFormat="false" ht="13.8" hidden="false" customHeight="false" outlineLevel="0" collapsed="false">
      <c r="F2042" s="4" t="str">
        <f aca="false">IF(ISBLANK(A2042), "", (A2042-MIN($A$2:$A$3001))/(MAX($A$2:$A$3001)-MIN($A$2:$A$3001)))</f>
        <v/>
      </c>
      <c r="G2042" s="4" t="str">
        <f aca="false">IF(ISBLANK(B2042), "", (B2042-MIN($B$2:$B$3001))/(MAX($B$2:$B$3001)-MIN($B$2:B$3001)))</f>
        <v/>
      </c>
      <c r="H2042" s="4" t="str">
        <f aca="false">IF(ISBLANK(C2042), "", (C2042-MIN($C$2:$C$3001))/(MAX($C$2:$C$3001)-MIN($C$2:$C$3001)))</f>
        <v/>
      </c>
      <c r="I2042" s="4" t="str">
        <f aca="false">IF(ISBLANK(D2042), "", (D2042-MIN($D$2:$D$3001))/(MAX($D$2:$D$3001)-MIN($D$2:$D$3001)))</f>
        <v/>
      </c>
      <c r="J2042" s="4" t="str">
        <f aca="false">IF(ISBLANK(E2042), "", (E2042-MIN($E$2:$E$3001))/(MAX($E$2:$E$3001)-MIN($E$2:$E$3001)))</f>
        <v/>
      </c>
    </row>
    <row r="2043" customFormat="false" ht="13.8" hidden="false" customHeight="false" outlineLevel="0" collapsed="false">
      <c r="F2043" s="4" t="str">
        <f aca="false">IF(ISBLANK(A2043), "", (A2043-MIN($A$2:$A$3001))/(MAX($A$2:$A$3001)-MIN($A$2:$A$3001)))</f>
        <v/>
      </c>
      <c r="G2043" s="4" t="str">
        <f aca="false">IF(ISBLANK(B2043), "", (B2043-MIN($B$2:$B$3001))/(MAX($B$2:$B$3001)-MIN($B$2:B$3001)))</f>
        <v/>
      </c>
      <c r="H2043" s="4" t="str">
        <f aca="false">IF(ISBLANK(C2043), "", (C2043-MIN($C$2:$C$3001))/(MAX($C$2:$C$3001)-MIN($C$2:$C$3001)))</f>
        <v/>
      </c>
      <c r="I2043" s="4" t="str">
        <f aca="false">IF(ISBLANK(D2043), "", (D2043-MIN($D$2:$D$3001))/(MAX($D$2:$D$3001)-MIN($D$2:$D$3001)))</f>
        <v/>
      </c>
      <c r="J2043" s="4" t="str">
        <f aca="false">IF(ISBLANK(E2043), "", (E2043-MIN($E$2:$E$3001))/(MAX($E$2:$E$3001)-MIN($E$2:$E$3001)))</f>
        <v/>
      </c>
    </row>
    <row r="2044" customFormat="false" ht="13.8" hidden="false" customHeight="false" outlineLevel="0" collapsed="false">
      <c r="F2044" s="4" t="str">
        <f aca="false">IF(ISBLANK(A2044), "", (A2044-MIN($A$2:$A$3001))/(MAX($A$2:$A$3001)-MIN($A$2:$A$3001)))</f>
        <v/>
      </c>
      <c r="G2044" s="4" t="str">
        <f aca="false">IF(ISBLANK(B2044), "", (B2044-MIN($B$2:$B$3001))/(MAX($B$2:$B$3001)-MIN($B$2:B$3001)))</f>
        <v/>
      </c>
      <c r="H2044" s="4" t="str">
        <f aca="false">IF(ISBLANK(C2044), "", (C2044-MIN($C$2:$C$3001))/(MAX($C$2:$C$3001)-MIN($C$2:$C$3001)))</f>
        <v/>
      </c>
      <c r="I2044" s="4" t="str">
        <f aca="false">IF(ISBLANK(D2044), "", (D2044-MIN($D$2:$D$3001))/(MAX($D$2:$D$3001)-MIN($D$2:$D$3001)))</f>
        <v/>
      </c>
      <c r="J2044" s="4" t="str">
        <f aca="false">IF(ISBLANK(E2044), "", (E2044-MIN($E$2:$E$3001))/(MAX($E$2:$E$3001)-MIN($E$2:$E$3001)))</f>
        <v/>
      </c>
    </row>
    <row r="2045" customFormat="false" ht="13.8" hidden="false" customHeight="false" outlineLevel="0" collapsed="false">
      <c r="F2045" s="4" t="str">
        <f aca="false">IF(ISBLANK(A2045), "", (A2045-MIN($A$2:$A$3001))/(MAX($A$2:$A$3001)-MIN($A$2:$A$3001)))</f>
        <v/>
      </c>
      <c r="G2045" s="4" t="str">
        <f aca="false">IF(ISBLANK(B2045), "", (B2045-MIN($B$2:$B$3001))/(MAX($B$2:$B$3001)-MIN($B$2:B$3001)))</f>
        <v/>
      </c>
      <c r="H2045" s="4" t="str">
        <f aca="false">IF(ISBLANK(C2045), "", (C2045-MIN($C$2:$C$3001))/(MAX($C$2:$C$3001)-MIN($C$2:$C$3001)))</f>
        <v/>
      </c>
      <c r="I2045" s="4" t="str">
        <f aca="false">IF(ISBLANK(D2045), "", (D2045-MIN($D$2:$D$3001))/(MAX($D$2:$D$3001)-MIN($D$2:$D$3001)))</f>
        <v/>
      </c>
      <c r="J2045" s="4" t="str">
        <f aca="false">IF(ISBLANK(E2045), "", (E2045-MIN($E$2:$E$3001))/(MAX($E$2:$E$3001)-MIN($E$2:$E$3001)))</f>
        <v/>
      </c>
    </row>
    <row r="2046" customFormat="false" ht="13.8" hidden="false" customHeight="false" outlineLevel="0" collapsed="false">
      <c r="F2046" s="4" t="str">
        <f aca="false">IF(ISBLANK(A2046), "", (A2046-MIN($A$2:$A$3001))/(MAX($A$2:$A$3001)-MIN($A$2:$A$3001)))</f>
        <v/>
      </c>
      <c r="G2046" s="4" t="str">
        <f aca="false">IF(ISBLANK(B2046), "", (B2046-MIN($B$2:$B$3001))/(MAX($B$2:$B$3001)-MIN($B$2:B$3001)))</f>
        <v/>
      </c>
      <c r="H2046" s="4" t="str">
        <f aca="false">IF(ISBLANK(C2046), "", (C2046-MIN($C$2:$C$3001))/(MAX($C$2:$C$3001)-MIN($C$2:$C$3001)))</f>
        <v/>
      </c>
      <c r="I2046" s="4" t="str">
        <f aca="false">IF(ISBLANK(D2046), "", (D2046-MIN($D$2:$D$3001))/(MAX($D$2:$D$3001)-MIN($D$2:$D$3001)))</f>
        <v/>
      </c>
      <c r="J2046" s="4" t="str">
        <f aca="false">IF(ISBLANK(E2046), "", (E2046-MIN($E$2:$E$3001))/(MAX($E$2:$E$3001)-MIN($E$2:$E$3001)))</f>
        <v/>
      </c>
    </row>
    <row r="2047" customFormat="false" ht="13.8" hidden="false" customHeight="false" outlineLevel="0" collapsed="false">
      <c r="F2047" s="4" t="str">
        <f aca="false">IF(ISBLANK(A2047), "", (A2047-MIN($A$2:$A$3001))/(MAX($A$2:$A$3001)-MIN($A$2:$A$3001)))</f>
        <v/>
      </c>
      <c r="G2047" s="4" t="str">
        <f aca="false">IF(ISBLANK(B2047), "", (B2047-MIN($B$2:$B$3001))/(MAX($B$2:$B$3001)-MIN($B$2:B$3001)))</f>
        <v/>
      </c>
      <c r="H2047" s="4" t="str">
        <f aca="false">IF(ISBLANK(C2047), "", (C2047-MIN($C$2:$C$3001))/(MAX($C$2:$C$3001)-MIN($C$2:$C$3001)))</f>
        <v/>
      </c>
      <c r="I2047" s="4" t="str">
        <f aca="false">IF(ISBLANK(D2047), "", (D2047-MIN($D$2:$D$3001))/(MAX($D$2:$D$3001)-MIN($D$2:$D$3001)))</f>
        <v/>
      </c>
      <c r="J2047" s="4" t="str">
        <f aca="false">IF(ISBLANK(E2047), "", (E2047-MIN($E$2:$E$3001))/(MAX($E$2:$E$3001)-MIN($E$2:$E$3001)))</f>
        <v/>
      </c>
    </row>
    <row r="2048" customFormat="false" ht="13.8" hidden="false" customHeight="false" outlineLevel="0" collapsed="false">
      <c r="F2048" s="4" t="str">
        <f aca="false">IF(ISBLANK(A2048), "", (A2048-MIN($A$2:$A$3001))/(MAX($A$2:$A$3001)-MIN($A$2:$A$3001)))</f>
        <v/>
      </c>
      <c r="G2048" s="4" t="str">
        <f aca="false">IF(ISBLANK(B2048), "", (B2048-MIN($B$2:$B$3001))/(MAX($B$2:$B$3001)-MIN($B$2:B$3001)))</f>
        <v/>
      </c>
      <c r="H2048" s="4" t="str">
        <f aca="false">IF(ISBLANK(C2048), "", (C2048-MIN($C$2:$C$3001))/(MAX($C$2:$C$3001)-MIN($C$2:$C$3001)))</f>
        <v/>
      </c>
      <c r="I2048" s="4" t="str">
        <f aca="false">IF(ISBLANK(D2048), "", (D2048-MIN($D$2:$D$3001))/(MAX($D$2:$D$3001)-MIN($D$2:$D$3001)))</f>
        <v/>
      </c>
      <c r="J2048" s="4" t="str">
        <f aca="false">IF(ISBLANK(E2048), "", (E2048-MIN($E$2:$E$3001))/(MAX($E$2:$E$3001)-MIN($E$2:$E$3001)))</f>
        <v/>
      </c>
    </row>
    <row r="2049" customFormat="false" ht="13.8" hidden="false" customHeight="false" outlineLevel="0" collapsed="false">
      <c r="F2049" s="4" t="str">
        <f aca="false">IF(ISBLANK(A2049), "", (A2049-MIN($A$2:$A$3001))/(MAX($A$2:$A$3001)-MIN($A$2:$A$3001)))</f>
        <v/>
      </c>
      <c r="G2049" s="4" t="str">
        <f aca="false">IF(ISBLANK(B2049), "", (B2049-MIN($B$2:$B$3001))/(MAX($B$2:$B$3001)-MIN($B$2:B$3001)))</f>
        <v/>
      </c>
      <c r="H2049" s="4" t="str">
        <f aca="false">IF(ISBLANK(C2049), "", (C2049-MIN($C$2:$C$3001))/(MAX($C$2:$C$3001)-MIN($C$2:$C$3001)))</f>
        <v/>
      </c>
      <c r="I2049" s="4" t="str">
        <f aca="false">IF(ISBLANK(D2049), "", (D2049-MIN($D$2:$D$3001))/(MAX($D$2:$D$3001)-MIN($D$2:$D$3001)))</f>
        <v/>
      </c>
      <c r="J2049" s="4" t="str">
        <f aca="false">IF(ISBLANK(E2049), "", (E2049-MIN($E$2:$E$3001))/(MAX($E$2:$E$3001)-MIN($E$2:$E$3001)))</f>
        <v/>
      </c>
    </row>
    <row r="2050" customFormat="false" ht="13.8" hidden="false" customHeight="false" outlineLevel="0" collapsed="false">
      <c r="F2050" s="4" t="str">
        <f aca="false">IF(ISBLANK(A2050), "", (A2050-MIN($A$2:$A$3001))/(MAX($A$2:$A$3001)-MIN($A$2:$A$3001)))</f>
        <v/>
      </c>
      <c r="G2050" s="4" t="str">
        <f aca="false">IF(ISBLANK(B2050), "", (B2050-MIN($B$2:$B$3001))/(MAX($B$2:$B$3001)-MIN($B$2:B$3001)))</f>
        <v/>
      </c>
      <c r="H2050" s="4" t="str">
        <f aca="false">IF(ISBLANK(C2050), "", (C2050-MIN($C$2:$C$3001))/(MAX($C$2:$C$3001)-MIN($C$2:$C$3001)))</f>
        <v/>
      </c>
      <c r="I2050" s="4" t="str">
        <f aca="false">IF(ISBLANK(D2050), "", (D2050-MIN($D$2:$D$3001))/(MAX($D$2:$D$3001)-MIN($D$2:$D$3001)))</f>
        <v/>
      </c>
      <c r="J2050" s="4" t="str">
        <f aca="false">IF(ISBLANK(E2050), "", (E2050-MIN($E$2:$E$3001))/(MAX($E$2:$E$3001)-MIN($E$2:$E$3001)))</f>
        <v/>
      </c>
    </row>
    <row r="2051" customFormat="false" ht="13.8" hidden="false" customHeight="false" outlineLevel="0" collapsed="false">
      <c r="F2051" s="4" t="str">
        <f aca="false">IF(ISBLANK(A2051), "", (A2051-MIN($A$2:$A$3001))/(MAX($A$2:$A$3001)-MIN($A$2:$A$3001)))</f>
        <v/>
      </c>
      <c r="G2051" s="4" t="str">
        <f aca="false">IF(ISBLANK(B2051), "", (B2051-MIN($B$2:$B$3001))/(MAX($B$2:$B$3001)-MIN($B$2:B$3001)))</f>
        <v/>
      </c>
      <c r="H2051" s="4" t="str">
        <f aca="false">IF(ISBLANK(C2051), "", (C2051-MIN($C$2:$C$3001))/(MAX($C$2:$C$3001)-MIN($C$2:$C$3001)))</f>
        <v/>
      </c>
      <c r="I2051" s="4" t="str">
        <f aca="false">IF(ISBLANK(D2051), "", (D2051-MIN($D$2:$D$3001))/(MAX($D$2:$D$3001)-MIN($D$2:$D$3001)))</f>
        <v/>
      </c>
      <c r="J2051" s="4" t="str">
        <f aca="false">IF(ISBLANK(E2051), "", (E2051-MIN($E$2:$E$3001))/(MAX($E$2:$E$3001)-MIN($E$2:$E$3001)))</f>
        <v/>
      </c>
    </row>
    <row r="2052" customFormat="false" ht="13.8" hidden="false" customHeight="false" outlineLevel="0" collapsed="false">
      <c r="F2052" s="4" t="str">
        <f aca="false">IF(ISBLANK(A2052), "", (A2052-MIN($A$2:$A$3001))/(MAX($A$2:$A$3001)-MIN($A$2:$A$3001)))</f>
        <v/>
      </c>
      <c r="G2052" s="4" t="str">
        <f aca="false">IF(ISBLANK(B2052), "", (B2052-MIN($B$2:$B$3001))/(MAX($B$2:$B$3001)-MIN($B$2:B$3001)))</f>
        <v/>
      </c>
      <c r="H2052" s="4" t="str">
        <f aca="false">IF(ISBLANK(C2052), "", (C2052-MIN($C$2:$C$3001))/(MAX($C$2:$C$3001)-MIN($C$2:$C$3001)))</f>
        <v/>
      </c>
      <c r="I2052" s="4" t="str">
        <f aca="false">IF(ISBLANK(D2052), "", (D2052-MIN($D$2:$D$3001))/(MAX($D$2:$D$3001)-MIN($D$2:$D$3001)))</f>
        <v/>
      </c>
      <c r="J2052" s="4" t="str">
        <f aca="false">IF(ISBLANK(E2052), "", (E2052-MIN($E$2:$E$3001))/(MAX($E$2:$E$3001)-MIN($E$2:$E$3001)))</f>
        <v/>
      </c>
    </row>
    <row r="2053" customFormat="false" ht="13.8" hidden="false" customHeight="false" outlineLevel="0" collapsed="false">
      <c r="F2053" s="4" t="str">
        <f aca="false">IF(ISBLANK(A2053), "", (A2053-MIN($A$2:$A$3001))/(MAX($A$2:$A$3001)-MIN($A$2:$A$3001)))</f>
        <v/>
      </c>
      <c r="G2053" s="4" t="str">
        <f aca="false">IF(ISBLANK(B2053), "", (B2053-MIN($B$2:$B$3001))/(MAX($B$2:$B$3001)-MIN($B$2:B$3001)))</f>
        <v/>
      </c>
      <c r="H2053" s="4" t="str">
        <f aca="false">IF(ISBLANK(C2053), "", (C2053-MIN($C$2:$C$3001))/(MAX($C$2:$C$3001)-MIN($C$2:$C$3001)))</f>
        <v/>
      </c>
      <c r="I2053" s="4" t="str">
        <f aca="false">IF(ISBLANK(D2053), "", (D2053-MIN($D$2:$D$3001))/(MAX($D$2:$D$3001)-MIN($D$2:$D$3001)))</f>
        <v/>
      </c>
      <c r="J2053" s="4" t="str">
        <f aca="false">IF(ISBLANK(E2053), "", (E2053-MIN($E$2:$E$3001))/(MAX($E$2:$E$3001)-MIN($E$2:$E$3001)))</f>
        <v/>
      </c>
    </row>
    <row r="2054" customFormat="false" ht="13.8" hidden="false" customHeight="false" outlineLevel="0" collapsed="false">
      <c r="F2054" s="4" t="str">
        <f aca="false">IF(ISBLANK(A2054), "", (A2054-MIN($A$2:$A$3001))/(MAX($A$2:$A$3001)-MIN($A$2:$A$3001)))</f>
        <v/>
      </c>
      <c r="G2054" s="4" t="str">
        <f aca="false">IF(ISBLANK(B2054), "", (B2054-MIN($B$2:$B$3001))/(MAX($B$2:$B$3001)-MIN($B$2:B$3001)))</f>
        <v/>
      </c>
      <c r="H2054" s="4" t="str">
        <f aca="false">IF(ISBLANK(C2054), "", (C2054-MIN($C$2:$C$3001))/(MAX($C$2:$C$3001)-MIN($C$2:$C$3001)))</f>
        <v/>
      </c>
      <c r="I2054" s="4" t="str">
        <f aca="false">IF(ISBLANK(D2054), "", (D2054-MIN($D$2:$D$3001))/(MAX($D$2:$D$3001)-MIN($D$2:$D$3001)))</f>
        <v/>
      </c>
      <c r="J2054" s="4" t="str">
        <f aca="false">IF(ISBLANK(E2054), "", (E2054-MIN($E$2:$E$3001))/(MAX($E$2:$E$3001)-MIN($E$2:$E$3001)))</f>
        <v/>
      </c>
    </row>
    <row r="2055" customFormat="false" ht="13.8" hidden="false" customHeight="false" outlineLevel="0" collapsed="false">
      <c r="F2055" s="4" t="str">
        <f aca="false">IF(ISBLANK(A2055), "", (A2055-MIN($A$2:$A$3001))/(MAX($A$2:$A$3001)-MIN($A$2:$A$3001)))</f>
        <v/>
      </c>
      <c r="G2055" s="4" t="str">
        <f aca="false">IF(ISBLANK(B2055), "", (B2055-MIN($B$2:$B$3001))/(MAX($B$2:$B$3001)-MIN($B$2:B$3001)))</f>
        <v/>
      </c>
      <c r="H2055" s="4" t="str">
        <f aca="false">IF(ISBLANK(C2055), "", (C2055-MIN($C$2:$C$3001))/(MAX($C$2:$C$3001)-MIN($C$2:$C$3001)))</f>
        <v/>
      </c>
      <c r="I2055" s="4" t="str">
        <f aca="false">IF(ISBLANK(D2055), "", (D2055-MIN($D$2:$D$3001))/(MAX($D$2:$D$3001)-MIN($D$2:$D$3001)))</f>
        <v/>
      </c>
      <c r="J2055" s="4" t="str">
        <f aca="false">IF(ISBLANK(E2055), "", (E2055-MIN($E$2:$E$3001))/(MAX($E$2:$E$3001)-MIN($E$2:$E$3001)))</f>
        <v/>
      </c>
    </row>
    <row r="2056" customFormat="false" ht="13.8" hidden="false" customHeight="false" outlineLevel="0" collapsed="false">
      <c r="F2056" s="4" t="str">
        <f aca="false">IF(ISBLANK(A2056), "", (A2056-MIN($A$2:$A$3001))/(MAX($A$2:$A$3001)-MIN($A$2:$A$3001)))</f>
        <v/>
      </c>
      <c r="G2056" s="4" t="str">
        <f aca="false">IF(ISBLANK(B2056), "", (B2056-MIN($B$2:$B$3001))/(MAX($B$2:$B$3001)-MIN($B$2:B$3001)))</f>
        <v/>
      </c>
      <c r="H2056" s="4" t="str">
        <f aca="false">IF(ISBLANK(C2056), "", (C2056-MIN($C$2:$C$3001))/(MAX($C$2:$C$3001)-MIN($C$2:$C$3001)))</f>
        <v/>
      </c>
      <c r="I2056" s="4" t="str">
        <f aca="false">IF(ISBLANK(D2056), "", (D2056-MIN($D$2:$D$3001))/(MAX($D$2:$D$3001)-MIN($D$2:$D$3001)))</f>
        <v/>
      </c>
      <c r="J2056" s="4" t="str">
        <f aca="false">IF(ISBLANK(E2056), "", (E2056-MIN($E$2:$E$3001))/(MAX($E$2:$E$3001)-MIN($E$2:$E$3001)))</f>
        <v/>
      </c>
    </row>
    <row r="2057" customFormat="false" ht="13.8" hidden="false" customHeight="false" outlineLevel="0" collapsed="false">
      <c r="F2057" s="4" t="str">
        <f aca="false">IF(ISBLANK(A2057), "", (A2057-MIN($A$2:$A$3001))/(MAX($A$2:$A$3001)-MIN($A$2:$A$3001)))</f>
        <v/>
      </c>
      <c r="G2057" s="4" t="str">
        <f aca="false">IF(ISBLANK(B2057), "", (B2057-MIN($B$2:$B$3001))/(MAX($B$2:$B$3001)-MIN($B$2:B$3001)))</f>
        <v/>
      </c>
      <c r="H2057" s="4" t="str">
        <f aca="false">IF(ISBLANK(C2057), "", (C2057-MIN($C$2:$C$3001))/(MAX($C$2:$C$3001)-MIN($C$2:$C$3001)))</f>
        <v/>
      </c>
      <c r="I2057" s="4" t="str">
        <f aca="false">IF(ISBLANK(D2057), "", (D2057-MIN($D$2:$D$3001))/(MAX($D$2:$D$3001)-MIN($D$2:$D$3001)))</f>
        <v/>
      </c>
      <c r="J2057" s="4" t="str">
        <f aca="false">IF(ISBLANK(E2057), "", (E2057-MIN($E$2:$E$3001))/(MAX($E$2:$E$3001)-MIN($E$2:$E$3001)))</f>
        <v/>
      </c>
    </row>
    <row r="2058" customFormat="false" ht="13.8" hidden="false" customHeight="false" outlineLevel="0" collapsed="false">
      <c r="F2058" s="4" t="str">
        <f aca="false">IF(ISBLANK(A2058), "", (A2058-MIN($A$2:$A$3001))/(MAX($A$2:$A$3001)-MIN($A$2:$A$3001)))</f>
        <v/>
      </c>
      <c r="G2058" s="4" t="str">
        <f aca="false">IF(ISBLANK(B2058), "", (B2058-MIN($B$2:$B$3001))/(MAX($B$2:$B$3001)-MIN($B$2:B$3001)))</f>
        <v/>
      </c>
      <c r="H2058" s="4" t="str">
        <f aca="false">IF(ISBLANK(C2058), "", (C2058-MIN($C$2:$C$3001))/(MAX($C$2:$C$3001)-MIN($C$2:$C$3001)))</f>
        <v/>
      </c>
      <c r="I2058" s="4" t="str">
        <f aca="false">IF(ISBLANK(D2058), "", (D2058-MIN($D$2:$D$3001))/(MAX($D$2:$D$3001)-MIN($D$2:$D$3001)))</f>
        <v/>
      </c>
      <c r="J2058" s="4" t="str">
        <f aca="false">IF(ISBLANK(E2058), "", (E2058-MIN($E$2:$E$3001))/(MAX($E$2:$E$3001)-MIN($E$2:$E$3001)))</f>
        <v/>
      </c>
    </row>
    <row r="2059" customFormat="false" ht="13.8" hidden="false" customHeight="false" outlineLevel="0" collapsed="false">
      <c r="F2059" s="4" t="str">
        <f aca="false">IF(ISBLANK(A2059), "", (A2059-MIN($A$2:$A$3001))/(MAX($A$2:$A$3001)-MIN($A$2:$A$3001)))</f>
        <v/>
      </c>
      <c r="G2059" s="4" t="str">
        <f aca="false">IF(ISBLANK(B2059), "", (B2059-MIN($B$2:$B$3001))/(MAX($B$2:$B$3001)-MIN($B$2:B$3001)))</f>
        <v/>
      </c>
      <c r="H2059" s="4" t="str">
        <f aca="false">IF(ISBLANK(C2059), "", (C2059-MIN($C$2:$C$3001))/(MAX($C$2:$C$3001)-MIN($C$2:$C$3001)))</f>
        <v/>
      </c>
      <c r="I2059" s="4" t="str">
        <f aca="false">IF(ISBLANK(D2059), "", (D2059-MIN($D$2:$D$3001))/(MAX($D$2:$D$3001)-MIN($D$2:$D$3001)))</f>
        <v/>
      </c>
      <c r="J2059" s="4" t="str">
        <f aca="false">IF(ISBLANK(E2059), "", (E2059-MIN($E$2:$E$3001))/(MAX($E$2:$E$3001)-MIN($E$2:$E$3001)))</f>
        <v/>
      </c>
    </row>
    <row r="2060" customFormat="false" ht="13.8" hidden="false" customHeight="false" outlineLevel="0" collapsed="false">
      <c r="F2060" s="4" t="str">
        <f aca="false">IF(ISBLANK(A2060), "", (A2060-MIN($A$2:$A$3001))/(MAX($A$2:$A$3001)-MIN($A$2:$A$3001)))</f>
        <v/>
      </c>
      <c r="G2060" s="4" t="str">
        <f aca="false">IF(ISBLANK(B2060), "", (B2060-MIN($B$2:$B$3001))/(MAX($B$2:$B$3001)-MIN($B$2:B$3001)))</f>
        <v/>
      </c>
      <c r="H2060" s="4" t="str">
        <f aca="false">IF(ISBLANK(C2060), "", (C2060-MIN($C$2:$C$3001))/(MAX($C$2:$C$3001)-MIN($C$2:$C$3001)))</f>
        <v/>
      </c>
      <c r="I2060" s="4" t="str">
        <f aca="false">IF(ISBLANK(D2060), "", (D2060-MIN($D$2:$D$3001))/(MAX($D$2:$D$3001)-MIN($D$2:$D$3001)))</f>
        <v/>
      </c>
      <c r="J2060" s="4" t="str">
        <f aca="false">IF(ISBLANK(E2060), "", (E2060-MIN($E$2:$E$3001))/(MAX($E$2:$E$3001)-MIN($E$2:$E$3001)))</f>
        <v/>
      </c>
    </row>
    <row r="2061" customFormat="false" ht="13.8" hidden="false" customHeight="false" outlineLevel="0" collapsed="false">
      <c r="F2061" s="4" t="str">
        <f aca="false">IF(ISBLANK(A2061), "", (A2061-MIN($A$2:$A$3001))/(MAX($A$2:$A$3001)-MIN($A$2:$A$3001)))</f>
        <v/>
      </c>
      <c r="G2061" s="4" t="str">
        <f aca="false">IF(ISBLANK(B2061), "", (B2061-MIN($B$2:$B$3001))/(MAX($B$2:$B$3001)-MIN($B$2:B$3001)))</f>
        <v/>
      </c>
      <c r="H2061" s="4" t="str">
        <f aca="false">IF(ISBLANK(C2061), "", (C2061-MIN($C$2:$C$3001))/(MAX($C$2:$C$3001)-MIN($C$2:$C$3001)))</f>
        <v/>
      </c>
      <c r="I2061" s="4" t="str">
        <f aca="false">IF(ISBLANK(D2061), "", (D2061-MIN($D$2:$D$3001))/(MAX($D$2:$D$3001)-MIN($D$2:$D$3001)))</f>
        <v/>
      </c>
      <c r="J2061" s="4" t="str">
        <f aca="false">IF(ISBLANK(E2061), "", (E2061-MIN($E$2:$E$3001))/(MAX($E$2:$E$3001)-MIN($E$2:$E$3001)))</f>
        <v/>
      </c>
    </row>
    <row r="2062" customFormat="false" ht="13.8" hidden="false" customHeight="false" outlineLevel="0" collapsed="false">
      <c r="F2062" s="4" t="str">
        <f aca="false">IF(ISBLANK(A2062), "", (A2062-MIN($A$2:$A$3001))/(MAX($A$2:$A$3001)-MIN($A$2:$A$3001)))</f>
        <v/>
      </c>
      <c r="G2062" s="4" t="str">
        <f aca="false">IF(ISBLANK(B2062), "", (B2062-MIN($B$2:$B$3001))/(MAX($B$2:$B$3001)-MIN($B$2:B$3001)))</f>
        <v/>
      </c>
      <c r="H2062" s="4" t="str">
        <f aca="false">IF(ISBLANK(C2062), "", (C2062-MIN($C$2:$C$3001))/(MAX($C$2:$C$3001)-MIN($C$2:$C$3001)))</f>
        <v/>
      </c>
      <c r="I2062" s="4" t="str">
        <f aca="false">IF(ISBLANK(D2062), "", (D2062-MIN($D$2:$D$3001))/(MAX($D$2:$D$3001)-MIN($D$2:$D$3001)))</f>
        <v/>
      </c>
      <c r="J2062" s="4" t="str">
        <f aca="false">IF(ISBLANK(E2062), "", (E2062-MIN($E$2:$E$3001))/(MAX($E$2:$E$3001)-MIN($E$2:$E$3001)))</f>
        <v/>
      </c>
    </row>
    <row r="2063" customFormat="false" ht="13.8" hidden="false" customHeight="false" outlineLevel="0" collapsed="false">
      <c r="F2063" s="4" t="str">
        <f aca="false">IF(ISBLANK(A2063), "", (A2063-MIN($A$2:$A$3001))/(MAX($A$2:$A$3001)-MIN($A$2:$A$3001)))</f>
        <v/>
      </c>
      <c r="G2063" s="4" t="str">
        <f aca="false">IF(ISBLANK(B2063), "", (B2063-MIN($B$2:$B$3001))/(MAX($B$2:$B$3001)-MIN($B$2:B$3001)))</f>
        <v/>
      </c>
      <c r="H2063" s="4" t="str">
        <f aca="false">IF(ISBLANK(C2063), "", (C2063-MIN($C$2:$C$3001))/(MAX($C$2:$C$3001)-MIN($C$2:$C$3001)))</f>
        <v/>
      </c>
      <c r="I2063" s="4" t="str">
        <f aca="false">IF(ISBLANK(D2063), "", (D2063-MIN($D$2:$D$3001))/(MAX($D$2:$D$3001)-MIN($D$2:$D$3001)))</f>
        <v/>
      </c>
      <c r="J2063" s="4" t="str">
        <f aca="false">IF(ISBLANK(E2063), "", (E2063-MIN($E$2:$E$3001))/(MAX($E$2:$E$3001)-MIN($E$2:$E$3001)))</f>
        <v/>
      </c>
    </row>
    <row r="2064" customFormat="false" ht="13.8" hidden="false" customHeight="false" outlineLevel="0" collapsed="false">
      <c r="F2064" s="4" t="str">
        <f aca="false">IF(ISBLANK(A2064), "", (A2064-MIN($A$2:$A$3001))/(MAX($A$2:$A$3001)-MIN($A$2:$A$3001)))</f>
        <v/>
      </c>
      <c r="G2064" s="4" t="str">
        <f aca="false">IF(ISBLANK(B2064), "", (B2064-MIN($B$2:$B$3001))/(MAX($B$2:$B$3001)-MIN($B$2:B$3001)))</f>
        <v/>
      </c>
      <c r="H2064" s="4" t="str">
        <f aca="false">IF(ISBLANK(C2064), "", (C2064-MIN($C$2:$C$3001))/(MAX($C$2:$C$3001)-MIN($C$2:$C$3001)))</f>
        <v/>
      </c>
      <c r="I2064" s="4" t="str">
        <f aca="false">IF(ISBLANK(D2064), "", (D2064-MIN($D$2:$D$3001))/(MAX($D$2:$D$3001)-MIN($D$2:$D$3001)))</f>
        <v/>
      </c>
      <c r="J2064" s="4" t="str">
        <f aca="false">IF(ISBLANK(E2064), "", (E2064-MIN($E$2:$E$3001))/(MAX($E$2:$E$3001)-MIN($E$2:$E$3001)))</f>
        <v/>
      </c>
    </row>
    <row r="2065" customFormat="false" ht="13.8" hidden="false" customHeight="false" outlineLevel="0" collapsed="false">
      <c r="F2065" s="4" t="str">
        <f aca="false">IF(ISBLANK(A2065), "", (A2065-MIN($A$2:$A$3001))/(MAX($A$2:$A$3001)-MIN($A$2:$A$3001)))</f>
        <v/>
      </c>
      <c r="G2065" s="4" t="str">
        <f aca="false">IF(ISBLANK(B2065), "", (B2065-MIN($B$2:$B$3001))/(MAX($B$2:$B$3001)-MIN($B$2:B$3001)))</f>
        <v/>
      </c>
      <c r="H2065" s="4" t="str">
        <f aca="false">IF(ISBLANK(C2065), "", (C2065-MIN($C$2:$C$3001))/(MAX($C$2:$C$3001)-MIN($C$2:$C$3001)))</f>
        <v/>
      </c>
      <c r="I2065" s="4" t="str">
        <f aca="false">IF(ISBLANK(D2065), "", (D2065-MIN($D$2:$D$3001))/(MAX($D$2:$D$3001)-MIN($D$2:$D$3001)))</f>
        <v/>
      </c>
      <c r="J2065" s="4" t="str">
        <f aca="false">IF(ISBLANK(E2065), "", (E2065-MIN($E$2:$E$3001))/(MAX($E$2:$E$3001)-MIN($E$2:$E$3001)))</f>
        <v/>
      </c>
    </row>
    <row r="2066" customFormat="false" ht="13.8" hidden="false" customHeight="false" outlineLevel="0" collapsed="false">
      <c r="F2066" s="4" t="str">
        <f aca="false">IF(ISBLANK(A2066), "", (A2066-MIN($A$2:$A$3001))/(MAX($A$2:$A$3001)-MIN($A$2:$A$3001)))</f>
        <v/>
      </c>
      <c r="G2066" s="4" t="str">
        <f aca="false">IF(ISBLANK(B2066), "", (B2066-MIN($B$2:$B$3001))/(MAX($B$2:$B$3001)-MIN($B$2:B$3001)))</f>
        <v/>
      </c>
      <c r="H2066" s="4" t="str">
        <f aca="false">IF(ISBLANK(C2066), "", (C2066-MIN($C$2:$C$3001))/(MAX($C$2:$C$3001)-MIN($C$2:$C$3001)))</f>
        <v/>
      </c>
      <c r="I2066" s="4" t="str">
        <f aca="false">IF(ISBLANK(D2066), "", (D2066-MIN($D$2:$D$3001))/(MAX($D$2:$D$3001)-MIN($D$2:$D$3001)))</f>
        <v/>
      </c>
      <c r="J2066" s="4" t="str">
        <f aca="false">IF(ISBLANK(E2066), "", (E2066-MIN($E$2:$E$3001))/(MAX($E$2:$E$3001)-MIN($E$2:$E$3001)))</f>
        <v/>
      </c>
    </row>
    <row r="2067" customFormat="false" ht="13.8" hidden="false" customHeight="false" outlineLevel="0" collapsed="false">
      <c r="F2067" s="4" t="str">
        <f aca="false">IF(ISBLANK(A2067), "", (A2067-MIN($A$2:$A$3001))/(MAX($A$2:$A$3001)-MIN($A$2:$A$3001)))</f>
        <v/>
      </c>
      <c r="G2067" s="4" t="str">
        <f aca="false">IF(ISBLANK(B2067), "", (B2067-MIN($B$2:$B$3001))/(MAX($B$2:$B$3001)-MIN($B$2:B$3001)))</f>
        <v/>
      </c>
      <c r="H2067" s="4" t="str">
        <f aca="false">IF(ISBLANK(C2067), "", (C2067-MIN($C$2:$C$3001))/(MAX($C$2:$C$3001)-MIN($C$2:$C$3001)))</f>
        <v/>
      </c>
      <c r="I2067" s="4" t="str">
        <f aca="false">IF(ISBLANK(D2067), "", (D2067-MIN($D$2:$D$3001))/(MAX($D$2:$D$3001)-MIN($D$2:$D$3001)))</f>
        <v/>
      </c>
      <c r="J2067" s="4" t="str">
        <f aca="false">IF(ISBLANK(E2067), "", (E2067-MIN($E$2:$E$3001))/(MAX($E$2:$E$3001)-MIN($E$2:$E$3001)))</f>
        <v/>
      </c>
    </row>
    <row r="2068" customFormat="false" ht="13.8" hidden="false" customHeight="false" outlineLevel="0" collapsed="false">
      <c r="F2068" s="4" t="str">
        <f aca="false">IF(ISBLANK(A2068), "", (A2068-MIN($A$2:$A$3001))/(MAX($A$2:$A$3001)-MIN($A$2:$A$3001)))</f>
        <v/>
      </c>
      <c r="G2068" s="4" t="str">
        <f aca="false">IF(ISBLANK(B2068), "", (B2068-MIN($B$2:$B$3001))/(MAX($B$2:$B$3001)-MIN($B$2:B$3001)))</f>
        <v/>
      </c>
      <c r="H2068" s="4" t="str">
        <f aca="false">IF(ISBLANK(C2068), "", (C2068-MIN($C$2:$C$3001))/(MAX($C$2:$C$3001)-MIN($C$2:$C$3001)))</f>
        <v/>
      </c>
      <c r="I2068" s="4" t="str">
        <f aca="false">IF(ISBLANK(D2068), "", (D2068-MIN($D$2:$D$3001))/(MAX($D$2:$D$3001)-MIN($D$2:$D$3001)))</f>
        <v/>
      </c>
      <c r="J2068" s="4" t="str">
        <f aca="false">IF(ISBLANK(E2068), "", (E2068-MIN($E$2:$E$3001))/(MAX($E$2:$E$3001)-MIN($E$2:$E$3001)))</f>
        <v/>
      </c>
    </row>
    <row r="2069" customFormat="false" ht="13.8" hidden="false" customHeight="false" outlineLevel="0" collapsed="false">
      <c r="F2069" s="4" t="str">
        <f aca="false">IF(ISBLANK(A2069), "", (A2069-MIN($A$2:$A$3001))/(MAX($A$2:$A$3001)-MIN($A$2:$A$3001)))</f>
        <v/>
      </c>
      <c r="G2069" s="4" t="str">
        <f aca="false">IF(ISBLANK(B2069), "", (B2069-MIN($B$2:$B$3001))/(MAX($B$2:$B$3001)-MIN($B$2:B$3001)))</f>
        <v/>
      </c>
      <c r="H2069" s="4" t="str">
        <f aca="false">IF(ISBLANK(C2069), "", (C2069-MIN($C$2:$C$3001))/(MAX($C$2:$C$3001)-MIN($C$2:$C$3001)))</f>
        <v/>
      </c>
      <c r="I2069" s="4" t="str">
        <f aca="false">IF(ISBLANK(D2069), "", (D2069-MIN($D$2:$D$3001))/(MAX($D$2:$D$3001)-MIN($D$2:$D$3001)))</f>
        <v/>
      </c>
      <c r="J2069" s="4" t="str">
        <f aca="false">IF(ISBLANK(E2069), "", (E2069-MIN($E$2:$E$3001))/(MAX($E$2:$E$3001)-MIN($E$2:$E$3001)))</f>
        <v/>
      </c>
    </row>
    <row r="2070" customFormat="false" ht="13.8" hidden="false" customHeight="false" outlineLevel="0" collapsed="false">
      <c r="F2070" s="4" t="str">
        <f aca="false">IF(ISBLANK(A2070), "", (A2070-MIN($A$2:$A$3001))/(MAX($A$2:$A$3001)-MIN($A$2:$A$3001)))</f>
        <v/>
      </c>
      <c r="G2070" s="4" t="str">
        <f aca="false">IF(ISBLANK(B2070), "", (B2070-MIN($B$2:$B$3001))/(MAX($B$2:$B$3001)-MIN($B$2:B$3001)))</f>
        <v/>
      </c>
      <c r="H2070" s="4" t="str">
        <f aca="false">IF(ISBLANK(C2070), "", (C2070-MIN($C$2:$C$3001))/(MAX($C$2:$C$3001)-MIN($C$2:$C$3001)))</f>
        <v/>
      </c>
      <c r="I2070" s="4" t="str">
        <f aca="false">IF(ISBLANK(D2070), "", (D2070-MIN($D$2:$D$3001))/(MAX($D$2:$D$3001)-MIN($D$2:$D$3001)))</f>
        <v/>
      </c>
      <c r="J2070" s="4" t="str">
        <f aca="false">IF(ISBLANK(E2070), "", (E2070-MIN($E$2:$E$3001))/(MAX($E$2:$E$3001)-MIN($E$2:$E$3001)))</f>
        <v/>
      </c>
    </row>
    <row r="2071" customFormat="false" ht="13.8" hidden="false" customHeight="false" outlineLevel="0" collapsed="false">
      <c r="F2071" s="4" t="str">
        <f aca="false">IF(ISBLANK(A2071), "", (A2071-MIN($A$2:$A$3001))/(MAX($A$2:$A$3001)-MIN($A$2:$A$3001)))</f>
        <v/>
      </c>
      <c r="G2071" s="4" t="str">
        <f aca="false">IF(ISBLANK(B2071), "", (B2071-MIN($B$2:$B$3001))/(MAX($B$2:$B$3001)-MIN($B$2:B$3001)))</f>
        <v/>
      </c>
      <c r="H2071" s="4" t="str">
        <f aca="false">IF(ISBLANK(C2071), "", (C2071-MIN($C$2:$C$3001))/(MAX($C$2:$C$3001)-MIN($C$2:$C$3001)))</f>
        <v/>
      </c>
      <c r="I2071" s="4" t="str">
        <f aca="false">IF(ISBLANK(D2071), "", (D2071-MIN($D$2:$D$3001))/(MAX($D$2:$D$3001)-MIN($D$2:$D$3001)))</f>
        <v/>
      </c>
      <c r="J2071" s="4" t="str">
        <f aca="false">IF(ISBLANK(E2071), "", (E2071-MIN($E$2:$E$3001))/(MAX($E$2:$E$3001)-MIN($E$2:$E$3001)))</f>
        <v/>
      </c>
    </row>
    <row r="2072" customFormat="false" ht="13.8" hidden="false" customHeight="false" outlineLevel="0" collapsed="false">
      <c r="F2072" s="4" t="str">
        <f aca="false">IF(ISBLANK(A2072), "", (A2072-MIN($A$2:$A$3001))/(MAX($A$2:$A$3001)-MIN($A$2:$A$3001)))</f>
        <v/>
      </c>
      <c r="G2072" s="4" t="str">
        <f aca="false">IF(ISBLANK(B2072), "", (B2072-MIN($B$2:$B$3001))/(MAX($B$2:$B$3001)-MIN($B$2:B$3001)))</f>
        <v/>
      </c>
      <c r="H2072" s="4" t="str">
        <f aca="false">IF(ISBLANK(C2072), "", (C2072-MIN($C$2:$C$3001))/(MAX($C$2:$C$3001)-MIN($C$2:$C$3001)))</f>
        <v/>
      </c>
      <c r="I2072" s="4" t="str">
        <f aca="false">IF(ISBLANK(D2072), "", (D2072-MIN($D$2:$D$3001))/(MAX($D$2:$D$3001)-MIN($D$2:$D$3001)))</f>
        <v/>
      </c>
      <c r="J2072" s="4" t="str">
        <f aca="false">IF(ISBLANK(E2072), "", (E2072-MIN($E$2:$E$3001))/(MAX($E$2:$E$3001)-MIN($E$2:$E$3001)))</f>
        <v/>
      </c>
    </row>
    <row r="2073" customFormat="false" ht="13.8" hidden="false" customHeight="false" outlineLevel="0" collapsed="false">
      <c r="F2073" s="4" t="str">
        <f aca="false">IF(ISBLANK(A2073), "", (A2073-MIN($A$2:$A$3001))/(MAX($A$2:$A$3001)-MIN($A$2:$A$3001)))</f>
        <v/>
      </c>
      <c r="G2073" s="4" t="str">
        <f aca="false">IF(ISBLANK(B2073), "", (B2073-MIN($B$2:$B$3001))/(MAX($B$2:$B$3001)-MIN($B$2:B$3001)))</f>
        <v/>
      </c>
      <c r="H2073" s="4" t="str">
        <f aca="false">IF(ISBLANK(C2073), "", (C2073-MIN($C$2:$C$3001))/(MAX($C$2:$C$3001)-MIN($C$2:$C$3001)))</f>
        <v/>
      </c>
      <c r="I2073" s="4" t="str">
        <f aca="false">IF(ISBLANK(D2073), "", (D2073-MIN($D$2:$D$3001))/(MAX($D$2:$D$3001)-MIN($D$2:$D$3001)))</f>
        <v/>
      </c>
      <c r="J2073" s="4" t="str">
        <f aca="false">IF(ISBLANK(E2073), "", (E2073-MIN($E$2:$E$3001))/(MAX($E$2:$E$3001)-MIN($E$2:$E$3001)))</f>
        <v/>
      </c>
    </row>
    <row r="2074" customFormat="false" ht="13.8" hidden="false" customHeight="false" outlineLevel="0" collapsed="false">
      <c r="F2074" s="4" t="str">
        <f aca="false">IF(ISBLANK(A2074), "", (A2074-MIN($A$2:$A$3001))/(MAX($A$2:$A$3001)-MIN($A$2:$A$3001)))</f>
        <v/>
      </c>
      <c r="G2074" s="4" t="str">
        <f aca="false">IF(ISBLANK(B2074), "", (B2074-MIN($B$2:$B$3001))/(MAX($B$2:$B$3001)-MIN($B$2:B$3001)))</f>
        <v/>
      </c>
      <c r="H2074" s="4" t="str">
        <f aca="false">IF(ISBLANK(C2074), "", (C2074-MIN($C$2:$C$3001))/(MAX($C$2:$C$3001)-MIN($C$2:$C$3001)))</f>
        <v/>
      </c>
      <c r="I2074" s="4" t="str">
        <f aca="false">IF(ISBLANK(D2074), "", (D2074-MIN($D$2:$D$3001))/(MAX($D$2:$D$3001)-MIN($D$2:$D$3001)))</f>
        <v/>
      </c>
      <c r="J2074" s="4" t="str">
        <f aca="false">IF(ISBLANK(E2074), "", (E2074-MIN($E$2:$E$3001))/(MAX($E$2:$E$3001)-MIN($E$2:$E$3001)))</f>
        <v/>
      </c>
    </row>
    <row r="2075" customFormat="false" ht="13.8" hidden="false" customHeight="false" outlineLevel="0" collapsed="false">
      <c r="F2075" s="4" t="str">
        <f aca="false">IF(ISBLANK(A2075), "", (A2075-MIN($A$2:$A$3001))/(MAX($A$2:$A$3001)-MIN($A$2:$A$3001)))</f>
        <v/>
      </c>
      <c r="G2075" s="4" t="str">
        <f aca="false">IF(ISBLANK(B2075), "", (B2075-MIN($B$2:$B$3001))/(MAX($B$2:$B$3001)-MIN($B$2:B$3001)))</f>
        <v/>
      </c>
      <c r="H2075" s="4" t="str">
        <f aca="false">IF(ISBLANK(C2075), "", (C2075-MIN($C$2:$C$3001))/(MAX($C$2:$C$3001)-MIN($C$2:$C$3001)))</f>
        <v/>
      </c>
      <c r="I2075" s="4" t="str">
        <f aca="false">IF(ISBLANK(D2075), "", (D2075-MIN($D$2:$D$3001))/(MAX($D$2:$D$3001)-MIN($D$2:$D$3001)))</f>
        <v/>
      </c>
      <c r="J2075" s="4" t="str">
        <f aca="false">IF(ISBLANK(E2075), "", (E2075-MIN($E$2:$E$3001))/(MAX($E$2:$E$3001)-MIN($E$2:$E$3001)))</f>
        <v/>
      </c>
    </row>
    <row r="2076" customFormat="false" ht="13.8" hidden="false" customHeight="false" outlineLevel="0" collapsed="false">
      <c r="F2076" s="4" t="str">
        <f aca="false">IF(ISBLANK(A2076), "", (A2076-MIN($A$2:$A$3001))/(MAX($A$2:$A$3001)-MIN($A$2:$A$3001)))</f>
        <v/>
      </c>
      <c r="G2076" s="4" t="str">
        <f aca="false">IF(ISBLANK(B2076), "", (B2076-MIN($B$2:$B$3001))/(MAX($B$2:$B$3001)-MIN($B$2:B$3001)))</f>
        <v/>
      </c>
      <c r="H2076" s="4" t="str">
        <f aca="false">IF(ISBLANK(C2076), "", (C2076-MIN($C$2:$C$3001))/(MAX($C$2:$C$3001)-MIN($C$2:$C$3001)))</f>
        <v/>
      </c>
      <c r="I2076" s="4" t="str">
        <f aca="false">IF(ISBLANK(D2076), "", (D2076-MIN($D$2:$D$3001))/(MAX($D$2:$D$3001)-MIN($D$2:$D$3001)))</f>
        <v/>
      </c>
      <c r="J2076" s="4" t="str">
        <f aca="false">IF(ISBLANK(E2076), "", (E2076-MIN($E$2:$E$3001))/(MAX($E$2:$E$3001)-MIN($E$2:$E$3001)))</f>
        <v/>
      </c>
    </row>
    <row r="2077" customFormat="false" ht="13.8" hidden="false" customHeight="false" outlineLevel="0" collapsed="false">
      <c r="F2077" s="4" t="str">
        <f aca="false">IF(ISBLANK(A2077), "", (A2077-MIN($A$2:$A$3001))/(MAX($A$2:$A$3001)-MIN($A$2:$A$3001)))</f>
        <v/>
      </c>
      <c r="G2077" s="4" t="str">
        <f aca="false">IF(ISBLANK(B2077), "", (B2077-MIN($B$2:$B$3001))/(MAX($B$2:$B$3001)-MIN($B$2:B$3001)))</f>
        <v/>
      </c>
      <c r="H2077" s="4" t="str">
        <f aca="false">IF(ISBLANK(C2077), "", (C2077-MIN($C$2:$C$3001))/(MAX($C$2:$C$3001)-MIN($C$2:$C$3001)))</f>
        <v/>
      </c>
      <c r="I2077" s="4" t="str">
        <f aca="false">IF(ISBLANK(D2077), "", (D2077-MIN($D$2:$D$3001))/(MAX($D$2:$D$3001)-MIN($D$2:$D$3001)))</f>
        <v/>
      </c>
      <c r="J2077" s="4" t="str">
        <f aca="false">IF(ISBLANK(E2077), "", (E2077-MIN($E$2:$E$3001))/(MAX($E$2:$E$3001)-MIN($E$2:$E$3001)))</f>
        <v/>
      </c>
    </row>
    <row r="2078" customFormat="false" ht="13.8" hidden="false" customHeight="false" outlineLevel="0" collapsed="false">
      <c r="F2078" s="4" t="str">
        <f aca="false">IF(ISBLANK(A2078), "", (A2078-MIN($A$2:$A$3001))/(MAX($A$2:$A$3001)-MIN($A$2:$A$3001)))</f>
        <v/>
      </c>
      <c r="G2078" s="4" t="str">
        <f aca="false">IF(ISBLANK(B2078), "", (B2078-MIN($B$2:$B$3001))/(MAX($B$2:$B$3001)-MIN($B$2:B$3001)))</f>
        <v/>
      </c>
      <c r="H2078" s="4" t="str">
        <f aca="false">IF(ISBLANK(C2078), "", (C2078-MIN($C$2:$C$3001))/(MAX($C$2:$C$3001)-MIN($C$2:$C$3001)))</f>
        <v/>
      </c>
      <c r="I2078" s="4" t="str">
        <f aca="false">IF(ISBLANK(D2078), "", (D2078-MIN($D$2:$D$3001))/(MAX($D$2:$D$3001)-MIN($D$2:$D$3001)))</f>
        <v/>
      </c>
      <c r="J2078" s="4" t="str">
        <f aca="false">IF(ISBLANK(E2078), "", (E2078-MIN($E$2:$E$3001))/(MAX($E$2:$E$3001)-MIN($E$2:$E$3001)))</f>
        <v/>
      </c>
    </row>
    <row r="2079" customFormat="false" ht="13.8" hidden="false" customHeight="false" outlineLevel="0" collapsed="false">
      <c r="F2079" s="4" t="str">
        <f aca="false">IF(ISBLANK(A2079), "", (A2079-MIN($A$2:$A$3001))/(MAX($A$2:$A$3001)-MIN($A$2:$A$3001)))</f>
        <v/>
      </c>
      <c r="G2079" s="4" t="str">
        <f aca="false">IF(ISBLANK(B2079), "", (B2079-MIN($B$2:$B$3001))/(MAX($B$2:$B$3001)-MIN($B$2:B$3001)))</f>
        <v/>
      </c>
      <c r="H2079" s="4" t="str">
        <f aca="false">IF(ISBLANK(C2079), "", (C2079-MIN($C$2:$C$3001))/(MAX($C$2:$C$3001)-MIN($C$2:$C$3001)))</f>
        <v/>
      </c>
      <c r="I2079" s="4" t="str">
        <f aca="false">IF(ISBLANK(D2079), "", (D2079-MIN($D$2:$D$3001))/(MAX($D$2:$D$3001)-MIN($D$2:$D$3001)))</f>
        <v/>
      </c>
      <c r="J2079" s="4" t="str">
        <f aca="false">IF(ISBLANK(E2079), "", (E2079-MIN($E$2:$E$3001))/(MAX($E$2:$E$3001)-MIN($E$2:$E$3001)))</f>
        <v/>
      </c>
    </row>
    <row r="2080" customFormat="false" ht="13.8" hidden="false" customHeight="false" outlineLevel="0" collapsed="false">
      <c r="F2080" s="4" t="str">
        <f aca="false">IF(ISBLANK(A2080), "", (A2080-MIN($A$2:$A$3001))/(MAX($A$2:$A$3001)-MIN($A$2:$A$3001)))</f>
        <v/>
      </c>
      <c r="G2080" s="4" t="str">
        <f aca="false">IF(ISBLANK(B2080), "", (B2080-MIN($B$2:$B$3001))/(MAX($B$2:$B$3001)-MIN($B$2:B$3001)))</f>
        <v/>
      </c>
      <c r="H2080" s="4" t="str">
        <f aca="false">IF(ISBLANK(C2080), "", (C2080-MIN($C$2:$C$3001))/(MAX($C$2:$C$3001)-MIN($C$2:$C$3001)))</f>
        <v/>
      </c>
      <c r="I2080" s="4" t="str">
        <f aca="false">IF(ISBLANK(D2080), "", (D2080-MIN($D$2:$D$3001))/(MAX($D$2:$D$3001)-MIN($D$2:$D$3001)))</f>
        <v/>
      </c>
      <c r="J2080" s="4" t="str">
        <f aca="false">IF(ISBLANK(E2080), "", (E2080-MIN($E$2:$E$3001))/(MAX($E$2:$E$3001)-MIN($E$2:$E$3001)))</f>
        <v/>
      </c>
    </row>
    <row r="2081" customFormat="false" ht="13.8" hidden="false" customHeight="false" outlineLevel="0" collapsed="false">
      <c r="F2081" s="4" t="str">
        <f aca="false">IF(ISBLANK(A2081), "", (A2081-MIN($A$2:$A$3001))/(MAX($A$2:$A$3001)-MIN($A$2:$A$3001)))</f>
        <v/>
      </c>
      <c r="G2081" s="4" t="str">
        <f aca="false">IF(ISBLANK(B2081), "", (B2081-MIN($B$2:$B$3001))/(MAX($B$2:$B$3001)-MIN($B$2:B$3001)))</f>
        <v/>
      </c>
      <c r="H2081" s="4" t="str">
        <f aca="false">IF(ISBLANK(C2081), "", (C2081-MIN($C$2:$C$3001))/(MAX($C$2:$C$3001)-MIN($C$2:$C$3001)))</f>
        <v/>
      </c>
      <c r="I2081" s="4" t="str">
        <f aca="false">IF(ISBLANK(D2081), "", (D2081-MIN($D$2:$D$3001))/(MAX($D$2:$D$3001)-MIN($D$2:$D$3001)))</f>
        <v/>
      </c>
      <c r="J2081" s="4" t="str">
        <f aca="false">IF(ISBLANK(E2081), "", (E2081-MIN($E$2:$E$3001))/(MAX($E$2:$E$3001)-MIN($E$2:$E$3001)))</f>
        <v/>
      </c>
    </row>
    <row r="2082" customFormat="false" ht="13.8" hidden="false" customHeight="false" outlineLevel="0" collapsed="false">
      <c r="F2082" s="4" t="str">
        <f aca="false">IF(ISBLANK(A2082), "", (A2082-MIN($A$2:$A$3001))/(MAX($A$2:$A$3001)-MIN($A$2:$A$3001)))</f>
        <v/>
      </c>
      <c r="G2082" s="4" t="str">
        <f aca="false">IF(ISBLANK(B2082), "", (B2082-MIN($B$2:$B$3001))/(MAX($B$2:$B$3001)-MIN($B$2:B$3001)))</f>
        <v/>
      </c>
      <c r="H2082" s="4" t="str">
        <f aca="false">IF(ISBLANK(C2082), "", (C2082-MIN($C$2:$C$3001))/(MAX($C$2:$C$3001)-MIN($C$2:$C$3001)))</f>
        <v/>
      </c>
      <c r="I2082" s="4" t="str">
        <f aca="false">IF(ISBLANK(D2082), "", (D2082-MIN($D$2:$D$3001))/(MAX($D$2:$D$3001)-MIN($D$2:$D$3001)))</f>
        <v/>
      </c>
      <c r="J2082" s="4" t="str">
        <f aca="false">IF(ISBLANK(E2082), "", (E2082-MIN($E$2:$E$3001))/(MAX($E$2:$E$3001)-MIN($E$2:$E$3001)))</f>
        <v/>
      </c>
    </row>
    <row r="2083" customFormat="false" ht="13.8" hidden="false" customHeight="false" outlineLevel="0" collapsed="false">
      <c r="F2083" s="4" t="str">
        <f aca="false">IF(ISBLANK(A2083), "", (A2083-MIN($A$2:$A$3001))/(MAX($A$2:$A$3001)-MIN($A$2:$A$3001)))</f>
        <v/>
      </c>
      <c r="G2083" s="4" t="str">
        <f aca="false">IF(ISBLANK(B2083), "", (B2083-MIN($B$2:$B$3001))/(MAX($B$2:$B$3001)-MIN($B$2:B$3001)))</f>
        <v/>
      </c>
      <c r="H2083" s="4" t="str">
        <f aca="false">IF(ISBLANK(C2083), "", (C2083-MIN($C$2:$C$3001))/(MAX($C$2:$C$3001)-MIN($C$2:$C$3001)))</f>
        <v/>
      </c>
      <c r="I2083" s="4" t="str">
        <f aca="false">IF(ISBLANK(D2083), "", (D2083-MIN($D$2:$D$3001))/(MAX($D$2:$D$3001)-MIN($D$2:$D$3001)))</f>
        <v/>
      </c>
      <c r="J2083" s="4" t="str">
        <f aca="false">IF(ISBLANK(E2083), "", (E2083-MIN($E$2:$E$3001))/(MAX($E$2:$E$3001)-MIN($E$2:$E$3001)))</f>
        <v/>
      </c>
    </row>
    <row r="2084" customFormat="false" ht="13.8" hidden="false" customHeight="false" outlineLevel="0" collapsed="false">
      <c r="F2084" s="4" t="str">
        <f aca="false">IF(ISBLANK(A2084), "", (A2084-MIN($A$2:$A$3001))/(MAX($A$2:$A$3001)-MIN($A$2:$A$3001)))</f>
        <v/>
      </c>
      <c r="G2084" s="4" t="str">
        <f aca="false">IF(ISBLANK(B2084), "", (B2084-MIN($B$2:$B$3001))/(MAX($B$2:$B$3001)-MIN($B$2:B$3001)))</f>
        <v/>
      </c>
      <c r="H2084" s="4" t="str">
        <f aca="false">IF(ISBLANK(C2084), "", (C2084-MIN($C$2:$C$3001))/(MAX($C$2:$C$3001)-MIN($C$2:$C$3001)))</f>
        <v/>
      </c>
      <c r="I2084" s="4" t="str">
        <f aca="false">IF(ISBLANK(D2084), "", (D2084-MIN($D$2:$D$3001))/(MAX($D$2:$D$3001)-MIN($D$2:$D$3001)))</f>
        <v/>
      </c>
      <c r="J2084" s="4" t="str">
        <f aca="false">IF(ISBLANK(E2084), "", (E2084-MIN($E$2:$E$3001))/(MAX($E$2:$E$3001)-MIN($E$2:$E$3001)))</f>
        <v/>
      </c>
    </row>
    <row r="2085" customFormat="false" ht="13.8" hidden="false" customHeight="false" outlineLevel="0" collapsed="false">
      <c r="F2085" s="4" t="str">
        <f aca="false">IF(ISBLANK(A2085), "", (A2085-MIN($A$2:$A$3001))/(MAX($A$2:$A$3001)-MIN($A$2:$A$3001)))</f>
        <v/>
      </c>
      <c r="G2085" s="4" t="str">
        <f aca="false">IF(ISBLANK(B2085), "", (B2085-MIN($B$2:$B$3001))/(MAX($B$2:$B$3001)-MIN($B$2:B$3001)))</f>
        <v/>
      </c>
      <c r="H2085" s="4" t="str">
        <f aca="false">IF(ISBLANK(C2085), "", (C2085-MIN($C$2:$C$3001))/(MAX($C$2:$C$3001)-MIN($C$2:$C$3001)))</f>
        <v/>
      </c>
      <c r="I2085" s="4" t="str">
        <f aca="false">IF(ISBLANK(D2085), "", (D2085-MIN($D$2:$D$3001))/(MAX($D$2:$D$3001)-MIN($D$2:$D$3001)))</f>
        <v/>
      </c>
      <c r="J2085" s="4" t="str">
        <f aca="false">IF(ISBLANK(E2085), "", (E2085-MIN($E$2:$E$3001))/(MAX($E$2:$E$3001)-MIN($E$2:$E$3001)))</f>
        <v/>
      </c>
    </row>
    <row r="2086" customFormat="false" ht="13.8" hidden="false" customHeight="false" outlineLevel="0" collapsed="false">
      <c r="F2086" s="4" t="str">
        <f aca="false">IF(ISBLANK(A2086), "", (A2086-MIN($A$2:$A$3001))/(MAX($A$2:$A$3001)-MIN($A$2:$A$3001)))</f>
        <v/>
      </c>
      <c r="G2086" s="4" t="str">
        <f aca="false">IF(ISBLANK(B2086), "", (B2086-MIN($B$2:$B$3001))/(MAX($B$2:$B$3001)-MIN($B$2:B$3001)))</f>
        <v/>
      </c>
      <c r="H2086" s="4" t="str">
        <f aca="false">IF(ISBLANK(C2086), "", (C2086-MIN($C$2:$C$3001))/(MAX($C$2:$C$3001)-MIN($C$2:$C$3001)))</f>
        <v/>
      </c>
      <c r="I2086" s="4" t="str">
        <f aca="false">IF(ISBLANK(D2086), "", (D2086-MIN($D$2:$D$3001))/(MAX($D$2:$D$3001)-MIN($D$2:$D$3001)))</f>
        <v/>
      </c>
      <c r="J2086" s="4" t="str">
        <f aca="false">IF(ISBLANK(E2086), "", (E2086-MIN($E$2:$E$3001))/(MAX($E$2:$E$3001)-MIN($E$2:$E$3001)))</f>
        <v/>
      </c>
    </row>
    <row r="2087" customFormat="false" ht="13.8" hidden="false" customHeight="false" outlineLevel="0" collapsed="false">
      <c r="F2087" s="4" t="str">
        <f aca="false">IF(ISBLANK(A2087), "", (A2087-MIN($A$2:$A$3001))/(MAX($A$2:$A$3001)-MIN($A$2:$A$3001)))</f>
        <v/>
      </c>
      <c r="G2087" s="4" t="str">
        <f aca="false">IF(ISBLANK(B2087), "", (B2087-MIN($B$2:$B$3001))/(MAX($B$2:$B$3001)-MIN($B$2:B$3001)))</f>
        <v/>
      </c>
      <c r="H2087" s="4" t="str">
        <f aca="false">IF(ISBLANK(C2087), "", (C2087-MIN($C$2:$C$3001))/(MAX($C$2:$C$3001)-MIN($C$2:$C$3001)))</f>
        <v/>
      </c>
      <c r="I2087" s="4" t="str">
        <f aca="false">IF(ISBLANK(D2087), "", (D2087-MIN($D$2:$D$3001))/(MAX($D$2:$D$3001)-MIN($D$2:$D$3001)))</f>
        <v/>
      </c>
      <c r="J2087" s="4" t="str">
        <f aca="false">IF(ISBLANK(E2087), "", (E2087-MIN($E$2:$E$3001))/(MAX($E$2:$E$3001)-MIN($E$2:$E$3001)))</f>
        <v/>
      </c>
    </row>
    <row r="2088" customFormat="false" ht="13.8" hidden="false" customHeight="false" outlineLevel="0" collapsed="false">
      <c r="F2088" s="4" t="str">
        <f aca="false">IF(ISBLANK(A2088), "", (A2088-MIN($A$2:$A$3001))/(MAX($A$2:$A$3001)-MIN($A$2:$A$3001)))</f>
        <v/>
      </c>
      <c r="G2088" s="4" t="str">
        <f aca="false">IF(ISBLANK(B2088), "", (B2088-MIN($B$2:$B$3001))/(MAX($B$2:$B$3001)-MIN($B$2:B$3001)))</f>
        <v/>
      </c>
      <c r="H2088" s="4" t="str">
        <f aca="false">IF(ISBLANK(C2088), "", (C2088-MIN($C$2:$C$3001))/(MAX($C$2:$C$3001)-MIN($C$2:$C$3001)))</f>
        <v/>
      </c>
      <c r="I2088" s="4" t="str">
        <f aca="false">IF(ISBLANK(D2088), "", (D2088-MIN($D$2:$D$3001))/(MAX($D$2:$D$3001)-MIN($D$2:$D$3001)))</f>
        <v/>
      </c>
      <c r="J2088" s="4" t="str">
        <f aca="false">IF(ISBLANK(E2088), "", (E2088-MIN($E$2:$E$3001))/(MAX($E$2:$E$3001)-MIN($E$2:$E$3001)))</f>
        <v/>
      </c>
    </row>
    <row r="2089" customFormat="false" ht="13.8" hidden="false" customHeight="false" outlineLevel="0" collapsed="false">
      <c r="F2089" s="4" t="str">
        <f aca="false">IF(ISBLANK(A2089), "", (A2089-MIN($A$2:$A$3001))/(MAX($A$2:$A$3001)-MIN($A$2:$A$3001)))</f>
        <v/>
      </c>
      <c r="G2089" s="4" t="str">
        <f aca="false">IF(ISBLANK(B2089), "", (B2089-MIN($B$2:$B$3001))/(MAX($B$2:$B$3001)-MIN($B$2:B$3001)))</f>
        <v/>
      </c>
      <c r="H2089" s="4" t="str">
        <f aca="false">IF(ISBLANK(C2089), "", (C2089-MIN($C$2:$C$3001))/(MAX($C$2:$C$3001)-MIN($C$2:$C$3001)))</f>
        <v/>
      </c>
      <c r="I2089" s="4" t="str">
        <f aca="false">IF(ISBLANK(D2089), "", (D2089-MIN($D$2:$D$3001))/(MAX($D$2:$D$3001)-MIN($D$2:$D$3001)))</f>
        <v/>
      </c>
      <c r="J2089" s="4" t="str">
        <f aca="false">IF(ISBLANK(E2089), "", (E2089-MIN($E$2:$E$3001))/(MAX($E$2:$E$3001)-MIN($E$2:$E$3001)))</f>
        <v/>
      </c>
    </row>
    <row r="2090" customFormat="false" ht="13.8" hidden="false" customHeight="false" outlineLevel="0" collapsed="false">
      <c r="F2090" s="4" t="str">
        <f aca="false">IF(ISBLANK(A2090), "", (A2090-MIN($A$2:$A$3001))/(MAX($A$2:$A$3001)-MIN($A$2:$A$3001)))</f>
        <v/>
      </c>
      <c r="G2090" s="4" t="str">
        <f aca="false">IF(ISBLANK(B2090), "", (B2090-MIN($B$2:$B$3001))/(MAX($B$2:$B$3001)-MIN($B$2:B$3001)))</f>
        <v/>
      </c>
      <c r="H2090" s="4" t="str">
        <f aca="false">IF(ISBLANK(C2090), "", (C2090-MIN($C$2:$C$3001))/(MAX($C$2:$C$3001)-MIN($C$2:$C$3001)))</f>
        <v/>
      </c>
      <c r="I2090" s="4" t="str">
        <f aca="false">IF(ISBLANK(D2090), "", (D2090-MIN($D$2:$D$3001))/(MAX($D$2:$D$3001)-MIN($D$2:$D$3001)))</f>
        <v/>
      </c>
      <c r="J2090" s="4" t="str">
        <f aca="false">IF(ISBLANK(E2090), "", (E2090-MIN($E$2:$E$3001))/(MAX($E$2:$E$3001)-MIN($E$2:$E$3001)))</f>
        <v/>
      </c>
    </row>
    <row r="2091" customFormat="false" ht="13.8" hidden="false" customHeight="false" outlineLevel="0" collapsed="false">
      <c r="F2091" s="4" t="str">
        <f aca="false">IF(ISBLANK(A2091), "", (A2091-MIN($A$2:$A$3001))/(MAX($A$2:$A$3001)-MIN($A$2:$A$3001)))</f>
        <v/>
      </c>
      <c r="G2091" s="4" t="str">
        <f aca="false">IF(ISBLANK(B2091), "", (B2091-MIN($B$2:$B$3001))/(MAX($B$2:$B$3001)-MIN($B$2:B$3001)))</f>
        <v/>
      </c>
      <c r="H2091" s="4" t="str">
        <f aca="false">IF(ISBLANK(C2091), "", (C2091-MIN($C$2:$C$3001))/(MAX($C$2:$C$3001)-MIN($C$2:$C$3001)))</f>
        <v/>
      </c>
      <c r="I2091" s="4" t="str">
        <f aca="false">IF(ISBLANK(D2091), "", (D2091-MIN($D$2:$D$3001))/(MAX($D$2:$D$3001)-MIN($D$2:$D$3001)))</f>
        <v/>
      </c>
      <c r="J2091" s="4" t="str">
        <f aca="false">IF(ISBLANK(E2091), "", (E2091-MIN($E$2:$E$3001))/(MAX($E$2:$E$3001)-MIN($E$2:$E$3001)))</f>
        <v/>
      </c>
    </row>
    <row r="2092" customFormat="false" ht="13.8" hidden="false" customHeight="false" outlineLevel="0" collapsed="false">
      <c r="F2092" s="4" t="str">
        <f aca="false">IF(ISBLANK(A2092), "", (A2092-MIN($A$2:$A$3001))/(MAX($A$2:$A$3001)-MIN($A$2:$A$3001)))</f>
        <v/>
      </c>
      <c r="G2092" s="4" t="str">
        <f aca="false">IF(ISBLANK(B2092), "", (B2092-MIN($B$2:$B$3001))/(MAX($B$2:$B$3001)-MIN($B$2:B$3001)))</f>
        <v/>
      </c>
      <c r="H2092" s="4" t="str">
        <f aca="false">IF(ISBLANK(C2092), "", (C2092-MIN($C$2:$C$3001))/(MAX($C$2:$C$3001)-MIN($C$2:$C$3001)))</f>
        <v/>
      </c>
      <c r="I2092" s="4" t="str">
        <f aca="false">IF(ISBLANK(D2092), "", (D2092-MIN($D$2:$D$3001))/(MAX($D$2:$D$3001)-MIN($D$2:$D$3001)))</f>
        <v/>
      </c>
      <c r="J2092" s="4" t="str">
        <f aca="false">IF(ISBLANK(E2092), "", (E2092-MIN($E$2:$E$3001))/(MAX($E$2:$E$3001)-MIN($E$2:$E$3001)))</f>
        <v/>
      </c>
    </row>
    <row r="2093" customFormat="false" ht="13.8" hidden="false" customHeight="false" outlineLevel="0" collapsed="false">
      <c r="F2093" s="4" t="str">
        <f aca="false">IF(ISBLANK(A2093), "", (A2093-MIN($A$2:$A$3001))/(MAX($A$2:$A$3001)-MIN($A$2:$A$3001)))</f>
        <v/>
      </c>
      <c r="G2093" s="4" t="str">
        <f aca="false">IF(ISBLANK(B2093), "", (B2093-MIN($B$2:$B$3001))/(MAX($B$2:$B$3001)-MIN($B$2:B$3001)))</f>
        <v/>
      </c>
      <c r="H2093" s="4" t="str">
        <f aca="false">IF(ISBLANK(C2093), "", (C2093-MIN($C$2:$C$3001))/(MAX($C$2:$C$3001)-MIN($C$2:$C$3001)))</f>
        <v/>
      </c>
      <c r="I2093" s="4" t="str">
        <f aca="false">IF(ISBLANK(D2093), "", (D2093-MIN($D$2:$D$3001))/(MAX($D$2:$D$3001)-MIN($D$2:$D$3001)))</f>
        <v/>
      </c>
      <c r="J2093" s="4" t="str">
        <f aca="false">IF(ISBLANK(E2093), "", (E2093-MIN($E$2:$E$3001))/(MAX($E$2:$E$3001)-MIN($E$2:$E$3001)))</f>
        <v/>
      </c>
    </row>
    <row r="2094" customFormat="false" ht="13.8" hidden="false" customHeight="false" outlineLevel="0" collapsed="false">
      <c r="F2094" s="4" t="str">
        <f aca="false">IF(ISBLANK(A2094), "", (A2094-MIN($A$2:$A$3001))/(MAX($A$2:$A$3001)-MIN($A$2:$A$3001)))</f>
        <v/>
      </c>
      <c r="G2094" s="4" t="str">
        <f aca="false">IF(ISBLANK(B2094), "", (B2094-MIN($B$2:$B$3001))/(MAX($B$2:$B$3001)-MIN($B$2:B$3001)))</f>
        <v/>
      </c>
      <c r="H2094" s="4" t="str">
        <f aca="false">IF(ISBLANK(C2094), "", (C2094-MIN($C$2:$C$3001))/(MAX($C$2:$C$3001)-MIN($C$2:$C$3001)))</f>
        <v/>
      </c>
      <c r="I2094" s="4" t="str">
        <f aca="false">IF(ISBLANK(D2094), "", (D2094-MIN($D$2:$D$3001))/(MAX($D$2:$D$3001)-MIN($D$2:$D$3001)))</f>
        <v/>
      </c>
      <c r="J2094" s="4" t="str">
        <f aca="false">IF(ISBLANK(E2094), "", (E2094-MIN($E$2:$E$3001))/(MAX($E$2:$E$3001)-MIN($E$2:$E$3001)))</f>
        <v/>
      </c>
    </row>
    <row r="2095" customFormat="false" ht="13.8" hidden="false" customHeight="false" outlineLevel="0" collapsed="false">
      <c r="F2095" s="4" t="str">
        <f aca="false">IF(ISBLANK(A2095), "", (A2095-MIN($A$2:$A$3001))/(MAX($A$2:$A$3001)-MIN($A$2:$A$3001)))</f>
        <v/>
      </c>
      <c r="G2095" s="4" t="str">
        <f aca="false">IF(ISBLANK(B2095), "", (B2095-MIN($B$2:$B$3001))/(MAX($B$2:$B$3001)-MIN($B$2:B$3001)))</f>
        <v/>
      </c>
      <c r="H2095" s="4" t="str">
        <f aca="false">IF(ISBLANK(C2095), "", (C2095-MIN($C$2:$C$3001))/(MAX($C$2:$C$3001)-MIN($C$2:$C$3001)))</f>
        <v/>
      </c>
      <c r="I2095" s="4" t="str">
        <f aca="false">IF(ISBLANK(D2095), "", (D2095-MIN($D$2:$D$3001))/(MAX($D$2:$D$3001)-MIN($D$2:$D$3001)))</f>
        <v/>
      </c>
      <c r="J2095" s="4" t="str">
        <f aca="false">IF(ISBLANK(E2095), "", (E2095-MIN($E$2:$E$3001))/(MAX($E$2:$E$3001)-MIN($E$2:$E$3001)))</f>
        <v/>
      </c>
    </row>
    <row r="2096" customFormat="false" ht="13.8" hidden="false" customHeight="false" outlineLevel="0" collapsed="false">
      <c r="F2096" s="4" t="str">
        <f aca="false">IF(ISBLANK(A2096), "", (A2096-MIN($A$2:$A$3001))/(MAX($A$2:$A$3001)-MIN($A$2:$A$3001)))</f>
        <v/>
      </c>
      <c r="G2096" s="4" t="str">
        <f aca="false">IF(ISBLANK(B2096), "", (B2096-MIN($B$2:$B$3001))/(MAX($B$2:$B$3001)-MIN($B$2:B$3001)))</f>
        <v/>
      </c>
      <c r="H2096" s="4" t="str">
        <f aca="false">IF(ISBLANK(C2096), "", (C2096-MIN($C$2:$C$3001))/(MAX($C$2:$C$3001)-MIN($C$2:$C$3001)))</f>
        <v/>
      </c>
      <c r="I2096" s="4" t="str">
        <f aca="false">IF(ISBLANK(D2096), "", (D2096-MIN($D$2:$D$3001))/(MAX($D$2:$D$3001)-MIN($D$2:$D$3001)))</f>
        <v/>
      </c>
      <c r="J2096" s="4" t="str">
        <f aca="false">IF(ISBLANK(E2096), "", (E2096-MIN($E$2:$E$3001))/(MAX($E$2:$E$3001)-MIN($E$2:$E$3001)))</f>
        <v/>
      </c>
    </row>
    <row r="2097" customFormat="false" ht="13.8" hidden="false" customHeight="false" outlineLevel="0" collapsed="false">
      <c r="F2097" s="4" t="str">
        <f aca="false">IF(ISBLANK(A2097), "", (A2097-MIN($A$2:$A$3001))/(MAX($A$2:$A$3001)-MIN($A$2:$A$3001)))</f>
        <v/>
      </c>
      <c r="G2097" s="4" t="str">
        <f aca="false">IF(ISBLANK(B2097), "", (B2097-MIN($B$2:$B$3001))/(MAX($B$2:$B$3001)-MIN($B$2:B$3001)))</f>
        <v/>
      </c>
      <c r="H2097" s="4" t="str">
        <f aca="false">IF(ISBLANK(C2097), "", (C2097-MIN($C$2:$C$3001))/(MAX($C$2:$C$3001)-MIN($C$2:$C$3001)))</f>
        <v/>
      </c>
      <c r="I2097" s="4" t="str">
        <f aca="false">IF(ISBLANK(D2097), "", (D2097-MIN($D$2:$D$3001))/(MAX($D$2:$D$3001)-MIN($D$2:$D$3001)))</f>
        <v/>
      </c>
      <c r="J2097" s="4" t="str">
        <f aca="false">IF(ISBLANK(E2097), "", (E2097-MIN($E$2:$E$3001))/(MAX($E$2:$E$3001)-MIN($E$2:$E$3001)))</f>
        <v/>
      </c>
    </row>
    <row r="2098" customFormat="false" ht="13.8" hidden="false" customHeight="false" outlineLevel="0" collapsed="false">
      <c r="F2098" s="4" t="str">
        <f aca="false">IF(ISBLANK(A2098), "", (A2098-MIN($A$2:$A$3001))/(MAX($A$2:$A$3001)-MIN($A$2:$A$3001)))</f>
        <v/>
      </c>
      <c r="G2098" s="4" t="str">
        <f aca="false">IF(ISBLANK(B2098), "", (B2098-MIN($B$2:$B$3001))/(MAX($B$2:$B$3001)-MIN($B$2:B$3001)))</f>
        <v/>
      </c>
      <c r="H2098" s="4" t="str">
        <f aca="false">IF(ISBLANK(C2098), "", (C2098-MIN($C$2:$C$3001))/(MAX($C$2:$C$3001)-MIN($C$2:$C$3001)))</f>
        <v/>
      </c>
      <c r="I2098" s="4" t="str">
        <f aca="false">IF(ISBLANK(D2098), "", (D2098-MIN($D$2:$D$3001))/(MAX($D$2:$D$3001)-MIN($D$2:$D$3001)))</f>
        <v/>
      </c>
      <c r="J2098" s="4" t="str">
        <f aca="false">IF(ISBLANK(E2098), "", (E2098-MIN($E$2:$E$3001))/(MAX($E$2:$E$3001)-MIN($E$2:$E$3001)))</f>
        <v/>
      </c>
    </row>
    <row r="2099" customFormat="false" ht="13.8" hidden="false" customHeight="false" outlineLevel="0" collapsed="false">
      <c r="F2099" s="4" t="str">
        <f aca="false">IF(ISBLANK(A2099), "", (A2099-MIN($A$2:$A$3001))/(MAX($A$2:$A$3001)-MIN($A$2:$A$3001)))</f>
        <v/>
      </c>
      <c r="G2099" s="4" t="str">
        <f aca="false">IF(ISBLANK(B2099), "", (B2099-MIN($B$2:$B$3001))/(MAX($B$2:$B$3001)-MIN($B$2:B$3001)))</f>
        <v/>
      </c>
      <c r="H2099" s="4" t="str">
        <f aca="false">IF(ISBLANK(C2099), "", (C2099-MIN($C$2:$C$3001))/(MAX($C$2:$C$3001)-MIN($C$2:$C$3001)))</f>
        <v/>
      </c>
      <c r="I2099" s="4" t="str">
        <f aca="false">IF(ISBLANK(D2099), "", (D2099-MIN($D$2:$D$3001))/(MAX($D$2:$D$3001)-MIN($D$2:$D$3001)))</f>
        <v/>
      </c>
      <c r="J2099" s="4" t="str">
        <f aca="false">IF(ISBLANK(E2099), "", (E2099-MIN($E$2:$E$3001))/(MAX($E$2:$E$3001)-MIN($E$2:$E$3001)))</f>
        <v/>
      </c>
    </row>
    <row r="2100" customFormat="false" ht="13.8" hidden="false" customHeight="false" outlineLevel="0" collapsed="false">
      <c r="F2100" s="4" t="str">
        <f aca="false">IF(ISBLANK(A2100), "", (A2100-MIN($A$2:$A$3001))/(MAX($A$2:$A$3001)-MIN($A$2:$A$3001)))</f>
        <v/>
      </c>
      <c r="G2100" s="4" t="str">
        <f aca="false">IF(ISBLANK(B2100), "", (B2100-MIN($B$2:$B$3001))/(MAX($B$2:$B$3001)-MIN($B$2:B$3001)))</f>
        <v/>
      </c>
      <c r="H2100" s="4" t="str">
        <f aca="false">IF(ISBLANK(C2100), "", (C2100-MIN($C$2:$C$3001))/(MAX($C$2:$C$3001)-MIN($C$2:$C$3001)))</f>
        <v/>
      </c>
      <c r="I2100" s="4" t="str">
        <f aca="false">IF(ISBLANK(D2100), "", (D2100-MIN($D$2:$D$3001))/(MAX($D$2:$D$3001)-MIN($D$2:$D$3001)))</f>
        <v/>
      </c>
      <c r="J2100" s="4" t="str">
        <f aca="false">IF(ISBLANK(E2100), "", (E2100-MIN($E$2:$E$3001))/(MAX($E$2:$E$3001)-MIN($E$2:$E$3001)))</f>
        <v/>
      </c>
    </row>
    <row r="2101" customFormat="false" ht="13.8" hidden="false" customHeight="false" outlineLevel="0" collapsed="false">
      <c r="F2101" s="4" t="str">
        <f aca="false">IF(ISBLANK(A2101), "", (A2101-MIN($A$2:$A$3001))/(MAX($A$2:$A$3001)-MIN($A$2:$A$3001)))</f>
        <v/>
      </c>
      <c r="G2101" s="4" t="str">
        <f aca="false">IF(ISBLANK(B2101), "", (B2101-MIN($B$2:$B$3001))/(MAX($B$2:$B$3001)-MIN($B$2:B$3001)))</f>
        <v/>
      </c>
      <c r="H2101" s="4" t="str">
        <f aca="false">IF(ISBLANK(C2101), "", (C2101-MIN($C$2:$C$3001))/(MAX($C$2:$C$3001)-MIN($C$2:$C$3001)))</f>
        <v/>
      </c>
      <c r="I2101" s="4" t="str">
        <f aca="false">IF(ISBLANK(D2101), "", (D2101-MIN($D$2:$D$3001))/(MAX($D$2:$D$3001)-MIN($D$2:$D$3001)))</f>
        <v/>
      </c>
      <c r="J2101" s="4" t="str">
        <f aca="false">IF(ISBLANK(E2101), "", (E2101-MIN($E$2:$E$3001))/(MAX($E$2:$E$3001)-MIN($E$2:$E$3001)))</f>
        <v/>
      </c>
    </row>
    <row r="2102" customFormat="false" ht="13.8" hidden="false" customHeight="false" outlineLevel="0" collapsed="false">
      <c r="F2102" s="4" t="str">
        <f aca="false">IF(ISBLANK(A2102), "", (A2102-MIN($A$2:$A$3001))/(MAX($A$2:$A$3001)-MIN($A$2:$A$3001)))</f>
        <v/>
      </c>
      <c r="G2102" s="4" t="str">
        <f aca="false">IF(ISBLANK(B2102), "", (B2102-MIN($B$2:$B$3001))/(MAX($B$2:$B$3001)-MIN($B$2:B$3001)))</f>
        <v/>
      </c>
      <c r="H2102" s="4" t="str">
        <f aca="false">IF(ISBLANK(C2102), "", (C2102-MIN($C$2:$C$3001))/(MAX($C$2:$C$3001)-MIN($C$2:$C$3001)))</f>
        <v/>
      </c>
      <c r="I2102" s="4" t="str">
        <f aca="false">IF(ISBLANK(D2102), "", (D2102-MIN($D$2:$D$3001))/(MAX($D$2:$D$3001)-MIN($D$2:$D$3001)))</f>
        <v/>
      </c>
      <c r="J2102" s="4" t="str">
        <f aca="false">IF(ISBLANK(E2102), "", (E2102-MIN($E$2:$E$3001))/(MAX($E$2:$E$3001)-MIN($E$2:$E$3001)))</f>
        <v/>
      </c>
    </row>
    <row r="2103" customFormat="false" ht="13.8" hidden="false" customHeight="false" outlineLevel="0" collapsed="false">
      <c r="F2103" s="4" t="str">
        <f aca="false">IF(ISBLANK(A2103), "", (A2103-MIN($A$2:$A$3001))/(MAX($A$2:$A$3001)-MIN($A$2:$A$3001)))</f>
        <v/>
      </c>
      <c r="G2103" s="4" t="str">
        <f aca="false">IF(ISBLANK(B2103), "", (B2103-MIN($B$2:$B$3001))/(MAX($B$2:$B$3001)-MIN($B$2:B$3001)))</f>
        <v/>
      </c>
      <c r="H2103" s="4" t="str">
        <f aca="false">IF(ISBLANK(C2103), "", (C2103-MIN($C$2:$C$3001))/(MAX($C$2:$C$3001)-MIN($C$2:$C$3001)))</f>
        <v/>
      </c>
      <c r="I2103" s="4" t="str">
        <f aca="false">IF(ISBLANK(D2103), "", (D2103-MIN($D$2:$D$3001))/(MAX($D$2:$D$3001)-MIN($D$2:$D$3001)))</f>
        <v/>
      </c>
      <c r="J2103" s="4" t="str">
        <f aca="false">IF(ISBLANK(E2103), "", (E2103-MIN($E$2:$E$3001))/(MAX($E$2:$E$3001)-MIN($E$2:$E$3001)))</f>
        <v/>
      </c>
    </row>
    <row r="2104" customFormat="false" ht="13.8" hidden="false" customHeight="false" outlineLevel="0" collapsed="false">
      <c r="F2104" s="4" t="str">
        <f aca="false">IF(ISBLANK(A2104), "", (A2104-MIN($A$2:$A$3001))/(MAX($A$2:$A$3001)-MIN($A$2:$A$3001)))</f>
        <v/>
      </c>
      <c r="G2104" s="4" t="str">
        <f aca="false">IF(ISBLANK(B2104), "", (B2104-MIN($B$2:$B$3001))/(MAX($B$2:$B$3001)-MIN($B$2:B$3001)))</f>
        <v/>
      </c>
      <c r="H2104" s="4" t="str">
        <f aca="false">IF(ISBLANK(C2104), "", (C2104-MIN($C$2:$C$3001))/(MAX($C$2:$C$3001)-MIN($C$2:$C$3001)))</f>
        <v/>
      </c>
      <c r="I2104" s="4" t="str">
        <f aca="false">IF(ISBLANK(D2104), "", (D2104-MIN($D$2:$D$3001))/(MAX($D$2:$D$3001)-MIN($D$2:$D$3001)))</f>
        <v/>
      </c>
      <c r="J2104" s="4" t="str">
        <f aca="false">IF(ISBLANK(E2104), "", (E2104-MIN($E$2:$E$3001))/(MAX($E$2:$E$3001)-MIN($E$2:$E$3001)))</f>
        <v/>
      </c>
    </row>
    <row r="2105" customFormat="false" ht="13.8" hidden="false" customHeight="false" outlineLevel="0" collapsed="false">
      <c r="F2105" s="4" t="str">
        <f aca="false">IF(ISBLANK(A2105), "", (A2105-MIN($A$2:$A$3001))/(MAX($A$2:$A$3001)-MIN($A$2:$A$3001)))</f>
        <v/>
      </c>
      <c r="G2105" s="4" t="str">
        <f aca="false">IF(ISBLANK(B2105), "", (B2105-MIN($B$2:$B$3001))/(MAX($B$2:$B$3001)-MIN($B$2:B$3001)))</f>
        <v/>
      </c>
      <c r="H2105" s="4" t="str">
        <f aca="false">IF(ISBLANK(C2105), "", (C2105-MIN($C$2:$C$3001))/(MAX($C$2:$C$3001)-MIN($C$2:$C$3001)))</f>
        <v/>
      </c>
      <c r="I2105" s="4" t="str">
        <f aca="false">IF(ISBLANK(D2105), "", (D2105-MIN($D$2:$D$3001))/(MAX($D$2:$D$3001)-MIN($D$2:$D$3001)))</f>
        <v/>
      </c>
      <c r="J2105" s="4" t="str">
        <f aca="false">IF(ISBLANK(E2105), "", (E2105-MIN($E$2:$E$3001))/(MAX($E$2:$E$3001)-MIN($E$2:$E$3001)))</f>
        <v/>
      </c>
    </row>
    <row r="2106" customFormat="false" ht="13.8" hidden="false" customHeight="false" outlineLevel="0" collapsed="false">
      <c r="F2106" s="4" t="str">
        <f aca="false">IF(ISBLANK(A2106), "", (A2106-MIN($A$2:$A$3001))/(MAX($A$2:$A$3001)-MIN($A$2:$A$3001)))</f>
        <v/>
      </c>
      <c r="G2106" s="4" t="str">
        <f aca="false">IF(ISBLANK(B2106), "", (B2106-MIN($B$2:$B$3001))/(MAX($B$2:$B$3001)-MIN($B$2:B$3001)))</f>
        <v/>
      </c>
      <c r="H2106" s="4" t="str">
        <f aca="false">IF(ISBLANK(C2106), "", (C2106-MIN($C$2:$C$3001))/(MAX($C$2:$C$3001)-MIN($C$2:$C$3001)))</f>
        <v/>
      </c>
      <c r="I2106" s="4" t="str">
        <f aca="false">IF(ISBLANK(D2106), "", (D2106-MIN($D$2:$D$3001))/(MAX($D$2:$D$3001)-MIN($D$2:$D$3001)))</f>
        <v/>
      </c>
      <c r="J2106" s="4" t="str">
        <f aca="false">IF(ISBLANK(E2106), "", (E2106-MIN($E$2:$E$3001))/(MAX($E$2:$E$3001)-MIN($E$2:$E$3001)))</f>
        <v/>
      </c>
    </row>
    <row r="2107" customFormat="false" ht="13.8" hidden="false" customHeight="false" outlineLevel="0" collapsed="false">
      <c r="F2107" s="4" t="str">
        <f aca="false">IF(ISBLANK(A2107), "", (A2107-MIN($A$2:$A$3001))/(MAX($A$2:$A$3001)-MIN($A$2:$A$3001)))</f>
        <v/>
      </c>
      <c r="G2107" s="4" t="str">
        <f aca="false">IF(ISBLANK(B2107), "", (B2107-MIN($B$2:$B$3001))/(MAX($B$2:$B$3001)-MIN($B$2:B$3001)))</f>
        <v/>
      </c>
      <c r="H2107" s="4" t="str">
        <f aca="false">IF(ISBLANK(C2107), "", (C2107-MIN($C$2:$C$3001))/(MAX($C$2:$C$3001)-MIN($C$2:$C$3001)))</f>
        <v/>
      </c>
      <c r="I2107" s="4" t="str">
        <f aca="false">IF(ISBLANK(D2107), "", (D2107-MIN($D$2:$D$3001))/(MAX($D$2:$D$3001)-MIN($D$2:$D$3001)))</f>
        <v/>
      </c>
      <c r="J2107" s="4" t="str">
        <f aca="false">IF(ISBLANK(E2107), "", (E2107-MIN($E$2:$E$3001))/(MAX($E$2:$E$3001)-MIN($E$2:$E$3001)))</f>
        <v/>
      </c>
    </row>
    <row r="2108" customFormat="false" ht="13.8" hidden="false" customHeight="false" outlineLevel="0" collapsed="false">
      <c r="F2108" s="4" t="str">
        <f aca="false">IF(ISBLANK(A2108), "", (A2108-MIN($A$2:$A$3001))/(MAX($A$2:$A$3001)-MIN($A$2:$A$3001)))</f>
        <v/>
      </c>
      <c r="G2108" s="4" t="str">
        <f aca="false">IF(ISBLANK(B2108), "", (B2108-MIN($B$2:$B$3001))/(MAX($B$2:$B$3001)-MIN($B$2:B$3001)))</f>
        <v/>
      </c>
      <c r="H2108" s="4" t="str">
        <f aca="false">IF(ISBLANK(C2108), "", (C2108-MIN($C$2:$C$3001))/(MAX($C$2:$C$3001)-MIN($C$2:$C$3001)))</f>
        <v/>
      </c>
      <c r="I2108" s="4" t="str">
        <f aca="false">IF(ISBLANK(D2108), "", (D2108-MIN($D$2:$D$3001))/(MAX($D$2:$D$3001)-MIN($D$2:$D$3001)))</f>
        <v/>
      </c>
      <c r="J2108" s="4" t="str">
        <f aca="false">IF(ISBLANK(E2108), "", (E2108-MIN($E$2:$E$3001))/(MAX($E$2:$E$3001)-MIN($E$2:$E$3001)))</f>
        <v/>
      </c>
    </row>
    <row r="2109" customFormat="false" ht="13.8" hidden="false" customHeight="false" outlineLevel="0" collapsed="false">
      <c r="F2109" s="4" t="str">
        <f aca="false">IF(ISBLANK(A2109), "", (A2109-MIN($A$2:$A$3001))/(MAX($A$2:$A$3001)-MIN($A$2:$A$3001)))</f>
        <v/>
      </c>
      <c r="G2109" s="4" t="str">
        <f aca="false">IF(ISBLANK(B2109), "", (B2109-MIN($B$2:$B$3001))/(MAX($B$2:$B$3001)-MIN($B$2:B$3001)))</f>
        <v/>
      </c>
      <c r="H2109" s="4" t="str">
        <f aca="false">IF(ISBLANK(C2109), "", (C2109-MIN($C$2:$C$3001))/(MAX($C$2:$C$3001)-MIN($C$2:$C$3001)))</f>
        <v/>
      </c>
      <c r="I2109" s="4" t="str">
        <f aca="false">IF(ISBLANK(D2109), "", (D2109-MIN($D$2:$D$3001))/(MAX($D$2:$D$3001)-MIN($D$2:$D$3001)))</f>
        <v/>
      </c>
      <c r="J2109" s="4" t="str">
        <f aca="false">IF(ISBLANK(E2109), "", (E2109-MIN($E$2:$E$3001))/(MAX($E$2:$E$3001)-MIN($E$2:$E$3001)))</f>
        <v/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2023-11-02T15:50:44Z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