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K:\R-Shiny\Navy_355\"/>
    </mc:Choice>
  </mc:AlternateContent>
  <bookViews>
    <workbookView xWindow="0" yWindow="0" windowWidth="28800" windowHeight="12210"/>
  </bookViews>
  <sheets>
    <sheet name="Ship Info" sheetId="1" r:id="rId1"/>
    <sheet name="Build Plan" sheetId="2" r:id="rId2"/>
    <sheet name="Fleet Plan" sheetId="5" r:id="rId3"/>
    <sheet name="O&amp;S Yearly" sheetId="7" r:id="rId4"/>
    <sheet name="Acquisition Yearly" sheetId="8" r:id="rId5"/>
    <sheet name="Planned Work" sheetId="4" r:id="rId6"/>
    <sheet name="Free Capacity" sheetId="3" r:id="rId7"/>
    <sheet name="Sum Planned Work" sheetId="14" r:id="rId8"/>
    <sheet name="Sum Free Capacity" sheetId="15" r:id="rId9"/>
    <sheet name="Max New Builds" sheetId="6" r:id="rId10"/>
    <sheet name="Max Cut Builds" sheetId="11" r:id="rId11"/>
    <sheet name="Max New O&amp;S" sheetId="9" r:id="rId12"/>
    <sheet name="Max Cut O&amp;S" sheetId="10" r:id="rId13"/>
    <sheet name="Max New Acq" sheetId="12" r:id="rId14"/>
    <sheet name="Max Cut Acq" sheetId="13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5" l="1"/>
  <c r="J6" i="15"/>
  <c r="F7" i="15"/>
  <c r="J7" i="15"/>
  <c r="F8" i="15"/>
  <c r="F5" i="15"/>
  <c r="J5" i="15"/>
  <c r="K6" i="11" l="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5" i="11"/>
  <c r="H5" i="10" s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5" i="11"/>
  <c r="D5" i="10" s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5" i="1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J5" i="8"/>
  <c r="J6" i="8"/>
  <c r="J6" i="12" s="1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F5" i="8"/>
  <c r="F5" i="12" s="1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4" i="8"/>
  <c r="D4" i="8"/>
  <c r="F4" i="8"/>
  <c r="G4" i="8"/>
  <c r="H4" i="8"/>
  <c r="I4" i="8"/>
  <c r="K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4" i="8"/>
  <c r="C4" i="7"/>
  <c r="D4" i="7"/>
  <c r="E4" i="7"/>
  <c r="F4" i="7"/>
  <c r="G4" i="7"/>
  <c r="H4" i="7"/>
  <c r="I4" i="7"/>
  <c r="J4" i="7"/>
  <c r="K4" i="7"/>
  <c r="B4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5" i="7"/>
  <c r="D5" i="7"/>
  <c r="E5" i="7"/>
  <c r="F5" i="7"/>
  <c r="G5" i="7"/>
  <c r="H5" i="7"/>
  <c r="I5" i="7"/>
  <c r="J5" i="7"/>
  <c r="K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5" i="7"/>
  <c r="J6" i="6"/>
  <c r="J7" i="6"/>
  <c r="J5" i="6"/>
  <c r="F6" i="6"/>
  <c r="F7" i="6"/>
  <c r="F8" i="6"/>
  <c r="F5" i="6"/>
  <c r="K5" i="4"/>
  <c r="K5" i="3" s="1"/>
  <c r="K6" i="4"/>
  <c r="K6" i="3" s="1"/>
  <c r="K7" i="4"/>
  <c r="K7" i="3" s="1"/>
  <c r="K8" i="4"/>
  <c r="K8" i="3" s="1"/>
  <c r="K9" i="4"/>
  <c r="K9" i="3" s="1"/>
  <c r="K10" i="4"/>
  <c r="K10" i="3" s="1"/>
  <c r="K11" i="4"/>
  <c r="K11" i="3" s="1"/>
  <c r="K12" i="4"/>
  <c r="K12" i="3" s="1"/>
  <c r="K13" i="4"/>
  <c r="K13" i="3" s="1"/>
  <c r="K14" i="4"/>
  <c r="K14" i="3" s="1"/>
  <c r="K15" i="4"/>
  <c r="K15" i="3" s="1"/>
  <c r="K16" i="4"/>
  <c r="K16" i="3" s="1"/>
  <c r="K17" i="4"/>
  <c r="K17" i="3" s="1"/>
  <c r="K18" i="4"/>
  <c r="K18" i="3" s="1"/>
  <c r="K19" i="4"/>
  <c r="K19" i="3" s="1"/>
  <c r="K20" i="4"/>
  <c r="K20" i="3" s="1"/>
  <c r="K21" i="4"/>
  <c r="K21" i="3" s="1"/>
  <c r="K22" i="4"/>
  <c r="K22" i="3" s="1"/>
  <c r="K23" i="4"/>
  <c r="K23" i="3" s="1"/>
  <c r="K24" i="4"/>
  <c r="K24" i="3" s="1"/>
  <c r="K25" i="4"/>
  <c r="K25" i="3" s="1"/>
  <c r="K26" i="4"/>
  <c r="K26" i="3" s="1"/>
  <c r="K27" i="4"/>
  <c r="K27" i="3" s="1"/>
  <c r="K28" i="4"/>
  <c r="K28" i="3" s="1"/>
  <c r="K29" i="4"/>
  <c r="K29" i="3" s="1"/>
  <c r="K30" i="4"/>
  <c r="K30" i="3" s="1"/>
  <c r="K31" i="4"/>
  <c r="K31" i="3" s="1"/>
  <c r="K32" i="4"/>
  <c r="K32" i="3" s="1"/>
  <c r="K33" i="4"/>
  <c r="K33" i="3" s="1"/>
  <c r="K34" i="4"/>
  <c r="K34" i="3" s="1"/>
  <c r="K4" i="4"/>
  <c r="B4" i="4"/>
  <c r="J4" i="4"/>
  <c r="J5" i="4"/>
  <c r="J6" i="4"/>
  <c r="J7" i="4"/>
  <c r="J8" i="4"/>
  <c r="J8" i="3" s="1"/>
  <c r="J9" i="4"/>
  <c r="J9" i="3" s="1"/>
  <c r="J10" i="4"/>
  <c r="J10" i="3" s="1"/>
  <c r="J11" i="4"/>
  <c r="J11" i="3" s="1"/>
  <c r="J12" i="4"/>
  <c r="J12" i="3" s="1"/>
  <c r="J13" i="4"/>
  <c r="J13" i="3" s="1"/>
  <c r="J14" i="4"/>
  <c r="J14" i="3" s="1"/>
  <c r="J15" i="4"/>
  <c r="J15" i="3" s="1"/>
  <c r="J16" i="4"/>
  <c r="J16" i="3" s="1"/>
  <c r="J17" i="4"/>
  <c r="J17" i="3" s="1"/>
  <c r="J18" i="4"/>
  <c r="J18" i="3" s="1"/>
  <c r="J19" i="4"/>
  <c r="J19" i="3" s="1"/>
  <c r="J20" i="4"/>
  <c r="J20" i="3" s="1"/>
  <c r="J21" i="4"/>
  <c r="J21" i="3" s="1"/>
  <c r="J22" i="4"/>
  <c r="J23" i="4"/>
  <c r="J23" i="3" s="1"/>
  <c r="J24" i="4"/>
  <c r="J24" i="3" s="1"/>
  <c r="J25" i="4"/>
  <c r="J25" i="3" s="1"/>
  <c r="J26" i="4"/>
  <c r="J26" i="3" s="1"/>
  <c r="J27" i="4"/>
  <c r="J27" i="3" s="1"/>
  <c r="J28" i="4"/>
  <c r="J28" i="3" s="1"/>
  <c r="J29" i="4"/>
  <c r="J29" i="3" s="1"/>
  <c r="J30" i="4"/>
  <c r="J30" i="3" s="1"/>
  <c r="J31" i="4"/>
  <c r="J31" i="3" s="1"/>
  <c r="J32" i="4"/>
  <c r="J32" i="3" s="1"/>
  <c r="J33" i="4"/>
  <c r="J33" i="3" s="1"/>
  <c r="J34" i="4"/>
  <c r="J34" i="3" s="1"/>
  <c r="I5" i="4"/>
  <c r="I5" i="3" s="1"/>
  <c r="I6" i="4"/>
  <c r="I6" i="3" s="1"/>
  <c r="I7" i="4"/>
  <c r="I8" i="4"/>
  <c r="I8" i="3" s="1"/>
  <c r="I9" i="4"/>
  <c r="I9" i="3" s="1"/>
  <c r="I10" i="4"/>
  <c r="I10" i="3" s="1"/>
  <c r="I11" i="4"/>
  <c r="I11" i="3" s="1"/>
  <c r="I12" i="4"/>
  <c r="I12" i="3" s="1"/>
  <c r="I13" i="4"/>
  <c r="I13" i="3" s="1"/>
  <c r="I14" i="4"/>
  <c r="I14" i="3" s="1"/>
  <c r="I15" i="4"/>
  <c r="I15" i="3" s="1"/>
  <c r="I16" i="4"/>
  <c r="I16" i="3" s="1"/>
  <c r="I17" i="4"/>
  <c r="I17" i="3" s="1"/>
  <c r="I18" i="4"/>
  <c r="I18" i="3" s="1"/>
  <c r="I19" i="4"/>
  <c r="I19" i="3" s="1"/>
  <c r="I20" i="4"/>
  <c r="I20" i="3" s="1"/>
  <c r="I21" i="4"/>
  <c r="I21" i="3" s="1"/>
  <c r="I22" i="4"/>
  <c r="I22" i="3" s="1"/>
  <c r="I23" i="4"/>
  <c r="I23" i="3" s="1"/>
  <c r="I24" i="4"/>
  <c r="I24" i="3" s="1"/>
  <c r="I25" i="4"/>
  <c r="I25" i="3" s="1"/>
  <c r="I26" i="4"/>
  <c r="I26" i="3" s="1"/>
  <c r="I27" i="4"/>
  <c r="I27" i="3" s="1"/>
  <c r="I28" i="4"/>
  <c r="I28" i="3" s="1"/>
  <c r="I29" i="4"/>
  <c r="I29" i="3" s="1"/>
  <c r="I30" i="4"/>
  <c r="I30" i="3" s="1"/>
  <c r="I31" i="4"/>
  <c r="I31" i="3" s="1"/>
  <c r="I32" i="4"/>
  <c r="I32" i="3" s="1"/>
  <c r="I33" i="4"/>
  <c r="I33" i="3" s="1"/>
  <c r="I34" i="4"/>
  <c r="I34" i="3" s="1"/>
  <c r="I4" i="4"/>
  <c r="H5" i="4"/>
  <c r="H5" i="3" s="1"/>
  <c r="H6" i="4"/>
  <c r="H6" i="3" s="1"/>
  <c r="H7" i="4"/>
  <c r="H7" i="3" s="1"/>
  <c r="H8" i="4"/>
  <c r="H8" i="3" s="1"/>
  <c r="H9" i="4"/>
  <c r="H9" i="3" s="1"/>
  <c r="H10" i="4"/>
  <c r="H10" i="3" s="1"/>
  <c r="H11" i="4"/>
  <c r="H11" i="3" s="1"/>
  <c r="H12" i="4"/>
  <c r="H12" i="3" s="1"/>
  <c r="H13" i="4"/>
  <c r="H13" i="3" s="1"/>
  <c r="H14" i="4"/>
  <c r="H14" i="3" s="1"/>
  <c r="H15" i="4"/>
  <c r="H15" i="3" s="1"/>
  <c r="H16" i="4"/>
  <c r="H16" i="3" s="1"/>
  <c r="H17" i="4"/>
  <c r="H17" i="3" s="1"/>
  <c r="H18" i="4"/>
  <c r="H18" i="3" s="1"/>
  <c r="H19" i="4"/>
  <c r="H19" i="3" s="1"/>
  <c r="H20" i="4"/>
  <c r="H20" i="3" s="1"/>
  <c r="H21" i="4"/>
  <c r="H21" i="3" s="1"/>
  <c r="H22" i="4"/>
  <c r="H22" i="3" s="1"/>
  <c r="H23" i="4"/>
  <c r="H23" i="3" s="1"/>
  <c r="H24" i="4"/>
  <c r="H24" i="3" s="1"/>
  <c r="H25" i="4"/>
  <c r="H25" i="3" s="1"/>
  <c r="H26" i="4"/>
  <c r="H26" i="3" s="1"/>
  <c r="H27" i="4"/>
  <c r="H27" i="3" s="1"/>
  <c r="H28" i="4"/>
  <c r="H28" i="3" s="1"/>
  <c r="H29" i="4"/>
  <c r="H29" i="3" s="1"/>
  <c r="H30" i="4"/>
  <c r="H30" i="3" s="1"/>
  <c r="H31" i="4"/>
  <c r="H31" i="3" s="1"/>
  <c r="H32" i="4"/>
  <c r="H32" i="3" s="1"/>
  <c r="H33" i="4"/>
  <c r="H34" i="4"/>
  <c r="H34" i="3" s="1"/>
  <c r="H4" i="4"/>
  <c r="G5" i="4"/>
  <c r="G5" i="3" s="1"/>
  <c r="G6" i="4"/>
  <c r="G6" i="3" s="1"/>
  <c r="G7" i="4"/>
  <c r="G7" i="3" s="1"/>
  <c r="G8" i="4"/>
  <c r="G8" i="3" s="1"/>
  <c r="G9" i="4"/>
  <c r="G9" i="3" s="1"/>
  <c r="G10" i="4"/>
  <c r="G10" i="3" s="1"/>
  <c r="G11" i="4"/>
  <c r="G11" i="3" s="1"/>
  <c r="G12" i="4"/>
  <c r="G12" i="3" s="1"/>
  <c r="G13" i="4"/>
  <c r="G13" i="3" s="1"/>
  <c r="G14" i="4"/>
  <c r="G14" i="3" s="1"/>
  <c r="G15" i="4"/>
  <c r="G15" i="3" s="1"/>
  <c r="G16" i="4"/>
  <c r="G16" i="3" s="1"/>
  <c r="G17" i="4"/>
  <c r="G17" i="3" s="1"/>
  <c r="G18" i="4"/>
  <c r="G18" i="3" s="1"/>
  <c r="G19" i="4"/>
  <c r="G19" i="3" s="1"/>
  <c r="G20" i="4"/>
  <c r="G20" i="3" s="1"/>
  <c r="G21" i="4"/>
  <c r="G21" i="3" s="1"/>
  <c r="G22" i="4"/>
  <c r="G22" i="3" s="1"/>
  <c r="G23" i="4"/>
  <c r="G23" i="3" s="1"/>
  <c r="G24" i="4"/>
  <c r="G24" i="3" s="1"/>
  <c r="G25" i="4"/>
  <c r="G25" i="3" s="1"/>
  <c r="G26" i="4"/>
  <c r="G26" i="3" s="1"/>
  <c r="G27" i="4"/>
  <c r="G27" i="3" s="1"/>
  <c r="G28" i="4"/>
  <c r="G29" i="4"/>
  <c r="G29" i="3" s="1"/>
  <c r="G30" i="4"/>
  <c r="G30" i="3" s="1"/>
  <c r="G31" i="4"/>
  <c r="G31" i="3" s="1"/>
  <c r="G32" i="4"/>
  <c r="G32" i="3" s="1"/>
  <c r="G33" i="4"/>
  <c r="G33" i="3" s="1"/>
  <c r="G34" i="4"/>
  <c r="G34" i="3" s="1"/>
  <c r="G4" i="4"/>
  <c r="F5" i="4"/>
  <c r="F6" i="4"/>
  <c r="F7" i="4"/>
  <c r="F8" i="4"/>
  <c r="F9" i="4"/>
  <c r="F10" i="4"/>
  <c r="F10" i="3" s="1"/>
  <c r="F10" i="12" s="1"/>
  <c r="F11" i="4"/>
  <c r="F11" i="3" s="1"/>
  <c r="F12" i="4"/>
  <c r="F12" i="3" s="1"/>
  <c r="F13" i="4"/>
  <c r="F14" i="4"/>
  <c r="F14" i="3" s="1"/>
  <c r="F14" i="12" s="1"/>
  <c r="F15" i="4"/>
  <c r="F15" i="3" s="1"/>
  <c r="F16" i="4"/>
  <c r="F16" i="3" s="1"/>
  <c r="F17" i="4"/>
  <c r="F17" i="3" s="1"/>
  <c r="F17" i="12" s="1"/>
  <c r="F18" i="4"/>
  <c r="F18" i="3" s="1"/>
  <c r="F18" i="12" s="1"/>
  <c r="F19" i="4"/>
  <c r="F19" i="3" s="1"/>
  <c r="F20" i="4"/>
  <c r="F20" i="3" s="1"/>
  <c r="F21" i="4"/>
  <c r="F21" i="3" s="1"/>
  <c r="F21" i="12" s="1"/>
  <c r="F22" i="4"/>
  <c r="F22" i="3" s="1"/>
  <c r="F22" i="12" s="1"/>
  <c r="F23" i="4"/>
  <c r="F23" i="3" s="1"/>
  <c r="F24" i="4"/>
  <c r="F24" i="3" s="1"/>
  <c r="F25" i="4"/>
  <c r="F26" i="4"/>
  <c r="F27" i="4"/>
  <c r="F27" i="3" s="1"/>
  <c r="F28" i="4"/>
  <c r="F28" i="3" s="1"/>
  <c r="F29" i="4"/>
  <c r="F29" i="3" s="1"/>
  <c r="F29" i="12" s="1"/>
  <c r="F30" i="4"/>
  <c r="F30" i="3" s="1"/>
  <c r="F30" i="12" s="1"/>
  <c r="F31" i="4"/>
  <c r="F31" i="3" s="1"/>
  <c r="F32" i="4"/>
  <c r="F32" i="3" s="1"/>
  <c r="F33" i="4"/>
  <c r="F33" i="3" s="1"/>
  <c r="F33" i="12" s="1"/>
  <c r="F34" i="4"/>
  <c r="F34" i="3" s="1"/>
  <c r="F34" i="12" s="1"/>
  <c r="F4" i="4"/>
  <c r="E5" i="4"/>
  <c r="E5" i="3" s="1"/>
  <c r="E6" i="4"/>
  <c r="E6" i="3" s="1"/>
  <c r="E7" i="4"/>
  <c r="E8" i="4"/>
  <c r="E8" i="3" s="1"/>
  <c r="E9" i="4"/>
  <c r="E9" i="3" s="1"/>
  <c r="E10" i="4"/>
  <c r="E10" i="3" s="1"/>
  <c r="E11" i="4"/>
  <c r="E11" i="3" s="1"/>
  <c r="E12" i="4"/>
  <c r="E12" i="3" s="1"/>
  <c r="E13" i="4"/>
  <c r="E13" i="3" s="1"/>
  <c r="E14" i="4"/>
  <c r="E14" i="3" s="1"/>
  <c r="E15" i="4"/>
  <c r="E16" i="4"/>
  <c r="E16" i="3" s="1"/>
  <c r="E17" i="4"/>
  <c r="E17" i="3" s="1"/>
  <c r="E18" i="4"/>
  <c r="E18" i="3" s="1"/>
  <c r="E19" i="4"/>
  <c r="E19" i="3" s="1"/>
  <c r="E20" i="4"/>
  <c r="E20" i="3" s="1"/>
  <c r="E21" i="4"/>
  <c r="E21" i="3" s="1"/>
  <c r="E22" i="4"/>
  <c r="E22" i="3" s="1"/>
  <c r="E23" i="4"/>
  <c r="E23" i="3" s="1"/>
  <c r="E24" i="4"/>
  <c r="E24" i="3" s="1"/>
  <c r="E25" i="4"/>
  <c r="E25" i="3" s="1"/>
  <c r="E26" i="4"/>
  <c r="E26" i="3" s="1"/>
  <c r="E27" i="4"/>
  <c r="E27" i="3" s="1"/>
  <c r="E28" i="4"/>
  <c r="E28" i="3" s="1"/>
  <c r="E29" i="4"/>
  <c r="E29" i="3" s="1"/>
  <c r="E30" i="4"/>
  <c r="E30" i="3" s="1"/>
  <c r="E31" i="4"/>
  <c r="E32" i="4"/>
  <c r="E32" i="3" s="1"/>
  <c r="E33" i="4"/>
  <c r="E33" i="3" s="1"/>
  <c r="E34" i="4"/>
  <c r="E34" i="3" s="1"/>
  <c r="E4" i="4"/>
  <c r="D5" i="4"/>
  <c r="D5" i="3" s="1"/>
  <c r="D6" i="4"/>
  <c r="D6" i="3" s="1"/>
  <c r="D7" i="4"/>
  <c r="D7" i="3" s="1"/>
  <c r="D8" i="4"/>
  <c r="D8" i="3" s="1"/>
  <c r="D9" i="4"/>
  <c r="D9" i="3" s="1"/>
  <c r="D10" i="4"/>
  <c r="D10" i="3" s="1"/>
  <c r="D11" i="4"/>
  <c r="D11" i="3" s="1"/>
  <c r="D12" i="4"/>
  <c r="D12" i="3" s="1"/>
  <c r="D13" i="4"/>
  <c r="D13" i="3" s="1"/>
  <c r="D14" i="4"/>
  <c r="D14" i="3" s="1"/>
  <c r="D15" i="4"/>
  <c r="D15" i="3" s="1"/>
  <c r="D16" i="4"/>
  <c r="D16" i="3" s="1"/>
  <c r="D17" i="4"/>
  <c r="D17" i="3" s="1"/>
  <c r="D18" i="4"/>
  <c r="D18" i="3" s="1"/>
  <c r="D19" i="4"/>
  <c r="D19" i="3" s="1"/>
  <c r="D20" i="4"/>
  <c r="D20" i="3" s="1"/>
  <c r="D21" i="4"/>
  <c r="D21" i="3" s="1"/>
  <c r="D22" i="4"/>
  <c r="D22" i="3" s="1"/>
  <c r="D23" i="4"/>
  <c r="D23" i="3" s="1"/>
  <c r="D24" i="4"/>
  <c r="D24" i="3" s="1"/>
  <c r="D25" i="4"/>
  <c r="D25" i="3" s="1"/>
  <c r="D26" i="4"/>
  <c r="D26" i="3" s="1"/>
  <c r="D27" i="4"/>
  <c r="D27" i="3" s="1"/>
  <c r="D28" i="4"/>
  <c r="D28" i="3" s="1"/>
  <c r="D29" i="4"/>
  <c r="D29" i="3" s="1"/>
  <c r="D30" i="4"/>
  <c r="D30" i="3" s="1"/>
  <c r="D31" i="4"/>
  <c r="D31" i="3" s="1"/>
  <c r="D32" i="4"/>
  <c r="D32" i="3" s="1"/>
  <c r="D33" i="4"/>
  <c r="D33" i="3" s="1"/>
  <c r="D34" i="4"/>
  <c r="D34" i="3" s="1"/>
  <c r="D4" i="4"/>
  <c r="C5" i="4"/>
  <c r="C5" i="3" s="1"/>
  <c r="C6" i="4"/>
  <c r="C6" i="3" s="1"/>
  <c r="C7" i="4"/>
  <c r="C7" i="3" s="1"/>
  <c r="C8" i="4"/>
  <c r="C8" i="3" s="1"/>
  <c r="C9" i="4"/>
  <c r="C9" i="3" s="1"/>
  <c r="C10" i="4"/>
  <c r="C10" i="3" s="1"/>
  <c r="C11" i="4"/>
  <c r="C11" i="3" s="1"/>
  <c r="C12" i="4"/>
  <c r="C12" i="3" s="1"/>
  <c r="C13" i="4"/>
  <c r="C13" i="3" s="1"/>
  <c r="C14" i="4"/>
  <c r="C14" i="3" s="1"/>
  <c r="C15" i="4"/>
  <c r="C15" i="3" s="1"/>
  <c r="C16" i="4"/>
  <c r="C16" i="3" s="1"/>
  <c r="C17" i="4"/>
  <c r="C17" i="3" s="1"/>
  <c r="C18" i="4"/>
  <c r="C18" i="3" s="1"/>
  <c r="C19" i="4"/>
  <c r="C19" i="3" s="1"/>
  <c r="C20" i="4"/>
  <c r="C20" i="3" s="1"/>
  <c r="C21" i="4"/>
  <c r="C21" i="3" s="1"/>
  <c r="C22" i="4"/>
  <c r="C22" i="3" s="1"/>
  <c r="C23" i="4"/>
  <c r="C23" i="3" s="1"/>
  <c r="C24" i="4"/>
  <c r="C24" i="3" s="1"/>
  <c r="C25" i="4"/>
  <c r="C25" i="3" s="1"/>
  <c r="C26" i="4"/>
  <c r="C26" i="3" s="1"/>
  <c r="C27" i="4"/>
  <c r="C27" i="3" s="1"/>
  <c r="C28" i="4"/>
  <c r="C28" i="3" s="1"/>
  <c r="C29" i="4"/>
  <c r="C29" i="3" s="1"/>
  <c r="C30" i="4"/>
  <c r="C30" i="3" s="1"/>
  <c r="C31" i="4"/>
  <c r="C31" i="3" s="1"/>
  <c r="C32" i="4"/>
  <c r="C32" i="3" s="1"/>
  <c r="C33" i="4"/>
  <c r="C33" i="3" s="1"/>
  <c r="C34" i="4"/>
  <c r="C34" i="3" s="1"/>
  <c r="C4" i="4"/>
  <c r="B5" i="4"/>
  <c r="B5" i="3" s="1"/>
  <c r="B6" i="4"/>
  <c r="B7" i="4"/>
  <c r="B7" i="3" s="1"/>
  <c r="B8" i="4"/>
  <c r="B8" i="3" s="1"/>
  <c r="B9" i="4"/>
  <c r="B9" i="3" s="1"/>
  <c r="B9" i="12" s="1"/>
  <c r="B10" i="4"/>
  <c r="B10" i="3" s="1"/>
  <c r="B10" i="12" s="1"/>
  <c r="B11" i="4"/>
  <c r="B11" i="3" s="1"/>
  <c r="B12" i="4"/>
  <c r="B12" i="3" s="1"/>
  <c r="B13" i="4"/>
  <c r="B13" i="3" s="1"/>
  <c r="B13" i="12" s="1"/>
  <c r="B14" i="4"/>
  <c r="B14" i="3" s="1"/>
  <c r="B14" i="12" s="1"/>
  <c r="B15" i="4"/>
  <c r="B15" i="3" s="1"/>
  <c r="B16" i="4"/>
  <c r="B16" i="3" s="1"/>
  <c r="B17" i="4"/>
  <c r="B18" i="4"/>
  <c r="B18" i="3" s="1"/>
  <c r="B18" i="12" s="1"/>
  <c r="B19" i="4"/>
  <c r="B19" i="3" s="1"/>
  <c r="B20" i="4"/>
  <c r="B20" i="3" s="1"/>
  <c r="B21" i="4"/>
  <c r="B22" i="4"/>
  <c r="B22" i="3" s="1"/>
  <c r="B22" i="12" s="1"/>
  <c r="B23" i="4"/>
  <c r="B23" i="3" s="1"/>
  <c r="B24" i="4"/>
  <c r="B24" i="3" s="1"/>
  <c r="B25" i="4"/>
  <c r="B25" i="3" s="1"/>
  <c r="B25" i="12" s="1"/>
  <c r="B26" i="4"/>
  <c r="B26" i="3" s="1"/>
  <c r="B26" i="12" s="1"/>
  <c r="B27" i="4"/>
  <c r="B27" i="3" s="1"/>
  <c r="B28" i="4"/>
  <c r="B28" i="3" s="1"/>
  <c r="B29" i="4"/>
  <c r="B29" i="3" s="1"/>
  <c r="B29" i="12" s="1"/>
  <c r="B30" i="4"/>
  <c r="B30" i="3" s="1"/>
  <c r="B30" i="12" s="1"/>
  <c r="B31" i="4"/>
  <c r="B31" i="3" s="1"/>
  <c r="B32" i="4"/>
  <c r="B32" i="3" s="1"/>
  <c r="B32" i="12" s="1"/>
  <c r="B33" i="4"/>
  <c r="B34" i="4"/>
  <c r="F31" i="10" l="1"/>
  <c r="F27" i="10"/>
  <c r="F23" i="10"/>
  <c r="F19" i="10"/>
  <c r="F15" i="10"/>
  <c r="F11" i="10"/>
  <c r="F7" i="10"/>
  <c r="J31" i="10"/>
  <c r="J27" i="10"/>
  <c r="J23" i="10"/>
  <c r="J19" i="10"/>
  <c r="J15" i="10"/>
  <c r="J11" i="10"/>
  <c r="J7" i="10"/>
  <c r="F33" i="10"/>
  <c r="F29" i="10"/>
  <c r="F25" i="10"/>
  <c r="F21" i="10"/>
  <c r="F17" i="10"/>
  <c r="F13" i="10"/>
  <c r="F9" i="10"/>
  <c r="J33" i="10"/>
  <c r="J29" i="10"/>
  <c r="J25" i="10"/>
  <c r="J21" i="10"/>
  <c r="J17" i="10"/>
  <c r="J13" i="10"/>
  <c r="J9" i="10"/>
  <c r="D31" i="10"/>
  <c r="D27" i="10"/>
  <c r="D23" i="10"/>
  <c r="D19" i="10"/>
  <c r="D15" i="10"/>
  <c r="D11" i="10"/>
  <c r="D7" i="10"/>
  <c r="F5" i="10"/>
  <c r="H31" i="10"/>
  <c r="H27" i="10"/>
  <c r="H23" i="10"/>
  <c r="H19" i="10"/>
  <c r="H15" i="10"/>
  <c r="H11" i="10"/>
  <c r="H7" i="10"/>
  <c r="J5" i="10"/>
  <c r="F5" i="9"/>
  <c r="J5" i="9"/>
  <c r="D32" i="12"/>
  <c r="D28" i="12"/>
  <c r="D24" i="12"/>
  <c r="D20" i="12"/>
  <c r="D16" i="12"/>
  <c r="D12" i="12"/>
  <c r="D8" i="12"/>
  <c r="E27" i="12"/>
  <c r="E23" i="12"/>
  <c r="E19" i="12"/>
  <c r="E11" i="12"/>
  <c r="B5" i="12"/>
  <c r="B5" i="15"/>
  <c r="D8" i="14"/>
  <c r="D13" i="14"/>
  <c r="D17" i="14"/>
  <c r="D21" i="14"/>
  <c r="D25" i="14"/>
  <c r="D29" i="14"/>
  <c r="D33" i="14"/>
  <c r="D9" i="14"/>
  <c r="D20" i="14"/>
  <c r="D23" i="14"/>
  <c r="D26" i="14"/>
  <c r="D5" i="14"/>
  <c r="D6" i="14"/>
  <c r="D10" i="14"/>
  <c r="D16" i="14"/>
  <c r="D19" i="14"/>
  <c r="D22" i="14"/>
  <c r="D32" i="14"/>
  <c r="D7" i="14"/>
  <c r="D12" i="14"/>
  <c r="D15" i="14"/>
  <c r="D18" i="14"/>
  <c r="D28" i="14"/>
  <c r="D31" i="14"/>
  <c r="D34" i="14"/>
  <c r="D11" i="14"/>
  <c r="D14" i="14"/>
  <c r="D24" i="14"/>
  <c r="D27" i="14"/>
  <c r="D30" i="14"/>
  <c r="H8" i="14"/>
  <c r="H13" i="14"/>
  <c r="H17" i="14"/>
  <c r="H21" i="14"/>
  <c r="H25" i="14"/>
  <c r="H29" i="14"/>
  <c r="H33" i="14"/>
  <c r="H7" i="14"/>
  <c r="H16" i="14"/>
  <c r="H19" i="14"/>
  <c r="H22" i="14"/>
  <c r="H32" i="14"/>
  <c r="H12" i="14"/>
  <c r="H15" i="14"/>
  <c r="H18" i="14"/>
  <c r="H28" i="14"/>
  <c r="H31" i="14"/>
  <c r="H34" i="14"/>
  <c r="H9" i="14"/>
  <c r="H11" i="14"/>
  <c r="H14" i="14"/>
  <c r="H24" i="14"/>
  <c r="H27" i="14"/>
  <c r="H30" i="14"/>
  <c r="H6" i="14"/>
  <c r="H10" i="14"/>
  <c r="H20" i="14"/>
  <c r="H23" i="14"/>
  <c r="H26" i="14"/>
  <c r="H5" i="14"/>
  <c r="J12" i="15"/>
  <c r="J13" i="15"/>
  <c r="J20" i="15"/>
  <c r="J21" i="15"/>
  <c r="J10" i="15"/>
  <c r="J11" i="15"/>
  <c r="J18" i="15"/>
  <c r="J19" i="15"/>
  <c r="J14" i="15"/>
  <c r="J15" i="15"/>
  <c r="J8" i="15"/>
  <c r="J9" i="15"/>
  <c r="J16" i="15"/>
  <c r="J17" i="15"/>
  <c r="J6" i="14"/>
  <c r="J9" i="14"/>
  <c r="J11" i="14"/>
  <c r="J15" i="14"/>
  <c r="J19" i="14"/>
  <c r="J23" i="14"/>
  <c r="J27" i="14"/>
  <c r="J31" i="14"/>
  <c r="J14" i="14"/>
  <c r="J17" i="14"/>
  <c r="J20" i="14"/>
  <c r="J30" i="14"/>
  <c r="J33" i="14"/>
  <c r="J7" i="14"/>
  <c r="J10" i="14"/>
  <c r="J13" i="14"/>
  <c r="J16" i="14"/>
  <c r="J26" i="14"/>
  <c r="J29" i="14"/>
  <c r="J32" i="14"/>
  <c r="J5" i="14"/>
  <c r="J8" i="14"/>
  <c r="J12" i="14"/>
  <c r="J22" i="14"/>
  <c r="J25" i="14"/>
  <c r="J28" i="14"/>
  <c r="J18" i="14"/>
  <c r="J21" i="14"/>
  <c r="J24" i="14"/>
  <c r="J34" i="14"/>
  <c r="K7" i="15"/>
  <c r="K9" i="15"/>
  <c r="K11" i="15"/>
  <c r="K13" i="15"/>
  <c r="K15" i="15"/>
  <c r="K17" i="15"/>
  <c r="K19" i="15"/>
  <c r="K21" i="15"/>
  <c r="K23" i="15"/>
  <c r="K25" i="15"/>
  <c r="K27" i="15"/>
  <c r="K29" i="15"/>
  <c r="K31" i="15"/>
  <c r="K33" i="15"/>
  <c r="K6" i="15"/>
  <c r="K14" i="15"/>
  <c r="K22" i="15"/>
  <c r="K30" i="15"/>
  <c r="K12" i="15"/>
  <c r="K20" i="15"/>
  <c r="K28" i="15"/>
  <c r="K16" i="15"/>
  <c r="K10" i="15"/>
  <c r="K26" i="15"/>
  <c r="K34" i="15"/>
  <c r="K8" i="15"/>
  <c r="K24" i="15"/>
  <c r="K32" i="15"/>
  <c r="K18" i="15"/>
  <c r="K5" i="15"/>
  <c r="F6" i="9"/>
  <c r="E33" i="10"/>
  <c r="E29" i="10"/>
  <c r="E25" i="10"/>
  <c r="E21" i="10"/>
  <c r="E17" i="10"/>
  <c r="E13" i="10"/>
  <c r="E9" i="10"/>
  <c r="I33" i="10"/>
  <c r="I29" i="10"/>
  <c r="I25" i="10"/>
  <c r="I21" i="10"/>
  <c r="I17" i="10"/>
  <c r="I13" i="10"/>
  <c r="I9" i="10"/>
  <c r="C9" i="14"/>
  <c r="C8" i="14"/>
  <c r="C14" i="14"/>
  <c r="C18" i="14"/>
  <c r="C22" i="14"/>
  <c r="C26" i="14"/>
  <c r="C30" i="14"/>
  <c r="C34" i="14"/>
  <c r="C6" i="14"/>
  <c r="C10" i="14"/>
  <c r="C13" i="14"/>
  <c r="C16" i="14"/>
  <c r="C19" i="14"/>
  <c r="C29" i="14"/>
  <c r="C32" i="14"/>
  <c r="C7" i="14"/>
  <c r="C12" i="14"/>
  <c r="C15" i="14"/>
  <c r="C25" i="14"/>
  <c r="C28" i="14"/>
  <c r="C31" i="14"/>
  <c r="C11" i="14"/>
  <c r="C21" i="14"/>
  <c r="C24" i="14"/>
  <c r="C27" i="14"/>
  <c r="C5" i="14"/>
  <c r="C17" i="14"/>
  <c r="C20" i="14"/>
  <c r="C23" i="14"/>
  <c r="C33" i="14"/>
  <c r="E29" i="12"/>
  <c r="E6" i="15"/>
  <c r="E5" i="15"/>
  <c r="G9" i="14"/>
  <c r="G7" i="14"/>
  <c r="G10" i="14"/>
  <c r="G14" i="14"/>
  <c r="G18" i="14"/>
  <c r="G22" i="14"/>
  <c r="G26" i="14"/>
  <c r="G30" i="14"/>
  <c r="G34" i="14"/>
  <c r="G5" i="14"/>
  <c r="G12" i="14"/>
  <c r="G15" i="14"/>
  <c r="G25" i="14"/>
  <c r="G28" i="14"/>
  <c r="G31" i="14"/>
  <c r="G8" i="14"/>
  <c r="G11" i="14"/>
  <c r="G21" i="14"/>
  <c r="G24" i="14"/>
  <c r="G27" i="14"/>
  <c r="G6" i="14"/>
  <c r="G17" i="14"/>
  <c r="G20" i="14"/>
  <c r="G23" i="14"/>
  <c r="G33" i="14"/>
  <c r="G13" i="14"/>
  <c r="G16" i="14"/>
  <c r="G19" i="14"/>
  <c r="G29" i="14"/>
  <c r="G32" i="14"/>
  <c r="I6" i="15"/>
  <c r="I5" i="15"/>
  <c r="B8" i="14"/>
  <c r="B12" i="14"/>
  <c r="B16" i="14"/>
  <c r="B20" i="14"/>
  <c r="B24" i="14"/>
  <c r="B28" i="14"/>
  <c r="B32" i="14"/>
  <c r="B7" i="14"/>
  <c r="B13" i="14"/>
  <c r="B18" i="14"/>
  <c r="B23" i="14"/>
  <c r="B29" i="14"/>
  <c r="B34" i="14"/>
  <c r="B9" i="14"/>
  <c r="B14" i="14"/>
  <c r="B19" i="14"/>
  <c r="B25" i="14"/>
  <c r="B30" i="14"/>
  <c r="B5" i="14"/>
  <c r="B10" i="14"/>
  <c r="B15" i="14"/>
  <c r="B21" i="14"/>
  <c r="B26" i="14"/>
  <c r="B31" i="14"/>
  <c r="B6" i="14"/>
  <c r="B11" i="14"/>
  <c r="B17" i="14"/>
  <c r="B22" i="14"/>
  <c r="B27" i="14"/>
  <c r="B33" i="14"/>
  <c r="D5" i="15"/>
  <c r="D11" i="15"/>
  <c r="D12" i="15"/>
  <c r="D19" i="15"/>
  <c r="D20" i="15"/>
  <c r="D27" i="15"/>
  <c r="D28" i="15"/>
  <c r="D9" i="15"/>
  <c r="D10" i="15"/>
  <c r="D17" i="15"/>
  <c r="D18" i="15"/>
  <c r="D25" i="15"/>
  <c r="D26" i="15"/>
  <c r="D21" i="15"/>
  <c r="D22" i="15"/>
  <c r="D31" i="15"/>
  <c r="D15" i="15"/>
  <c r="D16" i="15"/>
  <c r="D34" i="15"/>
  <c r="D6" i="15"/>
  <c r="D7" i="15"/>
  <c r="D13" i="15"/>
  <c r="D14" i="15"/>
  <c r="D29" i="15"/>
  <c r="D32" i="15"/>
  <c r="D8" i="15"/>
  <c r="D23" i="15"/>
  <c r="D24" i="15"/>
  <c r="D30" i="15"/>
  <c r="D33" i="15"/>
  <c r="F6" i="14"/>
  <c r="F10" i="14"/>
  <c r="F11" i="14"/>
  <c r="F15" i="14"/>
  <c r="F19" i="14"/>
  <c r="F23" i="14"/>
  <c r="F27" i="14"/>
  <c r="F31" i="14"/>
  <c r="F8" i="14"/>
  <c r="F18" i="14"/>
  <c r="F21" i="14"/>
  <c r="F24" i="14"/>
  <c r="F34" i="14"/>
  <c r="F9" i="14"/>
  <c r="F14" i="14"/>
  <c r="F17" i="14"/>
  <c r="F20" i="14"/>
  <c r="F30" i="14"/>
  <c r="F33" i="14"/>
  <c r="F13" i="14"/>
  <c r="F16" i="14"/>
  <c r="F26" i="14"/>
  <c r="F29" i="14"/>
  <c r="F32" i="14"/>
  <c r="F5" i="14"/>
  <c r="F7" i="14"/>
  <c r="F12" i="14"/>
  <c r="F22" i="14"/>
  <c r="F25" i="14"/>
  <c r="F28" i="14"/>
  <c r="H5" i="15"/>
  <c r="H9" i="15"/>
  <c r="H10" i="15"/>
  <c r="H17" i="15"/>
  <c r="H18" i="15"/>
  <c r="H25" i="15"/>
  <c r="H26" i="15"/>
  <c r="H7" i="15"/>
  <c r="H8" i="15"/>
  <c r="H15" i="15"/>
  <c r="H16" i="15"/>
  <c r="H23" i="15"/>
  <c r="H24" i="15"/>
  <c r="H6" i="15"/>
  <c r="H11" i="15"/>
  <c r="H12" i="15"/>
  <c r="H27" i="15"/>
  <c r="H28" i="15"/>
  <c r="H32" i="15"/>
  <c r="H21" i="15"/>
  <c r="H22" i="15"/>
  <c r="H30" i="15"/>
  <c r="H19" i="15"/>
  <c r="H20" i="15"/>
  <c r="H31" i="15"/>
  <c r="H13" i="15"/>
  <c r="H14" i="15"/>
  <c r="H29" i="15"/>
  <c r="K9" i="14"/>
  <c r="K6" i="14"/>
  <c r="K10" i="14"/>
  <c r="K14" i="14"/>
  <c r="K18" i="14"/>
  <c r="K22" i="14"/>
  <c r="K26" i="14"/>
  <c r="K30" i="14"/>
  <c r="K34" i="14"/>
  <c r="K5" i="14"/>
  <c r="K11" i="14"/>
  <c r="K21" i="14"/>
  <c r="K24" i="14"/>
  <c r="K27" i="14"/>
  <c r="K17" i="14"/>
  <c r="K20" i="14"/>
  <c r="K23" i="14"/>
  <c r="K33" i="14"/>
  <c r="K7" i="14"/>
  <c r="K13" i="14"/>
  <c r="K16" i="14"/>
  <c r="K19" i="14"/>
  <c r="K29" i="14"/>
  <c r="K32" i="14"/>
  <c r="K8" i="14"/>
  <c r="K12" i="14"/>
  <c r="K15" i="14"/>
  <c r="K25" i="14"/>
  <c r="K28" i="14"/>
  <c r="K31" i="14"/>
  <c r="C7" i="15"/>
  <c r="C9" i="15"/>
  <c r="C11" i="15"/>
  <c r="C13" i="15"/>
  <c r="C15" i="15"/>
  <c r="C17" i="15"/>
  <c r="C19" i="15"/>
  <c r="C21" i="15"/>
  <c r="C23" i="15"/>
  <c r="C25" i="15"/>
  <c r="C27" i="15"/>
  <c r="C29" i="15"/>
  <c r="C31" i="15"/>
  <c r="C33" i="15"/>
  <c r="C10" i="15"/>
  <c r="C18" i="15"/>
  <c r="C26" i="15"/>
  <c r="C34" i="15"/>
  <c r="C8" i="15"/>
  <c r="C16" i="15"/>
  <c r="C24" i="15"/>
  <c r="C20" i="15"/>
  <c r="C6" i="15"/>
  <c r="C14" i="15"/>
  <c r="C32" i="15"/>
  <c r="C12" i="15"/>
  <c r="C28" i="15"/>
  <c r="C30" i="15"/>
  <c r="C5" i="15"/>
  <c r="C22" i="15"/>
  <c r="E7" i="14"/>
  <c r="E6" i="14"/>
  <c r="E9" i="14"/>
  <c r="E12" i="14"/>
  <c r="E16" i="14"/>
  <c r="E20" i="14"/>
  <c r="E24" i="14"/>
  <c r="E28" i="14"/>
  <c r="E32" i="14"/>
  <c r="E11" i="14"/>
  <c r="E14" i="14"/>
  <c r="E17" i="14"/>
  <c r="E27" i="14"/>
  <c r="E30" i="14"/>
  <c r="E33" i="14"/>
  <c r="E13" i="14"/>
  <c r="E23" i="14"/>
  <c r="E26" i="14"/>
  <c r="E29" i="14"/>
  <c r="E5" i="14"/>
  <c r="E10" i="14"/>
  <c r="E19" i="14"/>
  <c r="E22" i="14"/>
  <c r="E25" i="14"/>
  <c r="E8" i="14"/>
  <c r="E15" i="14"/>
  <c r="E18" i="14"/>
  <c r="E21" i="14"/>
  <c r="E31" i="14"/>
  <c r="E34" i="14"/>
  <c r="G7" i="15"/>
  <c r="G9" i="15"/>
  <c r="G11" i="15"/>
  <c r="G13" i="15"/>
  <c r="G15" i="15"/>
  <c r="G17" i="15"/>
  <c r="G19" i="15"/>
  <c r="G21" i="15"/>
  <c r="G23" i="15"/>
  <c r="G25" i="15"/>
  <c r="G27" i="15"/>
  <c r="G8" i="15"/>
  <c r="G16" i="15"/>
  <c r="G24" i="15"/>
  <c r="G6" i="15"/>
  <c r="G14" i="15"/>
  <c r="G22" i="15"/>
  <c r="G10" i="15"/>
  <c r="G26" i="15"/>
  <c r="G5" i="15"/>
  <c r="G20" i="15"/>
  <c r="G18" i="15"/>
  <c r="G12" i="15"/>
  <c r="I7" i="14"/>
  <c r="I8" i="14"/>
  <c r="I12" i="14"/>
  <c r="I16" i="14"/>
  <c r="I20" i="14"/>
  <c r="I24" i="14"/>
  <c r="I28" i="14"/>
  <c r="I32" i="14"/>
  <c r="I6" i="14"/>
  <c r="I10" i="14"/>
  <c r="I13" i="14"/>
  <c r="I23" i="14"/>
  <c r="I26" i="14"/>
  <c r="I29" i="14"/>
  <c r="I5" i="14"/>
  <c r="I19" i="14"/>
  <c r="I22" i="14"/>
  <c r="I25" i="14"/>
  <c r="I15" i="14"/>
  <c r="I18" i="14"/>
  <c r="I21" i="14"/>
  <c r="I31" i="14"/>
  <c r="I34" i="14"/>
  <c r="I9" i="14"/>
  <c r="I11" i="14"/>
  <c r="I14" i="14"/>
  <c r="I17" i="14"/>
  <c r="I27" i="14"/>
  <c r="I30" i="14"/>
  <c r="I33" i="14"/>
  <c r="I31" i="12"/>
  <c r="I27" i="12"/>
  <c r="I23" i="12"/>
  <c r="I19" i="12"/>
  <c r="I15" i="12"/>
  <c r="I11" i="12"/>
  <c r="B27" i="10"/>
  <c r="B23" i="10"/>
  <c r="B19" i="10"/>
  <c r="B5" i="10"/>
  <c r="B31" i="10"/>
  <c r="B15" i="10"/>
  <c r="B11" i="10"/>
  <c r="B7" i="10"/>
  <c r="C33" i="10"/>
  <c r="C29" i="10"/>
  <c r="C25" i="10"/>
  <c r="C21" i="10"/>
  <c r="C17" i="10"/>
  <c r="C13" i="10"/>
  <c r="C9" i="10"/>
  <c r="G33" i="10"/>
  <c r="G29" i="10"/>
  <c r="G25" i="10"/>
  <c r="G21" i="10"/>
  <c r="G17" i="10"/>
  <c r="G13" i="10"/>
  <c r="G9" i="10"/>
  <c r="K33" i="10"/>
  <c r="K29" i="10"/>
  <c r="K25" i="10"/>
  <c r="K21" i="10"/>
  <c r="K17" i="10"/>
  <c r="K13" i="10"/>
  <c r="K9" i="10"/>
  <c r="F8" i="9"/>
  <c r="B33" i="10"/>
  <c r="B29" i="10"/>
  <c r="B25" i="10"/>
  <c r="B21" i="10"/>
  <c r="B17" i="10"/>
  <c r="B13" i="10"/>
  <c r="B9" i="10"/>
  <c r="C5" i="10"/>
  <c r="C31" i="10"/>
  <c r="C27" i="10"/>
  <c r="C23" i="10"/>
  <c r="C19" i="10"/>
  <c r="C15" i="10"/>
  <c r="C11" i="10"/>
  <c r="C7" i="10"/>
  <c r="D33" i="10"/>
  <c r="D29" i="10"/>
  <c r="D25" i="10"/>
  <c r="D21" i="10"/>
  <c r="D17" i="10"/>
  <c r="D13" i="10"/>
  <c r="D9" i="10"/>
  <c r="E5" i="10"/>
  <c r="E31" i="10"/>
  <c r="E27" i="10"/>
  <c r="E23" i="10"/>
  <c r="E19" i="10"/>
  <c r="E15" i="10"/>
  <c r="E11" i="10"/>
  <c r="E7" i="10"/>
  <c r="G5" i="10"/>
  <c r="G31" i="10"/>
  <c r="G27" i="10"/>
  <c r="G23" i="10"/>
  <c r="G19" i="10"/>
  <c r="G15" i="10"/>
  <c r="G11" i="10"/>
  <c r="G7" i="10"/>
  <c r="H33" i="10"/>
  <c r="H29" i="10"/>
  <c r="H25" i="10"/>
  <c r="H21" i="10"/>
  <c r="H17" i="10"/>
  <c r="H13" i="10"/>
  <c r="H9" i="10"/>
  <c r="I5" i="10"/>
  <c r="I31" i="10"/>
  <c r="I27" i="10"/>
  <c r="I23" i="10"/>
  <c r="I19" i="10"/>
  <c r="I15" i="10"/>
  <c r="I11" i="10"/>
  <c r="I7" i="10"/>
  <c r="K5" i="10"/>
  <c r="K31" i="10"/>
  <c r="K27" i="10"/>
  <c r="K23" i="10"/>
  <c r="K19" i="10"/>
  <c r="K15" i="10"/>
  <c r="K11" i="10"/>
  <c r="J6" i="9"/>
  <c r="J7" i="9"/>
  <c r="B34" i="10"/>
  <c r="B30" i="10"/>
  <c r="B26" i="10"/>
  <c r="B22" i="10"/>
  <c r="B18" i="10"/>
  <c r="B14" i="10"/>
  <c r="B10" i="10"/>
  <c r="B6" i="10"/>
  <c r="C32" i="10"/>
  <c r="C28" i="10"/>
  <c r="C24" i="10"/>
  <c r="C20" i="10"/>
  <c r="C16" i="10"/>
  <c r="C12" i="10"/>
  <c r="C8" i="10"/>
  <c r="D34" i="10"/>
  <c r="D30" i="10"/>
  <c r="D26" i="10"/>
  <c r="D22" i="10"/>
  <c r="D18" i="10"/>
  <c r="D14" i="10"/>
  <c r="D10" i="10"/>
  <c r="D6" i="10"/>
  <c r="E32" i="10"/>
  <c r="E28" i="10"/>
  <c r="E24" i="10"/>
  <c r="E20" i="10"/>
  <c r="E16" i="10"/>
  <c r="E12" i="10"/>
  <c r="E8" i="10"/>
  <c r="F34" i="10"/>
  <c r="F30" i="10"/>
  <c r="F26" i="10"/>
  <c r="F22" i="10"/>
  <c r="F18" i="10"/>
  <c r="F14" i="10"/>
  <c r="F10" i="10"/>
  <c r="F6" i="10"/>
  <c r="G32" i="10"/>
  <c r="G28" i="10"/>
  <c r="G24" i="10"/>
  <c r="G20" i="10"/>
  <c r="G16" i="10"/>
  <c r="G12" i="10"/>
  <c r="G8" i="10"/>
  <c r="H34" i="10"/>
  <c r="H30" i="10"/>
  <c r="H26" i="10"/>
  <c r="H22" i="10"/>
  <c r="H18" i="10"/>
  <c r="H14" i="10"/>
  <c r="H10" i="10"/>
  <c r="H6" i="10"/>
  <c r="I32" i="10"/>
  <c r="I28" i="10"/>
  <c r="I24" i="10"/>
  <c r="I20" i="10"/>
  <c r="I16" i="10"/>
  <c r="I12" i="10"/>
  <c r="I8" i="10"/>
  <c r="J34" i="10"/>
  <c r="J30" i="10"/>
  <c r="J26" i="10"/>
  <c r="J22" i="10"/>
  <c r="J18" i="10"/>
  <c r="J14" i="10"/>
  <c r="J10" i="10"/>
  <c r="J6" i="10"/>
  <c r="K32" i="10"/>
  <c r="K28" i="10"/>
  <c r="K24" i="10"/>
  <c r="K20" i="10"/>
  <c r="K16" i="10"/>
  <c r="K12" i="10"/>
  <c r="K8" i="10"/>
  <c r="K7" i="10"/>
  <c r="F7" i="9"/>
  <c r="B32" i="10"/>
  <c r="B28" i="10"/>
  <c r="B24" i="10"/>
  <c r="B20" i="10"/>
  <c r="B16" i="10"/>
  <c r="B12" i="10"/>
  <c r="B8" i="10"/>
  <c r="C34" i="10"/>
  <c r="C30" i="10"/>
  <c r="C26" i="10"/>
  <c r="C22" i="10"/>
  <c r="C18" i="10"/>
  <c r="C14" i="10"/>
  <c r="C10" i="10"/>
  <c r="C6" i="10"/>
  <c r="D32" i="10"/>
  <c r="D28" i="10"/>
  <c r="D24" i="10"/>
  <c r="D20" i="10"/>
  <c r="D16" i="10"/>
  <c r="D12" i="10"/>
  <c r="D8" i="10"/>
  <c r="E34" i="10"/>
  <c r="E30" i="10"/>
  <c r="E26" i="10"/>
  <c r="E22" i="10"/>
  <c r="E18" i="10"/>
  <c r="E14" i="10"/>
  <c r="E10" i="10"/>
  <c r="E6" i="10"/>
  <c r="F32" i="10"/>
  <c r="F28" i="10"/>
  <c r="F24" i="10"/>
  <c r="F20" i="10"/>
  <c r="F16" i="10"/>
  <c r="F12" i="10"/>
  <c r="F8" i="10"/>
  <c r="G34" i="10"/>
  <c r="G30" i="10"/>
  <c r="G26" i="10"/>
  <c r="G22" i="10"/>
  <c r="G18" i="10"/>
  <c r="G14" i="10"/>
  <c r="G10" i="10"/>
  <c r="G6" i="10"/>
  <c r="H32" i="10"/>
  <c r="H28" i="10"/>
  <c r="H24" i="10"/>
  <c r="H20" i="10"/>
  <c r="H16" i="10"/>
  <c r="H12" i="10"/>
  <c r="H8" i="10"/>
  <c r="I34" i="10"/>
  <c r="I30" i="10"/>
  <c r="I26" i="10"/>
  <c r="I22" i="10"/>
  <c r="I18" i="10"/>
  <c r="I14" i="10"/>
  <c r="I10" i="10"/>
  <c r="I6" i="10"/>
  <c r="J32" i="10"/>
  <c r="J28" i="10"/>
  <c r="J24" i="10"/>
  <c r="J20" i="10"/>
  <c r="J16" i="10"/>
  <c r="J12" i="10"/>
  <c r="J8" i="10"/>
  <c r="K34" i="10"/>
  <c r="K30" i="10"/>
  <c r="K26" i="10"/>
  <c r="K22" i="10"/>
  <c r="K18" i="10"/>
  <c r="K14" i="10"/>
  <c r="K10" i="10"/>
  <c r="K6" i="10"/>
  <c r="F31" i="13"/>
  <c r="G33" i="12"/>
  <c r="D29" i="13"/>
  <c r="D17" i="13"/>
  <c r="E32" i="13"/>
  <c r="E16" i="13"/>
  <c r="H30" i="13"/>
  <c r="H22" i="13"/>
  <c r="H6" i="13"/>
  <c r="I24" i="13"/>
  <c r="J23" i="13"/>
  <c r="J11" i="13"/>
  <c r="C28" i="12"/>
  <c r="D15" i="12"/>
  <c r="J32" i="12"/>
  <c r="G7" i="13"/>
  <c r="K24" i="12"/>
  <c r="K20" i="13"/>
  <c r="G32" i="12"/>
  <c r="G24" i="12"/>
  <c r="G20" i="12"/>
  <c r="G16" i="12"/>
  <c r="G12" i="12"/>
  <c r="G8" i="12"/>
  <c r="K33" i="12"/>
  <c r="K29" i="12"/>
  <c r="K25" i="12"/>
  <c r="I28" i="12"/>
  <c r="K21" i="12"/>
  <c r="K17" i="12"/>
  <c r="K13" i="12"/>
  <c r="K9" i="12"/>
  <c r="K5" i="12"/>
  <c r="G31" i="12"/>
  <c r="G27" i="12"/>
  <c r="G23" i="12"/>
  <c r="G19" i="12"/>
  <c r="G15" i="12"/>
  <c r="G11" i="12"/>
  <c r="G7" i="12"/>
  <c r="H26" i="12"/>
  <c r="J31" i="12"/>
  <c r="K32" i="12"/>
  <c r="K28" i="12"/>
  <c r="K20" i="12"/>
  <c r="K16" i="12"/>
  <c r="K12" i="12"/>
  <c r="K8" i="12"/>
  <c r="C34" i="12"/>
  <c r="C30" i="12"/>
  <c r="C26" i="12"/>
  <c r="C22" i="12"/>
  <c r="C18" i="12"/>
  <c r="C14" i="12"/>
  <c r="C10" i="12"/>
  <c r="C6" i="12"/>
  <c r="G26" i="12"/>
  <c r="H29" i="12"/>
  <c r="H25" i="12"/>
  <c r="H21" i="12"/>
  <c r="H17" i="12"/>
  <c r="H13" i="12"/>
  <c r="H9" i="12"/>
  <c r="H5" i="12"/>
  <c r="J34" i="12"/>
  <c r="J30" i="12"/>
  <c r="J26" i="12"/>
  <c r="J18" i="12"/>
  <c r="J14" i="12"/>
  <c r="J10" i="12"/>
  <c r="B27" i="13"/>
  <c r="B19" i="12"/>
  <c r="B11" i="13"/>
  <c r="D30" i="13"/>
  <c r="D26" i="13"/>
  <c r="D22" i="13"/>
  <c r="D18" i="13"/>
  <c r="D14" i="13"/>
  <c r="D10" i="13"/>
  <c r="D6" i="13"/>
  <c r="E33" i="13"/>
  <c r="E29" i="13"/>
  <c r="E17" i="13"/>
  <c r="E13" i="13"/>
  <c r="E9" i="13"/>
  <c r="E5" i="13"/>
  <c r="F19" i="13"/>
  <c r="I33" i="13"/>
  <c r="I29" i="13"/>
  <c r="I25" i="13"/>
  <c r="I17" i="13"/>
  <c r="I13" i="13"/>
  <c r="I9" i="13"/>
  <c r="I5" i="13"/>
  <c r="G33" i="13"/>
  <c r="G25" i="12"/>
  <c r="G21" i="13"/>
  <c r="G17" i="12"/>
  <c r="G13" i="13"/>
  <c r="G5" i="13"/>
  <c r="I23" i="13"/>
  <c r="C8" i="12"/>
  <c r="H31" i="12"/>
  <c r="H15" i="12"/>
  <c r="D6" i="12"/>
  <c r="E9" i="12"/>
  <c r="H30" i="12"/>
  <c r="H22" i="12"/>
  <c r="H14" i="12"/>
  <c r="H6" i="12"/>
  <c r="I17" i="12"/>
  <c r="J23" i="12"/>
  <c r="J15" i="12"/>
  <c r="J11" i="12"/>
  <c r="C20" i="12"/>
  <c r="C12" i="12"/>
  <c r="H19" i="12"/>
  <c r="J16" i="12"/>
  <c r="F19" i="12"/>
  <c r="B32" i="13"/>
  <c r="B28" i="13"/>
  <c r="B24" i="13"/>
  <c r="B20" i="13"/>
  <c r="B16" i="13"/>
  <c r="B12" i="13"/>
  <c r="B8" i="13"/>
  <c r="C33" i="13"/>
  <c r="C29" i="13"/>
  <c r="C25" i="13"/>
  <c r="C21" i="13"/>
  <c r="C17" i="13"/>
  <c r="C13" i="13"/>
  <c r="C9" i="13"/>
  <c r="C5" i="13"/>
  <c r="D31" i="13"/>
  <c r="D27" i="13"/>
  <c r="D23" i="13"/>
  <c r="D19" i="13"/>
  <c r="D15" i="13"/>
  <c r="D11" i="13"/>
  <c r="D7" i="13"/>
  <c r="E34" i="13"/>
  <c r="E30" i="13"/>
  <c r="E26" i="13"/>
  <c r="E22" i="13"/>
  <c r="E18" i="13"/>
  <c r="E14" i="13"/>
  <c r="E10" i="13"/>
  <c r="E6" i="13"/>
  <c r="F32" i="13"/>
  <c r="F28" i="13"/>
  <c r="F20" i="13"/>
  <c r="F16" i="13"/>
  <c r="F12" i="13"/>
  <c r="F8" i="13"/>
  <c r="G10" i="12"/>
  <c r="H32" i="13"/>
  <c r="H28" i="13"/>
  <c r="H24" i="13"/>
  <c r="H20" i="13"/>
  <c r="H16" i="13"/>
  <c r="H12" i="13"/>
  <c r="H8" i="13"/>
  <c r="I34" i="13"/>
  <c r="I30" i="13"/>
  <c r="I26" i="13"/>
  <c r="I22" i="13"/>
  <c r="I18" i="13"/>
  <c r="I14" i="13"/>
  <c r="I10" i="13"/>
  <c r="I6" i="13"/>
  <c r="J33" i="13"/>
  <c r="J29" i="13"/>
  <c r="J25" i="13"/>
  <c r="J21" i="13"/>
  <c r="J17" i="13"/>
  <c r="J13" i="13"/>
  <c r="J9" i="13"/>
  <c r="K27" i="13"/>
  <c r="K11" i="13"/>
  <c r="K19" i="13"/>
  <c r="K19" i="12"/>
  <c r="B34" i="3"/>
  <c r="B34" i="12" s="1"/>
  <c r="B34" i="13"/>
  <c r="B6" i="3"/>
  <c r="B6" i="12" s="1"/>
  <c r="B6" i="13"/>
  <c r="C29" i="12"/>
  <c r="C17" i="12"/>
  <c r="C13" i="12"/>
  <c r="C9" i="12"/>
  <c r="E31" i="3"/>
  <c r="E31" i="12" s="1"/>
  <c r="E31" i="13"/>
  <c r="F26" i="3"/>
  <c r="F26" i="12" s="1"/>
  <c r="F26" i="13"/>
  <c r="C32" i="13"/>
  <c r="C28" i="13"/>
  <c r="C24" i="13"/>
  <c r="C20" i="13"/>
  <c r="C16" i="13"/>
  <c r="C12" i="13"/>
  <c r="C8" i="13"/>
  <c r="D34" i="13"/>
  <c r="D34" i="12"/>
  <c r="E25" i="12"/>
  <c r="E25" i="13"/>
  <c r="E21" i="13"/>
  <c r="E21" i="12"/>
  <c r="H31" i="13"/>
  <c r="H27" i="13"/>
  <c r="H23" i="13"/>
  <c r="H19" i="13"/>
  <c r="H15" i="13"/>
  <c r="K25" i="13"/>
  <c r="F24" i="13"/>
  <c r="F24" i="12"/>
  <c r="B33" i="3"/>
  <c r="B33" i="13"/>
  <c r="B21" i="3"/>
  <c r="B21" i="12" s="1"/>
  <c r="B21" i="13"/>
  <c r="D31" i="12"/>
  <c r="D23" i="12"/>
  <c r="D7" i="12"/>
  <c r="E30" i="12"/>
  <c r="E18" i="12"/>
  <c r="E10" i="12"/>
  <c r="F25" i="3"/>
  <c r="F25" i="12" s="1"/>
  <c r="F25" i="13"/>
  <c r="F13" i="3"/>
  <c r="F13" i="12" s="1"/>
  <c r="F13" i="13"/>
  <c r="G28" i="3"/>
  <c r="G28" i="12" s="1"/>
  <c r="G28" i="13"/>
  <c r="I18" i="12"/>
  <c r="I6" i="12"/>
  <c r="H8" i="12"/>
  <c r="G12" i="13"/>
  <c r="H11" i="13"/>
  <c r="H7" i="13"/>
  <c r="J32" i="13"/>
  <c r="J28" i="13"/>
  <c r="J24" i="13"/>
  <c r="J20" i="13"/>
  <c r="J16" i="13"/>
  <c r="J12" i="13"/>
  <c r="J8" i="13"/>
  <c r="B28" i="12"/>
  <c r="B12" i="12"/>
  <c r="D30" i="12"/>
  <c r="D22" i="12"/>
  <c r="D14" i="12"/>
  <c r="E33" i="12"/>
  <c r="E17" i="12"/>
  <c r="F32" i="12"/>
  <c r="F20" i="12"/>
  <c r="I25" i="12"/>
  <c r="I13" i="12"/>
  <c r="I9" i="12"/>
  <c r="B11" i="12"/>
  <c r="B26" i="13"/>
  <c r="C31" i="13"/>
  <c r="C27" i="13"/>
  <c r="C23" i="13"/>
  <c r="C19" i="13"/>
  <c r="C15" i="13"/>
  <c r="C11" i="13"/>
  <c r="C7" i="13"/>
  <c r="F34" i="13"/>
  <c r="F18" i="13"/>
  <c r="H26" i="13"/>
  <c r="H14" i="13"/>
  <c r="H10" i="13"/>
  <c r="J31" i="13"/>
  <c r="J27" i="13"/>
  <c r="J15" i="13"/>
  <c r="K13" i="13"/>
  <c r="K5" i="13"/>
  <c r="G19" i="13"/>
  <c r="K32" i="13"/>
  <c r="B31" i="12"/>
  <c r="B27" i="12"/>
  <c r="B23" i="12"/>
  <c r="B15" i="12"/>
  <c r="B7" i="12"/>
  <c r="D33" i="12"/>
  <c r="D29" i="12"/>
  <c r="D25" i="12"/>
  <c r="D21" i="12"/>
  <c r="D17" i="12"/>
  <c r="D13" i="12"/>
  <c r="D9" i="12"/>
  <c r="D5" i="12"/>
  <c r="E32" i="12"/>
  <c r="E28" i="12"/>
  <c r="E24" i="12"/>
  <c r="E20" i="12"/>
  <c r="E16" i="12"/>
  <c r="E12" i="12"/>
  <c r="E8" i="12"/>
  <c r="F31" i="12"/>
  <c r="F27" i="12"/>
  <c r="F23" i="12"/>
  <c r="F15" i="12"/>
  <c r="F11" i="12"/>
  <c r="G34" i="12"/>
  <c r="G30" i="12"/>
  <c r="G22" i="12"/>
  <c r="G18" i="12"/>
  <c r="G14" i="12"/>
  <c r="G6" i="12"/>
  <c r="I32" i="12"/>
  <c r="I24" i="12"/>
  <c r="I20" i="12"/>
  <c r="I16" i="12"/>
  <c r="I12" i="12"/>
  <c r="I8" i="12"/>
  <c r="K31" i="12"/>
  <c r="K27" i="12"/>
  <c r="K23" i="12"/>
  <c r="K15" i="12"/>
  <c r="K11" i="12"/>
  <c r="K7" i="12"/>
  <c r="E11" i="13"/>
  <c r="G27" i="13"/>
  <c r="G11" i="13"/>
  <c r="H9" i="13"/>
  <c r="K24" i="13"/>
  <c r="J26" i="13"/>
  <c r="K16" i="13"/>
  <c r="G29" i="12"/>
  <c r="G21" i="12"/>
  <c r="G13" i="12"/>
  <c r="G9" i="12"/>
  <c r="G5" i="12"/>
  <c r="H24" i="12"/>
  <c r="H20" i="12"/>
  <c r="J9" i="12"/>
  <c r="K34" i="12"/>
  <c r="K30" i="12"/>
  <c r="K26" i="12"/>
  <c r="K22" i="12"/>
  <c r="K18" i="12"/>
  <c r="K14" i="12"/>
  <c r="K10" i="12"/>
  <c r="K6" i="12"/>
  <c r="B29" i="13"/>
  <c r="E27" i="13"/>
  <c r="F29" i="13"/>
  <c r="F21" i="13"/>
  <c r="F5" i="13"/>
  <c r="G23" i="13"/>
  <c r="H25" i="13"/>
  <c r="H17" i="13"/>
  <c r="I19" i="13"/>
  <c r="J34" i="13"/>
  <c r="J6" i="13"/>
  <c r="K8" i="13"/>
  <c r="H33" i="3"/>
  <c r="H33" i="13"/>
  <c r="J22" i="3"/>
  <c r="J22" i="12" s="1"/>
  <c r="J22" i="13"/>
  <c r="G34" i="13"/>
  <c r="G30" i="13"/>
  <c r="G26" i="13"/>
  <c r="G22" i="13"/>
  <c r="G18" i="13"/>
  <c r="G14" i="13"/>
  <c r="G10" i="13"/>
  <c r="G6" i="13"/>
  <c r="J5" i="13"/>
  <c r="J5" i="12"/>
  <c r="K31" i="13"/>
  <c r="K23" i="13"/>
  <c r="K15" i="13"/>
  <c r="K7" i="13"/>
  <c r="B24" i="12"/>
  <c r="B16" i="12"/>
  <c r="C33" i="12"/>
  <c r="C25" i="12"/>
  <c r="D27" i="12"/>
  <c r="E14" i="12"/>
  <c r="F16" i="12"/>
  <c r="F8" i="12"/>
  <c r="I34" i="12"/>
  <c r="D9" i="13"/>
  <c r="H5" i="13"/>
  <c r="H21" i="13"/>
  <c r="I8" i="13"/>
  <c r="J10" i="13"/>
  <c r="C21" i="12"/>
  <c r="C5" i="12"/>
  <c r="E15" i="3"/>
  <c r="E15" i="12" s="1"/>
  <c r="E15" i="13"/>
  <c r="E7" i="3"/>
  <c r="E7" i="13"/>
  <c r="H32" i="12"/>
  <c r="H28" i="12"/>
  <c r="H16" i="12"/>
  <c r="H12" i="12"/>
  <c r="I7" i="3"/>
  <c r="I7" i="12" s="1"/>
  <c r="I7" i="13"/>
  <c r="J33" i="12"/>
  <c r="J29" i="12"/>
  <c r="J25" i="12"/>
  <c r="J21" i="12"/>
  <c r="J17" i="12"/>
  <c r="J13" i="12"/>
  <c r="B31" i="13"/>
  <c r="B23" i="13"/>
  <c r="B19" i="13"/>
  <c r="B15" i="13"/>
  <c r="B7" i="13"/>
  <c r="F27" i="13"/>
  <c r="F23" i="13"/>
  <c r="F15" i="13"/>
  <c r="F11" i="13"/>
  <c r="F7" i="13"/>
  <c r="G29" i="13"/>
  <c r="G25" i="13"/>
  <c r="G17" i="13"/>
  <c r="G9" i="13"/>
  <c r="I21" i="13"/>
  <c r="I21" i="12"/>
  <c r="K34" i="13"/>
  <c r="K30" i="13"/>
  <c r="K26" i="13"/>
  <c r="K22" i="13"/>
  <c r="K18" i="13"/>
  <c r="K14" i="13"/>
  <c r="K10" i="13"/>
  <c r="K6" i="13"/>
  <c r="B8" i="12"/>
  <c r="C24" i="12"/>
  <c r="D26" i="12"/>
  <c r="D18" i="12"/>
  <c r="D11" i="12"/>
  <c r="E34" i="12"/>
  <c r="E26" i="12"/>
  <c r="E13" i="12"/>
  <c r="F28" i="12"/>
  <c r="F7" i="12"/>
  <c r="I33" i="12"/>
  <c r="I22" i="12"/>
  <c r="J20" i="12"/>
  <c r="B18" i="13"/>
  <c r="D5" i="13"/>
  <c r="E23" i="13"/>
  <c r="F10" i="13"/>
  <c r="I31" i="13"/>
  <c r="J18" i="13"/>
  <c r="B17" i="3"/>
  <c r="B17" i="12" s="1"/>
  <c r="B17" i="13"/>
  <c r="C32" i="12"/>
  <c r="C16" i="12"/>
  <c r="D19" i="12"/>
  <c r="E22" i="12"/>
  <c r="E6" i="12"/>
  <c r="F9" i="3"/>
  <c r="F9" i="13"/>
  <c r="H27" i="12"/>
  <c r="H23" i="12"/>
  <c r="H11" i="12"/>
  <c r="H7" i="12"/>
  <c r="I30" i="12"/>
  <c r="I26" i="12"/>
  <c r="I14" i="12"/>
  <c r="I10" i="12"/>
  <c r="J28" i="12"/>
  <c r="J24" i="12"/>
  <c r="J12" i="12"/>
  <c r="J8" i="12"/>
  <c r="B30" i="13"/>
  <c r="B22" i="13"/>
  <c r="B14" i="13"/>
  <c r="B10" i="13"/>
  <c r="D33" i="13"/>
  <c r="D25" i="13"/>
  <c r="D21" i="13"/>
  <c r="D13" i="13"/>
  <c r="E28" i="13"/>
  <c r="E24" i="13"/>
  <c r="E20" i="13"/>
  <c r="E12" i="13"/>
  <c r="E8" i="13"/>
  <c r="F30" i="13"/>
  <c r="F22" i="13"/>
  <c r="F14" i="13"/>
  <c r="F6" i="13"/>
  <c r="G32" i="13"/>
  <c r="G24" i="13"/>
  <c r="G20" i="13"/>
  <c r="G16" i="13"/>
  <c r="G8" i="13"/>
  <c r="H34" i="13"/>
  <c r="H34" i="12"/>
  <c r="H18" i="13"/>
  <c r="H18" i="12"/>
  <c r="I32" i="13"/>
  <c r="I28" i="13"/>
  <c r="I20" i="13"/>
  <c r="I16" i="13"/>
  <c r="I12" i="13"/>
  <c r="J19" i="13"/>
  <c r="J19" i="12"/>
  <c r="J7" i="12"/>
  <c r="J7" i="13"/>
  <c r="K33" i="13"/>
  <c r="K29" i="13"/>
  <c r="K21" i="13"/>
  <c r="K17" i="13"/>
  <c r="K9" i="13"/>
  <c r="B20" i="12"/>
  <c r="D10" i="12"/>
  <c r="F12" i="12"/>
  <c r="F6" i="12"/>
  <c r="H10" i="12"/>
  <c r="I29" i="12"/>
  <c r="J27" i="12"/>
  <c r="B13" i="13"/>
  <c r="I15" i="13"/>
  <c r="C31" i="12"/>
  <c r="C27" i="12"/>
  <c r="C23" i="12"/>
  <c r="C19" i="12"/>
  <c r="C15" i="12"/>
  <c r="C11" i="12"/>
  <c r="C7" i="12"/>
  <c r="E5" i="12"/>
  <c r="I5" i="12"/>
  <c r="B25" i="13"/>
  <c r="B9" i="13"/>
  <c r="B5" i="13"/>
  <c r="C34" i="13"/>
  <c r="C30" i="13"/>
  <c r="C26" i="13"/>
  <c r="C22" i="13"/>
  <c r="C18" i="13"/>
  <c r="C14" i="13"/>
  <c r="C10" i="13"/>
  <c r="C6" i="13"/>
  <c r="D32" i="13"/>
  <c r="D28" i="13"/>
  <c r="D24" i="13"/>
  <c r="D20" i="13"/>
  <c r="D16" i="13"/>
  <c r="D12" i="13"/>
  <c r="D8" i="13"/>
  <c r="E19" i="13"/>
  <c r="F33" i="13"/>
  <c r="F17" i="13"/>
  <c r="G31" i="13"/>
  <c r="G15" i="13"/>
  <c r="H29" i="13"/>
  <c r="H13" i="13"/>
  <c r="I27" i="13"/>
  <c r="I11" i="13"/>
  <c r="J30" i="13"/>
  <c r="J14" i="13"/>
  <c r="K28" i="13"/>
  <c r="K12" i="13"/>
  <c r="J13" i="6"/>
  <c r="C8" i="6"/>
  <c r="C12" i="6"/>
  <c r="C16" i="6"/>
  <c r="C20" i="6"/>
  <c r="C24" i="6"/>
  <c r="C28" i="6"/>
  <c r="C32" i="6"/>
  <c r="C9" i="6"/>
  <c r="C14" i="6"/>
  <c r="C19" i="6"/>
  <c r="C25" i="6"/>
  <c r="C30" i="6"/>
  <c r="C5" i="6"/>
  <c r="C5" i="9" s="1"/>
  <c r="C10" i="6"/>
  <c r="C15" i="6"/>
  <c r="C21" i="6"/>
  <c r="C21" i="9" s="1"/>
  <c r="C26" i="6"/>
  <c r="C31" i="6"/>
  <c r="C13" i="6"/>
  <c r="C23" i="6"/>
  <c r="C34" i="6"/>
  <c r="C6" i="6"/>
  <c r="C17" i="6"/>
  <c r="C27" i="6"/>
  <c r="C7" i="6"/>
  <c r="C18" i="6"/>
  <c r="C29" i="6"/>
  <c r="C11" i="6"/>
  <c r="C22" i="6"/>
  <c r="C33" i="6"/>
  <c r="G6" i="6"/>
  <c r="G10" i="6"/>
  <c r="G14" i="6"/>
  <c r="G18" i="6"/>
  <c r="G22" i="6"/>
  <c r="G26" i="6"/>
  <c r="G9" i="6"/>
  <c r="G15" i="6"/>
  <c r="G20" i="6"/>
  <c r="G25" i="6"/>
  <c r="G11" i="6"/>
  <c r="G16" i="6"/>
  <c r="G16" i="9" s="1"/>
  <c r="G21" i="6"/>
  <c r="G27" i="6"/>
  <c r="G27" i="9" s="1"/>
  <c r="G13" i="6"/>
  <c r="G24" i="6"/>
  <c r="G5" i="6"/>
  <c r="G5" i="9" s="1"/>
  <c r="G7" i="6"/>
  <c r="G17" i="6"/>
  <c r="G8" i="6"/>
  <c r="G19" i="6"/>
  <c r="G12" i="6"/>
  <c r="G23" i="6"/>
  <c r="E6" i="6"/>
  <c r="E5" i="6"/>
  <c r="E5" i="9" s="1"/>
  <c r="H6" i="6"/>
  <c r="H17" i="6"/>
  <c r="H27" i="6"/>
  <c r="H10" i="6"/>
  <c r="H21" i="6"/>
  <c r="H31" i="6"/>
  <c r="K16" i="6"/>
  <c r="I6" i="6"/>
  <c r="B5" i="6"/>
  <c r="B5" i="9" s="1"/>
  <c r="J18" i="6"/>
  <c r="K27" i="6"/>
  <c r="K6" i="6"/>
  <c r="K10" i="6"/>
  <c r="K14" i="6"/>
  <c r="K18" i="6"/>
  <c r="K22" i="6"/>
  <c r="K26" i="6"/>
  <c r="K30" i="6"/>
  <c r="K34" i="6"/>
  <c r="K7" i="6"/>
  <c r="K7" i="9" s="1"/>
  <c r="K12" i="6"/>
  <c r="K17" i="6"/>
  <c r="K23" i="6"/>
  <c r="K28" i="6"/>
  <c r="K33" i="6"/>
  <c r="K8" i="6"/>
  <c r="K13" i="6"/>
  <c r="K19" i="6"/>
  <c r="K24" i="6"/>
  <c r="K29" i="6"/>
  <c r="K5" i="6"/>
  <c r="K5" i="9" s="1"/>
  <c r="J17" i="6"/>
  <c r="K25" i="6"/>
  <c r="K25" i="9" s="1"/>
  <c r="K15" i="6"/>
  <c r="K15" i="9" s="1"/>
  <c r="H8" i="6"/>
  <c r="H12" i="6"/>
  <c r="H16" i="6"/>
  <c r="H20" i="6"/>
  <c r="H24" i="6"/>
  <c r="H28" i="6"/>
  <c r="H32" i="6"/>
  <c r="H7" i="6"/>
  <c r="H13" i="6"/>
  <c r="H18" i="6"/>
  <c r="H23" i="6"/>
  <c r="H29" i="6"/>
  <c r="H9" i="6"/>
  <c r="H9" i="9" s="1"/>
  <c r="H14" i="6"/>
  <c r="H19" i="6"/>
  <c r="H25" i="6"/>
  <c r="H30" i="6"/>
  <c r="H5" i="6"/>
  <c r="H5" i="9" s="1"/>
  <c r="H26" i="6"/>
  <c r="H15" i="6"/>
  <c r="I5" i="6"/>
  <c r="I5" i="9" s="1"/>
  <c r="K32" i="6"/>
  <c r="K21" i="6"/>
  <c r="K11" i="6"/>
  <c r="J8" i="6"/>
  <c r="J8" i="9" s="1"/>
  <c r="J12" i="6"/>
  <c r="J16" i="6"/>
  <c r="J20" i="6"/>
  <c r="J9" i="6"/>
  <c r="J14" i="6"/>
  <c r="J19" i="6"/>
  <c r="J10" i="6"/>
  <c r="J15" i="6"/>
  <c r="J21" i="6"/>
  <c r="H22" i="6"/>
  <c r="H11" i="6"/>
  <c r="J11" i="6"/>
  <c r="K31" i="6"/>
  <c r="K20" i="6"/>
  <c r="K9" i="6"/>
  <c r="D8" i="6"/>
  <c r="D10" i="6"/>
  <c r="D14" i="6"/>
  <c r="D22" i="6"/>
  <c r="D30" i="6"/>
  <c r="D6" i="6"/>
  <c r="D18" i="6"/>
  <c r="D26" i="6"/>
  <c r="D34" i="6"/>
  <c r="D29" i="6"/>
  <c r="D21" i="6"/>
  <c r="D13" i="6"/>
  <c r="D5" i="6"/>
  <c r="D5" i="9" s="1"/>
  <c r="D31" i="6"/>
  <c r="D27" i="6"/>
  <c r="D23" i="6"/>
  <c r="D23" i="9" s="1"/>
  <c r="D19" i="6"/>
  <c r="D15" i="6"/>
  <c r="D11" i="6"/>
  <c r="D7" i="6"/>
  <c r="D33" i="6"/>
  <c r="D25" i="6"/>
  <c r="D17" i="6"/>
  <c r="D9" i="6"/>
  <c r="D32" i="6"/>
  <c r="D28" i="6"/>
  <c r="D24" i="6"/>
  <c r="D20" i="6"/>
  <c r="D16" i="6"/>
  <c r="D12" i="6"/>
  <c r="C17" i="9" l="1"/>
  <c r="G21" i="9"/>
  <c r="J19" i="9"/>
  <c r="H11" i="9"/>
  <c r="J28" i="6"/>
  <c r="K20" i="9"/>
  <c r="D31" i="9"/>
  <c r="D6" i="9"/>
  <c r="K31" i="9"/>
  <c r="H26" i="9"/>
  <c r="B14" i="6"/>
  <c r="B10" i="15"/>
  <c r="H30" i="9"/>
  <c r="B17" i="15"/>
  <c r="B18" i="6"/>
  <c r="G11" i="9"/>
  <c r="C22" i="9"/>
  <c r="G19" i="9"/>
  <c r="C29" i="9"/>
  <c r="C13" i="9"/>
  <c r="B19" i="15"/>
  <c r="G33" i="15"/>
  <c r="I32" i="15"/>
  <c r="H15" i="9"/>
  <c r="I24" i="15"/>
  <c r="J26" i="15"/>
  <c r="B28" i="15"/>
  <c r="B15" i="15"/>
  <c r="B16" i="15"/>
  <c r="G32" i="15"/>
  <c r="I31" i="15"/>
  <c r="H13" i="9"/>
  <c r="K23" i="9"/>
  <c r="E27" i="15"/>
  <c r="G34" i="15"/>
  <c r="I13" i="15"/>
  <c r="I16" i="15"/>
  <c r="J23" i="15"/>
  <c r="J31" i="15"/>
  <c r="B21" i="15"/>
  <c r="B13" i="15"/>
  <c r="B14" i="15"/>
  <c r="B9" i="15"/>
  <c r="J22" i="6"/>
  <c r="J9" i="9"/>
  <c r="B8" i="6"/>
  <c r="H19" i="9"/>
  <c r="B13" i="6"/>
  <c r="I33" i="6"/>
  <c r="I27" i="15"/>
  <c r="I8" i="15"/>
  <c r="J33" i="15"/>
  <c r="J24" i="15"/>
  <c r="B11" i="15"/>
  <c r="B12" i="15"/>
  <c r="B7" i="15"/>
  <c r="F9" i="12"/>
  <c r="F14" i="15"/>
  <c r="F15" i="15"/>
  <c r="F22" i="15"/>
  <c r="F23" i="15"/>
  <c r="F30" i="15"/>
  <c r="F31" i="15"/>
  <c r="F12" i="15"/>
  <c r="F13" i="15"/>
  <c r="F20" i="15"/>
  <c r="F21" i="15"/>
  <c r="F28" i="15"/>
  <c r="F29" i="15"/>
  <c r="F9" i="15"/>
  <c r="F24" i="15"/>
  <c r="F25" i="15"/>
  <c r="F18" i="15"/>
  <c r="F19" i="15"/>
  <c r="F33" i="15"/>
  <c r="F16" i="15"/>
  <c r="F17" i="15"/>
  <c r="F34" i="15"/>
  <c r="F10" i="15"/>
  <c r="F11" i="15"/>
  <c r="F26" i="15"/>
  <c r="F27" i="15"/>
  <c r="F32" i="15"/>
  <c r="B33" i="12"/>
  <c r="B33" i="15"/>
  <c r="E31" i="15"/>
  <c r="E7" i="12"/>
  <c r="E14" i="15"/>
  <c r="E22" i="15"/>
  <c r="E30" i="15"/>
  <c r="E21" i="15"/>
  <c r="E19" i="15"/>
  <c r="E17" i="15"/>
  <c r="E9" i="15"/>
  <c r="E9" i="6"/>
  <c r="E10" i="15"/>
  <c r="E18" i="15"/>
  <c r="E26" i="15"/>
  <c r="E34" i="15"/>
  <c r="E23" i="15"/>
  <c r="E15" i="15"/>
  <c r="E12" i="15"/>
  <c r="E20" i="15"/>
  <c r="E28" i="15"/>
  <c r="E13" i="15"/>
  <c r="E11" i="15"/>
  <c r="E33" i="15"/>
  <c r="E7" i="15"/>
  <c r="E8" i="15"/>
  <c r="E16" i="15"/>
  <c r="E24" i="15"/>
  <c r="E32" i="15"/>
  <c r="E29" i="15"/>
  <c r="H33" i="12"/>
  <c r="H34" i="15"/>
  <c r="H33" i="15"/>
  <c r="E25" i="15"/>
  <c r="D12" i="9"/>
  <c r="D28" i="9"/>
  <c r="D25" i="9"/>
  <c r="D15" i="9"/>
  <c r="D10" i="9"/>
  <c r="H22" i="9"/>
  <c r="K11" i="9"/>
  <c r="H24" i="9"/>
  <c r="K13" i="9"/>
  <c r="K34" i="9"/>
  <c r="K27" i="9"/>
  <c r="C15" i="9"/>
  <c r="C25" i="9"/>
  <c r="G30" i="15"/>
  <c r="G29" i="15"/>
  <c r="I33" i="15"/>
  <c r="I7" i="15"/>
  <c r="I17" i="15"/>
  <c r="I11" i="15"/>
  <c r="I28" i="15"/>
  <c r="I20" i="15"/>
  <c r="I12" i="15"/>
  <c r="J32" i="15"/>
  <c r="J28" i="15"/>
  <c r="B27" i="15"/>
  <c r="B30" i="15"/>
  <c r="B23" i="15"/>
  <c r="B25" i="15"/>
  <c r="D19" i="9"/>
  <c r="D8" i="9"/>
  <c r="J11" i="9"/>
  <c r="J14" i="9"/>
  <c r="J16" i="9"/>
  <c r="K21" i="9"/>
  <c r="H29" i="9"/>
  <c r="H7" i="9"/>
  <c r="H20" i="9"/>
  <c r="K29" i="9"/>
  <c r="K8" i="9"/>
  <c r="J18" i="9"/>
  <c r="G8" i="9"/>
  <c r="G15" i="9"/>
  <c r="C6" i="9"/>
  <c r="C31" i="9"/>
  <c r="C10" i="9"/>
  <c r="I21" i="15"/>
  <c r="I29" i="15"/>
  <c r="I9" i="15"/>
  <c r="I34" i="15"/>
  <c r="I26" i="15"/>
  <c r="I18" i="15"/>
  <c r="I10" i="15"/>
  <c r="J30" i="15"/>
  <c r="J25" i="15"/>
  <c r="J34" i="15"/>
  <c r="J27" i="15"/>
  <c r="B31" i="15"/>
  <c r="B26" i="15"/>
  <c r="B29" i="15"/>
  <c r="B34" i="15"/>
  <c r="B22" i="15"/>
  <c r="B6" i="15"/>
  <c r="B24" i="15"/>
  <c r="B8" i="15"/>
  <c r="G28" i="15"/>
  <c r="G31" i="15"/>
  <c r="I15" i="15"/>
  <c r="I23" i="15"/>
  <c r="I25" i="15"/>
  <c r="I19" i="15"/>
  <c r="I30" i="15"/>
  <c r="I22" i="15"/>
  <c r="I14" i="15"/>
  <c r="J22" i="15"/>
  <c r="J29" i="15"/>
  <c r="B20" i="15"/>
  <c r="B18" i="15"/>
  <c r="B32" i="15"/>
  <c r="H17" i="9"/>
  <c r="G24" i="9"/>
  <c r="G18" i="9"/>
  <c r="C28" i="9"/>
  <c r="D33" i="9"/>
  <c r="J21" i="9"/>
  <c r="H25" i="9"/>
  <c r="K17" i="9"/>
  <c r="E6" i="9"/>
  <c r="C33" i="9"/>
  <c r="C18" i="9"/>
  <c r="K9" i="9"/>
  <c r="D24" i="9"/>
  <c r="D27" i="9"/>
  <c r="J10" i="9"/>
  <c r="H18" i="9"/>
  <c r="H28" i="9"/>
  <c r="G12" i="9"/>
  <c r="C27" i="9"/>
  <c r="C9" i="9"/>
  <c r="D29" i="9"/>
  <c r="D34" i="9"/>
  <c r="D20" i="9"/>
  <c r="D9" i="9"/>
  <c r="D7" i="9"/>
  <c r="D13" i="9"/>
  <c r="D26" i="9"/>
  <c r="D22" i="9"/>
  <c r="J22" i="9"/>
  <c r="J15" i="9"/>
  <c r="J12" i="9"/>
  <c r="K32" i="9"/>
  <c r="H23" i="9"/>
  <c r="H32" i="9"/>
  <c r="H16" i="9"/>
  <c r="K24" i="9"/>
  <c r="K33" i="9"/>
  <c r="K12" i="9"/>
  <c r="K26" i="9"/>
  <c r="K10" i="9"/>
  <c r="H21" i="9"/>
  <c r="H6" i="9"/>
  <c r="G23" i="9"/>
  <c r="G17" i="9"/>
  <c r="G13" i="9"/>
  <c r="G9" i="9"/>
  <c r="G14" i="9"/>
  <c r="C7" i="9"/>
  <c r="C34" i="9"/>
  <c r="C26" i="9"/>
  <c r="C14" i="9"/>
  <c r="C24" i="9"/>
  <c r="C8" i="9"/>
  <c r="D32" i="9"/>
  <c r="D17" i="9"/>
  <c r="D11" i="9"/>
  <c r="D21" i="9"/>
  <c r="D18" i="9"/>
  <c r="D14" i="9"/>
  <c r="H14" i="9"/>
  <c r="H12" i="9"/>
  <c r="J17" i="9"/>
  <c r="K19" i="9"/>
  <c r="K28" i="9"/>
  <c r="K22" i="9"/>
  <c r="K6" i="9"/>
  <c r="I6" i="9"/>
  <c r="H10" i="9"/>
  <c r="G7" i="9"/>
  <c r="G25" i="9"/>
  <c r="G26" i="9"/>
  <c r="G10" i="9"/>
  <c r="C11" i="9"/>
  <c r="C23" i="9"/>
  <c r="C30" i="9"/>
  <c r="C20" i="9"/>
  <c r="J13" i="9"/>
  <c r="J20" i="9"/>
  <c r="H8" i="9"/>
  <c r="K18" i="9"/>
  <c r="K16" i="9"/>
  <c r="H27" i="9"/>
  <c r="G20" i="9"/>
  <c r="G22" i="9"/>
  <c r="G6" i="9"/>
  <c r="C32" i="9"/>
  <c r="C16" i="9"/>
  <c r="D16" i="9"/>
  <c r="D30" i="9"/>
  <c r="K30" i="9"/>
  <c r="K14" i="9"/>
  <c r="H31" i="9"/>
  <c r="C19" i="9"/>
  <c r="C12" i="9"/>
  <c r="J27" i="6"/>
  <c r="J28" i="9" s="1"/>
  <c r="I16" i="6"/>
  <c r="I14" i="6"/>
  <c r="G33" i="6"/>
  <c r="B7" i="6"/>
  <c r="E13" i="6"/>
  <c r="F9" i="6"/>
  <c r="F9" i="9" s="1"/>
  <c r="F21" i="6"/>
  <c r="I31" i="6"/>
  <c r="F12" i="6"/>
  <c r="B27" i="6"/>
  <c r="I28" i="6"/>
  <c r="I10" i="6"/>
  <c r="E18" i="6"/>
  <c r="G32" i="6"/>
  <c r="F23" i="6"/>
  <c r="I21" i="6"/>
  <c r="G31" i="6"/>
  <c r="F19" i="6"/>
  <c r="F28" i="6"/>
  <c r="B15" i="6"/>
  <c r="F17" i="6"/>
  <c r="F16" i="6"/>
  <c r="H34" i="6"/>
  <c r="I19" i="6"/>
  <c r="B17" i="6"/>
  <c r="B16" i="6"/>
  <c r="B10" i="6"/>
  <c r="I12" i="6"/>
  <c r="I30" i="6"/>
  <c r="F26" i="6"/>
  <c r="B9" i="6"/>
  <c r="I29" i="6"/>
  <c r="B12" i="6"/>
  <c r="B11" i="6"/>
  <c r="B6" i="6"/>
  <c r="B6" i="9" s="1"/>
  <c r="I7" i="6"/>
  <c r="I7" i="9" s="1"/>
  <c r="I26" i="6"/>
  <c r="F14" i="6"/>
  <c r="I9" i="6"/>
  <c r="I13" i="6"/>
  <c r="I13" i="9" s="1"/>
  <c r="B19" i="6"/>
  <c r="B19" i="9" s="1"/>
  <c r="I15" i="6"/>
  <c r="I15" i="9" s="1"/>
  <c r="F29" i="6"/>
  <c r="F29" i="9" s="1"/>
  <c r="I23" i="6"/>
  <c r="I32" i="6"/>
  <c r="I11" i="6"/>
  <c r="I22" i="6"/>
  <c r="E23" i="6"/>
  <c r="G28" i="6"/>
  <c r="G28" i="9" s="1"/>
  <c r="G34" i="6"/>
  <c r="I20" i="6"/>
  <c r="H33" i="6"/>
  <c r="H33" i="9" s="1"/>
  <c r="B25" i="6"/>
  <c r="I24" i="6"/>
  <c r="F13" i="6"/>
  <c r="F22" i="6"/>
  <c r="F32" i="6"/>
  <c r="I25" i="6"/>
  <c r="I25" i="9" s="1"/>
  <c r="I8" i="6"/>
  <c r="B34" i="6"/>
  <c r="I17" i="6"/>
  <c r="I17" i="9" s="1"/>
  <c r="I27" i="6"/>
  <c r="I34" i="6"/>
  <c r="I18" i="6"/>
  <c r="E15" i="6"/>
  <c r="E34" i="6"/>
  <c r="F18" i="6"/>
  <c r="G29" i="6"/>
  <c r="G30" i="6"/>
  <c r="J31" i="6"/>
  <c r="B29" i="6"/>
  <c r="B20" i="6"/>
  <c r="J29" i="6"/>
  <c r="B33" i="6"/>
  <c r="B21" i="6"/>
  <c r="E32" i="6"/>
  <c r="E8" i="6"/>
  <c r="J26" i="6"/>
  <c r="F34" i="6"/>
  <c r="F11" i="6"/>
  <c r="F15" i="6"/>
  <c r="J25" i="6"/>
  <c r="J32" i="6"/>
  <c r="F27" i="6"/>
  <c r="F31" i="6"/>
  <c r="F10" i="6"/>
  <c r="F10" i="9" s="1"/>
  <c r="F20" i="6"/>
  <c r="F25" i="6"/>
  <c r="B24" i="6"/>
  <c r="B23" i="6"/>
  <c r="B32" i="6"/>
  <c r="B22" i="6"/>
  <c r="E20" i="6"/>
  <c r="E25" i="6"/>
  <c r="E11" i="6"/>
  <c r="E19" i="6"/>
  <c r="E28" i="6"/>
  <c r="E7" i="6"/>
  <c r="E7" i="9" s="1"/>
  <c r="E22" i="6"/>
  <c r="J33" i="6"/>
  <c r="J24" i="6"/>
  <c r="J23" i="6"/>
  <c r="J23" i="9" s="1"/>
  <c r="B30" i="6"/>
  <c r="B30" i="9" s="1"/>
  <c r="E27" i="6"/>
  <c r="E29" i="6"/>
  <c r="E29" i="9" s="1"/>
  <c r="E17" i="6"/>
  <c r="E30" i="6"/>
  <c r="E14" i="6"/>
  <c r="F30" i="6"/>
  <c r="J30" i="6"/>
  <c r="J34" i="6"/>
  <c r="F33" i="6"/>
  <c r="F24" i="6"/>
  <c r="B31" i="6"/>
  <c r="B28" i="6"/>
  <c r="B26" i="6"/>
  <c r="E31" i="6"/>
  <c r="E16" i="6"/>
  <c r="E21" i="6"/>
  <c r="E24" i="6"/>
  <c r="E24" i="9" s="1"/>
  <c r="E33" i="6"/>
  <c r="E12" i="6"/>
  <c r="E26" i="6"/>
  <c r="E10" i="6"/>
  <c r="J29" i="9" l="1"/>
  <c r="B15" i="9"/>
  <c r="B14" i="9"/>
  <c r="I8" i="9"/>
  <c r="I20" i="9"/>
  <c r="I22" i="9"/>
  <c r="B9" i="9"/>
  <c r="I11" i="9"/>
  <c r="E33" i="9"/>
  <c r="G30" i="9"/>
  <c r="I32" i="9"/>
  <c r="E10" i="9"/>
  <c r="E26" i="9"/>
  <c r="B28" i="9"/>
  <c r="F20" i="9"/>
  <c r="J32" i="9"/>
  <c r="I34" i="9"/>
  <c r="F18" i="9"/>
  <c r="F13" i="9"/>
  <c r="E21" i="9"/>
  <c r="E16" i="9"/>
  <c r="J30" i="9"/>
  <c r="I27" i="9"/>
  <c r="I24" i="9"/>
  <c r="B16" i="9"/>
  <c r="B31" i="9"/>
  <c r="G34" i="9"/>
  <c r="B11" i="9"/>
  <c r="E31" i="9"/>
  <c r="F24" i="9"/>
  <c r="F30" i="9"/>
  <c r="J24" i="9"/>
  <c r="B24" i="9"/>
  <c r="F15" i="9"/>
  <c r="B12" i="9"/>
  <c r="B17" i="9"/>
  <c r="F17" i="9"/>
  <c r="B26" i="9"/>
  <c r="F33" i="9"/>
  <c r="E14" i="9"/>
  <c r="J33" i="9"/>
  <c r="E19" i="9"/>
  <c r="B22" i="9"/>
  <c r="F27" i="9"/>
  <c r="F11" i="9"/>
  <c r="B20" i="9"/>
  <c r="G29" i="9"/>
  <c r="I18" i="9"/>
  <c r="F22" i="9"/>
  <c r="I23" i="9"/>
  <c r="I29" i="9"/>
  <c r="E12" i="9"/>
  <c r="J34" i="9"/>
  <c r="E30" i="9"/>
  <c r="E22" i="9"/>
  <c r="E11" i="9"/>
  <c r="B32" i="9"/>
  <c r="F34" i="9"/>
  <c r="B21" i="9"/>
  <c r="B29" i="9"/>
  <c r="I9" i="9"/>
  <c r="B10" i="9"/>
  <c r="H34" i="9"/>
  <c r="F28" i="9"/>
  <c r="F23" i="9"/>
  <c r="I28" i="9"/>
  <c r="F21" i="9"/>
  <c r="G33" i="9"/>
  <c r="E17" i="9"/>
  <c r="E25" i="9"/>
  <c r="B23" i="9"/>
  <c r="J25" i="9"/>
  <c r="J26" i="9"/>
  <c r="B33" i="9"/>
  <c r="J31" i="9"/>
  <c r="E34" i="9"/>
  <c r="F14" i="9"/>
  <c r="F26" i="9"/>
  <c r="F16" i="9"/>
  <c r="F19" i="9"/>
  <c r="G32" i="9"/>
  <c r="B27" i="9"/>
  <c r="I14" i="9"/>
  <c r="I33" i="9"/>
  <c r="E28" i="9"/>
  <c r="E20" i="9"/>
  <c r="F31" i="9"/>
  <c r="E8" i="9"/>
  <c r="E15" i="9"/>
  <c r="F32" i="9"/>
  <c r="B25" i="9"/>
  <c r="I26" i="9"/>
  <c r="I30" i="9"/>
  <c r="G31" i="9"/>
  <c r="E18" i="9"/>
  <c r="F12" i="9"/>
  <c r="E13" i="9"/>
  <c r="I16" i="9"/>
  <c r="B18" i="9"/>
  <c r="B13" i="9"/>
  <c r="E27" i="9"/>
  <c r="F25" i="9"/>
  <c r="E32" i="9"/>
  <c r="B34" i="9"/>
  <c r="E23" i="9"/>
  <c r="I12" i="9"/>
  <c r="I19" i="9"/>
  <c r="I21" i="9"/>
  <c r="I10" i="9"/>
  <c r="I31" i="9"/>
  <c r="B7" i="9"/>
  <c r="J27" i="9"/>
  <c r="E9" i="9"/>
  <c r="B8" i="9"/>
</calcChain>
</file>

<file path=xl/sharedStrings.xml><?xml version="1.0" encoding="utf-8"?>
<sst xmlns="http://schemas.openxmlformats.org/spreadsheetml/2006/main" count="217" uniqueCount="61">
  <si>
    <t>FY</t>
  </si>
  <si>
    <t>Aircraft Carriers</t>
  </si>
  <si>
    <t>Large Surface Combatants</t>
  </si>
  <si>
    <t>Small Surface Combatants</t>
  </si>
  <si>
    <t>Attack Submarines</t>
  </si>
  <si>
    <t>Ballistic Missile Submarines</t>
  </si>
  <si>
    <t>Combat Logistics Force</t>
  </si>
  <si>
    <t>Support Vessels</t>
  </si>
  <si>
    <t>Yearly O&amp;S</t>
  </si>
  <si>
    <t>Source: Navy 2017 30-year plan</t>
  </si>
  <si>
    <t>Source: Derived from 'Build Plan' and max build per year ('Ship Info')</t>
  </si>
  <si>
    <t>Source: Analyst research</t>
  </si>
  <si>
    <t>Source: Derived from 'Free Capacity'</t>
  </si>
  <si>
    <t>Source: Derived from 'Ship Info'</t>
  </si>
  <si>
    <t>Explanation: The number of new ships built per year</t>
  </si>
  <si>
    <t>Explanation: The amount of shipbuilding work done in each year</t>
  </si>
  <si>
    <t>Source: Derived from 'Planned Work' and 'Ship Info'</t>
  </si>
  <si>
    <t>Explanation: The maximum number of additional ships it would be possible to build, above the current plan.</t>
  </si>
  <si>
    <t>Explanation: The available capacity to increase shipbuilding, per year.  Zero out early years for ships not yet available for production.</t>
  </si>
  <si>
    <t>Explanation: the O&amp;S cost for one ship, in that year</t>
  </si>
  <si>
    <t>Explanation: the Acquisition cost for one ship, in that year</t>
  </si>
  <si>
    <t>Explanation: The maximum yearly O&amp;S cost added by building new ships as fast as possible</t>
  </si>
  <si>
    <t>Explanation: The number of each ship type in the fleet.  We added Cruise Missile Submarines into Ballistic Missile Submarines, and split up Amphibs.</t>
  </si>
  <si>
    <t>Source: Navy 2017 30-year plan and analyst research</t>
  </si>
  <si>
    <t>Explanation: The maximum yearly O&amp;S cost saved by canceling all new builds</t>
  </si>
  <si>
    <t>Source: Derived from 'O&amp;S Yearly' and 'Max Cut Builds'</t>
  </si>
  <si>
    <t>Explanation: The maximum number of ships it would be possible to cut, by cancelling all planned new builds</t>
  </si>
  <si>
    <t>Source: Derived from 'Build Plan'</t>
  </si>
  <si>
    <t>Explanation: The maximum yearly Acquisition cost added by building new ships as fast as possible</t>
  </si>
  <si>
    <t>Source: Derived from 'Acquisition Yearly' and 'Free Capacity'</t>
  </si>
  <si>
    <t>Explanation: The acquisition cost saved by canceling all new builds</t>
  </si>
  <si>
    <t>Source: Derived from 'Acquisition Yearly' and 'Planned Work'</t>
  </si>
  <si>
    <t>Sheet Explanation: Assumptions used to generate other sheets.</t>
  </si>
  <si>
    <t>Early sheets are closer to raw data, later sheets are highly derived.</t>
  </si>
  <si>
    <t>Any sheet can be manually edited for greater precision / less assumptions</t>
  </si>
  <si>
    <t>(but consider if you should edit the sheet it is derived from instead)</t>
  </si>
  <si>
    <t>Workbook Explanation: Data used in Navy app.</t>
  </si>
  <si>
    <t>Explanation: The cumulative amount of shipbuilding work done in each year</t>
  </si>
  <si>
    <t>Source: Derived from 'Planned Work'</t>
  </si>
  <si>
    <t>Source: Derived from 'O&amp;S Yearly', 'Max New Builds', and 'Planned Work'</t>
  </si>
  <si>
    <t>Speed</t>
  </si>
  <si>
    <t>Officers</t>
  </si>
  <si>
    <t>Direct Cost</t>
  </si>
  <si>
    <t>Indirect Cost</t>
  </si>
  <si>
    <t>Overhead Cost</t>
  </si>
  <si>
    <t>Total Cost</t>
  </si>
  <si>
    <t>Direct Personnel</t>
  </si>
  <si>
    <t>Indirect Personnel</t>
  </si>
  <si>
    <t>Overhead Personnel</t>
  </si>
  <si>
    <t>Total Personnel</t>
  </si>
  <si>
    <t>Aircraft Capacity</t>
  </si>
  <si>
    <t>Tonnage</t>
  </si>
  <si>
    <t>Enlisted</t>
  </si>
  <si>
    <t>Acquisition Cost</t>
  </si>
  <si>
    <t>Service Life</t>
  </si>
  <si>
    <t>Max Build Per Year</t>
  </si>
  <si>
    <t>Amphibious Assault Ships</t>
  </si>
  <si>
    <t>Amphibious Transport Docks</t>
  </si>
  <si>
    <t>Dock Landing Ships</t>
  </si>
  <si>
    <t>Total</t>
  </si>
  <si>
    <t>VLS Missile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</si>
</sst>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64" fontId="0" fillId="0" borderId="0" xfId="0" applyNumberFormat="1" applyAlignment="1">
      <alignment wrapText="1"/>
    </xf>
    <xf numFmtId="164" fontId="0" fillId="0" borderId="0" xfId="0" applyNumberFormat="1" applyAlignment="1"/>
    <xf numFmtId="42" fontId="0" fillId="0" borderId="0" xfId="0" applyNumberFormat="1" applyAlignment="1">
      <alignment wrapText="1"/>
    </xf>
    <xf numFmtId="42" fontId="0" fillId="0" borderId="0" xfId="0" applyNumberFormat="1"/>
    <xf numFmtId="42" fontId="0" fillId="0" borderId="0" xfId="0" applyNumberFormat="1" applyAlignment="1"/>
    <xf numFmtId="0" fontId="1" fillId="0" borderId="0" xfId="0" applyFont="1" applyAlignment="1"/>
    <xf numFmtId="0" fontId="1" fillId="0" borderId="1" xfId="0" applyFont="1" applyBorder="1" applyAlignment="1"/>
    <xf numFmtId="0" fontId="0" fillId="0" borderId="1" xfId="0" applyBorder="1"/>
    <xf numFmtId="0" fontId="2" fillId="0" borderId="0" xfId="0" applyFont="1"/>
    <xf numFmtId="3" fontId="0" fillId="0" borderId="0" xfId="0" applyNumberFormat="1" applyAlignment="1">
      <alignment wrapText="1"/>
    </xf>
    <xf numFmtId="0" fontId="0" fillId="0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85" zoomScaleNormal="85" workbookViewId="0">
      <selection activeCell="F13" sqref="F13"/>
    </sheetView>
  </sheetViews>
  <sheetFormatPr defaultColWidth="8.7109375" defaultRowHeight="15" x14ac:dyDescent="0.25"/>
  <cols>
    <col min="1" max="1" width="14.140625" customWidth="1"/>
    <col min="2" max="2" width="16.28515625" bestFit="1" customWidth="1"/>
    <col min="3" max="3" width="15.28515625" bestFit="1" customWidth="1"/>
    <col min="4" max="4" width="13.7109375" bestFit="1" customWidth="1"/>
    <col min="5" max="6" width="15.28515625" bestFit="1" customWidth="1"/>
    <col min="7" max="8" width="13.7109375" bestFit="1" customWidth="1"/>
    <col min="9" max="11" width="15.28515625" bestFit="1" customWidth="1"/>
    <col min="12" max="12" width="8.42578125" bestFit="1" customWidth="1"/>
  </cols>
  <sheetData>
    <row r="1" spans="1:11" ht="18.75" x14ac:dyDescent="0.3">
      <c r="A1" s="8" t="s">
        <v>36</v>
      </c>
    </row>
    <row r="2" spans="1:11" ht="18.75" x14ac:dyDescent="0.3">
      <c r="A2" s="8" t="s">
        <v>33</v>
      </c>
    </row>
    <row r="3" spans="1:11" ht="18.75" x14ac:dyDescent="0.3">
      <c r="A3" s="8" t="s">
        <v>34</v>
      </c>
    </row>
    <row r="4" spans="1:11" s="10" customFormat="1" ht="19.5" thickBot="1" x14ac:dyDescent="0.35">
      <c r="A4" s="9" t="s">
        <v>35</v>
      </c>
    </row>
    <row r="5" spans="1:11" ht="15.75" thickTop="1" x14ac:dyDescent="0.25">
      <c r="A5" t="s">
        <v>32</v>
      </c>
    </row>
    <row r="6" spans="1:11" s="2" customFormat="1" x14ac:dyDescent="0.25">
      <c r="A6" s="2" t="s">
        <v>11</v>
      </c>
    </row>
    <row r="7" spans="1:11" s="1" customFormat="1" ht="45" x14ac:dyDescent="0.25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7</v>
      </c>
      <c r="H7" s="1" t="s">
        <v>6</v>
      </c>
      <c r="I7" s="1" t="s">
        <v>56</v>
      </c>
      <c r="J7" s="1" t="s">
        <v>58</v>
      </c>
      <c r="K7" s="1" t="s">
        <v>57</v>
      </c>
    </row>
    <row r="8" spans="1:11" s="7" customFormat="1" ht="30" x14ac:dyDescent="0.25">
      <c r="A8" s="5" t="s">
        <v>53</v>
      </c>
      <c r="B8" s="14">
        <v>10639366666.666666</v>
      </c>
      <c r="C8" s="14">
        <v>1807977272.7272727</v>
      </c>
      <c r="D8" s="14">
        <v>667116666.66666663</v>
      </c>
      <c r="E8" s="14">
        <v>2704500000</v>
      </c>
      <c r="F8" s="14">
        <v>7285500000</v>
      </c>
      <c r="G8" s="14">
        <v>344262295</v>
      </c>
      <c r="H8" s="14">
        <v>344262295</v>
      </c>
      <c r="I8" s="14">
        <v>3173866666.666667</v>
      </c>
      <c r="J8" s="14">
        <v>1558181818.1818182</v>
      </c>
      <c r="K8" s="14">
        <v>1945046180</v>
      </c>
    </row>
    <row r="9" spans="1:11" s="7" customFormat="1" x14ac:dyDescent="0.25">
      <c r="A9" s="7" t="s">
        <v>8</v>
      </c>
      <c r="B9" s="6">
        <v>1180000000</v>
      </c>
      <c r="C9" s="6">
        <v>140000000</v>
      </c>
      <c r="D9" s="6">
        <v>90000000</v>
      </c>
      <c r="E9" s="6">
        <v>140000000</v>
      </c>
      <c r="F9" s="6">
        <v>160000000</v>
      </c>
      <c r="G9" s="6">
        <v>40000000</v>
      </c>
      <c r="H9" s="6">
        <v>40000000</v>
      </c>
      <c r="I9" s="6">
        <v>554744000</v>
      </c>
      <c r="J9" s="6">
        <v>175085300</v>
      </c>
      <c r="K9" s="6">
        <v>175085300</v>
      </c>
    </row>
    <row r="10" spans="1:11" s="2" customFormat="1" x14ac:dyDescent="0.25">
      <c r="A10" s="2" t="s">
        <v>54</v>
      </c>
      <c r="B10">
        <v>50</v>
      </c>
      <c r="C10">
        <v>35</v>
      </c>
      <c r="D10">
        <v>35</v>
      </c>
      <c r="E10">
        <v>33</v>
      </c>
      <c r="F10">
        <v>42</v>
      </c>
      <c r="G10">
        <v>25</v>
      </c>
      <c r="H10">
        <v>35</v>
      </c>
      <c r="I10">
        <v>42</v>
      </c>
      <c r="J10">
        <v>40</v>
      </c>
      <c r="K10">
        <v>40</v>
      </c>
    </row>
    <row r="11" spans="1:11" s="4" customFormat="1" ht="30" x14ac:dyDescent="0.25">
      <c r="A11" s="3" t="s">
        <v>55</v>
      </c>
      <c r="B11" s="4">
        <v>0.4</v>
      </c>
      <c r="C11" s="4">
        <v>3</v>
      </c>
      <c r="D11" s="4">
        <v>5</v>
      </c>
      <c r="E11" s="4">
        <v>4</v>
      </c>
      <c r="F11" s="4">
        <v>1</v>
      </c>
      <c r="G11" s="4">
        <v>4</v>
      </c>
      <c r="H11" s="4">
        <v>3</v>
      </c>
      <c r="I11" s="4">
        <v>0.6</v>
      </c>
      <c r="J11" s="4">
        <v>1</v>
      </c>
      <c r="K11" s="4">
        <v>0.8</v>
      </c>
    </row>
    <row r="12" spans="1:11" s="1" customFormat="1" x14ac:dyDescent="0.25">
      <c r="A12" s="1" t="s">
        <v>51</v>
      </c>
      <c r="B12" s="12">
        <v>100000</v>
      </c>
      <c r="C12" s="12">
        <v>9700</v>
      </c>
      <c r="D12" s="12">
        <v>3150</v>
      </c>
      <c r="E12" s="12">
        <v>7800</v>
      </c>
      <c r="F12" s="12">
        <v>20815</v>
      </c>
      <c r="G12" s="1">
        <v>0</v>
      </c>
      <c r="H12" s="1">
        <v>0</v>
      </c>
      <c r="I12" s="12">
        <v>43745</v>
      </c>
      <c r="J12" s="12">
        <v>24900</v>
      </c>
      <c r="K12" s="12">
        <v>24900</v>
      </c>
    </row>
    <row r="13" spans="1:11" x14ac:dyDescent="0.25">
      <c r="A13" t="s">
        <v>60</v>
      </c>
      <c r="B13">
        <v>0</v>
      </c>
      <c r="C13">
        <v>96</v>
      </c>
      <c r="D13">
        <v>0</v>
      </c>
      <c r="E13">
        <v>42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42</v>
      </c>
      <c r="B14">
        <v>470</v>
      </c>
      <c r="C14">
        <v>60</v>
      </c>
      <c r="D14">
        <v>40</v>
      </c>
      <c r="E14">
        <v>70</v>
      </c>
      <c r="F14">
        <v>70</v>
      </c>
      <c r="G14">
        <v>0</v>
      </c>
      <c r="H14">
        <v>0</v>
      </c>
      <c r="I14">
        <v>226.0068</v>
      </c>
      <c r="J14">
        <v>71.331059999999994</v>
      </c>
      <c r="K14">
        <v>71.331059999999994</v>
      </c>
    </row>
    <row r="15" spans="1:11" x14ac:dyDescent="0.25">
      <c r="A15" t="s">
        <v>43</v>
      </c>
      <c r="B15">
        <v>180</v>
      </c>
      <c r="C15">
        <v>20</v>
      </c>
      <c r="D15">
        <v>20</v>
      </c>
      <c r="E15">
        <v>40</v>
      </c>
      <c r="F15">
        <v>40</v>
      </c>
      <c r="G15">
        <v>0</v>
      </c>
      <c r="H15">
        <v>0</v>
      </c>
      <c r="I15">
        <v>82.184299999999993</v>
      </c>
      <c r="J15">
        <v>25.938569999999999</v>
      </c>
      <c r="K15">
        <v>25.938569999999999</v>
      </c>
    </row>
    <row r="16" spans="1:11" x14ac:dyDescent="0.25">
      <c r="A16" t="s">
        <v>44</v>
      </c>
      <c r="B16">
        <v>530</v>
      </c>
      <c r="C16">
        <v>60</v>
      </c>
      <c r="D16">
        <v>30</v>
      </c>
      <c r="E16">
        <v>30</v>
      </c>
      <c r="F16">
        <v>50</v>
      </c>
      <c r="G16">
        <v>0</v>
      </c>
      <c r="H16">
        <v>0</v>
      </c>
      <c r="I16">
        <v>246.55289999999999</v>
      </c>
      <c r="J16">
        <v>77.815700000000007</v>
      </c>
      <c r="K16">
        <v>77.815700000000007</v>
      </c>
    </row>
    <row r="17" spans="1:11" s="13" customFormat="1" x14ac:dyDescent="0.25">
      <c r="A17" s="13" t="s">
        <v>45</v>
      </c>
      <c r="B17" s="13">
        <v>1180</v>
      </c>
      <c r="C17" s="13">
        <v>140</v>
      </c>
      <c r="D17" s="13">
        <v>90</v>
      </c>
      <c r="E17" s="13">
        <v>140</v>
      </c>
      <c r="F17" s="13">
        <v>160</v>
      </c>
      <c r="G17" s="13">
        <v>0</v>
      </c>
      <c r="H17" s="13">
        <v>0</v>
      </c>
      <c r="I17" s="13">
        <v>554.74400000000003</v>
      </c>
      <c r="J17" s="13">
        <v>175.08529999999999</v>
      </c>
      <c r="K17" s="13">
        <v>175.08529999999999</v>
      </c>
    </row>
    <row r="18" spans="1:11" x14ac:dyDescent="0.25">
      <c r="A18" t="s">
        <v>46</v>
      </c>
      <c r="B18">
        <v>3200</v>
      </c>
      <c r="C18">
        <v>340</v>
      </c>
      <c r="D18">
        <v>190</v>
      </c>
      <c r="E18">
        <v>190</v>
      </c>
      <c r="F18">
        <v>320</v>
      </c>
      <c r="G18">
        <v>0</v>
      </c>
      <c r="H18">
        <v>0</v>
      </c>
      <c r="I18">
        <v>1458.771</v>
      </c>
      <c r="J18">
        <v>460.40960000000001</v>
      </c>
      <c r="K18">
        <v>460.40960000000001</v>
      </c>
    </row>
    <row r="19" spans="1:11" x14ac:dyDescent="0.25">
      <c r="A19" t="s">
        <v>47</v>
      </c>
      <c r="B19">
        <v>760</v>
      </c>
      <c r="C19">
        <v>100</v>
      </c>
      <c r="D19">
        <v>70</v>
      </c>
      <c r="E19">
        <v>50</v>
      </c>
      <c r="F19">
        <v>80</v>
      </c>
      <c r="G19">
        <v>0</v>
      </c>
      <c r="H19">
        <v>0</v>
      </c>
      <c r="I19">
        <v>349.2833</v>
      </c>
      <c r="J19">
        <v>110.2389</v>
      </c>
      <c r="K19">
        <v>110.2389</v>
      </c>
    </row>
    <row r="20" spans="1:11" x14ac:dyDescent="0.25">
      <c r="A20" t="s">
        <v>48</v>
      </c>
      <c r="B20">
        <v>2620</v>
      </c>
      <c r="C20">
        <v>290</v>
      </c>
      <c r="D20">
        <v>170</v>
      </c>
      <c r="E20">
        <v>150</v>
      </c>
      <c r="F20">
        <v>260</v>
      </c>
      <c r="G20">
        <v>0</v>
      </c>
      <c r="H20">
        <v>0</v>
      </c>
      <c r="I20">
        <v>1191.672</v>
      </c>
      <c r="J20">
        <v>376.10919999999999</v>
      </c>
      <c r="K20">
        <v>376.10919999999999</v>
      </c>
    </row>
    <row r="21" spans="1:11" x14ac:dyDescent="0.25">
      <c r="A21" t="s">
        <v>49</v>
      </c>
      <c r="B21">
        <v>6580</v>
      </c>
      <c r="C21">
        <v>730</v>
      </c>
      <c r="D21">
        <v>430</v>
      </c>
      <c r="E21">
        <v>390</v>
      </c>
      <c r="F21">
        <v>660</v>
      </c>
      <c r="G21">
        <v>0</v>
      </c>
      <c r="H21">
        <v>0</v>
      </c>
      <c r="I21" s="13">
        <v>2999.7269999999999</v>
      </c>
      <c r="J21" s="13">
        <v>946.7577</v>
      </c>
      <c r="K21" s="13">
        <v>946.7577</v>
      </c>
    </row>
    <row r="22" spans="1:11" x14ac:dyDescent="0.25">
      <c r="A22" t="s">
        <v>40</v>
      </c>
      <c r="B22">
        <v>30</v>
      </c>
      <c r="C22">
        <v>30</v>
      </c>
      <c r="D22">
        <v>40</v>
      </c>
      <c r="E22">
        <v>25</v>
      </c>
      <c r="F22">
        <v>20</v>
      </c>
      <c r="G22">
        <v>0</v>
      </c>
      <c r="H22">
        <v>0</v>
      </c>
      <c r="I22">
        <v>20</v>
      </c>
      <c r="J22">
        <v>22</v>
      </c>
      <c r="K22">
        <v>22</v>
      </c>
    </row>
    <row r="23" spans="1:11" x14ac:dyDescent="0.25">
      <c r="A23" t="s">
        <v>59</v>
      </c>
      <c r="B23">
        <v>4539</v>
      </c>
      <c r="C23">
        <v>329</v>
      </c>
      <c r="D23">
        <v>50</v>
      </c>
      <c r="E23">
        <v>132</v>
      </c>
      <c r="F23">
        <v>310</v>
      </c>
      <c r="G23">
        <v>0</v>
      </c>
      <c r="H23">
        <v>0</v>
      </c>
      <c r="I23">
        <v>1204</v>
      </c>
      <c r="J23">
        <v>380</v>
      </c>
      <c r="K23">
        <v>380</v>
      </c>
    </row>
    <row r="24" spans="1:11" x14ac:dyDescent="0.25">
      <c r="A24" t="s">
        <v>41</v>
      </c>
      <c r="B24">
        <v>537</v>
      </c>
      <c r="C24">
        <v>32</v>
      </c>
      <c r="D24">
        <v>10</v>
      </c>
      <c r="E24">
        <v>15</v>
      </c>
      <c r="F24">
        <v>30</v>
      </c>
      <c r="G24">
        <v>0</v>
      </c>
      <c r="H24">
        <v>0</v>
      </c>
      <c r="I24">
        <v>102</v>
      </c>
      <c r="J24">
        <v>29</v>
      </c>
      <c r="K24">
        <v>29</v>
      </c>
    </row>
    <row r="25" spans="1:11" x14ac:dyDescent="0.25">
      <c r="A25" t="s">
        <v>52</v>
      </c>
      <c r="B25">
        <v>4002</v>
      </c>
      <c r="C25">
        <v>297</v>
      </c>
      <c r="D25">
        <v>40</v>
      </c>
      <c r="E25">
        <v>117</v>
      </c>
      <c r="F25">
        <v>280</v>
      </c>
      <c r="G25">
        <v>0</v>
      </c>
      <c r="H25">
        <v>0</v>
      </c>
      <c r="I25">
        <v>1102</v>
      </c>
      <c r="J25">
        <v>351</v>
      </c>
      <c r="K25">
        <v>351</v>
      </c>
    </row>
    <row r="26" spans="1:11" x14ac:dyDescent="0.25">
      <c r="A26" t="s">
        <v>50</v>
      </c>
      <c r="B26">
        <v>75</v>
      </c>
      <c r="C26">
        <v>2</v>
      </c>
      <c r="D26">
        <v>1</v>
      </c>
      <c r="E26">
        <v>0</v>
      </c>
      <c r="F26">
        <v>0</v>
      </c>
      <c r="G26">
        <v>0</v>
      </c>
      <c r="H26">
        <v>0</v>
      </c>
      <c r="I26">
        <v>30</v>
      </c>
      <c r="J26">
        <v>4</v>
      </c>
      <c r="K26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3" sqref="I3"/>
    </sheetView>
  </sheetViews>
  <sheetFormatPr defaultColWidth="11.7109375" defaultRowHeight="15" x14ac:dyDescent="0.25"/>
  <sheetData>
    <row r="1" spans="1:11" x14ac:dyDescent="0.25">
      <c r="A1" t="s">
        <v>17</v>
      </c>
    </row>
    <row r="2" spans="1:11" x14ac:dyDescent="0.25">
      <c r="A2" t="s">
        <v>12</v>
      </c>
    </row>
    <row r="3" spans="1:11" ht="4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7</v>
      </c>
      <c r="H3" s="1" t="s">
        <v>6</v>
      </c>
      <c r="I3" s="1" t="s">
        <v>56</v>
      </c>
      <c r="J3" s="1" t="s">
        <v>58</v>
      </c>
      <c r="K3" s="1" t="s">
        <v>57</v>
      </c>
    </row>
    <row r="4" spans="1:11" x14ac:dyDescent="0.25">
      <c r="A4" s="2">
        <v>2016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25">
      <c r="A5">
        <v>2017</v>
      </c>
      <c r="B5" s="2">
        <f>_xlfn.FLOOR.MATH(SUM('Free Capacity'!B$5:'Free Capacity'!B5))</f>
        <v>0</v>
      </c>
      <c r="C5" s="2">
        <f>_xlfn.FLOOR.MATH(SUM('Free Capacity'!C$5:'Free Capacity'!C5))</f>
        <v>1</v>
      </c>
      <c r="D5" s="2">
        <f>_xlfn.FLOOR.MATH(SUM('Free Capacity'!D$5:'Free Capacity'!D5))</f>
        <v>3</v>
      </c>
      <c r="E5" s="2">
        <f>_xlfn.FLOOR.MATH(SUM('Free Capacity'!E$5:'Free Capacity'!E5))</f>
        <v>2</v>
      </c>
      <c r="F5" s="2">
        <f>_xlfn.FLOOR.MATH(SUM('Free Capacity'!F$5:'Free Capacity'!F5))</f>
        <v>0</v>
      </c>
      <c r="G5" s="2">
        <f>_xlfn.FLOOR.MATH(SUM('Free Capacity'!G$5:'Free Capacity'!G5))</f>
        <v>4</v>
      </c>
      <c r="H5" s="2">
        <f>_xlfn.FLOOR.MATH(SUM('Free Capacity'!H$5:'Free Capacity'!H5))</f>
        <v>3</v>
      </c>
      <c r="I5" s="2">
        <f>_xlfn.FLOOR.MATH(SUM('Free Capacity'!I$5:'Free Capacity'!I5))</f>
        <v>0</v>
      </c>
      <c r="J5" s="2">
        <f>_xlfn.FLOOR.MATH(SUM('Free Capacity'!J$5:'Free Capacity'!J5))</f>
        <v>0</v>
      </c>
      <c r="K5" s="2">
        <f>_xlfn.FLOOR.MATH(SUM('Free Capacity'!K$5:'Free Capacity'!K5))</f>
        <v>0</v>
      </c>
    </row>
    <row r="6" spans="1:11" x14ac:dyDescent="0.25">
      <c r="A6">
        <v>2018</v>
      </c>
      <c r="B6" s="2">
        <f>_xlfn.FLOOR.MATH(SUM('Free Capacity'!B$5:'Free Capacity'!B6))</f>
        <v>0</v>
      </c>
      <c r="C6" s="2">
        <f>_xlfn.FLOOR.MATH(SUM('Free Capacity'!C$5:'Free Capacity'!C6))</f>
        <v>2</v>
      </c>
      <c r="D6" s="2">
        <f>_xlfn.FLOOR.MATH(SUM('Free Capacity'!D$5:'Free Capacity'!D6))</f>
        <v>7</v>
      </c>
      <c r="E6" s="2">
        <f>_xlfn.FLOOR.MATH(SUM('Free Capacity'!E$5:'Free Capacity'!E6))</f>
        <v>4</v>
      </c>
      <c r="F6" s="2">
        <f>_xlfn.FLOOR.MATH(SUM('Free Capacity'!F$5:'Free Capacity'!F6))</f>
        <v>0</v>
      </c>
      <c r="G6" s="2">
        <f>_xlfn.FLOOR.MATH(SUM('Free Capacity'!G$5:'Free Capacity'!G6))</f>
        <v>7</v>
      </c>
      <c r="H6" s="2">
        <f>_xlfn.FLOOR.MATH(SUM('Free Capacity'!H$5:'Free Capacity'!H6))</f>
        <v>5</v>
      </c>
      <c r="I6" s="2">
        <f>_xlfn.FLOOR.MATH(SUM('Free Capacity'!I$5:'Free Capacity'!I6))</f>
        <v>0</v>
      </c>
      <c r="J6" s="2">
        <f>_xlfn.FLOOR.MATH(SUM('Free Capacity'!J$5:'Free Capacity'!J6))</f>
        <v>0</v>
      </c>
      <c r="K6" s="2">
        <f>_xlfn.FLOOR.MATH(SUM('Free Capacity'!K$5:'Free Capacity'!K6))</f>
        <v>1</v>
      </c>
    </row>
    <row r="7" spans="1:11" x14ac:dyDescent="0.25">
      <c r="A7">
        <v>2019</v>
      </c>
      <c r="B7" s="2">
        <f>_xlfn.FLOOR.MATH(SUM('Free Capacity'!B$5:'Free Capacity'!B7))</f>
        <v>0</v>
      </c>
      <c r="C7" s="2">
        <f>_xlfn.FLOOR.MATH(SUM('Free Capacity'!C$5:'Free Capacity'!C7))</f>
        <v>3</v>
      </c>
      <c r="D7" s="2">
        <f>_xlfn.FLOOR.MATH(SUM('Free Capacity'!D$5:'Free Capacity'!D7))</f>
        <v>11</v>
      </c>
      <c r="E7" s="2">
        <f>_xlfn.FLOOR.MATH(SUM('Free Capacity'!E$5:'Free Capacity'!E7))</f>
        <v>6</v>
      </c>
      <c r="F7" s="2">
        <f>_xlfn.FLOOR.MATH(SUM('Free Capacity'!F$5:'Free Capacity'!F7))</f>
        <v>0</v>
      </c>
      <c r="G7" s="2">
        <f>_xlfn.FLOOR.MATH(SUM('Free Capacity'!G$5:'Free Capacity'!G7))</f>
        <v>10</v>
      </c>
      <c r="H7" s="2">
        <f>_xlfn.FLOOR.MATH(SUM('Free Capacity'!H$5:'Free Capacity'!H7))</f>
        <v>7</v>
      </c>
      <c r="I7" s="2">
        <f>_xlfn.FLOOR.MATH(SUM('Free Capacity'!I$5:'Free Capacity'!I7))</f>
        <v>1</v>
      </c>
      <c r="J7" s="2">
        <f>_xlfn.FLOOR.MATH(SUM('Free Capacity'!J$5:'Free Capacity'!J7))</f>
        <v>0</v>
      </c>
      <c r="K7" s="2">
        <f>_xlfn.FLOOR.MATH(SUM('Free Capacity'!K$5:'Free Capacity'!K7))</f>
        <v>2</v>
      </c>
    </row>
    <row r="8" spans="1:11" x14ac:dyDescent="0.25">
      <c r="A8">
        <v>2020</v>
      </c>
      <c r="B8" s="2">
        <f>_xlfn.FLOOR.MATH(SUM('Free Capacity'!B$5:'Free Capacity'!B8))</f>
        <v>0</v>
      </c>
      <c r="C8" s="2">
        <f>_xlfn.FLOOR.MATH(SUM('Free Capacity'!C$5:'Free Capacity'!C8))</f>
        <v>4</v>
      </c>
      <c r="D8" s="2">
        <f>_xlfn.FLOOR.MATH(SUM('Free Capacity'!D$5:'Free Capacity'!D8))</f>
        <v>15</v>
      </c>
      <c r="E8" s="2">
        <f>_xlfn.FLOOR.MATH(SUM('Free Capacity'!E$5:'Free Capacity'!E8))</f>
        <v>8</v>
      </c>
      <c r="F8" s="2">
        <f>_xlfn.FLOOR.MATH(SUM('Free Capacity'!F$5:'Free Capacity'!F8))</f>
        <v>0</v>
      </c>
      <c r="G8" s="2">
        <f>_xlfn.FLOOR.MATH(SUM('Free Capacity'!G$5:'Free Capacity'!G8))</f>
        <v>13</v>
      </c>
      <c r="H8" s="2">
        <f>_xlfn.FLOOR.MATH(SUM('Free Capacity'!H$5:'Free Capacity'!H8))</f>
        <v>9</v>
      </c>
      <c r="I8" s="2">
        <f>_xlfn.FLOOR.MATH(SUM('Free Capacity'!I$5:'Free Capacity'!I8))</f>
        <v>1</v>
      </c>
      <c r="J8" s="2">
        <f>_xlfn.FLOOR.MATH(SUM('Free Capacity'!J$5:'Free Capacity'!J8))</f>
        <v>0</v>
      </c>
      <c r="K8" s="2">
        <f>_xlfn.FLOOR.MATH(SUM('Free Capacity'!K$5:'Free Capacity'!K8))</f>
        <v>3</v>
      </c>
    </row>
    <row r="9" spans="1:11" x14ac:dyDescent="0.25">
      <c r="A9">
        <v>2021</v>
      </c>
      <c r="B9" s="2">
        <f>_xlfn.FLOOR.MATH(SUM('Free Capacity'!B$5:'Free Capacity'!B9))</f>
        <v>1</v>
      </c>
      <c r="C9" s="2">
        <f>_xlfn.FLOOR.MATH(SUM('Free Capacity'!C$5:'Free Capacity'!C9))</f>
        <v>5</v>
      </c>
      <c r="D9" s="2">
        <f>_xlfn.FLOOR.MATH(SUM('Free Capacity'!D$5:'Free Capacity'!D9))</f>
        <v>18</v>
      </c>
      <c r="E9" s="2">
        <f>_xlfn.FLOOR.MATH(SUM('Free Capacity'!E$5:'Free Capacity'!E9))</f>
        <v>11</v>
      </c>
      <c r="F9" s="2">
        <f>_xlfn.FLOOR.MATH(SUM('Free Capacity'!F$5:'Free Capacity'!F9))</f>
        <v>0</v>
      </c>
      <c r="G9" s="2">
        <f>_xlfn.FLOOR.MATH(SUM('Free Capacity'!G$5:'Free Capacity'!G9))</f>
        <v>16</v>
      </c>
      <c r="H9" s="2">
        <f>_xlfn.FLOOR.MATH(SUM('Free Capacity'!H$5:'Free Capacity'!H9))</f>
        <v>11</v>
      </c>
      <c r="I9" s="2">
        <f>_xlfn.FLOOR.MATH(SUM('Free Capacity'!I$5:'Free Capacity'!I9))</f>
        <v>2</v>
      </c>
      <c r="J9" s="2">
        <f>_xlfn.FLOOR.MATH(SUM('Free Capacity'!J$5:'Free Capacity'!J9))</f>
        <v>1</v>
      </c>
      <c r="K9" s="2">
        <f>_xlfn.FLOOR.MATH(SUM('Free Capacity'!K$5:'Free Capacity'!K9))</f>
        <v>4</v>
      </c>
    </row>
    <row r="10" spans="1:11" x14ac:dyDescent="0.25">
      <c r="A10">
        <v>2022</v>
      </c>
      <c r="B10" s="2">
        <f>_xlfn.FLOOR.MATH(SUM('Free Capacity'!B$5:'Free Capacity'!B10))</f>
        <v>1</v>
      </c>
      <c r="C10" s="2">
        <f>_xlfn.FLOOR.MATH(SUM('Free Capacity'!C$5:'Free Capacity'!C10))</f>
        <v>6</v>
      </c>
      <c r="D10" s="2">
        <f>_xlfn.FLOOR.MATH(SUM('Free Capacity'!D$5:'Free Capacity'!D10))</f>
        <v>21</v>
      </c>
      <c r="E10" s="2">
        <f>_xlfn.FLOOR.MATH(SUM('Free Capacity'!E$5:'Free Capacity'!E10))</f>
        <v>13</v>
      </c>
      <c r="F10" s="2">
        <f>_xlfn.FLOOR.MATH(SUM('Free Capacity'!F$5:'Free Capacity'!F10))</f>
        <v>1</v>
      </c>
      <c r="G10" s="2">
        <f>_xlfn.FLOOR.MATH(SUM('Free Capacity'!G$5:'Free Capacity'!G10))</f>
        <v>18</v>
      </c>
      <c r="H10" s="2">
        <f>_xlfn.FLOOR.MATH(SUM('Free Capacity'!H$5:'Free Capacity'!H10))</f>
        <v>13</v>
      </c>
      <c r="I10" s="2">
        <f>_xlfn.FLOOR.MATH(SUM('Free Capacity'!I$5:'Free Capacity'!I10))</f>
        <v>3</v>
      </c>
      <c r="J10" s="2">
        <f>_xlfn.FLOOR.MATH(SUM('Free Capacity'!J$5:'Free Capacity'!J10))</f>
        <v>1</v>
      </c>
      <c r="K10" s="2">
        <f>_xlfn.FLOOR.MATH(SUM('Free Capacity'!K$5:'Free Capacity'!K10))</f>
        <v>4</v>
      </c>
    </row>
    <row r="11" spans="1:11" x14ac:dyDescent="0.25">
      <c r="A11">
        <v>2023</v>
      </c>
      <c r="B11" s="2">
        <f>_xlfn.FLOOR.MATH(SUM('Free Capacity'!B$5:'Free Capacity'!B11))</f>
        <v>1</v>
      </c>
      <c r="C11" s="2">
        <f>_xlfn.FLOOR.MATH(SUM('Free Capacity'!C$5:'Free Capacity'!C11))</f>
        <v>7</v>
      </c>
      <c r="D11" s="2">
        <f>_xlfn.FLOOR.MATH(SUM('Free Capacity'!D$5:'Free Capacity'!D11))</f>
        <v>24</v>
      </c>
      <c r="E11" s="2">
        <f>_xlfn.FLOOR.MATH(SUM('Free Capacity'!E$5:'Free Capacity'!E11))</f>
        <v>15</v>
      </c>
      <c r="F11" s="2">
        <f>_xlfn.FLOOR.MATH(SUM('Free Capacity'!F$5:'Free Capacity'!F11))</f>
        <v>2</v>
      </c>
      <c r="G11" s="2">
        <f>_xlfn.FLOOR.MATH(SUM('Free Capacity'!G$5:'Free Capacity'!G11))</f>
        <v>20</v>
      </c>
      <c r="H11" s="2">
        <f>_xlfn.FLOOR.MATH(SUM('Free Capacity'!H$5:'Free Capacity'!H11))</f>
        <v>15</v>
      </c>
      <c r="I11" s="2">
        <f>_xlfn.FLOOR.MATH(SUM('Free Capacity'!I$5:'Free Capacity'!I11))</f>
        <v>3</v>
      </c>
      <c r="J11" s="2">
        <f>_xlfn.FLOOR.MATH(SUM('Free Capacity'!J$5:'Free Capacity'!J11))</f>
        <v>1</v>
      </c>
      <c r="K11" s="2">
        <f>_xlfn.FLOOR.MATH(SUM('Free Capacity'!K$5:'Free Capacity'!K11))</f>
        <v>5</v>
      </c>
    </row>
    <row r="12" spans="1:11" x14ac:dyDescent="0.25">
      <c r="A12">
        <v>2024</v>
      </c>
      <c r="B12" s="2">
        <f>_xlfn.FLOOR.MATH(SUM('Free Capacity'!B$5:'Free Capacity'!B12))</f>
        <v>1</v>
      </c>
      <c r="C12" s="2">
        <f>_xlfn.FLOOR.MATH(SUM('Free Capacity'!C$5:'Free Capacity'!C12))</f>
        <v>8</v>
      </c>
      <c r="D12" s="2">
        <f>_xlfn.FLOOR.MATH(SUM('Free Capacity'!D$5:'Free Capacity'!D12))</f>
        <v>27</v>
      </c>
      <c r="E12" s="2">
        <f>_xlfn.FLOOR.MATH(SUM('Free Capacity'!E$5:'Free Capacity'!E12))</f>
        <v>18</v>
      </c>
      <c r="F12" s="2">
        <f>_xlfn.FLOOR.MATH(SUM('Free Capacity'!F$5:'Free Capacity'!F12))</f>
        <v>2</v>
      </c>
      <c r="G12" s="2">
        <f>_xlfn.FLOOR.MATH(SUM('Free Capacity'!G$5:'Free Capacity'!G12))</f>
        <v>22</v>
      </c>
      <c r="H12" s="2">
        <f>_xlfn.FLOOR.MATH(SUM('Free Capacity'!H$5:'Free Capacity'!H12))</f>
        <v>17</v>
      </c>
      <c r="I12" s="2">
        <f>_xlfn.FLOOR.MATH(SUM('Free Capacity'!I$5:'Free Capacity'!I12))</f>
        <v>3</v>
      </c>
      <c r="J12" s="2">
        <f>_xlfn.FLOOR.MATH(SUM('Free Capacity'!J$5:'Free Capacity'!J12))</f>
        <v>1</v>
      </c>
      <c r="K12" s="2">
        <f>_xlfn.FLOOR.MATH(SUM('Free Capacity'!K$5:'Free Capacity'!K12))</f>
        <v>6</v>
      </c>
    </row>
    <row r="13" spans="1:11" x14ac:dyDescent="0.25">
      <c r="A13">
        <v>2025</v>
      </c>
      <c r="B13" s="2">
        <f>_xlfn.FLOOR.MATH(SUM('Free Capacity'!B$5:'Free Capacity'!B13))</f>
        <v>1</v>
      </c>
      <c r="C13" s="2">
        <f>_xlfn.FLOOR.MATH(SUM('Free Capacity'!C$5:'Free Capacity'!C13))</f>
        <v>9</v>
      </c>
      <c r="D13" s="2">
        <f>_xlfn.FLOOR.MATH(SUM('Free Capacity'!D$5:'Free Capacity'!D13))</f>
        <v>31</v>
      </c>
      <c r="E13" s="2">
        <f>_xlfn.FLOOR.MATH(SUM('Free Capacity'!E$5:'Free Capacity'!E13))</f>
        <v>20</v>
      </c>
      <c r="F13" s="2">
        <f>_xlfn.FLOOR.MATH(SUM('Free Capacity'!F$5:'Free Capacity'!F13))</f>
        <v>3</v>
      </c>
      <c r="G13" s="2">
        <f>_xlfn.FLOOR.MATH(SUM('Free Capacity'!G$5:'Free Capacity'!G13))</f>
        <v>24</v>
      </c>
      <c r="H13" s="2">
        <f>_xlfn.FLOOR.MATH(SUM('Free Capacity'!H$5:'Free Capacity'!H13))</f>
        <v>19</v>
      </c>
      <c r="I13" s="2">
        <f>_xlfn.FLOOR.MATH(SUM('Free Capacity'!I$5:'Free Capacity'!I13))</f>
        <v>3</v>
      </c>
      <c r="J13" s="2">
        <f>_xlfn.FLOOR.MATH(SUM('Free Capacity'!J$5:'Free Capacity'!J13))</f>
        <v>1</v>
      </c>
      <c r="K13" s="2">
        <f>_xlfn.FLOOR.MATH(SUM('Free Capacity'!K$5:'Free Capacity'!K13))</f>
        <v>7</v>
      </c>
    </row>
    <row r="14" spans="1:11" x14ac:dyDescent="0.25">
      <c r="A14">
        <v>2026</v>
      </c>
      <c r="B14" s="2">
        <f>_xlfn.FLOOR.MATH(SUM('Free Capacity'!B$5:'Free Capacity'!B14))</f>
        <v>2</v>
      </c>
      <c r="C14" s="2">
        <f>_xlfn.FLOOR.MATH(SUM('Free Capacity'!C$5:'Free Capacity'!C14))</f>
        <v>10</v>
      </c>
      <c r="D14" s="2">
        <f>_xlfn.FLOOR.MATH(SUM('Free Capacity'!D$5:'Free Capacity'!D14))</f>
        <v>36</v>
      </c>
      <c r="E14" s="2">
        <f>_xlfn.FLOOR.MATH(SUM('Free Capacity'!E$5:'Free Capacity'!E14))</f>
        <v>23</v>
      </c>
      <c r="F14" s="2">
        <f>_xlfn.FLOOR.MATH(SUM('Free Capacity'!F$5:'Free Capacity'!F14))</f>
        <v>3</v>
      </c>
      <c r="G14" s="2">
        <f>_xlfn.FLOOR.MATH(SUM('Free Capacity'!G$5:'Free Capacity'!G14))</f>
        <v>27</v>
      </c>
      <c r="H14" s="2">
        <f>_xlfn.FLOOR.MATH(SUM('Free Capacity'!H$5:'Free Capacity'!H14))</f>
        <v>21</v>
      </c>
      <c r="I14" s="2">
        <f>_xlfn.FLOOR.MATH(SUM('Free Capacity'!I$5:'Free Capacity'!I14))</f>
        <v>4</v>
      </c>
      <c r="J14" s="2">
        <f>_xlfn.FLOOR.MATH(SUM('Free Capacity'!J$5:'Free Capacity'!J14))</f>
        <v>1</v>
      </c>
      <c r="K14" s="2">
        <f>_xlfn.FLOOR.MATH(SUM('Free Capacity'!K$5:'Free Capacity'!K14))</f>
        <v>8</v>
      </c>
    </row>
    <row r="15" spans="1:11" x14ac:dyDescent="0.25">
      <c r="A15">
        <v>2027</v>
      </c>
      <c r="B15" s="2">
        <f>_xlfn.FLOOR.MATH(SUM('Free Capacity'!B$5:'Free Capacity'!B15))</f>
        <v>2</v>
      </c>
      <c r="C15" s="2">
        <f>_xlfn.FLOOR.MATH(SUM('Free Capacity'!C$5:'Free Capacity'!C15))</f>
        <v>11</v>
      </c>
      <c r="D15" s="2">
        <f>_xlfn.FLOOR.MATH(SUM('Free Capacity'!D$5:'Free Capacity'!D15))</f>
        <v>41</v>
      </c>
      <c r="E15" s="2">
        <f>_xlfn.FLOOR.MATH(SUM('Free Capacity'!E$5:'Free Capacity'!E15))</f>
        <v>26</v>
      </c>
      <c r="F15" s="2">
        <f>_xlfn.FLOOR.MATH(SUM('Free Capacity'!F$5:'Free Capacity'!F15))</f>
        <v>3</v>
      </c>
      <c r="G15" s="2">
        <f>_xlfn.FLOOR.MATH(SUM('Free Capacity'!G$5:'Free Capacity'!G15))</f>
        <v>30</v>
      </c>
      <c r="H15" s="2">
        <f>_xlfn.FLOOR.MATH(SUM('Free Capacity'!H$5:'Free Capacity'!H15))</f>
        <v>23</v>
      </c>
      <c r="I15" s="2">
        <f>_xlfn.FLOOR.MATH(SUM('Free Capacity'!I$5:'Free Capacity'!I15))</f>
        <v>4</v>
      </c>
      <c r="J15" s="2">
        <f>_xlfn.FLOOR.MATH(SUM('Free Capacity'!J$5:'Free Capacity'!J15))</f>
        <v>1</v>
      </c>
      <c r="K15" s="2">
        <f>_xlfn.FLOOR.MATH(SUM('Free Capacity'!K$5:'Free Capacity'!K15))</f>
        <v>8</v>
      </c>
    </row>
    <row r="16" spans="1:11" x14ac:dyDescent="0.25">
      <c r="A16">
        <v>2028</v>
      </c>
      <c r="B16" s="2">
        <f>_xlfn.FLOOR.MATH(SUM('Free Capacity'!B$5:'Free Capacity'!B16))</f>
        <v>2</v>
      </c>
      <c r="C16" s="2">
        <f>_xlfn.FLOOR.MATH(SUM('Free Capacity'!C$5:'Free Capacity'!C16))</f>
        <v>12</v>
      </c>
      <c r="D16" s="2">
        <f>_xlfn.FLOOR.MATH(SUM('Free Capacity'!D$5:'Free Capacity'!D16))</f>
        <v>46</v>
      </c>
      <c r="E16" s="2">
        <f>_xlfn.FLOOR.MATH(SUM('Free Capacity'!E$5:'Free Capacity'!E16))</f>
        <v>29</v>
      </c>
      <c r="F16" s="2">
        <f>_xlfn.FLOOR.MATH(SUM('Free Capacity'!F$5:'Free Capacity'!F16))</f>
        <v>3</v>
      </c>
      <c r="G16" s="2">
        <f>_xlfn.FLOOR.MATH(SUM('Free Capacity'!G$5:'Free Capacity'!G16))</f>
        <v>34</v>
      </c>
      <c r="H16" s="2">
        <f>_xlfn.FLOOR.MATH(SUM('Free Capacity'!H$5:'Free Capacity'!H16))</f>
        <v>25</v>
      </c>
      <c r="I16" s="2">
        <f>_xlfn.FLOOR.MATH(SUM('Free Capacity'!I$5:'Free Capacity'!I16))</f>
        <v>4</v>
      </c>
      <c r="J16" s="2">
        <f>_xlfn.FLOOR.MATH(SUM('Free Capacity'!J$5:'Free Capacity'!J16))</f>
        <v>1</v>
      </c>
      <c r="K16" s="2">
        <f>_xlfn.FLOOR.MATH(SUM('Free Capacity'!K$5:'Free Capacity'!K16))</f>
        <v>9</v>
      </c>
    </row>
    <row r="17" spans="1:11" x14ac:dyDescent="0.25">
      <c r="A17">
        <v>2029</v>
      </c>
      <c r="B17" s="2">
        <f>_xlfn.FLOOR.MATH(SUM('Free Capacity'!B$5:'Free Capacity'!B17))</f>
        <v>2</v>
      </c>
      <c r="C17" s="2">
        <f>_xlfn.FLOOR.MATH(SUM('Free Capacity'!C$5:'Free Capacity'!C17))</f>
        <v>13</v>
      </c>
      <c r="D17" s="2">
        <f>_xlfn.FLOOR.MATH(SUM('Free Capacity'!D$5:'Free Capacity'!D17))</f>
        <v>50</v>
      </c>
      <c r="E17" s="2">
        <f>_xlfn.FLOOR.MATH(SUM('Free Capacity'!E$5:'Free Capacity'!E17))</f>
        <v>32</v>
      </c>
      <c r="F17" s="2">
        <f>_xlfn.FLOOR.MATH(SUM('Free Capacity'!F$5:'Free Capacity'!F17))</f>
        <v>3</v>
      </c>
      <c r="G17" s="2">
        <f>_xlfn.FLOOR.MATH(SUM('Free Capacity'!G$5:'Free Capacity'!G17))</f>
        <v>37</v>
      </c>
      <c r="H17" s="2">
        <f>_xlfn.FLOOR.MATH(SUM('Free Capacity'!H$5:'Free Capacity'!H17))</f>
        <v>27</v>
      </c>
      <c r="I17" s="2">
        <f>_xlfn.FLOOR.MATH(SUM('Free Capacity'!I$5:'Free Capacity'!I17))</f>
        <v>5</v>
      </c>
      <c r="J17" s="2">
        <f>_xlfn.FLOOR.MATH(SUM('Free Capacity'!J$5:'Free Capacity'!J17))</f>
        <v>1</v>
      </c>
      <c r="K17" s="2">
        <f>_xlfn.FLOOR.MATH(SUM('Free Capacity'!K$5:'Free Capacity'!K17))</f>
        <v>10</v>
      </c>
    </row>
    <row r="18" spans="1:11" x14ac:dyDescent="0.25">
      <c r="A18">
        <v>2030</v>
      </c>
      <c r="B18" s="2">
        <f>_xlfn.FLOOR.MATH(SUM('Free Capacity'!B$5:'Free Capacity'!B18))</f>
        <v>2</v>
      </c>
      <c r="C18" s="2">
        <f>_xlfn.FLOOR.MATH(SUM('Free Capacity'!C$5:'Free Capacity'!C18))</f>
        <v>14</v>
      </c>
      <c r="D18" s="2">
        <f>_xlfn.FLOOR.MATH(SUM('Free Capacity'!D$5:'Free Capacity'!D18))</f>
        <v>55</v>
      </c>
      <c r="E18" s="2">
        <f>_xlfn.FLOOR.MATH(SUM('Free Capacity'!E$5:'Free Capacity'!E18))</f>
        <v>35</v>
      </c>
      <c r="F18" s="2">
        <f>_xlfn.FLOOR.MATH(SUM('Free Capacity'!F$5:'Free Capacity'!F18))</f>
        <v>3</v>
      </c>
      <c r="G18" s="2">
        <f>_xlfn.FLOOR.MATH(SUM('Free Capacity'!G$5:'Free Capacity'!G18))</f>
        <v>39</v>
      </c>
      <c r="H18" s="2">
        <f>_xlfn.FLOOR.MATH(SUM('Free Capacity'!H$5:'Free Capacity'!H18))</f>
        <v>29</v>
      </c>
      <c r="I18" s="2">
        <f>_xlfn.FLOOR.MATH(SUM('Free Capacity'!I$5:'Free Capacity'!I18))</f>
        <v>5</v>
      </c>
      <c r="J18" s="2">
        <f>_xlfn.FLOOR.MATH(SUM('Free Capacity'!J$5:'Free Capacity'!J18))</f>
        <v>1</v>
      </c>
      <c r="K18" s="2">
        <f>_xlfn.FLOOR.MATH(SUM('Free Capacity'!K$5:'Free Capacity'!K18))</f>
        <v>11</v>
      </c>
    </row>
    <row r="19" spans="1:11" x14ac:dyDescent="0.25">
      <c r="A19">
        <v>2031</v>
      </c>
      <c r="B19" s="2">
        <f>_xlfn.FLOOR.MATH(SUM('Free Capacity'!B$5:'Free Capacity'!B19))</f>
        <v>3</v>
      </c>
      <c r="C19" s="2">
        <f>_xlfn.FLOOR.MATH(SUM('Free Capacity'!C$5:'Free Capacity'!C19))</f>
        <v>15</v>
      </c>
      <c r="D19" s="2">
        <f>_xlfn.FLOOR.MATH(SUM('Free Capacity'!D$5:'Free Capacity'!D19))</f>
        <v>59</v>
      </c>
      <c r="E19" s="2">
        <f>_xlfn.FLOOR.MATH(SUM('Free Capacity'!E$5:'Free Capacity'!E19))</f>
        <v>38</v>
      </c>
      <c r="F19" s="2">
        <f>_xlfn.FLOOR.MATH(SUM('Free Capacity'!F$5:'Free Capacity'!F19))</f>
        <v>3</v>
      </c>
      <c r="G19" s="2">
        <f>_xlfn.FLOOR.MATH(SUM('Free Capacity'!G$5:'Free Capacity'!G19))</f>
        <v>41</v>
      </c>
      <c r="H19" s="2">
        <f>_xlfn.FLOOR.MATH(SUM('Free Capacity'!H$5:'Free Capacity'!H19))</f>
        <v>31</v>
      </c>
      <c r="I19" s="2">
        <f>_xlfn.FLOOR.MATH(SUM('Free Capacity'!I$5:'Free Capacity'!I19))</f>
        <v>6</v>
      </c>
      <c r="J19" s="2">
        <f>_xlfn.FLOOR.MATH(SUM('Free Capacity'!J$5:'Free Capacity'!J19))</f>
        <v>1</v>
      </c>
      <c r="K19" s="2">
        <f>_xlfn.FLOOR.MATH(SUM('Free Capacity'!K$5:'Free Capacity'!K19))</f>
        <v>12</v>
      </c>
    </row>
    <row r="20" spans="1:11" x14ac:dyDescent="0.25">
      <c r="A20">
        <v>2032</v>
      </c>
      <c r="B20" s="2">
        <f>_xlfn.FLOOR.MATH(SUM('Free Capacity'!B$5:'Free Capacity'!B20))</f>
        <v>3</v>
      </c>
      <c r="C20" s="2">
        <f>_xlfn.FLOOR.MATH(SUM('Free Capacity'!C$5:'Free Capacity'!C20))</f>
        <v>16</v>
      </c>
      <c r="D20" s="2">
        <f>_xlfn.FLOOR.MATH(SUM('Free Capacity'!D$5:'Free Capacity'!D20))</f>
        <v>63</v>
      </c>
      <c r="E20" s="2">
        <f>_xlfn.FLOOR.MATH(SUM('Free Capacity'!E$5:'Free Capacity'!E20))</f>
        <v>41</v>
      </c>
      <c r="F20" s="2">
        <f>_xlfn.FLOOR.MATH(SUM('Free Capacity'!F$5:'Free Capacity'!F20))</f>
        <v>3</v>
      </c>
      <c r="G20" s="2">
        <f>_xlfn.FLOOR.MATH(SUM('Free Capacity'!G$5:'Free Capacity'!G20))</f>
        <v>43</v>
      </c>
      <c r="H20" s="2">
        <f>_xlfn.FLOOR.MATH(SUM('Free Capacity'!H$5:'Free Capacity'!H20))</f>
        <v>33</v>
      </c>
      <c r="I20" s="2">
        <f>_xlfn.FLOOR.MATH(SUM('Free Capacity'!I$5:'Free Capacity'!I20))</f>
        <v>6</v>
      </c>
      <c r="J20" s="2">
        <f>_xlfn.FLOOR.MATH(SUM('Free Capacity'!J$5:'Free Capacity'!J20))</f>
        <v>2</v>
      </c>
      <c r="K20" s="2">
        <f>_xlfn.FLOOR.MATH(SUM('Free Capacity'!K$5:'Free Capacity'!K20))</f>
        <v>12</v>
      </c>
    </row>
    <row r="21" spans="1:11" x14ac:dyDescent="0.25">
      <c r="A21">
        <v>2033</v>
      </c>
      <c r="B21" s="2">
        <f>_xlfn.FLOOR.MATH(SUM('Free Capacity'!B$5:'Free Capacity'!B21))</f>
        <v>3</v>
      </c>
      <c r="C21" s="2">
        <f>_xlfn.FLOOR.MATH(SUM('Free Capacity'!C$5:'Free Capacity'!C21))</f>
        <v>17</v>
      </c>
      <c r="D21" s="2">
        <f>_xlfn.FLOOR.MATH(SUM('Free Capacity'!D$5:'Free Capacity'!D21))</f>
        <v>67</v>
      </c>
      <c r="E21" s="2">
        <f>_xlfn.FLOOR.MATH(SUM('Free Capacity'!E$5:'Free Capacity'!E21))</f>
        <v>44</v>
      </c>
      <c r="F21" s="2">
        <f>_xlfn.FLOOR.MATH(SUM('Free Capacity'!F$5:'Free Capacity'!F21))</f>
        <v>3</v>
      </c>
      <c r="G21" s="2">
        <f>_xlfn.FLOOR.MATH(SUM('Free Capacity'!G$5:'Free Capacity'!G21))</f>
        <v>45</v>
      </c>
      <c r="H21" s="2">
        <f>_xlfn.FLOOR.MATH(SUM('Free Capacity'!H$5:'Free Capacity'!H21))</f>
        <v>35</v>
      </c>
      <c r="I21" s="2">
        <f>_xlfn.FLOOR.MATH(SUM('Free Capacity'!I$5:'Free Capacity'!I21))</f>
        <v>6</v>
      </c>
      <c r="J21" s="2">
        <f>_xlfn.FLOOR.MATH(SUM('Free Capacity'!J$5:'Free Capacity'!J21))</f>
        <v>3</v>
      </c>
      <c r="K21" s="2">
        <f>_xlfn.FLOOR.MATH(SUM('Free Capacity'!K$5:'Free Capacity'!K21))</f>
        <v>13</v>
      </c>
    </row>
    <row r="22" spans="1:11" x14ac:dyDescent="0.25">
      <c r="A22">
        <v>2034</v>
      </c>
      <c r="B22" s="2">
        <f>_xlfn.FLOOR.MATH(SUM('Free Capacity'!B$5:'Free Capacity'!B22))</f>
        <v>3</v>
      </c>
      <c r="C22" s="2">
        <f>_xlfn.FLOOR.MATH(SUM('Free Capacity'!C$5:'Free Capacity'!C22))</f>
        <v>18</v>
      </c>
      <c r="D22" s="2">
        <f>_xlfn.FLOOR.MATH(SUM('Free Capacity'!D$5:'Free Capacity'!D22))</f>
        <v>70</v>
      </c>
      <c r="E22" s="2">
        <f>_xlfn.FLOOR.MATH(SUM('Free Capacity'!E$5:'Free Capacity'!E22))</f>
        <v>47</v>
      </c>
      <c r="F22" s="2">
        <f>_xlfn.FLOOR.MATH(SUM('Free Capacity'!F$5:'Free Capacity'!F22))</f>
        <v>3</v>
      </c>
      <c r="G22" s="2">
        <f>_xlfn.FLOOR.MATH(SUM('Free Capacity'!G$5:'Free Capacity'!G22))</f>
        <v>48</v>
      </c>
      <c r="H22" s="2">
        <f>_xlfn.FLOOR.MATH(SUM('Free Capacity'!H$5:'Free Capacity'!H22))</f>
        <v>38</v>
      </c>
      <c r="I22" s="2">
        <f>_xlfn.FLOOR.MATH(SUM('Free Capacity'!I$5:'Free Capacity'!I22))</f>
        <v>7</v>
      </c>
      <c r="J22" s="2">
        <f>_xlfn.FLOOR.MATH(SUM('Free Capacity'!J$5:'Free Capacity'!J22))</f>
        <v>4</v>
      </c>
      <c r="K22" s="2">
        <f>_xlfn.FLOOR.MATH(SUM('Free Capacity'!K$5:'Free Capacity'!K22))</f>
        <v>14</v>
      </c>
    </row>
    <row r="23" spans="1:11" x14ac:dyDescent="0.25">
      <c r="A23">
        <v>2035</v>
      </c>
      <c r="B23" s="2">
        <f>_xlfn.FLOOR.MATH(SUM('Free Capacity'!B$5:'Free Capacity'!B23))</f>
        <v>3</v>
      </c>
      <c r="C23" s="2">
        <f>_xlfn.FLOOR.MATH(SUM('Free Capacity'!C$5:'Free Capacity'!C23))</f>
        <v>19</v>
      </c>
      <c r="D23" s="2">
        <f>_xlfn.FLOOR.MATH(SUM('Free Capacity'!D$5:'Free Capacity'!D23))</f>
        <v>73</v>
      </c>
      <c r="E23" s="2">
        <f>_xlfn.FLOOR.MATH(SUM('Free Capacity'!E$5:'Free Capacity'!E23))</f>
        <v>50</v>
      </c>
      <c r="F23" s="2">
        <f>_xlfn.FLOOR.MATH(SUM('Free Capacity'!F$5:'Free Capacity'!F23))</f>
        <v>3</v>
      </c>
      <c r="G23" s="2">
        <f>_xlfn.FLOOR.MATH(SUM('Free Capacity'!G$5:'Free Capacity'!G23))</f>
        <v>52</v>
      </c>
      <c r="H23" s="2">
        <f>_xlfn.FLOOR.MATH(SUM('Free Capacity'!H$5:'Free Capacity'!H23))</f>
        <v>41</v>
      </c>
      <c r="I23" s="2">
        <f>_xlfn.FLOOR.MATH(SUM('Free Capacity'!I$5:'Free Capacity'!I23))</f>
        <v>7</v>
      </c>
      <c r="J23" s="2">
        <f>_xlfn.FLOOR.MATH(SUM('Free Capacity'!J$5:'Free Capacity'!J23))</f>
        <v>5</v>
      </c>
      <c r="K23" s="2">
        <f>_xlfn.FLOOR.MATH(SUM('Free Capacity'!K$5:'Free Capacity'!K23))</f>
        <v>15</v>
      </c>
    </row>
    <row r="24" spans="1:11" x14ac:dyDescent="0.25">
      <c r="A24">
        <v>2036</v>
      </c>
      <c r="B24" s="2">
        <f>_xlfn.FLOOR.MATH(SUM('Free Capacity'!B$5:'Free Capacity'!B24))</f>
        <v>4</v>
      </c>
      <c r="C24" s="2">
        <f>_xlfn.FLOOR.MATH(SUM('Free Capacity'!C$5:'Free Capacity'!C24))</f>
        <v>20</v>
      </c>
      <c r="D24" s="2">
        <f>_xlfn.FLOOR.MATH(SUM('Free Capacity'!D$5:'Free Capacity'!D24))</f>
        <v>76</v>
      </c>
      <c r="E24" s="2">
        <f>_xlfn.FLOOR.MATH(SUM('Free Capacity'!E$5:'Free Capacity'!E24))</f>
        <v>52</v>
      </c>
      <c r="F24" s="2">
        <f>_xlfn.FLOOR.MATH(SUM('Free Capacity'!F$5:'Free Capacity'!F24))</f>
        <v>4</v>
      </c>
      <c r="G24" s="2">
        <f>_xlfn.FLOOR.MATH(SUM('Free Capacity'!G$5:'Free Capacity'!G24))</f>
        <v>56</v>
      </c>
      <c r="H24" s="2">
        <f>_xlfn.FLOOR.MATH(SUM('Free Capacity'!H$5:'Free Capacity'!H24))</f>
        <v>44</v>
      </c>
      <c r="I24" s="2">
        <f>_xlfn.FLOOR.MATH(SUM('Free Capacity'!I$5:'Free Capacity'!I24))</f>
        <v>7</v>
      </c>
      <c r="J24" s="2">
        <f>_xlfn.FLOOR.MATH(SUM('Free Capacity'!J$5:'Free Capacity'!J24))</f>
        <v>6</v>
      </c>
      <c r="K24" s="2">
        <f>_xlfn.FLOOR.MATH(SUM('Free Capacity'!K$5:'Free Capacity'!K24))</f>
        <v>16</v>
      </c>
    </row>
    <row r="25" spans="1:11" x14ac:dyDescent="0.25">
      <c r="A25">
        <v>2037</v>
      </c>
      <c r="B25" s="2">
        <f>_xlfn.FLOOR.MATH(SUM('Free Capacity'!B$5:'Free Capacity'!B25))</f>
        <v>4</v>
      </c>
      <c r="C25" s="2">
        <f>_xlfn.FLOOR.MATH(SUM('Free Capacity'!C$5:'Free Capacity'!C25))</f>
        <v>21</v>
      </c>
      <c r="D25" s="2">
        <f>_xlfn.FLOOR.MATH(SUM('Free Capacity'!D$5:'Free Capacity'!D25))</f>
        <v>78</v>
      </c>
      <c r="E25" s="2">
        <f>_xlfn.FLOOR.MATH(SUM('Free Capacity'!E$5:'Free Capacity'!E25))</f>
        <v>54</v>
      </c>
      <c r="F25" s="2">
        <f>_xlfn.FLOOR.MATH(SUM('Free Capacity'!F$5:'Free Capacity'!F25))</f>
        <v>5</v>
      </c>
      <c r="G25" s="2">
        <f>_xlfn.FLOOR.MATH(SUM('Free Capacity'!G$5:'Free Capacity'!G25))</f>
        <v>60</v>
      </c>
      <c r="H25" s="2">
        <f>_xlfn.FLOOR.MATH(SUM('Free Capacity'!H$5:'Free Capacity'!H25))</f>
        <v>47</v>
      </c>
      <c r="I25" s="2">
        <f>_xlfn.FLOOR.MATH(SUM('Free Capacity'!I$5:'Free Capacity'!I25))</f>
        <v>8</v>
      </c>
      <c r="J25" s="2">
        <f>_xlfn.FLOOR.MATH(SUM('Free Capacity'!J$5:'Free Capacity'!J25))</f>
        <v>7</v>
      </c>
      <c r="K25" s="2">
        <f>_xlfn.FLOOR.MATH(SUM('Free Capacity'!K$5:'Free Capacity'!K25))</f>
        <v>16</v>
      </c>
    </row>
    <row r="26" spans="1:11" x14ac:dyDescent="0.25">
      <c r="A26">
        <v>2038</v>
      </c>
      <c r="B26" s="2">
        <f>_xlfn.FLOOR.MATH(SUM('Free Capacity'!B$5:'Free Capacity'!B26))</f>
        <v>4</v>
      </c>
      <c r="C26" s="2">
        <f>_xlfn.FLOOR.MATH(SUM('Free Capacity'!C$5:'Free Capacity'!C26))</f>
        <v>21</v>
      </c>
      <c r="D26" s="2">
        <f>_xlfn.FLOOR.MATH(SUM('Free Capacity'!D$5:'Free Capacity'!D26))</f>
        <v>79</v>
      </c>
      <c r="E26" s="2">
        <f>_xlfn.FLOOR.MATH(SUM('Free Capacity'!E$5:'Free Capacity'!E26))</f>
        <v>56</v>
      </c>
      <c r="F26" s="2">
        <f>_xlfn.FLOOR.MATH(SUM('Free Capacity'!F$5:'Free Capacity'!F26))</f>
        <v>6</v>
      </c>
      <c r="G26" s="2">
        <f>_xlfn.FLOOR.MATH(SUM('Free Capacity'!G$5:'Free Capacity'!G26))</f>
        <v>64</v>
      </c>
      <c r="H26" s="2">
        <f>_xlfn.FLOOR.MATH(SUM('Free Capacity'!H$5:'Free Capacity'!H26))</f>
        <v>50</v>
      </c>
      <c r="I26" s="2">
        <f>_xlfn.FLOOR.MATH(SUM('Free Capacity'!I$5:'Free Capacity'!I26))</f>
        <v>8</v>
      </c>
      <c r="J26" s="2">
        <f>_xlfn.FLOOR.MATH(SUM('Free Capacity'!J$5:'Free Capacity'!J26))</f>
        <v>8</v>
      </c>
      <c r="K26" s="2">
        <f>_xlfn.FLOOR.MATH(SUM('Free Capacity'!K$5:'Free Capacity'!K26))</f>
        <v>17</v>
      </c>
    </row>
    <row r="27" spans="1:11" x14ac:dyDescent="0.25">
      <c r="A27">
        <v>2039</v>
      </c>
      <c r="B27" s="2">
        <f>_xlfn.FLOOR.MATH(SUM('Free Capacity'!B$5:'Free Capacity'!B27))</f>
        <v>4</v>
      </c>
      <c r="C27" s="2">
        <f>_xlfn.FLOOR.MATH(SUM('Free Capacity'!C$5:'Free Capacity'!C27))</f>
        <v>21</v>
      </c>
      <c r="D27" s="2">
        <f>_xlfn.FLOOR.MATH(SUM('Free Capacity'!D$5:'Free Capacity'!D27))</f>
        <v>80</v>
      </c>
      <c r="E27" s="2">
        <f>_xlfn.FLOOR.MATH(SUM('Free Capacity'!E$5:'Free Capacity'!E27))</f>
        <v>58</v>
      </c>
      <c r="F27" s="2">
        <f>_xlfn.FLOOR.MATH(SUM('Free Capacity'!F$5:'Free Capacity'!F27))</f>
        <v>7</v>
      </c>
      <c r="G27" s="2">
        <f>_xlfn.FLOOR.MATH(SUM('Free Capacity'!G$5:'Free Capacity'!G27))</f>
        <v>68</v>
      </c>
      <c r="H27" s="2">
        <f>_xlfn.FLOOR.MATH(SUM('Free Capacity'!H$5:'Free Capacity'!H27))</f>
        <v>53</v>
      </c>
      <c r="I27" s="2">
        <f>_xlfn.FLOOR.MATH(SUM('Free Capacity'!I$5:'Free Capacity'!I27))</f>
        <v>8</v>
      </c>
      <c r="J27" s="2">
        <f>_xlfn.FLOOR.MATH(SUM('Free Capacity'!J$5:'Free Capacity'!J27))</f>
        <v>9</v>
      </c>
      <c r="K27" s="2">
        <f>_xlfn.FLOOR.MATH(SUM('Free Capacity'!K$5:'Free Capacity'!K27))</f>
        <v>18</v>
      </c>
    </row>
    <row r="28" spans="1:11" x14ac:dyDescent="0.25">
      <c r="A28">
        <v>2040</v>
      </c>
      <c r="B28" s="2">
        <f>_xlfn.FLOOR.MATH(SUM('Free Capacity'!B$5:'Free Capacity'!B28))</f>
        <v>4</v>
      </c>
      <c r="C28" s="2">
        <f>_xlfn.FLOOR.MATH(SUM('Free Capacity'!C$5:'Free Capacity'!C28))</f>
        <v>21</v>
      </c>
      <c r="D28" s="2">
        <f>_xlfn.FLOOR.MATH(SUM('Free Capacity'!D$5:'Free Capacity'!D28))</f>
        <v>81</v>
      </c>
      <c r="E28" s="2">
        <f>_xlfn.FLOOR.MATH(SUM('Free Capacity'!E$5:'Free Capacity'!E28))</f>
        <v>61</v>
      </c>
      <c r="F28" s="2">
        <f>_xlfn.FLOOR.MATH(SUM('Free Capacity'!F$5:'Free Capacity'!F28))</f>
        <v>8</v>
      </c>
      <c r="G28" s="2">
        <f>_xlfn.FLOOR.MATH(SUM('Free Capacity'!G$5:'Free Capacity'!G28))</f>
        <v>72</v>
      </c>
      <c r="H28" s="2">
        <f>_xlfn.FLOOR.MATH(SUM('Free Capacity'!H$5:'Free Capacity'!H28))</f>
        <v>56</v>
      </c>
      <c r="I28" s="2">
        <f>_xlfn.FLOOR.MATH(SUM('Free Capacity'!I$5:'Free Capacity'!I28))</f>
        <v>8</v>
      </c>
      <c r="J28" s="2">
        <f>_xlfn.FLOOR.MATH(SUM('Free Capacity'!J$5:'Free Capacity'!J28))</f>
        <v>10</v>
      </c>
      <c r="K28" s="2">
        <f>_xlfn.FLOOR.MATH(SUM('Free Capacity'!K$5:'Free Capacity'!K28))</f>
        <v>18</v>
      </c>
    </row>
    <row r="29" spans="1:11" x14ac:dyDescent="0.25">
      <c r="A29">
        <v>2041</v>
      </c>
      <c r="B29" s="2">
        <f>_xlfn.FLOOR.MATH(SUM('Free Capacity'!B$5:'Free Capacity'!B29))</f>
        <v>5</v>
      </c>
      <c r="C29" s="2">
        <f>_xlfn.FLOOR.MATH(SUM('Free Capacity'!C$5:'Free Capacity'!C29))</f>
        <v>22</v>
      </c>
      <c r="D29" s="2">
        <f>_xlfn.FLOOR.MATH(SUM('Free Capacity'!D$5:'Free Capacity'!D29))</f>
        <v>82</v>
      </c>
      <c r="E29" s="2">
        <f>_xlfn.FLOOR.MATH(SUM('Free Capacity'!E$5:'Free Capacity'!E29))</f>
        <v>63</v>
      </c>
      <c r="F29" s="2">
        <f>_xlfn.FLOOR.MATH(SUM('Free Capacity'!F$5:'Free Capacity'!F29))</f>
        <v>9</v>
      </c>
      <c r="G29" s="2">
        <f>_xlfn.FLOOR.MATH(SUM('Free Capacity'!G$5:'Free Capacity'!G29))</f>
        <v>76</v>
      </c>
      <c r="H29" s="2">
        <f>_xlfn.FLOOR.MATH(SUM('Free Capacity'!H$5:'Free Capacity'!H29))</f>
        <v>59</v>
      </c>
      <c r="I29" s="2">
        <f>_xlfn.FLOOR.MATH(SUM('Free Capacity'!I$5:'Free Capacity'!I29))</f>
        <v>9</v>
      </c>
      <c r="J29" s="2">
        <f>_xlfn.FLOOR.MATH(SUM('Free Capacity'!J$5:'Free Capacity'!J29))</f>
        <v>11</v>
      </c>
      <c r="K29" s="2">
        <f>_xlfn.FLOOR.MATH(SUM('Free Capacity'!K$5:'Free Capacity'!K29))</f>
        <v>18</v>
      </c>
    </row>
    <row r="30" spans="1:11" x14ac:dyDescent="0.25">
      <c r="A30">
        <v>2042</v>
      </c>
      <c r="B30" s="2">
        <f>_xlfn.FLOOR.MATH(SUM('Free Capacity'!B$5:'Free Capacity'!B30))</f>
        <v>5</v>
      </c>
      <c r="C30" s="2">
        <f>_xlfn.FLOOR.MATH(SUM('Free Capacity'!C$5:'Free Capacity'!C30))</f>
        <v>22</v>
      </c>
      <c r="D30" s="2">
        <f>_xlfn.FLOOR.MATH(SUM('Free Capacity'!D$5:'Free Capacity'!D30))</f>
        <v>85</v>
      </c>
      <c r="E30" s="2">
        <f>_xlfn.FLOOR.MATH(SUM('Free Capacity'!E$5:'Free Capacity'!E30))</f>
        <v>66</v>
      </c>
      <c r="F30" s="2">
        <f>_xlfn.FLOOR.MATH(SUM('Free Capacity'!F$5:'Free Capacity'!F30))</f>
        <v>10</v>
      </c>
      <c r="G30" s="2">
        <f>_xlfn.FLOOR.MATH(SUM('Free Capacity'!G$5:'Free Capacity'!G30))</f>
        <v>80</v>
      </c>
      <c r="H30" s="2">
        <f>_xlfn.FLOOR.MATH(SUM('Free Capacity'!H$5:'Free Capacity'!H30))</f>
        <v>62</v>
      </c>
      <c r="I30" s="2">
        <f>_xlfn.FLOOR.MATH(SUM('Free Capacity'!I$5:'Free Capacity'!I30))</f>
        <v>10</v>
      </c>
      <c r="J30" s="2">
        <f>_xlfn.FLOOR.MATH(SUM('Free Capacity'!J$5:'Free Capacity'!J30))</f>
        <v>12</v>
      </c>
      <c r="K30" s="2">
        <f>_xlfn.FLOOR.MATH(SUM('Free Capacity'!K$5:'Free Capacity'!K30))</f>
        <v>18</v>
      </c>
    </row>
    <row r="31" spans="1:11" x14ac:dyDescent="0.25">
      <c r="A31">
        <v>2043</v>
      </c>
      <c r="B31" s="2">
        <f>_xlfn.FLOOR.MATH(SUM('Free Capacity'!B$5:'Free Capacity'!B31))</f>
        <v>5</v>
      </c>
      <c r="C31" s="2">
        <f>_xlfn.FLOOR.MATH(SUM('Free Capacity'!C$5:'Free Capacity'!C31))</f>
        <v>23</v>
      </c>
      <c r="D31" s="2">
        <f>_xlfn.FLOOR.MATH(SUM('Free Capacity'!D$5:'Free Capacity'!D31))</f>
        <v>90</v>
      </c>
      <c r="E31" s="2">
        <f>_xlfn.FLOOR.MATH(SUM('Free Capacity'!E$5:'Free Capacity'!E31))</f>
        <v>68</v>
      </c>
      <c r="F31" s="2">
        <f>_xlfn.FLOOR.MATH(SUM('Free Capacity'!F$5:'Free Capacity'!F31))</f>
        <v>11</v>
      </c>
      <c r="G31" s="2">
        <f>_xlfn.FLOOR.MATH(SUM('Free Capacity'!G$5:'Free Capacity'!G31))</f>
        <v>84</v>
      </c>
      <c r="H31" s="2">
        <f>_xlfn.FLOOR.MATH(SUM('Free Capacity'!H$5:'Free Capacity'!H31))</f>
        <v>64</v>
      </c>
      <c r="I31" s="2">
        <f>_xlfn.FLOOR.MATH(SUM('Free Capacity'!I$5:'Free Capacity'!I31))</f>
        <v>10</v>
      </c>
      <c r="J31" s="2">
        <f>_xlfn.FLOOR.MATH(SUM('Free Capacity'!J$5:'Free Capacity'!J31))</f>
        <v>13</v>
      </c>
      <c r="K31" s="2">
        <f>_xlfn.FLOOR.MATH(SUM('Free Capacity'!K$5:'Free Capacity'!K31))</f>
        <v>19</v>
      </c>
    </row>
    <row r="32" spans="1:11" x14ac:dyDescent="0.25">
      <c r="A32">
        <v>2044</v>
      </c>
      <c r="B32" s="2">
        <f>_xlfn.FLOOR.MATH(SUM('Free Capacity'!B$5:'Free Capacity'!B32))</f>
        <v>5</v>
      </c>
      <c r="C32" s="2">
        <f>_xlfn.FLOOR.MATH(SUM('Free Capacity'!C$5:'Free Capacity'!C32))</f>
        <v>23</v>
      </c>
      <c r="D32" s="2">
        <f>_xlfn.FLOOR.MATH(SUM('Free Capacity'!D$5:'Free Capacity'!D32))</f>
        <v>95</v>
      </c>
      <c r="E32" s="2">
        <f>_xlfn.FLOOR.MATH(SUM('Free Capacity'!E$5:'Free Capacity'!E32))</f>
        <v>71</v>
      </c>
      <c r="F32" s="2">
        <f>_xlfn.FLOOR.MATH(SUM('Free Capacity'!F$5:'Free Capacity'!F32))</f>
        <v>12</v>
      </c>
      <c r="G32" s="2">
        <f>_xlfn.FLOOR.MATH(SUM('Free Capacity'!G$5:'Free Capacity'!G32))</f>
        <v>88</v>
      </c>
      <c r="H32" s="2">
        <f>_xlfn.FLOOR.MATH(SUM('Free Capacity'!H$5:'Free Capacity'!H32))</f>
        <v>67</v>
      </c>
      <c r="I32" s="2">
        <f>_xlfn.FLOOR.MATH(SUM('Free Capacity'!I$5:'Free Capacity'!I32))</f>
        <v>10</v>
      </c>
      <c r="J32" s="2">
        <f>_xlfn.FLOOR.MATH(SUM('Free Capacity'!J$5:'Free Capacity'!J32))</f>
        <v>14</v>
      </c>
      <c r="K32" s="2">
        <f>_xlfn.FLOOR.MATH(SUM('Free Capacity'!K$5:'Free Capacity'!K32))</f>
        <v>19</v>
      </c>
    </row>
    <row r="33" spans="1:11" x14ac:dyDescent="0.25">
      <c r="A33">
        <v>2045</v>
      </c>
      <c r="B33" s="2">
        <f>_xlfn.FLOOR.MATH(SUM('Free Capacity'!B$5:'Free Capacity'!B33))</f>
        <v>5</v>
      </c>
      <c r="C33" s="2">
        <f>_xlfn.FLOOR.MATH(SUM('Free Capacity'!C$5:'Free Capacity'!C33))</f>
        <v>24</v>
      </c>
      <c r="D33" s="2">
        <f>_xlfn.FLOOR.MATH(SUM('Free Capacity'!D$5:'Free Capacity'!D33))</f>
        <v>100</v>
      </c>
      <c r="E33" s="2">
        <f>_xlfn.FLOOR.MATH(SUM('Free Capacity'!E$5:'Free Capacity'!E33))</f>
        <v>73</v>
      </c>
      <c r="F33" s="2">
        <f>_xlfn.FLOOR.MATH(SUM('Free Capacity'!F$5:'Free Capacity'!F33))</f>
        <v>13</v>
      </c>
      <c r="G33" s="2">
        <f>_xlfn.FLOOR.MATH(SUM('Free Capacity'!G$5:'Free Capacity'!G33))</f>
        <v>92</v>
      </c>
      <c r="H33" s="2">
        <f>_xlfn.FLOOR.MATH(SUM('Free Capacity'!H$5:'Free Capacity'!H33))</f>
        <v>68</v>
      </c>
      <c r="I33" s="2">
        <f>_xlfn.FLOOR.MATH(SUM('Free Capacity'!I$5:'Free Capacity'!I33))</f>
        <v>10</v>
      </c>
      <c r="J33" s="2">
        <f>_xlfn.FLOOR.MATH(SUM('Free Capacity'!J$5:'Free Capacity'!J33))</f>
        <v>15</v>
      </c>
      <c r="K33" s="2">
        <f>_xlfn.FLOOR.MATH(SUM('Free Capacity'!K$5:'Free Capacity'!K33))</f>
        <v>19</v>
      </c>
    </row>
    <row r="34" spans="1:11" x14ac:dyDescent="0.25">
      <c r="A34">
        <v>2046</v>
      </c>
      <c r="B34" s="2">
        <f>_xlfn.FLOOR.MATH(SUM('Free Capacity'!B$5:'Free Capacity'!B34))</f>
        <v>6</v>
      </c>
      <c r="C34" s="2">
        <f>_xlfn.FLOOR.MATH(SUM('Free Capacity'!C$5:'Free Capacity'!C34))</f>
        <v>24</v>
      </c>
      <c r="D34" s="2">
        <f>_xlfn.FLOOR.MATH(SUM('Free Capacity'!D$5:'Free Capacity'!D34))</f>
        <v>105</v>
      </c>
      <c r="E34" s="2">
        <f>_xlfn.FLOOR.MATH(SUM('Free Capacity'!E$5:'Free Capacity'!E34))</f>
        <v>76</v>
      </c>
      <c r="F34" s="2">
        <f>_xlfn.FLOOR.MATH(SUM('Free Capacity'!F$5:'Free Capacity'!F34))</f>
        <v>14</v>
      </c>
      <c r="G34" s="2">
        <f>_xlfn.FLOOR.MATH(SUM('Free Capacity'!G$5:'Free Capacity'!G34))</f>
        <v>96</v>
      </c>
      <c r="H34" s="2">
        <f>_xlfn.FLOOR.MATH(SUM('Free Capacity'!H$5:'Free Capacity'!H34))</f>
        <v>69</v>
      </c>
      <c r="I34" s="2">
        <f>_xlfn.FLOOR.MATH(SUM('Free Capacity'!I$5:'Free Capacity'!I34))</f>
        <v>11</v>
      </c>
      <c r="J34" s="2">
        <f>_xlfn.FLOOR.MATH(SUM('Free Capacity'!J$5:'Free Capacity'!J34))</f>
        <v>16</v>
      </c>
      <c r="K34" s="2">
        <f>_xlfn.FLOOR.MATH(SUM('Free Capacity'!K$5:'Free Capacity'!K34))</f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3" sqref="I3"/>
    </sheetView>
  </sheetViews>
  <sheetFormatPr defaultColWidth="11.7109375" defaultRowHeight="15" x14ac:dyDescent="0.25"/>
  <sheetData>
    <row r="1" spans="1:11" x14ac:dyDescent="0.25">
      <c r="A1" t="s">
        <v>26</v>
      </c>
    </row>
    <row r="2" spans="1:11" x14ac:dyDescent="0.25">
      <c r="A2" t="s">
        <v>27</v>
      </c>
    </row>
    <row r="3" spans="1:11" ht="4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7</v>
      </c>
      <c r="H3" s="1" t="s">
        <v>6</v>
      </c>
      <c r="I3" s="1" t="s">
        <v>56</v>
      </c>
      <c r="J3" s="1" t="s">
        <v>58</v>
      </c>
      <c r="K3" s="1" t="s">
        <v>57</v>
      </c>
    </row>
    <row r="4" spans="1:11" x14ac:dyDescent="0.25">
      <c r="A4" s="2">
        <v>2016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25">
      <c r="A5">
        <v>2017</v>
      </c>
      <c r="B5" s="2">
        <f>SUM('Build Plan'!B$5:'Build Plan'!B5)</f>
        <v>0</v>
      </c>
      <c r="C5" s="2">
        <f>SUM('Build Plan'!C$5:'Build Plan'!C5)</f>
        <v>2</v>
      </c>
      <c r="D5" s="2">
        <f>SUM('Build Plan'!D$5:'Build Plan'!D5)</f>
        <v>2</v>
      </c>
      <c r="E5" s="2">
        <f>SUM('Build Plan'!E$5:'Build Plan'!E5)</f>
        <v>2</v>
      </c>
      <c r="F5" s="2">
        <f>SUM('Build Plan'!F$5:'Build Plan'!F5)</f>
        <v>0</v>
      </c>
      <c r="G5" s="2">
        <f>SUM('Build Plan'!G$5:'Build Plan'!G5)</f>
        <v>0</v>
      </c>
      <c r="H5" s="2">
        <f>SUM('Build Plan'!H$5:'Build Plan'!H5)</f>
        <v>0</v>
      </c>
      <c r="I5" s="2">
        <f>SUM('Build Plan'!I$5:'Build Plan'!I5)</f>
        <v>1</v>
      </c>
      <c r="J5" s="2">
        <f>SUM('Build Plan'!J$5:'Build Plan'!J5)</f>
        <v>0</v>
      </c>
      <c r="K5" s="2">
        <f>SUM('Build Plan'!K$5:'Build Plan'!K5)</f>
        <v>0</v>
      </c>
    </row>
    <row r="6" spans="1:11" x14ac:dyDescent="0.25">
      <c r="A6">
        <v>2018</v>
      </c>
      <c r="B6" s="2">
        <f>SUM('Build Plan'!B$5:'Build Plan'!B6)</f>
        <v>1</v>
      </c>
      <c r="C6" s="2">
        <f>SUM('Build Plan'!C$5:'Build Plan'!C6)</f>
        <v>4</v>
      </c>
      <c r="D6" s="2">
        <f>SUM('Build Plan'!D$5:'Build Plan'!D6)</f>
        <v>3</v>
      </c>
      <c r="E6" s="2">
        <f>SUM('Build Plan'!E$5:'Build Plan'!E6)</f>
        <v>4</v>
      </c>
      <c r="F6" s="2">
        <f>SUM('Build Plan'!F$5:'Build Plan'!F6)</f>
        <v>0</v>
      </c>
      <c r="G6" s="2">
        <f>SUM('Build Plan'!G$5:'Build Plan'!G6)</f>
        <v>1</v>
      </c>
      <c r="H6" s="2">
        <f>SUM('Build Plan'!H$5:'Build Plan'!H6)</f>
        <v>1</v>
      </c>
      <c r="I6" s="2">
        <f>SUM('Build Plan'!I$5:'Build Plan'!I6)</f>
        <v>1</v>
      </c>
      <c r="J6" s="2">
        <f>SUM('Build Plan'!J$5:'Build Plan'!J6)</f>
        <v>0</v>
      </c>
      <c r="K6" s="2">
        <f>SUM('Build Plan'!K$5:'Build Plan'!K6)</f>
        <v>0</v>
      </c>
    </row>
    <row r="7" spans="1:11" x14ac:dyDescent="0.25">
      <c r="A7">
        <v>2019</v>
      </c>
      <c r="B7" s="2">
        <f>SUM('Build Plan'!B$5:'Build Plan'!B7)</f>
        <v>1</v>
      </c>
      <c r="C7" s="2">
        <f>SUM('Build Plan'!C$5:'Build Plan'!C7)</f>
        <v>6</v>
      </c>
      <c r="D7" s="2">
        <f>SUM('Build Plan'!D$5:'Build Plan'!D7)</f>
        <v>4</v>
      </c>
      <c r="E7" s="2">
        <f>SUM('Build Plan'!E$5:'Build Plan'!E7)</f>
        <v>6</v>
      </c>
      <c r="F7" s="2">
        <f>SUM('Build Plan'!F$5:'Build Plan'!F7)</f>
        <v>0</v>
      </c>
      <c r="G7" s="2">
        <f>SUM('Build Plan'!G$5:'Build Plan'!G7)</f>
        <v>2</v>
      </c>
      <c r="H7" s="2">
        <f>SUM('Build Plan'!H$5:'Build Plan'!H7)</f>
        <v>2</v>
      </c>
      <c r="I7" s="2">
        <f>SUM('Build Plan'!I$5:'Build Plan'!I7)</f>
        <v>1</v>
      </c>
      <c r="J7" s="2">
        <f>SUM('Build Plan'!J$5:'Build Plan'!J7)</f>
        <v>0</v>
      </c>
      <c r="K7" s="2">
        <f>SUM('Build Plan'!K$5:'Build Plan'!K7)</f>
        <v>0</v>
      </c>
    </row>
    <row r="8" spans="1:11" x14ac:dyDescent="0.25">
      <c r="A8">
        <v>2020</v>
      </c>
      <c r="B8" s="2">
        <f>SUM('Build Plan'!B$5:'Build Plan'!B8)</f>
        <v>1</v>
      </c>
      <c r="C8" s="2">
        <f>SUM('Build Plan'!C$5:'Build Plan'!C8)</f>
        <v>8</v>
      </c>
      <c r="D8" s="2">
        <f>SUM('Build Plan'!D$5:'Build Plan'!D8)</f>
        <v>5</v>
      </c>
      <c r="E8" s="2">
        <f>SUM('Build Plan'!E$5:'Build Plan'!E8)</f>
        <v>8</v>
      </c>
      <c r="F8" s="2">
        <f>SUM('Build Plan'!F$5:'Build Plan'!F8)</f>
        <v>0</v>
      </c>
      <c r="G8" s="2">
        <f>SUM('Build Plan'!G$5:'Build Plan'!G8)</f>
        <v>3</v>
      </c>
      <c r="H8" s="2">
        <f>SUM('Build Plan'!H$5:'Build Plan'!H8)</f>
        <v>3</v>
      </c>
      <c r="I8" s="2">
        <f>SUM('Build Plan'!I$5:'Build Plan'!I8)</f>
        <v>1</v>
      </c>
      <c r="J8" s="2">
        <f>SUM('Build Plan'!J$5:'Build Plan'!J8)</f>
        <v>1</v>
      </c>
      <c r="K8" s="2">
        <f>SUM('Build Plan'!K$5:'Build Plan'!K8)</f>
        <v>0</v>
      </c>
    </row>
    <row r="9" spans="1:11" x14ac:dyDescent="0.25">
      <c r="A9">
        <v>2021</v>
      </c>
      <c r="B9" s="2">
        <f>SUM('Build Plan'!B$5:'Build Plan'!B9)</f>
        <v>1</v>
      </c>
      <c r="C9" s="2">
        <f>SUM('Build Plan'!C$5:'Build Plan'!C9)</f>
        <v>10</v>
      </c>
      <c r="D9" s="2">
        <f>SUM('Build Plan'!D$5:'Build Plan'!D9)</f>
        <v>7</v>
      </c>
      <c r="E9" s="2">
        <f>SUM('Build Plan'!E$5:'Build Plan'!E9)</f>
        <v>9</v>
      </c>
      <c r="F9" s="2">
        <f>SUM('Build Plan'!F$5:'Build Plan'!F9)</f>
        <v>1</v>
      </c>
      <c r="G9" s="2">
        <f>SUM('Build Plan'!G$5:'Build Plan'!G9)</f>
        <v>4</v>
      </c>
      <c r="H9" s="2">
        <f>SUM('Build Plan'!H$5:'Build Plan'!H9)</f>
        <v>4</v>
      </c>
      <c r="I9" s="2">
        <f>SUM('Build Plan'!I$5:'Build Plan'!I9)</f>
        <v>1</v>
      </c>
      <c r="J9" s="2">
        <f>SUM('Build Plan'!J$5:'Build Plan'!J9)</f>
        <v>1</v>
      </c>
      <c r="K9" s="2">
        <f>SUM('Build Plan'!K$5:'Build Plan'!K9)</f>
        <v>0</v>
      </c>
    </row>
    <row r="10" spans="1:11" x14ac:dyDescent="0.25">
      <c r="A10">
        <v>2022</v>
      </c>
      <c r="B10" s="2">
        <f>SUM('Build Plan'!B$5:'Build Plan'!B10)</f>
        <v>1</v>
      </c>
      <c r="C10" s="2">
        <f>SUM('Build Plan'!C$5:'Build Plan'!C10)</f>
        <v>12</v>
      </c>
      <c r="D10" s="2">
        <f>SUM('Build Plan'!D$5:'Build Plan'!D10)</f>
        <v>9</v>
      </c>
      <c r="E10" s="2">
        <f>SUM('Build Plan'!E$5:'Build Plan'!E10)</f>
        <v>11</v>
      </c>
      <c r="F10" s="2">
        <f>SUM('Build Plan'!F$5:'Build Plan'!F10)</f>
        <v>1</v>
      </c>
      <c r="G10" s="2">
        <f>SUM('Build Plan'!G$5:'Build Plan'!G10)</f>
        <v>6</v>
      </c>
      <c r="H10" s="2">
        <f>SUM('Build Plan'!H$5:'Build Plan'!H10)</f>
        <v>5</v>
      </c>
      <c r="I10" s="2">
        <f>SUM('Build Plan'!I$5:'Build Plan'!I10)</f>
        <v>1</v>
      </c>
      <c r="J10" s="2">
        <f>SUM('Build Plan'!J$5:'Build Plan'!J10)</f>
        <v>2</v>
      </c>
      <c r="K10" s="2">
        <f>SUM('Build Plan'!K$5:'Build Plan'!K10)</f>
        <v>0</v>
      </c>
    </row>
    <row r="11" spans="1:11" x14ac:dyDescent="0.25">
      <c r="A11">
        <v>2023</v>
      </c>
      <c r="B11" s="2">
        <f>SUM('Build Plan'!B$5:'Build Plan'!B11)</f>
        <v>2</v>
      </c>
      <c r="C11" s="2">
        <f>SUM('Build Plan'!C$5:'Build Plan'!C11)</f>
        <v>14</v>
      </c>
      <c r="D11" s="2">
        <f>SUM('Build Plan'!D$5:'Build Plan'!D11)</f>
        <v>11</v>
      </c>
      <c r="E11" s="2">
        <f>SUM('Build Plan'!E$5:'Build Plan'!E11)</f>
        <v>13</v>
      </c>
      <c r="F11" s="2">
        <f>SUM('Build Plan'!F$5:'Build Plan'!F11)</f>
        <v>1</v>
      </c>
      <c r="G11" s="2">
        <f>SUM('Build Plan'!G$5:'Build Plan'!G11)</f>
        <v>8</v>
      </c>
      <c r="H11" s="2">
        <f>SUM('Build Plan'!H$5:'Build Plan'!H11)</f>
        <v>6</v>
      </c>
      <c r="I11" s="2">
        <f>SUM('Build Plan'!I$5:'Build Plan'!I11)</f>
        <v>1</v>
      </c>
      <c r="J11" s="2">
        <f>SUM('Build Plan'!J$5:'Build Plan'!J11)</f>
        <v>3</v>
      </c>
      <c r="K11" s="2">
        <f>SUM('Build Plan'!K$5:'Build Plan'!K11)</f>
        <v>0</v>
      </c>
    </row>
    <row r="12" spans="1:11" x14ac:dyDescent="0.25">
      <c r="A12">
        <v>2024</v>
      </c>
      <c r="B12" s="2">
        <f>SUM('Build Plan'!B$5:'Build Plan'!B12)</f>
        <v>2</v>
      </c>
      <c r="C12" s="2">
        <f>SUM('Build Plan'!C$5:'Build Plan'!C12)</f>
        <v>16</v>
      </c>
      <c r="D12" s="2">
        <f>SUM('Build Plan'!D$5:'Build Plan'!D12)</f>
        <v>13</v>
      </c>
      <c r="E12" s="2">
        <f>SUM('Build Plan'!E$5:'Build Plan'!E12)</f>
        <v>14</v>
      </c>
      <c r="F12" s="2">
        <f>SUM('Build Plan'!F$5:'Build Plan'!F12)</f>
        <v>2</v>
      </c>
      <c r="G12" s="2">
        <f>SUM('Build Plan'!G$5:'Build Plan'!G12)</f>
        <v>10</v>
      </c>
      <c r="H12" s="2">
        <f>SUM('Build Plan'!H$5:'Build Plan'!H12)</f>
        <v>7</v>
      </c>
      <c r="I12" s="2">
        <f>SUM('Build Plan'!I$5:'Build Plan'!I12)</f>
        <v>2</v>
      </c>
      <c r="J12" s="2">
        <f>SUM('Build Plan'!J$5:'Build Plan'!J12)</f>
        <v>4</v>
      </c>
      <c r="K12" s="2">
        <f>SUM('Build Plan'!K$5:'Build Plan'!K12)</f>
        <v>0</v>
      </c>
    </row>
    <row r="13" spans="1:11" x14ac:dyDescent="0.25">
      <c r="A13">
        <v>2025</v>
      </c>
      <c r="B13" s="2">
        <f>SUM('Build Plan'!B$5:'Build Plan'!B13)</f>
        <v>2</v>
      </c>
      <c r="C13" s="2">
        <f>SUM('Build Plan'!C$5:'Build Plan'!C13)</f>
        <v>18</v>
      </c>
      <c r="D13" s="2">
        <f>SUM('Build Plan'!D$5:'Build Plan'!D13)</f>
        <v>14</v>
      </c>
      <c r="E13" s="2">
        <f>SUM('Build Plan'!E$5:'Build Plan'!E13)</f>
        <v>16</v>
      </c>
      <c r="F13" s="2">
        <f>SUM('Build Plan'!F$5:'Build Plan'!F13)</f>
        <v>2</v>
      </c>
      <c r="G13" s="2">
        <f>SUM('Build Plan'!G$5:'Build Plan'!G13)</f>
        <v>12</v>
      </c>
      <c r="H13" s="2">
        <f>SUM('Build Plan'!H$5:'Build Plan'!H13)</f>
        <v>8</v>
      </c>
      <c r="I13" s="2">
        <f>SUM('Build Plan'!I$5:'Build Plan'!I13)</f>
        <v>2</v>
      </c>
      <c r="J13" s="2">
        <f>SUM('Build Plan'!J$5:'Build Plan'!J13)</f>
        <v>5</v>
      </c>
      <c r="K13" s="2">
        <f>SUM('Build Plan'!K$5:'Build Plan'!K13)</f>
        <v>0</v>
      </c>
    </row>
    <row r="14" spans="1:11" x14ac:dyDescent="0.25">
      <c r="A14">
        <v>2026</v>
      </c>
      <c r="B14" s="2">
        <f>SUM('Build Plan'!B$5:'Build Plan'!B14)</f>
        <v>2</v>
      </c>
      <c r="C14" s="2">
        <f>SUM('Build Plan'!C$5:'Build Plan'!C14)</f>
        <v>20</v>
      </c>
      <c r="D14" s="2">
        <f>SUM('Build Plan'!D$5:'Build Plan'!D14)</f>
        <v>14</v>
      </c>
      <c r="E14" s="2">
        <f>SUM('Build Plan'!E$5:'Build Plan'!E14)</f>
        <v>17</v>
      </c>
      <c r="F14" s="2">
        <f>SUM('Build Plan'!F$5:'Build Plan'!F14)</f>
        <v>3</v>
      </c>
      <c r="G14" s="2">
        <f>SUM('Build Plan'!G$5:'Build Plan'!G14)</f>
        <v>13</v>
      </c>
      <c r="H14" s="2">
        <f>SUM('Build Plan'!H$5:'Build Plan'!H14)</f>
        <v>9</v>
      </c>
      <c r="I14" s="2">
        <f>SUM('Build Plan'!I$5:'Build Plan'!I14)</f>
        <v>2</v>
      </c>
      <c r="J14" s="2">
        <f>SUM('Build Plan'!J$5:'Build Plan'!J14)</f>
        <v>6</v>
      </c>
      <c r="K14" s="2">
        <f>SUM('Build Plan'!K$5:'Build Plan'!K14)</f>
        <v>0</v>
      </c>
    </row>
    <row r="15" spans="1:11" x14ac:dyDescent="0.25">
      <c r="A15">
        <v>2027</v>
      </c>
      <c r="B15" s="2">
        <f>SUM('Build Plan'!B$5:'Build Plan'!B15)</f>
        <v>2</v>
      </c>
      <c r="C15" s="2">
        <f>SUM('Build Plan'!C$5:'Build Plan'!C15)</f>
        <v>22</v>
      </c>
      <c r="D15" s="2">
        <f>SUM('Build Plan'!D$5:'Build Plan'!D15)</f>
        <v>14</v>
      </c>
      <c r="E15" s="2">
        <f>SUM('Build Plan'!E$5:'Build Plan'!E15)</f>
        <v>18</v>
      </c>
      <c r="F15" s="2">
        <f>SUM('Build Plan'!F$5:'Build Plan'!F15)</f>
        <v>4</v>
      </c>
      <c r="G15" s="2">
        <f>SUM('Build Plan'!G$5:'Build Plan'!G15)</f>
        <v>14</v>
      </c>
      <c r="H15" s="2">
        <f>SUM('Build Plan'!H$5:'Build Plan'!H15)</f>
        <v>10</v>
      </c>
      <c r="I15" s="2">
        <f>SUM('Build Plan'!I$5:'Build Plan'!I15)</f>
        <v>2</v>
      </c>
      <c r="J15" s="2">
        <f>SUM('Build Plan'!J$5:'Build Plan'!J15)</f>
        <v>7</v>
      </c>
      <c r="K15" s="2">
        <f>SUM('Build Plan'!K$5:'Build Plan'!K15)</f>
        <v>0</v>
      </c>
    </row>
    <row r="16" spans="1:11" x14ac:dyDescent="0.25">
      <c r="A16">
        <v>2028</v>
      </c>
      <c r="B16" s="2">
        <f>SUM('Build Plan'!B$5:'Build Plan'!B16)</f>
        <v>3</v>
      </c>
      <c r="C16" s="2">
        <f>SUM('Build Plan'!C$5:'Build Plan'!C16)</f>
        <v>24</v>
      </c>
      <c r="D16" s="2">
        <f>SUM('Build Plan'!D$5:'Build Plan'!D16)</f>
        <v>14</v>
      </c>
      <c r="E16" s="2">
        <f>SUM('Build Plan'!E$5:'Build Plan'!E16)</f>
        <v>19</v>
      </c>
      <c r="F16" s="2">
        <f>SUM('Build Plan'!F$5:'Build Plan'!F16)</f>
        <v>5</v>
      </c>
      <c r="G16" s="2">
        <f>SUM('Build Plan'!G$5:'Build Plan'!G16)</f>
        <v>14</v>
      </c>
      <c r="H16" s="2">
        <f>SUM('Build Plan'!H$5:'Build Plan'!H16)</f>
        <v>11</v>
      </c>
      <c r="I16" s="2">
        <f>SUM('Build Plan'!I$5:'Build Plan'!I16)</f>
        <v>3</v>
      </c>
      <c r="J16" s="2">
        <f>SUM('Build Plan'!J$5:'Build Plan'!J16)</f>
        <v>8</v>
      </c>
      <c r="K16" s="2">
        <f>SUM('Build Plan'!K$5:'Build Plan'!K16)</f>
        <v>0</v>
      </c>
    </row>
    <row r="17" spans="1:11" x14ac:dyDescent="0.25">
      <c r="A17">
        <v>2029</v>
      </c>
      <c r="B17" s="2">
        <f>SUM('Build Plan'!B$5:'Build Plan'!B17)</f>
        <v>3</v>
      </c>
      <c r="C17" s="2">
        <f>SUM('Build Plan'!C$5:'Build Plan'!C17)</f>
        <v>26</v>
      </c>
      <c r="D17" s="2">
        <f>SUM('Build Plan'!D$5:'Build Plan'!D17)</f>
        <v>15</v>
      </c>
      <c r="E17" s="2">
        <f>SUM('Build Plan'!E$5:'Build Plan'!E17)</f>
        <v>20</v>
      </c>
      <c r="F17" s="2">
        <f>SUM('Build Plan'!F$5:'Build Plan'!F17)</f>
        <v>6</v>
      </c>
      <c r="G17" s="2">
        <f>SUM('Build Plan'!G$5:'Build Plan'!G17)</f>
        <v>15</v>
      </c>
      <c r="H17" s="2">
        <f>SUM('Build Plan'!H$5:'Build Plan'!H17)</f>
        <v>12</v>
      </c>
      <c r="I17" s="2">
        <f>SUM('Build Plan'!I$5:'Build Plan'!I17)</f>
        <v>3</v>
      </c>
      <c r="J17" s="2">
        <f>SUM('Build Plan'!J$5:'Build Plan'!J17)</f>
        <v>9</v>
      </c>
      <c r="K17" s="2">
        <f>SUM('Build Plan'!K$5:'Build Plan'!K17)</f>
        <v>0</v>
      </c>
    </row>
    <row r="18" spans="1:11" x14ac:dyDescent="0.25">
      <c r="A18">
        <v>2030</v>
      </c>
      <c r="B18" s="2">
        <f>SUM('Build Plan'!B$5:'Build Plan'!B18)</f>
        <v>3</v>
      </c>
      <c r="C18" s="2">
        <f>SUM('Build Plan'!C$5:'Build Plan'!C18)</f>
        <v>28</v>
      </c>
      <c r="D18" s="2">
        <f>SUM('Build Plan'!D$5:'Build Plan'!D18)</f>
        <v>15</v>
      </c>
      <c r="E18" s="2">
        <f>SUM('Build Plan'!E$5:'Build Plan'!E18)</f>
        <v>21</v>
      </c>
      <c r="F18" s="2">
        <f>SUM('Build Plan'!F$5:'Build Plan'!F18)</f>
        <v>7</v>
      </c>
      <c r="G18" s="2">
        <f>SUM('Build Plan'!G$5:'Build Plan'!G18)</f>
        <v>17</v>
      </c>
      <c r="H18" s="2">
        <f>SUM('Build Plan'!H$5:'Build Plan'!H18)</f>
        <v>13</v>
      </c>
      <c r="I18" s="2">
        <f>SUM('Build Plan'!I$5:'Build Plan'!I18)</f>
        <v>3</v>
      </c>
      <c r="J18" s="2">
        <f>SUM('Build Plan'!J$5:'Build Plan'!J18)</f>
        <v>10</v>
      </c>
      <c r="K18" s="2">
        <f>SUM('Build Plan'!K$5:'Build Plan'!K18)</f>
        <v>0</v>
      </c>
    </row>
    <row r="19" spans="1:11" x14ac:dyDescent="0.25">
      <c r="A19">
        <v>2031</v>
      </c>
      <c r="B19" s="2">
        <f>SUM('Build Plan'!B$5:'Build Plan'!B19)</f>
        <v>3</v>
      </c>
      <c r="C19" s="2">
        <f>SUM('Build Plan'!C$5:'Build Plan'!C19)</f>
        <v>30</v>
      </c>
      <c r="D19" s="2">
        <f>SUM('Build Plan'!D$5:'Build Plan'!D19)</f>
        <v>16</v>
      </c>
      <c r="E19" s="2">
        <f>SUM('Build Plan'!E$5:'Build Plan'!E19)</f>
        <v>22</v>
      </c>
      <c r="F19" s="2">
        <f>SUM('Build Plan'!F$5:'Build Plan'!F19)</f>
        <v>8</v>
      </c>
      <c r="G19" s="2">
        <f>SUM('Build Plan'!G$5:'Build Plan'!G19)</f>
        <v>19</v>
      </c>
      <c r="H19" s="2">
        <f>SUM('Build Plan'!H$5:'Build Plan'!H19)</f>
        <v>14</v>
      </c>
      <c r="I19" s="2">
        <f>SUM('Build Plan'!I$5:'Build Plan'!I19)</f>
        <v>3</v>
      </c>
      <c r="J19" s="2">
        <f>SUM('Build Plan'!J$5:'Build Plan'!J19)</f>
        <v>11</v>
      </c>
      <c r="K19" s="2">
        <f>SUM('Build Plan'!K$5:'Build Plan'!K19)</f>
        <v>0</v>
      </c>
    </row>
    <row r="20" spans="1:11" x14ac:dyDescent="0.25">
      <c r="A20">
        <v>2032</v>
      </c>
      <c r="B20" s="2">
        <f>SUM('Build Plan'!B$5:'Build Plan'!B20)</f>
        <v>3</v>
      </c>
      <c r="C20" s="2">
        <f>SUM('Build Plan'!C$5:'Build Plan'!C20)</f>
        <v>32</v>
      </c>
      <c r="D20" s="2">
        <f>SUM('Build Plan'!D$5:'Build Plan'!D20)</f>
        <v>17</v>
      </c>
      <c r="E20" s="2">
        <f>SUM('Build Plan'!E$5:'Build Plan'!E20)</f>
        <v>23</v>
      </c>
      <c r="F20" s="2">
        <f>SUM('Build Plan'!F$5:'Build Plan'!F20)</f>
        <v>9</v>
      </c>
      <c r="G20" s="2">
        <f>SUM('Build Plan'!G$5:'Build Plan'!G20)</f>
        <v>21</v>
      </c>
      <c r="H20" s="2">
        <f>SUM('Build Plan'!H$5:'Build Plan'!H20)</f>
        <v>15</v>
      </c>
      <c r="I20" s="2">
        <f>SUM('Build Plan'!I$5:'Build Plan'!I20)</f>
        <v>4</v>
      </c>
      <c r="J20" s="2">
        <f>SUM('Build Plan'!J$5:'Build Plan'!J20)</f>
        <v>11</v>
      </c>
      <c r="K20" s="2">
        <f>SUM('Build Plan'!K$5:'Build Plan'!K20)</f>
        <v>0</v>
      </c>
    </row>
    <row r="21" spans="1:11" x14ac:dyDescent="0.25">
      <c r="A21">
        <v>2033</v>
      </c>
      <c r="B21" s="2">
        <f>SUM('Build Plan'!B$5:'Build Plan'!B21)</f>
        <v>4</v>
      </c>
      <c r="C21" s="2">
        <f>SUM('Build Plan'!C$5:'Build Plan'!C21)</f>
        <v>34</v>
      </c>
      <c r="D21" s="2">
        <f>SUM('Build Plan'!D$5:'Build Plan'!D21)</f>
        <v>18</v>
      </c>
      <c r="E21" s="2">
        <f>SUM('Build Plan'!E$5:'Build Plan'!E21)</f>
        <v>24</v>
      </c>
      <c r="F21" s="2">
        <f>SUM('Build Plan'!F$5:'Build Plan'!F21)</f>
        <v>10</v>
      </c>
      <c r="G21" s="2">
        <f>SUM('Build Plan'!G$5:'Build Plan'!G21)</f>
        <v>23</v>
      </c>
      <c r="H21" s="2">
        <f>SUM('Build Plan'!H$5:'Build Plan'!H21)</f>
        <v>16</v>
      </c>
      <c r="I21" s="2">
        <f>SUM('Build Plan'!I$5:'Build Plan'!I21)</f>
        <v>4</v>
      </c>
      <c r="J21" s="2">
        <f>SUM('Build Plan'!J$5:'Build Plan'!J21)</f>
        <v>11</v>
      </c>
      <c r="K21" s="2">
        <f>SUM('Build Plan'!K$5:'Build Plan'!K21)</f>
        <v>0</v>
      </c>
    </row>
    <row r="22" spans="1:11" x14ac:dyDescent="0.25">
      <c r="A22">
        <v>2034</v>
      </c>
      <c r="B22" s="2">
        <f>SUM('Build Plan'!B$5:'Build Plan'!B22)</f>
        <v>4</v>
      </c>
      <c r="C22" s="2">
        <f>SUM('Build Plan'!C$5:'Build Plan'!C22)</f>
        <v>36</v>
      </c>
      <c r="D22" s="2">
        <f>SUM('Build Plan'!D$5:'Build Plan'!D22)</f>
        <v>20</v>
      </c>
      <c r="E22" s="2">
        <f>SUM('Build Plan'!E$5:'Build Plan'!E22)</f>
        <v>25</v>
      </c>
      <c r="F22" s="2">
        <f>SUM('Build Plan'!F$5:'Build Plan'!F22)</f>
        <v>11</v>
      </c>
      <c r="G22" s="2">
        <f>SUM('Build Plan'!G$5:'Build Plan'!G22)</f>
        <v>24</v>
      </c>
      <c r="H22" s="2">
        <f>SUM('Build Plan'!H$5:'Build Plan'!H22)</f>
        <v>16</v>
      </c>
      <c r="I22" s="2">
        <f>SUM('Build Plan'!I$5:'Build Plan'!I22)</f>
        <v>4</v>
      </c>
      <c r="J22" s="2">
        <f>SUM('Build Plan'!J$5:'Build Plan'!J22)</f>
        <v>11</v>
      </c>
      <c r="K22" s="2">
        <f>SUM('Build Plan'!K$5:'Build Plan'!K22)</f>
        <v>0</v>
      </c>
    </row>
    <row r="23" spans="1:11" x14ac:dyDescent="0.25">
      <c r="A23">
        <v>2035</v>
      </c>
      <c r="B23" s="2">
        <f>SUM('Build Plan'!B$5:'Build Plan'!B23)</f>
        <v>4</v>
      </c>
      <c r="C23" s="2">
        <f>SUM('Build Plan'!C$5:'Build Plan'!C23)</f>
        <v>38</v>
      </c>
      <c r="D23" s="2">
        <f>SUM('Build Plan'!D$5:'Build Plan'!D23)</f>
        <v>22</v>
      </c>
      <c r="E23" s="2">
        <f>SUM('Build Plan'!E$5:'Build Plan'!E23)</f>
        <v>26</v>
      </c>
      <c r="F23" s="2">
        <f>SUM('Build Plan'!F$5:'Build Plan'!F23)</f>
        <v>12</v>
      </c>
      <c r="G23" s="2">
        <f>SUM('Build Plan'!G$5:'Build Plan'!G23)</f>
        <v>24</v>
      </c>
      <c r="H23" s="2">
        <f>SUM('Build Plan'!H$5:'Build Plan'!H23)</f>
        <v>16</v>
      </c>
      <c r="I23" s="2">
        <f>SUM('Build Plan'!I$5:'Build Plan'!I23)</f>
        <v>4</v>
      </c>
      <c r="J23" s="2">
        <f>SUM('Build Plan'!J$5:'Build Plan'!J23)</f>
        <v>11</v>
      </c>
      <c r="K23" s="2">
        <f>SUM('Build Plan'!K$5:'Build Plan'!K23)</f>
        <v>0</v>
      </c>
    </row>
    <row r="24" spans="1:11" x14ac:dyDescent="0.25">
      <c r="A24">
        <v>2036</v>
      </c>
      <c r="B24" s="2">
        <f>SUM('Build Plan'!B$5:'Build Plan'!B24)</f>
        <v>4</v>
      </c>
      <c r="C24" s="2">
        <f>SUM('Build Plan'!C$5:'Build Plan'!C24)</f>
        <v>40</v>
      </c>
      <c r="D24" s="2">
        <f>SUM('Build Plan'!D$5:'Build Plan'!D24)</f>
        <v>24</v>
      </c>
      <c r="E24" s="2">
        <f>SUM('Build Plan'!E$5:'Build Plan'!E24)</f>
        <v>28</v>
      </c>
      <c r="F24" s="2">
        <f>SUM('Build Plan'!F$5:'Build Plan'!F24)</f>
        <v>12</v>
      </c>
      <c r="G24" s="2">
        <f>SUM('Build Plan'!G$5:'Build Plan'!G24)</f>
        <v>24</v>
      </c>
      <c r="H24" s="2">
        <f>SUM('Build Plan'!H$5:'Build Plan'!H24)</f>
        <v>16</v>
      </c>
      <c r="I24" s="2">
        <f>SUM('Build Plan'!I$5:'Build Plan'!I24)</f>
        <v>5</v>
      </c>
      <c r="J24" s="2">
        <f>SUM('Build Plan'!J$5:'Build Plan'!J24)</f>
        <v>11</v>
      </c>
      <c r="K24" s="2">
        <f>SUM('Build Plan'!K$5:'Build Plan'!K24)</f>
        <v>0</v>
      </c>
    </row>
    <row r="25" spans="1:11" x14ac:dyDescent="0.25">
      <c r="A25">
        <v>2037</v>
      </c>
      <c r="B25" s="2">
        <f>SUM('Build Plan'!B$5:'Build Plan'!B25)</f>
        <v>4</v>
      </c>
      <c r="C25" s="2">
        <f>SUM('Build Plan'!C$5:'Build Plan'!C25)</f>
        <v>42</v>
      </c>
      <c r="D25" s="2">
        <f>SUM('Build Plan'!D$5:'Build Plan'!D25)</f>
        <v>27</v>
      </c>
      <c r="E25" s="2">
        <f>SUM('Build Plan'!E$5:'Build Plan'!E25)</f>
        <v>30</v>
      </c>
      <c r="F25" s="2">
        <f>SUM('Build Plan'!F$5:'Build Plan'!F25)</f>
        <v>12</v>
      </c>
      <c r="G25" s="2">
        <f>SUM('Build Plan'!G$5:'Build Plan'!G25)</f>
        <v>24</v>
      </c>
      <c r="H25" s="2">
        <f>SUM('Build Plan'!H$5:'Build Plan'!H25)</f>
        <v>16</v>
      </c>
      <c r="I25" s="2">
        <f>SUM('Build Plan'!I$5:'Build Plan'!I25)</f>
        <v>5</v>
      </c>
      <c r="J25" s="2">
        <f>SUM('Build Plan'!J$5:'Build Plan'!J25)</f>
        <v>11</v>
      </c>
      <c r="K25" s="2">
        <f>SUM('Build Plan'!K$5:'Build Plan'!K25)</f>
        <v>0</v>
      </c>
    </row>
    <row r="26" spans="1:11" x14ac:dyDescent="0.25">
      <c r="A26">
        <v>2038</v>
      </c>
      <c r="B26" s="2">
        <f>SUM('Build Plan'!B$5:'Build Plan'!B26)</f>
        <v>5</v>
      </c>
      <c r="C26" s="2">
        <f>SUM('Build Plan'!C$5:'Build Plan'!C26)</f>
        <v>45</v>
      </c>
      <c r="D26" s="2">
        <f>SUM('Build Plan'!D$5:'Build Plan'!D26)</f>
        <v>31</v>
      </c>
      <c r="E26" s="2">
        <f>SUM('Build Plan'!E$5:'Build Plan'!E26)</f>
        <v>32</v>
      </c>
      <c r="F26" s="2">
        <f>SUM('Build Plan'!F$5:'Build Plan'!F26)</f>
        <v>12</v>
      </c>
      <c r="G26" s="2">
        <f>SUM('Build Plan'!G$5:'Build Plan'!G26)</f>
        <v>24</v>
      </c>
      <c r="H26" s="2">
        <f>SUM('Build Plan'!H$5:'Build Plan'!H26)</f>
        <v>16</v>
      </c>
      <c r="I26" s="2">
        <f>SUM('Build Plan'!I$5:'Build Plan'!I26)</f>
        <v>5</v>
      </c>
      <c r="J26" s="2">
        <f>SUM('Build Plan'!J$5:'Build Plan'!J26)</f>
        <v>11</v>
      </c>
      <c r="K26" s="2">
        <f>SUM('Build Plan'!K$5:'Build Plan'!K26)</f>
        <v>0</v>
      </c>
    </row>
    <row r="27" spans="1:11" x14ac:dyDescent="0.25">
      <c r="A27">
        <v>2039</v>
      </c>
      <c r="B27" s="2">
        <f>SUM('Build Plan'!B$5:'Build Plan'!B27)</f>
        <v>5</v>
      </c>
      <c r="C27" s="2">
        <f>SUM('Build Plan'!C$5:'Build Plan'!C27)</f>
        <v>48</v>
      </c>
      <c r="D27" s="2">
        <f>SUM('Build Plan'!D$5:'Build Plan'!D27)</f>
        <v>35</v>
      </c>
      <c r="E27" s="2">
        <f>SUM('Build Plan'!E$5:'Build Plan'!E27)</f>
        <v>34</v>
      </c>
      <c r="F27" s="2">
        <f>SUM('Build Plan'!F$5:'Build Plan'!F27)</f>
        <v>12</v>
      </c>
      <c r="G27" s="2">
        <f>SUM('Build Plan'!G$5:'Build Plan'!G27)</f>
        <v>24</v>
      </c>
      <c r="H27" s="2">
        <f>SUM('Build Plan'!H$5:'Build Plan'!H27)</f>
        <v>16</v>
      </c>
      <c r="I27" s="2">
        <f>SUM('Build Plan'!I$5:'Build Plan'!I27)</f>
        <v>5</v>
      </c>
      <c r="J27" s="2">
        <f>SUM('Build Plan'!J$5:'Build Plan'!J27)</f>
        <v>11</v>
      </c>
      <c r="K27" s="2">
        <f>SUM('Build Plan'!K$5:'Build Plan'!K27)</f>
        <v>0</v>
      </c>
    </row>
    <row r="28" spans="1:11" x14ac:dyDescent="0.25">
      <c r="A28">
        <v>2040</v>
      </c>
      <c r="B28" s="2">
        <f>SUM('Build Plan'!B$5:'Build Plan'!B28)</f>
        <v>5</v>
      </c>
      <c r="C28" s="2">
        <f>SUM('Build Plan'!C$5:'Build Plan'!C28)</f>
        <v>51</v>
      </c>
      <c r="D28" s="2">
        <f>SUM('Build Plan'!D$5:'Build Plan'!D28)</f>
        <v>39</v>
      </c>
      <c r="E28" s="2">
        <f>SUM('Build Plan'!E$5:'Build Plan'!E28)</f>
        <v>35</v>
      </c>
      <c r="F28" s="2">
        <f>SUM('Build Plan'!F$5:'Build Plan'!F28)</f>
        <v>12</v>
      </c>
      <c r="G28" s="2">
        <f>SUM('Build Plan'!G$5:'Build Plan'!G28)</f>
        <v>24</v>
      </c>
      <c r="H28" s="2">
        <f>SUM('Build Plan'!H$5:'Build Plan'!H28)</f>
        <v>16</v>
      </c>
      <c r="I28" s="2">
        <f>SUM('Build Plan'!I$5:'Build Plan'!I28)</f>
        <v>6</v>
      </c>
      <c r="J28" s="2">
        <f>SUM('Build Plan'!J$5:'Build Plan'!J28)</f>
        <v>11</v>
      </c>
      <c r="K28" s="2">
        <f>SUM('Build Plan'!K$5:'Build Plan'!K28)</f>
        <v>1</v>
      </c>
    </row>
    <row r="29" spans="1:11" x14ac:dyDescent="0.25">
      <c r="A29">
        <v>2041</v>
      </c>
      <c r="B29" s="2">
        <f>SUM('Build Plan'!B$5:'Build Plan'!B29)</f>
        <v>5</v>
      </c>
      <c r="C29" s="2">
        <f>SUM('Build Plan'!C$5:'Build Plan'!C29)</f>
        <v>53</v>
      </c>
      <c r="D29" s="2">
        <f>SUM('Build Plan'!D$5:'Build Plan'!D29)</f>
        <v>43</v>
      </c>
      <c r="E29" s="2">
        <f>SUM('Build Plan'!E$5:'Build Plan'!E29)</f>
        <v>37</v>
      </c>
      <c r="F29" s="2">
        <f>SUM('Build Plan'!F$5:'Build Plan'!F29)</f>
        <v>12</v>
      </c>
      <c r="G29" s="2">
        <f>SUM('Build Plan'!G$5:'Build Plan'!G29)</f>
        <v>24</v>
      </c>
      <c r="H29" s="2">
        <f>SUM('Build Plan'!H$5:'Build Plan'!H29)</f>
        <v>16</v>
      </c>
      <c r="I29" s="2">
        <f>SUM('Build Plan'!I$5:'Build Plan'!I29)</f>
        <v>6</v>
      </c>
      <c r="J29" s="2">
        <f>SUM('Build Plan'!J$5:'Build Plan'!J29)</f>
        <v>11</v>
      </c>
      <c r="K29" s="2">
        <f>SUM('Build Plan'!K$5:'Build Plan'!K29)</f>
        <v>1</v>
      </c>
    </row>
    <row r="30" spans="1:11" x14ac:dyDescent="0.25">
      <c r="A30">
        <v>2042</v>
      </c>
      <c r="B30" s="2">
        <f>SUM('Build Plan'!B$5:'Build Plan'!B30)</f>
        <v>5</v>
      </c>
      <c r="C30" s="2">
        <f>SUM('Build Plan'!C$5:'Build Plan'!C30)</f>
        <v>56</v>
      </c>
      <c r="D30" s="2">
        <f>SUM('Build Plan'!D$5:'Build Plan'!D30)</f>
        <v>45</v>
      </c>
      <c r="E30" s="2">
        <f>SUM('Build Plan'!E$5:'Build Plan'!E30)</f>
        <v>38</v>
      </c>
      <c r="F30" s="2">
        <f>SUM('Build Plan'!F$5:'Build Plan'!F30)</f>
        <v>12</v>
      </c>
      <c r="G30" s="2">
        <f>SUM('Build Plan'!G$5:'Build Plan'!G30)</f>
        <v>24</v>
      </c>
      <c r="H30" s="2">
        <f>SUM('Build Plan'!H$5:'Build Plan'!H30)</f>
        <v>16</v>
      </c>
      <c r="I30" s="2">
        <f>SUM('Build Plan'!I$5:'Build Plan'!I30)</f>
        <v>6</v>
      </c>
      <c r="J30" s="2">
        <f>SUM('Build Plan'!J$5:'Build Plan'!J30)</f>
        <v>11</v>
      </c>
      <c r="K30" s="2">
        <f>SUM('Build Plan'!K$5:'Build Plan'!K30)</f>
        <v>2</v>
      </c>
    </row>
    <row r="31" spans="1:11" x14ac:dyDescent="0.25">
      <c r="A31">
        <v>2043</v>
      </c>
      <c r="B31" s="2">
        <f>SUM('Build Plan'!B$5:'Build Plan'!B31)</f>
        <v>6</v>
      </c>
      <c r="C31" s="2">
        <f>SUM('Build Plan'!C$5:'Build Plan'!C31)</f>
        <v>58</v>
      </c>
      <c r="D31" s="2">
        <f>SUM('Build Plan'!D$5:'Build Plan'!D31)</f>
        <v>45</v>
      </c>
      <c r="E31" s="2">
        <f>SUM('Build Plan'!E$5:'Build Plan'!E31)</f>
        <v>40</v>
      </c>
      <c r="F31" s="2">
        <f>SUM('Build Plan'!F$5:'Build Plan'!F31)</f>
        <v>12</v>
      </c>
      <c r="G31" s="2">
        <f>SUM('Build Plan'!G$5:'Build Plan'!G31)</f>
        <v>24</v>
      </c>
      <c r="H31" s="2">
        <f>SUM('Build Plan'!H$5:'Build Plan'!H31)</f>
        <v>17</v>
      </c>
      <c r="I31" s="2">
        <f>SUM('Build Plan'!I$5:'Build Plan'!I31)</f>
        <v>6</v>
      </c>
      <c r="J31" s="2">
        <f>SUM('Build Plan'!J$5:'Build Plan'!J31)</f>
        <v>11</v>
      </c>
      <c r="K31" s="2">
        <f>SUM('Build Plan'!K$5:'Build Plan'!K31)</f>
        <v>2</v>
      </c>
    </row>
    <row r="32" spans="1:11" x14ac:dyDescent="0.25">
      <c r="A32">
        <v>2044</v>
      </c>
      <c r="B32" s="2">
        <f>SUM('Build Plan'!B$5:'Build Plan'!B32)</f>
        <v>6</v>
      </c>
      <c r="C32" s="2">
        <f>SUM('Build Plan'!C$5:'Build Plan'!C32)</f>
        <v>61</v>
      </c>
      <c r="D32" s="2">
        <f>SUM('Build Plan'!D$5:'Build Plan'!D32)</f>
        <v>45</v>
      </c>
      <c r="E32" s="2">
        <f>SUM('Build Plan'!E$5:'Build Plan'!E32)</f>
        <v>41</v>
      </c>
      <c r="F32" s="2">
        <f>SUM('Build Plan'!F$5:'Build Plan'!F32)</f>
        <v>12</v>
      </c>
      <c r="G32" s="2">
        <f>SUM('Build Plan'!G$5:'Build Plan'!G32)</f>
        <v>24</v>
      </c>
      <c r="H32" s="2">
        <f>SUM('Build Plan'!H$5:'Build Plan'!H32)</f>
        <v>17</v>
      </c>
      <c r="I32" s="2">
        <f>SUM('Build Plan'!I$5:'Build Plan'!I32)</f>
        <v>7</v>
      </c>
      <c r="J32" s="2">
        <f>SUM('Build Plan'!J$5:'Build Plan'!J32)</f>
        <v>11</v>
      </c>
      <c r="K32" s="2">
        <f>SUM('Build Plan'!K$5:'Build Plan'!K32)</f>
        <v>3</v>
      </c>
    </row>
    <row r="33" spans="1:11" x14ac:dyDescent="0.25">
      <c r="A33">
        <v>2045</v>
      </c>
      <c r="B33" s="2">
        <f>SUM('Build Plan'!B$5:'Build Plan'!B33)</f>
        <v>6</v>
      </c>
      <c r="C33" s="2">
        <f>SUM('Build Plan'!C$5:'Build Plan'!C33)</f>
        <v>63</v>
      </c>
      <c r="D33" s="2">
        <f>SUM('Build Plan'!D$5:'Build Plan'!D33)</f>
        <v>45</v>
      </c>
      <c r="E33" s="2">
        <f>SUM('Build Plan'!E$5:'Build Plan'!E33)</f>
        <v>43</v>
      </c>
      <c r="F33" s="2">
        <f>SUM('Build Plan'!F$5:'Build Plan'!F33)</f>
        <v>12</v>
      </c>
      <c r="G33" s="2">
        <f>SUM('Build Plan'!G$5:'Build Plan'!G33)</f>
        <v>24</v>
      </c>
      <c r="H33" s="2">
        <f>SUM('Build Plan'!H$5:'Build Plan'!H33)</f>
        <v>19</v>
      </c>
      <c r="I33" s="2">
        <f>SUM('Build Plan'!I$5:'Build Plan'!I33)</f>
        <v>7</v>
      </c>
      <c r="J33" s="2">
        <f>SUM('Build Plan'!J$5:'Build Plan'!J33)</f>
        <v>11</v>
      </c>
      <c r="K33" s="2">
        <f>SUM('Build Plan'!K$5:'Build Plan'!K33)</f>
        <v>4</v>
      </c>
    </row>
    <row r="34" spans="1:11" x14ac:dyDescent="0.25">
      <c r="A34">
        <v>2046</v>
      </c>
      <c r="B34" s="2">
        <f>SUM('Build Plan'!B$5:'Build Plan'!B34)</f>
        <v>6</v>
      </c>
      <c r="C34" s="2">
        <f>SUM('Build Plan'!C$5:'Build Plan'!C34)</f>
        <v>66</v>
      </c>
      <c r="D34" s="2">
        <f>SUM('Build Plan'!D$5:'Build Plan'!D34)</f>
        <v>45</v>
      </c>
      <c r="E34" s="2">
        <f>SUM('Build Plan'!E$5:'Build Plan'!E34)</f>
        <v>44</v>
      </c>
      <c r="F34" s="2">
        <f>SUM('Build Plan'!F$5:'Build Plan'!F34)</f>
        <v>12</v>
      </c>
      <c r="G34" s="2">
        <f>SUM('Build Plan'!G$5:'Build Plan'!G34)</f>
        <v>24</v>
      </c>
      <c r="H34" s="2">
        <f>SUM('Build Plan'!H$5:'Build Plan'!H34)</f>
        <v>21</v>
      </c>
      <c r="I34" s="2">
        <f>SUM('Build Plan'!I$5:'Build Plan'!I34)</f>
        <v>7</v>
      </c>
      <c r="J34" s="2">
        <f>SUM('Build Plan'!J$5:'Build Plan'!J34)</f>
        <v>11</v>
      </c>
      <c r="K34" s="2">
        <f>SUM('Build Plan'!K$5:'Build Plan'!K34)</f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3" sqref="I3"/>
    </sheetView>
  </sheetViews>
  <sheetFormatPr defaultRowHeight="15" x14ac:dyDescent="0.25"/>
  <cols>
    <col min="2" max="2" width="15.85546875" customWidth="1"/>
    <col min="3" max="3" width="15.5703125" customWidth="1"/>
    <col min="4" max="4" width="15.140625" customWidth="1"/>
    <col min="5" max="6" width="16" customWidth="1"/>
    <col min="7" max="7" width="15.42578125" customWidth="1"/>
    <col min="8" max="8" width="15.28515625" customWidth="1"/>
    <col min="9" max="9" width="15" customWidth="1"/>
    <col min="10" max="10" width="15.28515625" customWidth="1"/>
    <col min="11" max="11" width="15" customWidth="1"/>
  </cols>
  <sheetData>
    <row r="1" spans="1:11" x14ac:dyDescent="0.25">
      <c r="A1" t="s">
        <v>21</v>
      </c>
    </row>
    <row r="2" spans="1:11" x14ac:dyDescent="0.25">
      <c r="A2" t="s">
        <v>39</v>
      </c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7</v>
      </c>
      <c r="H3" s="1" t="s">
        <v>6</v>
      </c>
      <c r="I3" s="1" t="s">
        <v>56</v>
      </c>
      <c r="J3" s="1" t="s">
        <v>58</v>
      </c>
      <c r="K3" s="1" t="s">
        <v>57</v>
      </c>
    </row>
    <row r="4" spans="1:11" x14ac:dyDescent="0.25">
      <c r="A4" s="1">
        <v>2016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>
        <v>2017</v>
      </c>
      <c r="B5" s="6">
        <f>'O&amp;S Yearly'!B5*('Max New Builds'!B5 - ('Max New Builds'!B5 - 'Max New Builds'!B4))</f>
        <v>0</v>
      </c>
      <c r="C5" s="6">
        <f>'O&amp;S Yearly'!C5*('Max New Builds'!C5 - ('Max New Builds'!C5 - 'Max New Builds'!C4))</f>
        <v>0</v>
      </c>
      <c r="D5" s="6">
        <f>'O&amp;S Yearly'!D5*('Max New Builds'!D5 - ('Max New Builds'!D5 - 'Max New Builds'!D4))</f>
        <v>0</v>
      </c>
      <c r="E5" s="6">
        <f>'O&amp;S Yearly'!E5*('Max New Builds'!E5 - ('Max New Builds'!E5 - 'Max New Builds'!E4))</f>
        <v>0</v>
      </c>
      <c r="F5" s="6">
        <f>'O&amp;S Yearly'!F5*('Max New Builds'!F5 - ('Max New Builds'!F5 - 'Max New Builds'!F4))</f>
        <v>0</v>
      </c>
      <c r="G5" s="6">
        <f>'O&amp;S Yearly'!G5*('Max New Builds'!G5 - ('Max New Builds'!G5 - 'Max New Builds'!G4))</f>
        <v>0</v>
      </c>
      <c r="H5" s="6">
        <f>'O&amp;S Yearly'!H5*('Max New Builds'!H5 - ('Max New Builds'!H5 - 'Max New Builds'!H4))</f>
        <v>0</v>
      </c>
      <c r="I5" s="6">
        <f>'O&amp;S Yearly'!I5*('Max New Builds'!I5 - ('Max New Builds'!I5 - 'Max New Builds'!I4))</f>
        <v>0</v>
      </c>
      <c r="J5" s="6">
        <f>'O&amp;S Yearly'!J5*('Max New Builds'!J5 - ('Max New Builds'!J5 - 'Max New Builds'!J4))</f>
        <v>0</v>
      </c>
      <c r="K5" s="6">
        <f>'O&amp;S Yearly'!K5*('Max New Builds'!K5 - ('Max New Builds'!K5 - 'Max New Builds'!K4))</f>
        <v>0</v>
      </c>
    </row>
    <row r="6" spans="1:11" x14ac:dyDescent="0.25">
      <c r="A6">
        <v>2018</v>
      </c>
      <c r="B6" s="6">
        <f>'O&amp;S Yearly'!B6*('Max New Builds'!B6 - ('Max New Builds'!B6 - 'Max New Builds'!B5))</f>
        <v>0</v>
      </c>
      <c r="C6" s="6">
        <f>'O&amp;S Yearly'!C6*('Max New Builds'!C6 - ('Max New Builds'!C6 - 'Max New Builds'!C5))</f>
        <v>140000000</v>
      </c>
      <c r="D6" s="6">
        <f>'O&amp;S Yearly'!D6*('Max New Builds'!D6 - ('Max New Builds'!D6 - 'Max New Builds'!D5))</f>
        <v>270000000</v>
      </c>
      <c r="E6" s="6">
        <f>'O&amp;S Yearly'!E6*('Max New Builds'!E6 - ('Max New Builds'!E6 - 'Max New Builds'!E5))</f>
        <v>280000000</v>
      </c>
      <c r="F6" s="6">
        <f>'O&amp;S Yearly'!F6*('Max New Builds'!F6 - ('Max New Builds'!F6 - 'Max New Builds'!F5))</f>
        <v>0</v>
      </c>
      <c r="G6" s="6">
        <f>'O&amp;S Yearly'!G6*('Max New Builds'!G6 - ('Max New Builds'!G6 - 'Max New Builds'!G5))</f>
        <v>160000000</v>
      </c>
      <c r="H6" s="6">
        <f>'O&amp;S Yearly'!H6*('Max New Builds'!H6 - ('Max New Builds'!H6 - 'Max New Builds'!H5))</f>
        <v>120000000</v>
      </c>
      <c r="I6" s="6">
        <f>'O&amp;S Yearly'!I6*('Max New Builds'!I6 - ('Max New Builds'!I6 - 'Max New Builds'!I5))</f>
        <v>0</v>
      </c>
      <c r="J6" s="6">
        <f>'O&amp;S Yearly'!J6*('Max New Builds'!J6 - ('Max New Builds'!J6 - 'Max New Builds'!J5))</f>
        <v>0</v>
      </c>
      <c r="K6" s="6">
        <f>'O&amp;S Yearly'!K6*('Max New Builds'!K6 - ('Max New Builds'!K6 - 'Max New Builds'!K5))</f>
        <v>0</v>
      </c>
    </row>
    <row r="7" spans="1:11" x14ac:dyDescent="0.25">
      <c r="A7">
        <v>2019</v>
      </c>
      <c r="B7" s="6">
        <f>'O&amp;S Yearly'!B7*('Max New Builds'!B7 - ('Max New Builds'!B7 - 'Max New Builds'!B6))</f>
        <v>0</v>
      </c>
      <c r="C7" s="6">
        <f>'O&amp;S Yearly'!C7*('Max New Builds'!C7 - ('Max New Builds'!C7 - 'Max New Builds'!C6))</f>
        <v>280000000</v>
      </c>
      <c r="D7" s="6">
        <f>'O&amp;S Yearly'!D7*('Max New Builds'!D7 - ('Max New Builds'!D7 - 'Max New Builds'!D6))</f>
        <v>630000000</v>
      </c>
      <c r="E7" s="6">
        <f>'O&amp;S Yearly'!E7*('Max New Builds'!E7 - ('Max New Builds'!E7 - 'Max New Builds'!E6))</f>
        <v>560000000</v>
      </c>
      <c r="F7" s="6">
        <f>'O&amp;S Yearly'!F7*('Max New Builds'!F7 - ('Max New Builds'!F7 - 'Max New Builds'!F6))</f>
        <v>0</v>
      </c>
      <c r="G7" s="6">
        <f>'O&amp;S Yearly'!G7*('Max New Builds'!G7 - ('Max New Builds'!G7 - 'Max New Builds'!G6))</f>
        <v>280000000</v>
      </c>
      <c r="H7" s="6">
        <f>'O&amp;S Yearly'!H7*('Max New Builds'!H7 - ('Max New Builds'!H7 - 'Max New Builds'!H6))</f>
        <v>200000000</v>
      </c>
      <c r="I7" s="6">
        <f>'O&amp;S Yearly'!I7*('Max New Builds'!I7 - ('Max New Builds'!I7 - 'Max New Builds'!I6))</f>
        <v>0</v>
      </c>
      <c r="J7" s="6">
        <f>'O&amp;S Yearly'!J7*('Max New Builds'!J7 - ('Max New Builds'!J7 - 'Max New Builds'!J6))</f>
        <v>0</v>
      </c>
      <c r="K7" s="6">
        <f>'O&amp;S Yearly'!K7*('Max New Builds'!K7 - ('Max New Builds'!K7 - 'Max New Builds'!K6))</f>
        <v>175085300</v>
      </c>
    </row>
    <row r="8" spans="1:11" x14ac:dyDescent="0.25">
      <c r="A8">
        <v>2020</v>
      </c>
      <c r="B8" s="6">
        <f>'O&amp;S Yearly'!B8*('Max New Builds'!B8 - ('Max New Builds'!B8 - 'Max New Builds'!B7))</f>
        <v>0</v>
      </c>
      <c r="C8" s="6">
        <f>'O&amp;S Yearly'!C8*('Max New Builds'!C8 - ('Max New Builds'!C8 - 'Max New Builds'!C7))</f>
        <v>420000000</v>
      </c>
      <c r="D8" s="6">
        <f>'O&amp;S Yearly'!D8*('Max New Builds'!D8 - ('Max New Builds'!D8 - 'Max New Builds'!D7))</f>
        <v>990000000</v>
      </c>
      <c r="E8" s="6">
        <f>'O&amp;S Yearly'!E8*('Max New Builds'!E8 - ('Max New Builds'!E8 - 'Max New Builds'!E7))</f>
        <v>840000000</v>
      </c>
      <c r="F8" s="6">
        <f>'O&amp;S Yearly'!F8*('Max New Builds'!F8 - ('Max New Builds'!F8 - 'Max New Builds'!F7))</f>
        <v>0</v>
      </c>
      <c r="G8" s="6">
        <f>'O&amp;S Yearly'!G8*('Max New Builds'!G8 - ('Max New Builds'!G8 - 'Max New Builds'!G7))</f>
        <v>400000000</v>
      </c>
      <c r="H8" s="6">
        <f>'O&amp;S Yearly'!H8*('Max New Builds'!H8 - ('Max New Builds'!H8 - 'Max New Builds'!H7))</f>
        <v>280000000</v>
      </c>
      <c r="I8" s="6">
        <f>'O&amp;S Yearly'!I8*('Max New Builds'!I8 - ('Max New Builds'!I8 - 'Max New Builds'!I7))</f>
        <v>554744000</v>
      </c>
      <c r="J8" s="6">
        <f>'O&amp;S Yearly'!J8*('Max New Builds'!J8 - ('Max New Builds'!J8 - 'Max New Builds'!J7))</f>
        <v>0</v>
      </c>
      <c r="K8" s="6">
        <f>'O&amp;S Yearly'!K8*('Max New Builds'!K8 - ('Max New Builds'!K8 - 'Max New Builds'!K7))</f>
        <v>350170600</v>
      </c>
    </row>
    <row r="9" spans="1:11" x14ac:dyDescent="0.25">
      <c r="A9">
        <v>2021</v>
      </c>
      <c r="B9" s="6">
        <f>'O&amp;S Yearly'!B9*('Max New Builds'!B9 - ('Max New Builds'!B9 - 'Max New Builds'!B8))</f>
        <v>0</v>
      </c>
      <c r="C9" s="6">
        <f>'O&amp;S Yearly'!C9*('Max New Builds'!C9 - ('Max New Builds'!C9 - 'Max New Builds'!C8))</f>
        <v>560000000</v>
      </c>
      <c r="D9" s="6">
        <f>'O&amp;S Yearly'!D9*('Max New Builds'!D9 - ('Max New Builds'!D9 - 'Max New Builds'!D8))</f>
        <v>1350000000</v>
      </c>
      <c r="E9" s="6">
        <f>'O&amp;S Yearly'!E9*('Max New Builds'!E9 - ('Max New Builds'!E9 - 'Max New Builds'!E8))</f>
        <v>1120000000</v>
      </c>
      <c r="F9" s="6">
        <f>'O&amp;S Yearly'!F9*('Max New Builds'!F9 - ('Max New Builds'!F9 - 'Max New Builds'!F8))</f>
        <v>0</v>
      </c>
      <c r="G9" s="6">
        <f>'O&amp;S Yearly'!G9*('Max New Builds'!G9 - ('Max New Builds'!G9 - 'Max New Builds'!G8))</f>
        <v>520000000</v>
      </c>
      <c r="H9" s="6">
        <f>'O&amp;S Yearly'!H9*('Max New Builds'!H9 - ('Max New Builds'!H9 - 'Max New Builds'!H8))</f>
        <v>360000000</v>
      </c>
      <c r="I9" s="6">
        <f>'O&amp;S Yearly'!I9*('Max New Builds'!I9 - ('Max New Builds'!I9 - 'Max New Builds'!I8))</f>
        <v>554744000</v>
      </c>
      <c r="J9" s="6">
        <f>'O&amp;S Yearly'!J9*('Max New Builds'!J9 - ('Max New Builds'!J9 - 'Max New Builds'!J8))</f>
        <v>0</v>
      </c>
      <c r="K9" s="6">
        <f>'O&amp;S Yearly'!K9*('Max New Builds'!K9 - ('Max New Builds'!K9 - 'Max New Builds'!K8))</f>
        <v>525255900</v>
      </c>
    </row>
    <row r="10" spans="1:11" x14ac:dyDescent="0.25">
      <c r="A10">
        <v>2022</v>
      </c>
      <c r="B10" s="6">
        <f>'O&amp;S Yearly'!B10*('Max New Builds'!B10 - ('Max New Builds'!B10 - 'Max New Builds'!B9))</f>
        <v>1180000000</v>
      </c>
      <c r="C10" s="6">
        <f>'O&amp;S Yearly'!C10*('Max New Builds'!C10 - ('Max New Builds'!C10 - 'Max New Builds'!C9))</f>
        <v>700000000</v>
      </c>
      <c r="D10" s="6">
        <f>'O&amp;S Yearly'!D10*('Max New Builds'!D10 - ('Max New Builds'!D10 - 'Max New Builds'!D9))</f>
        <v>1620000000</v>
      </c>
      <c r="E10" s="6">
        <f>'O&amp;S Yearly'!E10*('Max New Builds'!E10 - ('Max New Builds'!E10 - 'Max New Builds'!E9))</f>
        <v>1540000000</v>
      </c>
      <c r="F10" s="6">
        <f>'O&amp;S Yearly'!F10*('Max New Builds'!F10 - ('Max New Builds'!F10 - 'Max New Builds'!F9))</f>
        <v>0</v>
      </c>
      <c r="G10" s="6">
        <f>'O&amp;S Yearly'!G10*('Max New Builds'!G10 - ('Max New Builds'!G10 - 'Max New Builds'!G9))</f>
        <v>640000000</v>
      </c>
      <c r="H10" s="6">
        <f>'O&amp;S Yearly'!H10*('Max New Builds'!H10 - ('Max New Builds'!H10 - 'Max New Builds'!H9))</f>
        <v>440000000</v>
      </c>
      <c r="I10" s="6">
        <f>'O&amp;S Yearly'!I10*('Max New Builds'!I10 - ('Max New Builds'!I10 - 'Max New Builds'!I9))</f>
        <v>1109488000</v>
      </c>
      <c r="J10" s="6">
        <f>'O&amp;S Yearly'!J10*('Max New Builds'!J10 - ('Max New Builds'!J10 - 'Max New Builds'!J9))</f>
        <v>175085300</v>
      </c>
      <c r="K10" s="6">
        <f>'O&amp;S Yearly'!K10*('Max New Builds'!K10 - ('Max New Builds'!K10 - 'Max New Builds'!K9))</f>
        <v>700341200</v>
      </c>
    </row>
    <row r="11" spans="1:11" x14ac:dyDescent="0.25">
      <c r="A11">
        <v>2023</v>
      </c>
      <c r="B11" s="6">
        <f>'O&amp;S Yearly'!B11*('Max New Builds'!B11 - ('Max New Builds'!B11 - 'Max New Builds'!B10))</f>
        <v>1180000000</v>
      </c>
      <c r="C11" s="6">
        <f>'O&amp;S Yearly'!C11*('Max New Builds'!C11 - ('Max New Builds'!C11 - 'Max New Builds'!C10))</f>
        <v>840000000</v>
      </c>
      <c r="D11" s="6">
        <f>'O&amp;S Yearly'!D11*('Max New Builds'!D11 - ('Max New Builds'!D11 - 'Max New Builds'!D10))</f>
        <v>1890000000</v>
      </c>
      <c r="E11" s="6">
        <f>'O&amp;S Yearly'!E11*('Max New Builds'!E11 - ('Max New Builds'!E11 - 'Max New Builds'!E10))</f>
        <v>1820000000</v>
      </c>
      <c r="F11" s="6">
        <f>'O&amp;S Yearly'!F11*('Max New Builds'!F11 - ('Max New Builds'!F11 - 'Max New Builds'!F10))</f>
        <v>160000000</v>
      </c>
      <c r="G11" s="6">
        <f>'O&amp;S Yearly'!G11*('Max New Builds'!G11 - ('Max New Builds'!G11 - 'Max New Builds'!G10))</f>
        <v>720000000</v>
      </c>
      <c r="H11" s="6">
        <f>'O&amp;S Yearly'!H11*('Max New Builds'!H11 - ('Max New Builds'!H11 - 'Max New Builds'!H10))</f>
        <v>520000000</v>
      </c>
      <c r="I11" s="6">
        <f>'O&amp;S Yearly'!I11*('Max New Builds'!I11 - ('Max New Builds'!I11 - 'Max New Builds'!I10))</f>
        <v>1664232000</v>
      </c>
      <c r="J11" s="6">
        <f>'O&amp;S Yearly'!J11*('Max New Builds'!J11 - ('Max New Builds'!J11 - 'Max New Builds'!J10))</f>
        <v>175085300</v>
      </c>
      <c r="K11" s="6">
        <f>'O&amp;S Yearly'!K11*('Max New Builds'!K11 - ('Max New Builds'!K11 - 'Max New Builds'!K10))</f>
        <v>700341200</v>
      </c>
    </row>
    <row r="12" spans="1:11" x14ac:dyDescent="0.25">
      <c r="A12">
        <v>2024</v>
      </c>
      <c r="B12" s="6">
        <f>'O&amp;S Yearly'!B12*('Max New Builds'!B12 - ('Max New Builds'!B12 - 'Max New Builds'!B11))</f>
        <v>1180000000</v>
      </c>
      <c r="C12" s="6">
        <f>'O&amp;S Yearly'!C12*('Max New Builds'!C12 - ('Max New Builds'!C12 - 'Max New Builds'!C11))</f>
        <v>980000000</v>
      </c>
      <c r="D12" s="6">
        <f>'O&amp;S Yearly'!D12*('Max New Builds'!D12 - ('Max New Builds'!D12 - 'Max New Builds'!D11))</f>
        <v>2160000000</v>
      </c>
      <c r="E12" s="6">
        <f>'O&amp;S Yearly'!E12*('Max New Builds'!E12 - ('Max New Builds'!E12 - 'Max New Builds'!E11))</f>
        <v>2100000000</v>
      </c>
      <c r="F12" s="6">
        <f>'O&amp;S Yearly'!F12*('Max New Builds'!F12 - ('Max New Builds'!F12 - 'Max New Builds'!F11))</f>
        <v>320000000</v>
      </c>
      <c r="G12" s="6">
        <f>'O&amp;S Yearly'!G12*('Max New Builds'!G12 - ('Max New Builds'!G12 - 'Max New Builds'!G11))</f>
        <v>800000000</v>
      </c>
      <c r="H12" s="6">
        <f>'O&amp;S Yearly'!H12*('Max New Builds'!H12 - ('Max New Builds'!H12 - 'Max New Builds'!H11))</f>
        <v>600000000</v>
      </c>
      <c r="I12" s="6">
        <f>'O&amp;S Yearly'!I12*('Max New Builds'!I12 - ('Max New Builds'!I12 - 'Max New Builds'!I11))</f>
        <v>1664232000</v>
      </c>
      <c r="J12" s="6">
        <f>'O&amp;S Yearly'!J12*('Max New Builds'!J12 - ('Max New Builds'!J12 - 'Max New Builds'!J11))</f>
        <v>175085300</v>
      </c>
      <c r="K12" s="6">
        <f>'O&amp;S Yearly'!K12*('Max New Builds'!K12 - ('Max New Builds'!K12 - 'Max New Builds'!K11))</f>
        <v>875426500</v>
      </c>
    </row>
    <row r="13" spans="1:11" x14ac:dyDescent="0.25">
      <c r="A13">
        <v>2025</v>
      </c>
      <c r="B13" s="6">
        <f>'O&amp;S Yearly'!B13*('Max New Builds'!B13 - ('Max New Builds'!B13 - 'Max New Builds'!B12))</f>
        <v>1180000000</v>
      </c>
      <c r="C13" s="6">
        <f>'O&amp;S Yearly'!C13*('Max New Builds'!C13 - ('Max New Builds'!C13 - 'Max New Builds'!C12))</f>
        <v>1120000000</v>
      </c>
      <c r="D13" s="6">
        <f>'O&amp;S Yearly'!D13*('Max New Builds'!D13 - ('Max New Builds'!D13 - 'Max New Builds'!D12))</f>
        <v>2430000000</v>
      </c>
      <c r="E13" s="6">
        <f>'O&amp;S Yearly'!E13*('Max New Builds'!E13 - ('Max New Builds'!E13 - 'Max New Builds'!E12))</f>
        <v>2520000000</v>
      </c>
      <c r="F13" s="6">
        <f>'O&amp;S Yearly'!F13*('Max New Builds'!F13 - ('Max New Builds'!F13 - 'Max New Builds'!F12))</f>
        <v>320000000</v>
      </c>
      <c r="G13" s="6">
        <f>'O&amp;S Yearly'!G13*('Max New Builds'!G13 - ('Max New Builds'!G13 - 'Max New Builds'!G12))</f>
        <v>880000000</v>
      </c>
      <c r="H13" s="6">
        <f>'O&amp;S Yearly'!H13*('Max New Builds'!H13 - ('Max New Builds'!H13 - 'Max New Builds'!H12))</f>
        <v>680000000</v>
      </c>
      <c r="I13" s="6">
        <f>'O&amp;S Yearly'!I13*('Max New Builds'!I13 - ('Max New Builds'!I13 - 'Max New Builds'!I12))</f>
        <v>1664232000</v>
      </c>
      <c r="J13" s="6">
        <f>'O&amp;S Yearly'!J13*('Max New Builds'!J13 - ('Max New Builds'!J13 - 'Max New Builds'!J12))</f>
        <v>175085300</v>
      </c>
      <c r="K13" s="6">
        <f>'O&amp;S Yearly'!K13*('Max New Builds'!K13 - ('Max New Builds'!K13 - 'Max New Builds'!K12))</f>
        <v>1050511800</v>
      </c>
    </row>
    <row r="14" spans="1:11" x14ac:dyDescent="0.25">
      <c r="A14">
        <v>2026</v>
      </c>
      <c r="B14" s="6">
        <f>'O&amp;S Yearly'!B14*('Max New Builds'!B14 - ('Max New Builds'!B14 - 'Max New Builds'!B13))</f>
        <v>1180000000</v>
      </c>
      <c r="C14" s="6">
        <f>'O&amp;S Yearly'!C14*('Max New Builds'!C14 - ('Max New Builds'!C14 - 'Max New Builds'!C13))</f>
        <v>1260000000</v>
      </c>
      <c r="D14" s="6">
        <f>'O&amp;S Yearly'!D14*('Max New Builds'!D14 - ('Max New Builds'!D14 - 'Max New Builds'!D13))</f>
        <v>2790000000</v>
      </c>
      <c r="E14" s="6">
        <f>'O&amp;S Yearly'!E14*('Max New Builds'!E14 - ('Max New Builds'!E14 - 'Max New Builds'!E13))</f>
        <v>2800000000</v>
      </c>
      <c r="F14" s="6">
        <f>'O&amp;S Yearly'!F14*('Max New Builds'!F14 - ('Max New Builds'!F14 - 'Max New Builds'!F13))</f>
        <v>480000000</v>
      </c>
      <c r="G14" s="6">
        <f>'O&amp;S Yearly'!G14*('Max New Builds'!G14 - ('Max New Builds'!G14 - 'Max New Builds'!G13))</f>
        <v>960000000</v>
      </c>
      <c r="H14" s="6">
        <f>'O&amp;S Yearly'!H14*('Max New Builds'!H14 - ('Max New Builds'!H14 - 'Max New Builds'!H13))</f>
        <v>760000000</v>
      </c>
      <c r="I14" s="6">
        <f>'O&amp;S Yearly'!I14*('Max New Builds'!I14 - ('Max New Builds'!I14 - 'Max New Builds'!I13))</f>
        <v>1664232000</v>
      </c>
      <c r="J14" s="6">
        <f>'O&amp;S Yearly'!J14*('Max New Builds'!J14 - ('Max New Builds'!J14 - 'Max New Builds'!J13))</f>
        <v>175085300</v>
      </c>
      <c r="K14" s="6">
        <f>'O&amp;S Yearly'!K14*('Max New Builds'!K14 - ('Max New Builds'!K14 - 'Max New Builds'!K13))</f>
        <v>1225597100</v>
      </c>
    </row>
    <row r="15" spans="1:11" x14ac:dyDescent="0.25">
      <c r="A15">
        <v>2027</v>
      </c>
      <c r="B15" s="6">
        <f>'O&amp;S Yearly'!B15*('Max New Builds'!B15 - ('Max New Builds'!B15 - 'Max New Builds'!B14))</f>
        <v>2360000000</v>
      </c>
      <c r="C15" s="6">
        <f>'O&amp;S Yearly'!C15*('Max New Builds'!C15 - ('Max New Builds'!C15 - 'Max New Builds'!C14))</f>
        <v>1400000000</v>
      </c>
      <c r="D15" s="6">
        <f>'O&amp;S Yearly'!D15*('Max New Builds'!D15 - ('Max New Builds'!D15 - 'Max New Builds'!D14))</f>
        <v>3240000000</v>
      </c>
      <c r="E15" s="6">
        <f>'O&amp;S Yearly'!E15*('Max New Builds'!E15 - ('Max New Builds'!E15 - 'Max New Builds'!E14))</f>
        <v>3220000000</v>
      </c>
      <c r="F15" s="6">
        <f>'O&amp;S Yearly'!F15*('Max New Builds'!F15 - ('Max New Builds'!F15 - 'Max New Builds'!F14))</f>
        <v>480000000</v>
      </c>
      <c r="G15" s="6">
        <f>'O&amp;S Yearly'!G15*('Max New Builds'!G15 - ('Max New Builds'!G15 - 'Max New Builds'!G14))</f>
        <v>1080000000</v>
      </c>
      <c r="H15" s="6">
        <f>'O&amp;S Yearly'!H15*('Max New Builds'!H15 - ('Max New Builds'!H15 - 'Max New Builds'!H14))</f>
        <v>840000000</v>
      </c>
      <c r="I15" s="6">
        <f>'O&amp;S Yearly'!I15*('Max New Builds'!I15 - ('Max New Builds'!I15 - 'Max New Builds'!I14))</f>
        <v>2218976000</v>
      </c>
      <c r="J15" s="6">
        <f>'O&amp;S Yearly'!J15*('Max New Builds'!J15 - ('Max New Builds'!J15 - 'Max New Builds'!J14))</f>
        <v>175085300</v>
      </c>
      <c r="K15" s="6">
        <f>'O&amp;S Yearly'!K15*('Max New Builds'!K15 - ('Max New Builds'!K15 - 'Max New Builds'!K14))</f>
        <v>1400682400</v>
      </c>
    </row>
    <row r="16" spans="1:11" x14ac:dyDescent="0.25">
      <c r="A16">
        <v>2028</v>
      </c>
      <c r="B16" s="6">
        <f>'O&amp;S Yearly'!B16*('Max New Builds'!B16 - ('Max New Builds'!B16 - 'Max New Builds'!B15))</f>
        <v>2360000000</v>
      </c>
      <c r="C16" s="6">
        <f>'O&amp;S Yearly'!C16*('Max New Builds'!C16 - ('Max New Builds'!C16 - 'Max New Builds'!C15))</f>
        <v>1540000000</v>
      </c>
      <c r="D16" s="6">
        <f>'O&amp;S Yearly'!D16*('Max New Builds'!D16 - ('Max New Builds'!D16 - 'Max New Builds'!D15))</f>
        <v>3690000000</v>
      </c>
      <c r="E16" s="6">
        <f>'O&amp;S Yearly'!E16*('Max New Builds'!E16 - ('Max New Builds'!E16 - 'Max New Builds'!E15))</f>
        <v>3640000000</v>
      </c>
      <c r="F16" s="6">
        <f>'O&amp;S Yearly'!F16*('Max New Builds'!F16 - ('Max New Builds'!F16 - 'Max New Builds'!F15))</f>
        <v>480000000</v>
      </c>
      <c r="G16" s="6">
        <f>'O&amp;S Yearly'!G16*('Max New Builds'!G16 - ('Max New Builds'!G16 - 'Max New Builds'!G15))</f>
        <v>1200000000</v>
      </c>
      <c r="H16" s="6">
        <f>'O&amp;S Yearly'!H16*('Max New Builds'!H16 - ('Max New Builds'!H16 - 'Max New Builds'!H15))</f>
        <v>920000000</v>
      </c>
      <c r="I16" s="6">
        <f>'O&amp;S Yearly'!I16*('Max New Builds'!I16 - ('Max New Builds'!I16 - 'Max New Builds'!I15))</f>
        <v>2218976000</v>
      </c>
      <c r="J16" s="6">
        <f>'O&amp;S Yearly'!J16*('Max New Builds'!J16 - ('Max New Builds'!J16 - 'Max New Builds'!J15))</f>
        <v>175085300</v>
      </c>
      <c r="K16" s="6">
        <f>'O&amp;S Yearly'!K16*('Max New Builds'!K16 - ('Max New Builds'!K16 - 'Max New Builds'!K15))</f>
        <v>1400682400</v>
      </c>
    </row>
    <row r="17" spans="1:11" x14ac:dyDescent="0.25">
      <c r="A17">
        <v>2029</v>
      </c>
      <c r="B17" s="6">
        <f>'O&amp;S Yearly'!B17*('Max New Builds'!B17 - ('Max New Builds'!B17 - 'Max New Builds'!B16))</f>
        <v>2360000000</v>
      </c>
      <c r="C17" s="6">
        <f>'O&amp;S Yearly'!C17*('Max New Builds'!C17 - ('Max New Builds'!C17 - 'Max New Builds'!C16))</f>
        <v>1680000000</v>
      </c>
      <c r="D17" s="6">
        <f>'O&amp;S Yearly'!D17*('Max New Builds'!D17 - ('Max New Builds'!D17 - 'Max New Builds'!D16))</f>
        <v>4140000000</v>
      </c>
      <c r="E17" s="6">
        <f>'O&amp;S Yearly'!E17*('Max New Builds'!E17 - ('Max New Builds'!E17 - 'Max New Builds'!E16))</f>
        <v>4060000000</v>
      </c>
      <c r="F17" s="6">
        <f>'O&amp;S Yearly'!F17*('Max New Builds'!F17 - ('Max New Builds'!F17 - 'Max New Builds'!F16))</f>
        <v>480000000</v>
      </c>
      <c r="G17" s="6">
        <f>'O&amp;S Yearly'!G17*('Max New Builds'!G17 - ('Max New Builds'!G17 - 'Max New Builds'!G16))</f>
        <v>1360000000</v>
      </c>
      <c r="H17" s="6">
        <f>'O&amp;S Yearly'!H17*('Max New Builds'!H17 - ('Max New Builds'!H17 - 'Max New Builds'!H16))</f>
        <v>1000000000</v>
      </c>
      <c r="I17" s="6">
        <f>'O&amp;S Yearly'!I17*('Max New Builds'!I17 - ('Max New Builds'!I17 - 'Max New Builds'!I16))</f>
        <v>2218976000</v>
      </c>
      <c r="J17" s="6">
        <f>'O&amp;S Yearly'!J17*('Max New Builds'!J17 - ('Max New Builds'!J17 - 'Max New Builds'!J16))</f>
        <v>175085300</v>
      </c>
      <c r="K17" s="6">
        <f>'O&amp;S Yearly'!K17*('Max New Builds'!K17 - ('Max New Builds'!K17 - 'Max New Builds'!K16))</f>
        <v>1575767700</v>
      </c>
    </row>
    <row r="18" spans="1:11" x14ac:dyDescent="0.25">
      <c r="A18">
        <v>2030</v>
      </c>
      <c r="B18" s="6">
        <f>'O&amp;S Yearly'!B18*('Max New Builds'!B18 - ('Max New Builds'!B18 - 'Max New Builds'!B17))</f>
        <v>2360000000</v>
      </c>
      <c r="C18" s="6">
        <f>'O&amp;S Yearly'!C18*('Max New Builds'!C18 - ('Max New Builds'!C18 - 'Max New Builds'!C17))</f>
        <v>1820000000</v>
      </c>
      <c r="D18" s="6">
        <f>'O&amp;S Yearly'!D18*('Max New Builds'!D18 - ('Max New Builds'!D18 - 'Max New Builds'!D17))</f>
        <v>4500000000</v>
      </c>
      <c r="E18" s="6">
        <f>'O&amp;S Yearly'!E18*('Max New Builds'!E18 - ('Max New Builds'!E18 - 'Max New Builds'!E17))</f>
        <v>4480000000</v>
      </c>
      <c r="F18" s="6">
        <f>'O&amp;S Yearly'!F18*('Max New Builds'!F18 - ('Max New Builds'!F18 - 'Max New Builds'!F17))</f>
        <v>480000000</v>
      </c>
      <c r="G18" s="6">
        <f>'O&amp;S Yearly'!G18*('Max New Builds'!G18 - ('Max New Builds'!G18 - 'Max New Builds'!G17))</f>
        <v>1480000000</v>
      </c>
      <c r="H18" s="6">
        <f>'O&amp;S Yearly'!H18*('Max New Builds'!H18 - ('Max New Builds'!H18 - 'Max New Builds'!H17))</f>
        <v>1080000000</v>
      </c>
      <c r="I18" s="6">
        <f>'O&amp;S Yearly'!I18*('Max New Builds'!I18 - ('Max New Builds'!I18 - 'Max New Builds'!I17))</f>
        <v>2773720000</v>
      </c>
      <c r="J18" s="6">
        <f>'O&amp;S Yearly'!J18*('Max New Builds'!J18 - ('Max New Builds'!J18 - 'Max New Builds'!J17))</f>
        <v>175085300</v>
      </c>
      <c r="K18" s="6">
        <f>'O&amp;S Yearly'!K18*('Max New Builds'!K18 - ('Max New Builds'!K18 - 'Max New Builds'!K17))</f>
        <v>1750853000</v>
      </c>
    </row>
    <row r="19" spans="1:11" x14ac:dyDescent="0.25">
      <c r="A19">
        <v>2031</v>
      </c>
      <c r="B19" s="6">
        <f>'O&amp;S Yearly'!B19*('Max New Builds'!B19 - ('Max New Builds'!B19 - 'Max New Builds'!B18))</f>
        <v>2360000000</v>
      </c>
      <c r="C19" s="6">
        <f>'O&amp;S Yearly'!C19*('Max New Builds'!C19 - ('Max New Builds'!C19 - 'Max New Builds'!C18))</f>
        <v>1960000000</v>
      </c>
      <c r="D19" s="6">
        <f>'O&amp;S Yearly'!D19*('Max New Builds'!D19 - ('Max New Builds'!D19 - 'Max New Builds'!D18))</f>
        <v>4950000000</v>
      </c>
      <c r="E19" s="6">
        <f>'O&amp;S Yearly'!E19*('Max New Builds'!E19 - ('Max New Builds'!E19 - 'Max New Builds'!E18))</f>
        <v>4900000000</v>
      </c>
      <c r="F19" s="6">
        <f>'O&amp;S Yearly'!F19*('Max New Builds'!F19 - ('Max New Builds'!F19 - 'Max New Builds'!F18))</f>
        <v>480000000</v>
      </c>
      <c r="G19" s="6">
        <f>'O&amp;S Yearly'!G19*('Max New Builds'!G19 - ('Max New Builds'!G19 - 'Max New Builds'!G18))</f>
        <v>1560000000</v>
      </c>
      <c r="H19" s="6">
        <f>'O&amp;S Yearly'!H19*('Max New Builds'!H19 - ('Max New Builds'!H19 - 'Max New Builds'!H18))</f>
        <v>1160000000</v>
      </c>
      <c r="I19" s="6">
        <f>'O&amp;S Yearly'!I19*('Max New Builds'!I19 - ('Max New Builds'!I19 - 'Max New Builds'!I18))</f>
        <v>2773720000</v>
      </c>
      <c r="J19" s="6">
        <f>'O&amp;S Yearly'!J19*('Max New Builds'!J19 - ('Max New Builds'!J19 - 'Max New Builds'!J18))</f>
        <v>175085300</v>
      </c>
      <c r="K19" s="6">
        <f>'O&amp;S Yearly'!K19*('Max New Builds'!K19 - ('Max New Builds'!K19 - 'Max New Builds'!K18))</f>
        <v>1925938300</v>
      </c>
    </row>
    <row r="20" spans="1:11" x14ac:dyDescent="0.25">
      <c r="A20">
        <v>2032</v>
      </c>
      <c r="B20" s="6">
        <f>'O&amp;S Yearly'!B20*('Max New Builds'!B20 - ('Max New Builds'!B20 - 'Max New Builds'!B19))</f>
        <v>3540000000</v>
      </c>
      <c r="C20" s="6">
        <f>'O&amp;S Yearly'!C20*('Max New Builds'!C20 - ('Max New Builds'!C20 - 'Max New Builds'!C19))</f>
        <v>2100000000</v>
      </c>
      <c r="D20" s="6">
        <f>'O&amp;S Yearly'!D20*('Max New Builds'!D20 - ('Max New Builds'!D20 - 'Max New Builds'!D19))</f>
        <v>5310000000</v>
      </c>
      <c r="E20" s="6">
        <f>'O&amp;S Yearly'!E20*('Max New Builds'!E20 - ('Max New Builds'!E20 - 'Max New Builds'!E19))</f>
        <v>5320000000</v>
      </c>
      <c r="F20" s="6">
        <f>'O&amp;S Yearly'!F20*('Max New Builds'!F20 - ('Max New Builds'!F20 - 'Max New Builds'!F19))</f>
        <v>480000000</v>
      </c>
      <c r="G20" s="6">
        <f>'O&amp;S Yearly'!G20*('Max New Builds'!G20 - ('Max New Builds'!G20 - 'Max New Builds'!G19))</f>
        <v>1640000000</v>
      </c>
      <c r="H20" s="6">
        <f>'O&amp;S Yearly'!H20*('Max New Builds'!H20 - ('Max New Builds'!H20 - 'Max New Builds'!H19))</f>
        <v>1240000000</v>
      </c>
      <c r="I20" s="6">
        <f>'O&amp;S Yearly'!I20*('Max New Builds'!I20 - ('Max New Builds'!I20 - 'Max New Builds'!I19))</f>
        <v>3328464000</v>
      </c>
      <c r="J20" s="6">
        <f>'O&amp;S Yearly'!J20*('Max New Builds'!J20 - ('Max New Builds'!J20 - 'Max New Builds'!J19))</f>
        <v>175085300</v>
      </c>
      <c r="K20" s="6">
        <f>'O&amp;S Yearly'!K20*('Max New Builds'!K20 - ('Max New Builds'!K20 - 'Max New Builds'!K19))</f>
        <v>2101023600</v>
      </c>
    </row>
    <row r="21" spans="1:11" x14ac:dyDescent="0.25">
      <c r="A21">
        <v>2033</v>
      </c>
      <c r="B21" s="6">
        <f>'O&amp;S Yearly'!B21*('Max New Builds'!B21 - ('Max New Builds'!B21 - 'Max New Builds'!B20))</f>
        <v>3540000000</v>
      </c>
      <c r="C21" s="6">
        <f>'O&amp;S Yearly'!C21*('Max New Builds'!C21 - ('Max New Builds'!C21 - 'Max New Builds'!C20))</f>
        <v>2240000000</v>
      </c>
      <c r="D21" s="6">
        <f>'O&amp;S Yearly'!D21*('Max New Builds'!D21 - ('Max New Builds'!D21 - 'Max New Builds'!D20))</f>
        <v>5670000000</v>
      </c>
      <c r="E21" s="6">
        <f>'O&amp;S Yearly'!E21*('Max New Builds'!E21 - ('Max New Builds'!E21 - 'Max New Builds'!E20))</f>
        <v>5740000000</v>
      </c>
      <c r="F21" s="6">
        <f>'O&amp;S Yearly'!F21*('Max New Builds'!F21 - ('Max New Builds'!F21 - 'Max New Builds'!F20))</f>
        <v>480000000</v>
      </c>
      <c r="G21" s="6">
        <f>'O&amp;S Yearly'!G21*('Max New Builds'!G21 - ('Max New Builds'!G21 - 'Max New Builds'!G20))</f>
        <v>1720000000</v>
      </c>
      <c r="H21" s="6">
        <f>'O&amp;S Yearly'!H21*('Max New Builds'!H21 - ('Max New Builds'!H21 - 'Max New Builds'!H20))</f>
        <v>1320000000</v>
      </c>
      <c r="I21" s="6">
        <f>'O&amp;S Yearly'!I21*('Max New Builds'!I21 - ('Max New Builds'!I21 - 'Max New Builds'!I20))</f>
        <v>3328464000</v>
      </c>
      <c r="J21" s="6">
        <f>'O&amp;S Yearly'!J21*('Max New Builds'!J21 - ('Max New Builds'!J21 - 'Max New Builds'!J20))</f>
        <v>350170600</v>
      </c>
      <c r="K21" s="6">
        <f>'O&amp;S Yearly'!K21*('Max New Builds'!K21 - ('Max New Builds'!K21 - 'Max New Builds'!K20))</f>
        <v>2101023600</v>
      </c>
    </row>
    <row r="22" spans="1:11" x14ac:dyDescent="0.25">
      <c r="A22">
        <v>2034</v>
      </c>
      <c r="B22" s="6">
        <f>'O&amp;S Yearly'!B22*('Max New Builds'!B22 - ('Max New Builds'!B22 - 'Max New Builds'!B21))</f>
        <v>3540000000</v>
      </c>
      <c r="C22" s="6">
        <f>'O&amp;S Yearly'!C22*('Max New Builds'!C22 - ('Max New Builds'!C22 - 'Max New Builds'!C21))</f>
        <v>2380000000</v>
      </c>
      <c r="D22" s="6">
        <f>'O&amp;S Yearly'!D22*('Max New Builds'!D22 - ('Max New Builds'!D22 - 'Max New Builds'!D21))</f>
        <v>6030000000</v>
      </c>
      <c r="E22" s="6">
        <f>'O&amp;S Yearly'!E22*('Max New Builds'!E22 - ('Max New Builds'!E22 - 'Max New Builds'!E21))</f>
        <v>6160000000</v>
      </c>
      <c r="F22" s="6">
        <f>'O&amp;S Yearly'!F22*('Max New Builds'!F22 - ('Max New Builds'!F22 - 'Max New Builds'!F21))</f>
        <v>480000000</v>
      </c>
      <c r="G22" s="6">
        <f>'O&amp;S Yearly'!G22*('Max New Builds'!G22 - ('Max New Builds'!G22 - 'Max New Builds'!G21))</f>
        <v>1800000000</v>
      </c>
      <c r="H22" s="6">
        <f>'O&amp;S Yearly'!H22*('Max New Builds'!H22 - ('Max New Builds'!H22 - 'Max New Builds'!H21))</f>
        <v>1400000000</v>
      </c>
      <c r="I22" s="6">
        <f>'O&amp;S Yearly'!I22*('Max New Builds'!I22 - ('Max New Builds'!I22 - 'Max New Builds'!I21))</f>
        <v>3328464000</v>
      </c>
      <c r="J22" s="6">
        <f>'O&amp;S Yearly'!J22*('Max New Builds'!J22 - ('Max New Builds'!J22 - 'Max New Builds'!J21))</f>
        <v>525255900</v>
      </c>
      <c r="K22" s="6">
        <f>'O&amp;S Yearly'!K22*('Max New Builds'!K22 - ('Max New Builds'!K22 - 'Max New Builds'!K21))</f>
        <v>2276108900</v>
      </c>
    </row>
    <row r="23" spans="1:11" x14ac:dyDescent="0.25">
      <c r="A23">
        <v>2035</v>
      </c>
      <c r="B23" s="6">
        <f>'O&amp;S Yearly'!B23*('Max New Builds'!B23 - ('Max New Builds'!B23 - 'Max New Builds'!B22))</f>
        <v>3540000000</v>
      </c>
      <c r="C23" s="6">
        <f>'O&amp;S Yearly'!C23*('Max New Builds'!C23 - ('Max New Builds'!C23 - 'Max New Builds'!C22))</f>
        <v>2520000000</v>
      </c>
      <c r="D23" s="6">
        <f>'O&amp;S Yearly'!D23*('Max New Builds'!D23 - ('Max New Builds'!D23 - 'Max New Builds'!D22))</f>
        <v>6300000000</v>
      </c>
      <c r="E23" s="6">
        <f>'O&amp;S Yearly'!E23*('Max New Builds'!E23 - ('Max New Builds'!E23 - 'Max New Builds'!E22))</f>
        <v>6580000000</v>
      </c>
      <c r="F23" s="6">
        <f>'O&amp;S Yearly'!F23*('Max New Builds'!F23 - ('Max New Builds'!F23 - 'Max New Builds'!F22))</f>
        <v>480000000</v>
      </c>
      <c r="G23" s="6">
        <f>'O&amp;S Yearly'!G23*('Max New Builds'!G23 - ('Max New Builds'!G23 - 'Max New Builds'!G22))</f>
        <v>1920000000</v>
      </c>
      <c r="H23" s="6">
        <f>'O&amp;S Yearly'!H23*('Max New Builds'!H23 - ('Max New Builds'!H23 - 'Max New Builds'!H22))</f>
        <v>1520000000</v>
      </c>
      <c r="I23" s="6">
        <f>'O&amp;S Yearly'!I23*('Max New Builds'!I23 - ('Max New Builds'!I23 - 'Max New Builds'!I22))</f>
        <v>3883208000</v>
      </c>
      <c r="J23" s="6">
        <f>'O&amp;S Yearly'!J23*('Max New Builds'!J23 - ('Max New Builds'!J23 - 'Max New Builds'!J22))</f>
        <v>700341200</v>
      </c>
      <c r="K23" s="6">
        <f>'O&amp;S Yearly'!K23*('Max New Builds'!K23 - ('Max New Builds'!K23 - 'Max New Builds'!K22))</f>
        <v>2451194200</v>
      </c>
    </row>
    <row r="24" spans="1:11" x14ac:dyDescent="0.25">
      <c r="A24">
        <v>2036</v>
      </c>
      <c r="B24" s="6">
        <f>'O&amp;S Yearly'!B24*('Max New Builds'!B24 - ('Max New Builds'!B24 - 'Max New Builds'!B23))</f>
        <v>3540000000</v>
      </c>
      <c r="C24" s="6">
        <f>'O&amp;S Yearly'!C24*('Max New Builds'!C24 - ('Max New Builds'!C24 - 'Max New Builds'!C23))</f>
        <v>2660000000</v>
      </c>
      <c r="D24" s="6">
        <f>'O&amp;S Yearly'!D24*('Max New Builds'!D24 - ('Max New Builds'!D24 - 'Max New Builds'!D23))</f>
        <v>6570000000</v>
      </c>
      <c r="E24" s="6">
        <f>'O&amp;S Yearly'!E24*('Max New Builds'!E24 - ('Max New Builds'!E24 - 'Max New Builds'!E23))</f>
        <v>7000000000</v>
      </c>
      <c r="F24" s="6">
        <f>'O&amp;S Yearly'!F24*('Max New Builds'!F24 - ('Max New Builds'!F24 - 'Max New Builds'!F23))</f>
        <v>480000000</v>
      </c>
      <c r="G24" s="6">
        <f>'O&amp;S Yearly'!G24*('Max New Builds'!G24 - ('Max New Builds'!G24 - 'Max New Builds'!G23))</f>
        <v>2080000000</v>
      </c>
      <c r="H24" s="6">
        <f>'O&amp;S Yearly'!H24*('Max New Builds'!H24 - ('Max New Builds'!H24 - 'Max New Builds'!H23))</f>
        <v>1640000000</v>
      </c>
      <c r="I24" s="6">
        <f>'O&amp;S Yearly'!I24*('Max New Builds'!I24 - ('Max New Builds'!I24 - 'Max New Builds'!I23))</f>
        <v>3883208000</v>
      </c>
      <c r="J24" s="6">
        <f>'O&amp;S Yearly'!J24*('Max New Builds'!J24 - ('Max New Builds'!J24 - 'Max New Builds'!J23))</f>
        <v>875426500</v>
      </c>
      <c r="K24" s="6">
        <f>'O&amp;S Yearly'!K24*('Max New Builds'!K24 - ('Max New Builds'!K24 - 'Max New Builds'!K23))</f>
        <v>2626279500</v>
      </c>
    </row>
    <row r="25" spans="1:11" x14ac:dyDescent="0.25">
      <c r="A25">
        <v>2037</v>
      </c>
      <c r="B25" s="6">
        <f>'O&amp;S Yearly'!B25*('Max New Builds'!B25 - ('Max New Builds'!B25 - 'Max New Builds'!B24))</f>
        <v>4720000000</v>
      </c>
      <c r="C25" s="6">
        <f>'O&amp;S Yearly'!C25*('Max New Builds'!C25 - ('Max New Builds'!C25 - 'Max New Builds'!C24))</f>
        <v>2800000000</v>
      </c>
      <c r="D25" s="6">
        <f>'O&amp;S Yearly'!D25*('Max New Builds'!D25 - ('Max New Builds'!D25 - 'Max New Builds'!D24))</f>
        <v>6840000000</v>
      </c>
      <c r="E25" s="6">
        <f>'O&amp;S Yearly'!E25*('Max New Builds'!E25 - ('Max New Builds'!E25 - 'Max New Builds'!E24))</f>
        <v>7280000000</v>
      </c>
      <c r="F25" s="6">
        <f>'O&amp;S Yearly'!F25*('Max New Builds'!F25 - ('Max New Builds'!F25 - 'Max New Builds'!F24))</f>
        <v>640000000</v>
      </c>
      <c r="G25" s="6">
        <f>'O&amp;S Yearly'!G25*('Max New Builds'!G25 - ('Max New Builds'!G25 - 'Max New Builds'!G24))</f>
        <v>2240000000</v>
      </c>
      <c r="H25" s="6">
        <f>'O&amp;S Yearly'!H25*('Max New Builds'!H25 - ('Max New Builds'!H25 - 'Max New Builds'!H24))</f>
        <v>1760000000</v>
      </c>
      <c r="I25" s="6">
        <f>'O&amp;S Yearly'!I25*('Max New Builds'!I25 - ('Max New Builds'!I25 - 'Max New Builds'!I24))</f>
        <v>3883208000</v>
      </c>
      <c r="J25" s="6">
        <f>'O&amp;S Yearly'!J25*('Max New Builds'!J25 - ('Max New Builds'!J25 - 'Max New Builds'!J24))</f>
        <v>1050511800</v>
      </c>
      <c r="K25" s="6">
        <f>'O&amp;S Yearly'!K25*('Max New Builds'!K25 - ('Max New Builds'!K25 - 'Max New Builds'!K24))</f>
        <v>2801364800</v>
      </c>
    </row>
    <row r="26" spans="1:11" x14ac:dyDescent="0.25">
      <c r="A26">
        <v>2038</v>
      </c>
      <c r="B26" s="6">
        <f>'O&amp;S Yearly'!B26*('Max New Builds'!B26 - ('Max New Builds'!B26 - 'Max New Builds'!B25))</f>
        <v>4720000000</v>
      </c>
      <c r="C26" s="6">
        <f>'O&amp;S Yearly'!C26*('Max New Builds'!C26 - ('Max New Builds'!C26 - 'Max New Builds'!C25))</f>
        <v>2940000000</v>
      </c>
      <c r="D26" s="6">
        <f>'O&amp;S Yearly'!D26*('Max New Builds'!D26 - ('Max New Builds'!D26 - 'Max New Builds'!D25))</f>
        <v>7020000000</v>
      </c>
      <c r="E26" s="6">
        <f>'O&amp;S Yearly'!E26*('Max New Builds'!E26 - ('Max New Builds'!E26 - 'Max New Builds'!E25))</f>
        <v>7560000000</v>
      </c>
      <c r="F26" s="6">
        <f>'O&amp;S Yearly'!F26*('Max New Builds'!F26 - ('Max New Builds'!F26 - 'Max New Builds'!F25))</f>
        <v>800000000</v>
      </c>
      <c r="G26" s="6">
        <f>'O&amp;S Yearly'!G26*('Max New Builds'!G26 - ('Max New Builds'!G26 - 'Max New Builds'!G25))</f>
        <v>2400000000</v>
      </c>
      <c r="H26" s="6">
        <f>'O&amp;S Yearly'!H26*('Max New Builds'!H26 - ('Max New Builds'!H26 - 'Max New Builds'!H25))</f>
        <v>1880000000</v>
      </c>
      <c r="I26" s="6">
        <f>'O&amp;S Yearly'!I26*('Max New Builds'!I26 - ('Max New Builds'!I26 - 'Max New Builds'!I25))</f>
        <v>4437952000</v>
      </c>
      <c r="J26" s="6">
        <f>'O&amp;S Yearly'!J26*('Max New Builds'!J26 - ('Max New Builds'!J26 - 'Max New Builds'!J25))</f>
        <v>1225597100</v>
      </c>
      <c r="K26" s="6">
        <f>'O&amp;S Yearly'!K26*('Max New Builds'!K26 - ('Max New Builds'!K26 - 'Max New Builds'!K25))</f>
        <v>2801364800</v>
      </c>
    </row>
    <row r="27" spans="1:11" x14ac:dyDescent="0.25">
      <c r="A27">
        <v>2039</v>
      </c>
      <c r="B27" s="6">
        <f>'O&amp;S Yearly'!B27*('Max New Builds'!B27 - ('Max New Builds'!B27 - 'Max New Builds'!B26))</f>
        <v>4720000000</v>
      </c>
      <c r="C27" s="6">
        <f>'O&amp;S Yearly'!C27*('Max New Builds'!C27 - ('Max New Builds'!C27 - 'Max New Builds'!C26))</f>
        <v>2940000000</v>
      </c>
      <c r="D27" s="6">
        <f>'O&amp;S Yearly'!D27*('Max New Builds'!D27 - ('Max New Builds'!D27 - 'Max New Builds'!D26))</f>
        <v>7110000000</v>
      </c>
      <c r="E27" s="6">
        <f>'O&amp;S Yearly'!E27*('Max New Builds'!E27 - ('Max New Builds'!E27 - 'Max New Builds'!E26))</f>
        <v>7840000000</v>
      </c>
      <c r="F27" s="6">
        <f>'O&amp;S Yearly'!F27*('Max New Builds'!F27 - ('Max New Builds'!F27 - 'Max New Builds'!F26))</f>
        <v>960000000</v>
      </c>
      <c r="G27" s="6">
        <f>'O&amp;S Yearly'!G27*('Max New Builds'!G27 - ('Max New Builds'!G27 - 'Max New Builds'!G26))</f>
        <v>2560000000</v>
      </c>
      <c r="H27" s="6">
        <f>'O&amp;S Yearly'!H27*('Max New Builds'!H27 - ('Max New Builds'!H27 - 'Max New Builds'!H26))</f>
        <v>2000000000</v>
      </c>
      <c r="I27" s="6">
        <f>'O&amp;S Yearly'!I27*('Max New Builds'!I27 - ('Max New Builds'!I27 - 'Max New Builds'!I26))</f>
        <v>4437952000</v>
      </c>
      <c r="J27" s="6">
        <f>'O&amp;S Yearly'!J27*('Max New Builds'!J27 - ('Max New Builds'!J27 - 'Max New Builds'!J26))</f>
        <v>1400682400</v>
      </c>
      <c r="K27" s="6">
        <f>'O&amp;S Yearly'!K27*('Max New Builds'!K27 - ('Max New Builds'!K27 - 'Max New Builds'!K26))</f>
        <v>2976450100</v>
      </c>
    </row>
    <row r="28" spans="1:11" x14ac:dyDescent="0.25">
      <c r="A28">
        <v>2040</v>
      </c>
      <c r="B28" s="6">
        <f>'O&amp;S Yearly'!B28*('Max New Builds'!B28 - ('Max New Builds'!B28 - 'Max New Builds'!B27))</f>
        <v>4720000000</v>
      </c>
      <c r="C28" s="6">
        <f>'O&amp;S Yearly'!C28*('Max New Builds'!C28 - ('Max New Builds'!C28 - 'Max New Builds'!C27))</f>
        <v>2940000000</v>
      </c>
      <c r="D28" s="6">
        <f>'O&amp;S Yearly'!D28*('Max New Builds'!D28 - ('Max New Builds'!D28 - 'Max New Builds'!D27))</f>
        <v>7200000000</v>
      </c>
      <c r="E28" s="6">
        <f>'O&amp;S Yearly'!E28*('Max New Builds'!E28 - ('Max New Builds'!E28 - 'Max New Builds'!E27))</f>
        <v>8120000000</v>
      </c>
      <c r="F28" s="6">
        <f>'O&amp;S Yearly'!F28*('Max New Builds'!F28 - ('Max New Builds'!F28 - 'Max New Builds'!F27))</f>
        <v>1120000000</v>
      </c>
      <c r="G28" s="6">
        <f>'O&amp;S Yearly'!G28*('Max New Builds'!G28 - ('Max New Builds'!G28 - 'Max New Builds'!G27))</f>
        <v>2720000000</v>
      </c>
      <c r="H28" s="6">
        <f>'O&amp;S Yearly'!H28*('Max New Builds'!H28 - ('Max New Builds'!H28 - 'Max New Builds'!H27))</f>
        <v>2120000000</v>
      </c>
      <c r="I28" s="6">
        <f>'O&amp;S Yearly'!I28*('Max New Builds'!I28 - ('Max New Builds'!I28 - 'Max New Builds'!I27))</f>
        <v>4437952000</v>
      </c>
      <c r="J28" s="6">
        <f>'O&amp;S Yearly'!J28*('Max New Builds'!J28 - ('Max New Builds'!J28 - 'Max New Builds'!J27))</f>
        <v>1575767700</v>
      </c>
      <c r="K28" s="6">
        <f>'O&amp;S Yearly'!K28*('Max New Builds'!K28 - ('Max New Builds'!K28 - 'Max New Builds'!K27))</f>
        <v>3151535400</v>
      </c>
    </row>
    <row r="29" spans="1:11" x14ac:dyDescent="0.25">
      <c r="A29">
        <v>2041</v>
      </c>
      <c r="B29" s="6">
        <f>'O&amp;S Yearly'!B29*('Max New Builds'!B29 - ('Max New Builds'!B29 - 'Max New Builds'!B28))</f>
        <v>4720000000</v>
      </c>
      <c r="C29" s="6">
        <f>'O&amp;S Yearly'!C29*('Max New Builds'!C29 - ('Max New Builds'!C29 - 'Max New Builds'!C28))</f>
        <v>2940000000</v>
      </c>
      <c r="D29" s="6">
        <f>'O&amp;S Yearly'!D29*('Max New Builds'!D29 - ('Max New Builds'!D29 - 'Max New Builds'!D28))</f>
        <v>7290000000</v>
      </c>
      <c r="E29" s="6">
        <f>'O&amp;S Yearly'!E29*('Max New Builds'!E29 - ('Max New Builds'!E29 - 'Max New Builds'!E28))</f>
        <v>8540000000</v>
      </c>
      <c r="F29" s="6">
        <f>'O&amp;S Yearly'!F29*('Max New Builds'!F29 - ('Max New Builds'!F29 - 'Max New Builds'!F28))</f>
        <v>1280000000</v>
      </c>
      <c r="G29" s="6">
        <f>'O&amp;S Yearly'!G29*('Max New Builds'!G29 - ('Max New Builds'!G29 - 'Max New Builds'!G28))</f>
        <v>2880000000</v>
      </c>
      <c r="H29" s="6">
        <f>'O&amp;S Yearly'!H29*('Max New Builds'!H29 - ('Max New Builds'!H29 - 'Max New Builds'!H28))</f>
        <v>2240000000</v>
      </c>
      <c r="I29" s="6">
        <f>'O&amp;S Yearly'!I29*('Max New Builds'!I29 - ('Max New Builds'!I29 - 'Max New Builds'!I28))</f>
        <v>4437952000</v>
      </c>
      <c r="J29" s="6">
        <f>'O&amp;S Yearly'!J29*('Max New Builds'!J29 - ('Max New Builds'!J29 - 'Max New Builds'!J28))</f>
        <v>1750853000</v>
      </c>
      <c r="K29" s="6">
        <f>'O&amp;S Yearly'!K29*('Max New Builds'!K29 - ('Max New Builds'!K29 - 'Max New Builds'!K28))</f>
        <v>3151535400</v>
      </c>
    </row>
    <row r="30" spans="1:11" x14ac:dyDescent="0.25">
      <c r="A30">
        <v>2042</v>
      </c>
      <c r="B30" s="6">
        <f>'O&amp;S Yearly'!B30*('Max New Builds'!B30 - ('Max New Builds'!B30 - 'Max New Builds'!B29))</f>
        <v>5900000000</v>
      </c>
      <c r="C30" s="6">
        <f>'O&amp;S Yearly'!C30*('Max New Builds'!C30 - ('Max New Builds'!C30 - 'Max New Builds'!C29))</f>
        <v>3080000000</v>
      </c>
      <c r="D30" s="6">
        <f>'O&amp;S Yearly'!D30*('Max New Builds'!D30 - ('Max New Builds'!D30 - 'Max New Builds'!D29))</f>
        <v>7380000000</v>
      </c>
      <c r="E30" s="6">
        <f>'O&amp;S Yearly'!E30*('Max New Builds'!E30 - ('Max New Builds'!E30 - 'Max New Builds'!E29))</f>
        <v>8820000000</v>
      </c>
      <c r="F30" s="6">
        <f>'O&amp;S Yearly'!F30*('Max New Builds'!F30 - ('Max New Builds'!F30 - 'Max New Builds'!F29))</f>
        <v>1440000000</v>
      </c>
      <c r="G30" s="6">
        <f>'O&amp;S Yearly'!G30*('Max New Builds'!G30 - ('Max New Builds'!G30 - 'Max New Builds'!G29))</f>
        <v>3040000000</v>
      </c>
      <c r="H30" s="6">
        <f>'O&amp;S Yearly'!H30*('Max New Builds'!H30 - ('Max New Builds'!H30 - 'Max New Builds'!H29))</f>
        <v>2360000000</v>
      </c>
      <c r="I30" s="6">
        <f>'O&amp;S Yearly'!I30*('Max New Builds'!I30 - ('Max New Builds'!I30 - 'Max New Builds'!I29))</f>
        <v>4992696000</v>
      </c>
      <c r="J30" s="6">
        <f>'O&amp;S Yearly'!J30*('Max New Builds'!J30 - ('Max New Builds'!J30 - 'Max New Builds'!J29))</f>
        <v>1925938300</v>
      </c>
      <c r="K30" s="6">
        <f>'O&amp;S Yearly'!K30*('Max New Builds'!K30 - ('Max New Builds'!K30 - 'Max New Builds'!K29))</f>
        <v>3151535400</v>
      </c>
    </row>
    <row r="31" spans="1:11" x14ac:dyDescent="0.25">
      <c r="A31">
        <v>2043</v>
      </c>
      <c r="B31" s="6">
        <f>'O&amp;S Yearly'!B31*('Max New Builds'!B31 - ('Max New Builds'!B31 - 'Max New Builds'!B30))</f>
        <v>5900000000</v>
      </c>
      <c r="C31" s="6">
        <f>'O&amp;S Yearly'!C31*('Max New Builds'!C31 - ('Max New Builds'!C31 - 'Max New Builds'!C30))</f>
        <v>3080000000</v>
      </c>
      <c r="D31" s="6">
        <f>'O&amp;S Yearly'!D31*('Max New Builds'!D31 - ('Max New Builds'!D31 - 'Max New Builds'!D30))</f>
        <v>7650000000</v>
      </c>
      <c r="E31" s="6">
        <f>'O&amp;S Yearly'!E31*('Max New Builds'!E31 - ('Max New Builds'!E31 - 'Max New Builds'!E30))</f>
        <v>9240000000</v>
      </c>
      <c r="F31" s="6">
        <f>'O&amp;S Yearly'!F31*('Max New Builds'!F31 - ('Max New Builds'!F31 - 'Max New Builds'!F30))</f>
        <v>1600000000</v>
      </c>
      <c r="G31" s="6">
        <f>'O&amp;S Yearly'!G31*('Max New Builds'!G31 - ('Max New Builds'!G31 - 'Max New Builds'!G30))</f>
        <v>3200000000</v>
      </c>
      <c r="H31" s="6">
        <f>'O&amp;S Yearly'!H31*('Max New Builds'!H31 - ('Max New Builds'!H31 - 'Max New Builds'!H30))</f>
        <v>2480000000</v>
      </c>
      <c r="I31" s="6">
        <f>'O&amp;S Yearly'!I31*('Max New Builds'!I31 - ('Max New Builds'!I31 - 'Max New Builds'!I30))</f>
        <v>5547440000</v>
      </c>
      <c r="J31" s="6">
        <f>'O&amp;S Yearly'!J31*('Max New Builds'!J31 - ('Max New Builds'!J31 - 'Max New Builds'!J30))</f>
        <v>2101023600</v>
      </c>
      <c r="K31" s="6">
        <f>'O&amp;S Yearly'!K31*('Max New Builds'!K31 - ('Max New Builds'!K31 - 'Max New Builds'!K30))</f>
        <v>3151535400</v>
      </c>
    </row>
    <row r="32" spans="1:11" x14ac:dyDescent="0.25">
      <c r="A32">
        <v>2044</v>
      </c>
      <c r="B32" s="6">
        <f>'O&amp;S Yearly'!B32*('Max New Builds'!B32 - ('Max New Builds'!B32 - 'Max New Builds'!B31))</f>
        <v>5900000000</v>
      </c>
      <c r="C32" s="6">
        <f>'O&amp;S Yearly'!C32*('Max New Builds'!C32 - ('Max New Builds'!C32 - 'Max New Builds'!C31))</f>
        <v>3220000000</v>
      </c>
      <c r="D32" s="6">
        <f>'O&amp;S Yearly'!D32*('Max New Builds'!D32 - ('Max New Builds'!D32 - 'Max New Builds'!D31))</f>
        <v>8100000000</v>
      </c>
      <c r="E32" s="6">
        <f>'O&amp;S Yearly'!E32*('Max New Builds'!E32 - ('Max New Builds'!E32 - 'Max New Builds'!E31))</f>
        <v>9520000000</v>
      </c>
      <c r="F32" s="6">
        <f>'O&amp;S Yearly'!F32*('Max New Builds'!F32 - ('Max New Builds'!F32 - 'Max New Builds'!F31))</f>
        <v>1760000000</v>
      </c>
      <c r="G32" s="6">
        <f>'O&amp;S Yearly'!G32*('Max New Builds'!G32 - ('Max New Builds'!G32 - 'Max New Builds'!G31))</f>
        <v>3360000000</v>
      </c>
      <c r="H32" s="6">
        <f>'O&amp;S Yearly'!H32*('Max New Builds'!H32 - ('Max New Builds'!H32 - 'Max New Builds'!H31))</f>
        <v>2560000000</v>
      </c>
      <c r="I32" s="6">
        <f>'O&amp;S Yearly'!I32*('Max New Builds'!I32 - ('Max New Builds'!I32 - 'Max New Builds'!I31))</f>
        <v>5547440000</v>
      </c>
      <c r="J32" s="6">
        <f>'O&amp;S Yearly'!J32*('Max New Builds'!J32 - ('Max New Builds'!J32 - 'Max New Builds'!J31))</f>
        <v>2276108900</v>
      </c>
      <c r="K32" s="6">
        <f>'O&amp;S Yearly'!K32*('Max New Builds'!K32 - ('Max New Builds'!K32 - 'Max New Builds'!K31))</f>
        <v>3326620700</v>
      </c>
    </row>
    <row r="33" spans="1:11" x14ac:dyDescent="0.25">
      <c r="A33">
        <v>2045</v>
      </c>
      <c r="B33" s="6">
        <f>'O&amp;S Yearly'!B33*('Max New Builds'!B33 - ('Max New Builds'!B33 - 'Max New Builds'!B32))</f>
        <v>5900000000</v>
      </c>
      <c r="C33" s="6">
        <f>'O&amp;S Yearly'!C33*('Max New Builds'!C33 - ('Max New Builds'!C33 - 'Max New Builds'!C32))</f>
        <v>3220000000</v>
      </c>
      <c r="D33" s="6">
        <f>'O&amp;S Yearly'!D33*('Max New Builds'!D33 - ('Max New Builds'!D33 - 'Max New Builds'!D32))</f>
        <v>8550000000</v>
      </c>
      <c r="E33" s="6">
        <f>'O&amp;S Yearly'!E33*('Max New Builds'!E33 - ('Max New Builds'!E33 - 'Max New Builds'!E32))</f>
        <v>9940000000</v>
      </c>
      <c r="F33" s="6">
        <f>'O&amp;S Yearly'!F33*('Max New Builds'!F33 - ('Max New Builds'!F33 - 'Max New Builds'!F32))</f>
        <v>1920000000</v>
      </c>
      <c r="G33" s="6">
        <f>'O&amp;S Yearly'!G33*('Max New Builds'!G33 - ('Max New Builds'!G33 - 'Max New Builds'!G32))</f>
        <v>3520000000</v>
      </c>
      <c r="H33" s="6">
        <f>'O&amp;S Yearly'!H33*('Max New Builds'!H33 - ('Max New Builds'!H33 - 'Max New Builds'!H32))</f>
        <v>2680000000</v>
      </c>
      <c r="I33" s="6">
        <f>'O&amp;S Yearly'!I33*('Max New Builds'!I33 - ('Max New Builds'!I33 - 'Max New Builds'!I32))</f>
        <v>5547440000</v>
      </c>
      <c r="J33" s="6">
        <f>'O&amp;S Yearly'!J33*('Max New Builds'!J33 - ('Max New Builds'!J33 - 'Max New Builds'!J32))</f>
        <v>2451194200</v>
      </c>
      <c r="K33" s="6">
        <f>'O&amp;S Yearly'!K33*('Max New Builds'!K33 - ('Max New Builds'!K33 - 'Max New Builds'!K32))</f>
        <v>3326620700</v>
      </c>
    </row>
    <row r="34" spans="1:11" x14ac:dyDescent="0.25">
      <c r="A34">
        <v>2046</v>
      </c>
      <c r="B34" s="6">
        <f>'O&amp;S Yearly'!B34*('Max New Builds'!B34 - ('Max New Builds'!B34 - 'Max New Builds'!B33))</f>
        <v>5900000000</v>
      </c>
      <c r="C34" s="6">
        <f>'O&amp;S Yearly'!C34*('Max New Builds'!C34 - ('Max New Builds'!C34 - 'Max New Builds'!C33))</f>
        <v>3360000000</v>
      </c>
      <c r="D34" s="6">
        <f>'O&amp;S Yearly'!D34*('Max New Builds'!D34 - ('Max New Builds'!D34 - 'Max New Builds'!D33))</f>
        <v>9000000000</v>
      </c>
      <c r="E34" s="6">
        <f>'O&amp;S Yearly'!E34*('Max New Builds'!E34 - ('Max New Builds'!E34 - 'Max New Builds'!E33))</f>
        <v>10220000000</v>
      </c>
      <c r="F34" s="6">
        <f>'O&amp;S Yearly'!F34*('Max New Builds'!F34 - ('Max New Builds'!F34 - 'Max New Builds'!F33))</f>
        <v>2080000000</v>
      </c>
      <c r="G34" s="6">
        <f>'O&amp;S Yearly'!G34*('Max New Builds'!G34 - ('Max New Builds'!G34 - 'Max New Builds'!G33))</f>
        <v>3680000000</v>
      </c>
      <c r="H34" s="6">
        <f>'O&amp;S Yearly'!H34*('Max New Builds'!H34 - ('Max New Builds'!H34 - 'Max New Builds'!H33))</f>
        <v>2720000000</v>
      </c>
      <c r="I34" s="6">
        <f>'O&amp;S Yearly'!I34*('Max New Builds'!I34 - ('Max New Builds'!I34 - 'Max New Builds'!I33))</f>
        <v>5547440000</v>
      </c>
      <c r="J34" s="6">
        <f>'O&amp;S Yearly'!J34*('Max New Builds'!J34 - ('Max New Builds'!J34 - 'Max New Builds'!J33))</f>
        <v>2626279500</v>
      </c>
      <c r="K34" s="6">
        <f>'O&amp;S Yearly'!K34*('Max New Builds'!K34 - ('Max New Builds'!K34 - 'Max New Builds'!K33))</f>
        <v>3326620700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3" sqref="I3"/>
    </sheetView>
  </sheetViews>
  <sheetFormatPr defaultRowHeight="15" x14ac:dyDescent="0.25"/>
  <cols>
    <col min="2" max="2" width="17" customWidth="1"/>
    <col min="3" max="3" width="15.7109375" customWidth="1"/>
    <col min="4" max="4" width="15" customWidth="1"/>
    <col min="5" max="5" width="15.5703125" customWidth="1"/>
    <col min="6" max="6" width="15.42578125" customWidth="1"/>
    <col min="7" max="7" width="13.7109375" customWidth="1"/>
    <col min="8" max="8" width="14.7109375" customWidth="1"/>
    <col min="9" max="9" width="15.5703125" customWidth="1"/>
    <col min="10" max="10" width="15" customWidth="1"/>
    <col min="11" max="11" width="14" customWidth="1"/>
  </cols>
  <sheetData>
    <row r="1" spans="1:11" x14ac:dyDescent="0.25">
      <c r="A1" t="s">
        <v>24</v>
      </c>
    </row>
    <row r="2" spans="1:11" x14ac:dyDescent="0.25">
      <c r="A2" t="s">
        <v>25</v>
      </c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7</v>
      </c>
      <c r="H3" s="1" t="s">
        <v>6</v>
      </c>
      <c r="I3" s="1" t="s">
        <v>56</v>
      </c>
      <c r="J3" s="1" t="s">
        <v>58</v>
      </c>
      <c r="K3" s="1" t="s">
        <v>57</v>
      </c>
    </row>
    <row r="4" spans="1:11" x14ac:dyDescent="0.25">
      <c r="A4" s="1">
        <v>2016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>
        <v>2017</v>
      </c>
      <c r="B5" s="6">
        <f>'O&amp;S Yearly'!B5*('Max Cut Builds'!B5-('Max Cut Builds'!B5-'Max Cut Builds'!B4))</f>
        <v>0</v>
      </c>
      <c r="C5" s="6">
        <f>'O&amp;S Yearly'!C5*('Max Cut Builds'!C5-('Max Cut Builds'!C5-'Max Cut Builds'!C4))</f>
        <v>0</v>
      </c>
      <c r="D5" s="6">
        <f>'O&amp;S Yearly'!D5*('Max Cut Builds'!D5-('Max Cut Builds'!D5-'Max Cut Builds'!D4))</f>
        <v>0</v>
      </c>
      <c r="E5" s="6">
        <f>'O&amp;S Yearly'!E5*('Max Cut Builds'!E5-('Max Cut Builds'!E5-'Max Cut Builds'!E4))</f>
        <v>0</v>
      </c>
      <c r="F5" s="6">
        <f>'O&amp;S Yearly'!F5*('Max Cut Builds'!F5-('Max Cut Builds'!F5-'Max Cut Builds'!F4))</f>
        <v>0</v>
      </c>
      <c r="G5" s="6">
        <f>'O&amp;S Yearly'!G5*('Max Cut Builds'!G5-('Max Cut Builds'!G5-'Max Cut Builds'!G4))</f>
        <v>0</v>
      </c>
      <c r="H5" s="6">
        <f>'O&amp;S Yearly'!H5*('Max Cut Builds'!H5-('Max Cut Builds'!H5-'Max Cut Builds'!H4))</f>
        <v>0</v>
      </c>
      <c r="I5" s="6">
        <f>'O&amp;S Yearly'!I5*('Max Cut Builds'!I5-('Max Cut Builds'!I5-'Max Cut Builds'!I4))</f>
        <v>0</v>
      </c>
      <c r="J5" s="6">
        <f>'O&amp;S Yearly'!J5*('Max Cut Builds'!J5-('Max Cut Builds'!J5-'Max Cut Builds'!J4))</f>
        <v>0</v>
      </c>
      <c r="K5" s="6">
        <f>'O&amp;S Yearly'!K5*('Max Cut Builds'!K5-('Max Cut Builds'!K5-'Max Cut Builds'!K4))</f>
        <v>0</v>
      </c>
    </row>
    <row r="6" spans="1:11" x14ac:dyDescent="0.25">
      <c r="A6">
        <v>2018</v>
      </c>
      <c r="B6" s="6">
        <f>'O&amp;S Yearly'!B6*('Max Cut Builds'!B6-('Max Cut Builds'!B6-'Max Cut Builds'!B5))</f>
        <v>0</v>
      </c>
      <c r="C6" s="6">
        <f>'O&amp;S Yearly'!C6*('Max Cut Builds'!C6-('Max Cut Builds'!C6-'Max Cut Builds'!C5))</f>
        <v>280000000</v>
      </c>
      <c r="D6" s="6">
        <f>'O&amp;S Yearly'!D6*('Max Cut Builds'!D6-('Max Cut Builds'!D6-'Max Cut Builds'!D5))</f>
        <v>180000000</v>
      </c>
      <c r="E6" s="6">
        <f>'O&amp;S Yearly'!E6*('Max Cut Builds'!E6-('Max Cut Builds'!E6-'Max Cut Builds'!E5))</f>
        <v>280000000</v>
      </c>
      <c r="F6" s="6">
        <f>'O&amp;S Yearly'!F6*('Max Cut Builds'!F6-('Max Cut Builds'!F6-'Max Cut Builds'!F5))</f>
        <v>0</v>
      </c>
      <c r="G6" s="6">
        <f>'O&amp;S Yearly'!G6*('Max Cut Builds'!G6-('Max Cut Builds'!G6-'Max Cut Builds'!G5))</f>
        <v>0</v>
      </c>
      <c r="H6" s="6">
        <f>'O&amp;S Yearly'!H6*('Max Cut Builds'!H6-('Max Cut Builds'!H6-'Max Cut Builds'!H5))</f>
        <v>0</v>
      </c>
      <c r="I6" s="6">
        <f>'O&amp;S Yearly'!I6*('Max Cut Builds'!I6-('Max Cut Builds'!I6-'Max Cut Builds'!I5))</f>
        <v>554744000</v>
      </c>
      <c r="J6" s="6">
        <f>'O&amp;S Yearly'!J6*('Max Cut Builds'!J6-('Max Cut Builds'!J6-'Max Cut Builds'!J5))</f>
        <v>0</v>
      </c>
      <c r="K6" s="6">
        <f>'O&amp;S Yearly'!K6*('Max Cut Builds'!K6-('Max Cut Builds'!K6-'Max Cut Builds'!K5))</f>
        <v>0</v>
      </c>
    </row>
    <row r="7" spans="1:11" x14ac:dyDescent="0.25">
      <c r="A7">
        <v>2019</v>
      </c>
      <c r="B7" s="6">
        <f>'O&amp;S Yearly'!B7*('Max Cut Builds'!B7-('Max Cut Builds'!B7-'Max Cut Builds'!B6))</f>
        <v>1180000000</v>
      </c>
      <c r="C7" s="6">
        <f>'O&amp;S Yearly'!C7*('Max Cut Builds'!C7-('Max Cut Builds'!C7-'Max Cut Builds'!C6))</f>
        <v>560000000</v>
      </c>
      <c r="D7" s="6">
        <f>'O&amp;S Yearly'!D7*('Max Cut Builds'!D7-('Max Cut Builds'!D7-'Max Cut Builds'!D6))</f>
        <v>270000000</v>
      </c>
      <c r="E7" s="6">
        <f>'O&amp;S Yearly'!E7*('Max Cut Builds'!E7-('Max Cut Builds'!E7-'Max Cut Builds'!E6))</f>
        <v>560000000</v>
      </c>
      <c r="F7" s="6">
        <f>'O&amp;S Yearly'!F7*('Max Cut Builds'!F7-('Max Cut Builds'!F7-'Max Cut Builds'!F6))</f>
        <v>0</v>
      </c>
      <c r="G7" s="6">
        <f>'O&amp;S Yearly'!G7*('Max Cut Builds'!G7-('Max Cut Builds'!G7-'Max Cut Builds'!G6))</f>
        <v>40000000</v>
      </c>
      <c r="H7" s="6">
        <f>'O&amp;S Yearly'!H7*('Max Cut Builds'!H7-('Max Cut Builds'!H7-'Max Cut Builds'!H6))</f>
        <v>40000000</v>
      </c>
      <c r="I7" s="6">
        <f>'O&amp;S Yearly'!I7*('Max Cut Builds'!I7-('Max Cut Builds'!I7-'Max Cut Builds'!I6))</f>
        <v>554744000</v>
      </c>
      <c r="J7" s="6">
        <f>'O&amp;S Yearly'!J7*('Max Cut Builds'!J7-('Max Cut Builds'!J7-'Max Cut Builds'!J6))</f>
        <v>0</v>
      </c>
      <c r="K7" s="6">
        <f>'O&amp;S Yearly'!K7*('Max Cut Builds'!K7-('Max Cut Builds'!K7-'Max Cut Builds'!K6))</f>
        <v>0</v>
      </c>
    </row>
    <row r="8" spans="1:11" x14ac:dyDescent="0.25">
      <c r="A8">
        <v>2020</v>
      </c>
      <c r="B8" s="6">
        <f>'O&amp;S Yearly'!B8*('Max Cut Builds'!B8-('Max Cut Builds'!B8-'Max Cut Builds'!B7))</f>
        <v>1180000000</v>
      </c>
      <c r="C8" s="6">
        <f>'O&amp;S Yearly'!C8*('Max Cut Builds'!C8-('Max Cut Builds'!C8-'Max Cut Builds'!C7))</f>
        <v>840000000</v>
      </c>
      <c r="D8" s="6">
        <f>'O&amp;S Yearly'!D8*('Max Cut Builds'!D8-('Max Cut Builds'!D8-'Max Cut Builds'!D7))</f>
        <v>360000000</v>
      </c>
      <c r="E8" s="6">
        <f>'O&amp;S Yearly'!E8*('Max Cut Builds'!E8-('Max Cut Builds'!E8-'Max Cut Builds'!E7))</f>
        <v>840000000</v>
      </c>
      <c r="F8" s="6">
        <f>'O&amp;S Yearly'!F8*('Max Cut Builds'!F8-('Max Cut Builds'!F8-'Max Cut Builds'!F7))</f>
        <v>0</v>
      </c>
      <c r="G8" s="6">
        <f>'O&amp;S Yearly'!G8*('Max Cut Builds'!G8-('Max Cut Builds'!G8-'Max Cut Builds'!G7))</f>
        <v>80000000</v>
      </c>
      <c r="H8" s="6">
        <f>'O&amp;S Yearly'!H8*('Max Cut Builds'!H8-('Max Cut Builds'!H8-'Max Cut Builds'!H7))</f>
        <v>80000000</v>
      </c>
      <c r="I8" s="6">
        <f>'O&amp;S Yearly'!I8*('Max Cut Builds'!I8-('Max Cut Builds'!I8-'Max Cut Builds'!I7))</f>
        <v>554744000</v>
      </c>
      <c r="J8" s="6">
        <f>'O&amp;S Yearly'!J8*('Max Cut Builds'!J8-('Max Cut Builds'!J8-'Max Cut Builds'!J7))</f>
        <v>0</v>
      </c>
      <c r="K8" s="6">
        <f>'O&amp;S Yearly'!K8*('Max Cut Builds'!K8-('Max Cut Builds'!K8-'Max Cut Builds'!K7))</f>
        <v>0</v>
      </c>
    </row>
    <row r="9" spans="1:11" x14ac:dyDescent="0.25">
      <c r="A9">
        <v>2021</v>
      </c>
      <c r="B9" s="6">
        <f>'O&amp;S Yearly'!B9*('Max Cut Builds'!B9-('Max Cut Builds'!B9-'Max Cut Builds'!B8))</f>
        <v>1180000000</v>
      </c>
      <c r="C9" s="6">
        <f>'O&amp;S Yearly'!C9*('Max Cut Builds'!C9-('Max Cut Builds'!C9-'Max Cut Builds'!C8))</f>
        <v>1120000000</v>
      </c>
      <c r="D9" s="6">
        <f>'O&amp;S Yearly'!D9*('Max Cut Builds'!D9-('Max Cut Builds'!D9-'Max Cut Builds'!D8))</f>
        <v>450000000</v>
      </c>
      <c r="E9" s="6">
        <f>'O&amp;S Yearly'!E9*('Max Cut Builds'!E9-('Max Cut Builds'!E9-'Max Cut Builds'!E8))</f>
        <v>1120000000</v>
      </c>
      <c r="F9" s="6">
        <f>'O&amp;S Yearly'!F9*('Max Cut Builds'!F9-('Max Cut Builds'!F9-'Max Cut Builds'!F8))</f>
        <v>0</v>
      </c>
      <c r="G9" s="6">
        <f>'O&amp;S Yearly'!G9*('Max Cut Builds'!G9-('Max Cut Builds'!G9-'Max Cut Builds'!G8))</f>
        <v>120000000</v>
      </c>
      <c r="H9" s="6">
        <f>'O&amp;S Yearly'!H9*('Max Cut Builds'!H9-('Max Cut Builds'!H9-'Max Cut Builds'!H8))</f>
        <v>120000000</v>
      </c>
      <c r="I9" s="6">
        <f>'O&amp;S Yearly'!I9*('Max Cut Builds'!I9-('Max Cut Builds'!I9-'Max Cut Builds'!I8))</f>
        <v>554744000</v>
      </c>
      <c r="J9" s="6">
        <f>'O&amp;S Yearly'!J9*('Max Cut Builds'!J9-('Max Cut Builds'!J9-'Max Cut Builds'!J8))</f>
        <v>175085300</v>
      </c>
      <c r="K9" s="6">
        <f>'O&amp;S Yearly'!K9*('Max Cut Builds'!K9-('Max Cut Builds'!K9-'Max Cut Builds'!K8))</f>
        <v>0</v>
      </c>
    </row>
    <row r="10" spans="1:11" x14ac:dyDescent="0.25">
      <c r="A10">
        <v>2022</v>
      </c>
      <c r="B10" s="6">
        <f>'O&amp;S Yearly'!B10*('Max Cut Builds'!B10-('Max Cut Builds'!B10-'Max Cut Builds'!B9))</f>
        <v>1180000000</v>
      </c>
      <c r="C10" s="6">
        <f>'O&amp;S Yearly'!C10*('Max Cut Builds'!C10-('Max Cut Builds'!C10-'Max Cut Builds'!C9))</f>
        <v>1400000000</v>
      </c>
      <c r="D10" s="6">
        <f>'O&amp;S Yearly'!D10*('Max Cut Builds'!D10-('Max Cut Builds'!D10-'Max Cut Builds'!D9))</f>
        <v>630000000</v>
      </c>
      <c r="E10" s="6">
        <f>'O&amp;S Yearly'!E10*('Max Cut Builds'!E10-('Max Cut Builds'!E10-'Max Cut Builds'!E9))</f>
        <v>1260000000</v>
      </c>
      <c r="F10" s="6">
        <f>'O&amp;S Yearly'!F10*('Max Cut Builds'!F10-('Max Cut Builds'!F10-'Max Cut Builds'!F9))</f>
        <v>160000000</v>
      </c>
      <c r="G10" s="6">
        <f>'O&amp;S Yearly'!G10*('Max Cut Builds'!G10-('Max Cut Builds'!G10-'Max Cut Builds'!G9))</f>
        <v>160000000</v>
      </c>
      <c r="H10" s="6">
        <f>'O&amp;S Yearly'!H10*('Max Cut Builds'!H10-('Max Cut Builds'!H10-'Max Cut Builds'!H9))</f>
        <v>160000000</v>
      </c>
      <c r="I10" s="6">
        <f>'O&amp;S Yearly'!I10*('Max Cut Builds'!I10-('Max Cut Builds'!I10-'Max Cut Builds'!I9))</f>
        <v>554744000</v>
      </c>
      <c r="J10" s="6">
        <f>'O&amp;S Yearly'!J10*('Max Cut Builds'!J10-('Max Cut Builds'!J10-'Max Cut Builds'!J9))</f>
        <v>175085300</v>
      </c>
      <c r="K10" s="6">
        <f>'O&amp;S Yearly'!K10*('Max Cut Builds'!K10-('Max Cut Builds'!K10-'Max Cut Builds'!K9))</f>
        <v>0</v>
      </c>
    </row>
    <row r="11" spans="1:11" x14ac:dyDescent="0.25">
      <c r="A11">
        <v>2023</v>
      </c>
      <c r="B11" s="6">
        <f>'O&amp;S Yearly'!B11*('Max Cut Builds'!B11-('Max Cut Builds'!B11-'Max Cut Builds'!B10))</f>
        <v>1180000000</v>
      </c>
      <c r="C11" s="6">
        <f>'O&amp;S Yearly'!C11*('Max Cut Builds'!C11-('Max Cut Builds'!C11-'Max Cut Builds'!C10))</f>
        <v>1680000000</v>
      </c>
      <c r="D11" s="6">
        <f>'O&amp;S Yearly'!D11*('Max Cut Builds'!D11-('Max Cut Builds'!D11-'Max Cut Builds'!D10))</f>
        <v>810000000</v>
      </c>
      <c r="E11" s="6">
        <f>'O&amp;S Yearly'!E11*('Max Cut Builds'!E11-('Max Cut Builds'!E11-'Max Cut Builds'!E10))</f>
        <v>1540000000</v>
      </c>
      <c r="F11" s="6">
        <f>'O&amp;S Yearly'!F11*('Max Cut Builds'!F11-('Max Cut Builds'!F11-'Max Cut Builds'!F10))</f>
        <v>160000000</v>
      </c>
      <c r="G11" s="6">
        <f>'O&amp;S Yearly'!G11*('Max Cut Builds'!G11-('Max Cut Builds'!G11-'Max Cut Builds'!G10))</f>
        <v>240000000</v>
      </c>
      <c r="H11" s="6">
        <f>'O&amp;S Yearly'!H11*('Max Cut Builds'!H11-('Max Cut Builds'!H11-'Max Cut Builds'!H10))</f>
        <v>200000000</v>
      </c>
      <c r="I11" s="6">
        <f>'O&amp;S Yearly'!I11*('Max Cut Builds'!I11-('Max Cut Builds'!I11-'Max Cut Builds'!I10))</f>
        <v>554744000</v>
      </c>
      <c r="J11" s="6">
        <f>'O&amp;S Yearly'!J11*('Max Cut Builds'!J11-('Max Cut Builds'!J11-'Max Cut Builds'!J10))</f>
        <v>350170600</v>
      </c>
      <c r="K11" s="6">
        <f>'O&amp;S Yearly'!K11*('Max Cut Builds'!K11-('Max Cut Builds'!K11-'Max Cut Builds'!K10))</f>
        <v>0</v>
      </c>
    </row>
    <row r="12" spans="1:11" x14ac:dyDescent="0.25">
      <c r="A12">
        <v>2024</v>
      </c>
      <c r="B12" s="6">
        <f>'O&amp;S Yearly'!B12*('Max Cut Builds'!B12-('Max Cut Builds'!B12-'Max Cut Builds'!B11))</f>
        <v>2360000000</v>
      </c>
      <c r="C12" s="6">
        <f>'O&amp;S Yearly'!C12*('Max Cut Builds'!C12-('Max Cut Builds'!C12-'Max Cut Builds'!C11))</f>
        <v>1960000000</v>
      </c>
      <c r="D12" s="6">
        <f>'O&amp;S Yearly'!D12*('Max Cut Builds'!D12-('Max Cut Builds'!D12-'Max Cut Builds'!D11))</f>
        <v>990000000</v>
      </c>
      <c r="E12" s="6">
        <f>'O&amp;S Yearly'!E12*('Max Cut Builds'!E12-('Max Cut Builds'!E12-'Max Cut Builds'!E11))</f>
        <v>1820000000</v>
      </c>
      <c r="F12" s="6">
        <f>'O&amp;S Yearly'!F12*('Max Cut Builds'!F12-('Max Cut Builds'!F12-'Max Cut Builds'!F11))</f>
        <v>160000000</v>
      </c>
      <c r="G12" s="6">
        <f>'O&amp;S Yearly'!G12*('Max Cut Builds'!G12-('Max Cut Builds'!G12-'Max Cut Builds'!G11))</f>
        <v>320000000</v>
      </c>
      <c r="H12" s="6">
        <f>'O&amp;S Yearly'!H12*('Max Cut Builds'!H12-('Max Cut Builds'!H12-'Max Cut Builds'!H11))</f>
        <v>240000000</v>
      </c>
      <c r="I12" s="6">
        <f>'O&amp;S Yearly'!I12*('Max Cut Builds'!I12-('Max Cut Builds'!I12-'Max Cut Builds'!I11))</f>
        <v>554744000</v>
      </c>
      <c r="J12" s="6">
        <f>'O&amp;S Yearly'!J12*('Max Cut Builds'!J12-('Max Cut Builds'!J12-'Max Cut Builds'!J11))</f>
        <v>525255900</v>
      </c>
      <c r="K12" s="6">
        <f>'O&amp;S Yearly'!K12*('Max Cut Builds'!K12-('Max Cut Builds'!K12-'Max Cut Builds'!K11))</f>
        <v>0</v>
      </c>
    </row>
    <row r="13" spans="1:11" x14ac:dyDescent="0.25">
      <c r="A13">
        <v>2025</v>
      </c>
      <c r="B13" s="6">
        <f>'O&amp;S Yearly'!B13*('Max Cut Builds'!B13-('Max Cut Builds'!B13-'Max Cut Builds'!B12))</f>
        <v>2360000000</v>
      </c>
      <c r="C13" s="6">
        <f>'O&amp;S Yearly'!C13*('Max Cut Builds'!C13-('Max Cut Builds'!C13-'Max Cut Builds'!C12))</f>
        <v>2240000000</v>
      </c>
      <c r="D13" s="6">
        <f>'O&amp;S Yearly'!D13*('Max Cut Builds'!D13-('Max Cut Builds'!D13-'Max Cut Builds'!D12))</f>
        <v>1170000000</v>
      </c>
      <c r="E13" s="6">
        <f>'O&amp;S Yearly'!E13*('Max Cut Builds'!E13-('Max Cut Builds'!E13-'Max Cut Builds'!E12))</f>
        <v>1960000000</v>
      </c>
      <c r="F13" s="6">
        <f>'O&amp;S Yearly'!F13*('Max Cut Builds'!F13-('Max Cut Builds'!F13-'Max Cut Builds'!F12))</f>
        <v>320000000</v>
      </c>
      <c r="G13" s="6">
        <f>'O&amp;S Yearly'!G13*('Max Cut Builds'!G13-('Max Cut Builds'!G13-'Max Cut Builds'!G12))</f>
        <v>400000000</v>
      </c>
      <c r="H13" s="6">
        <f>'O&amp;S Yearly'!H13*('Max Cut Builds'!H13-('Max Cut Builds'!H13-'Max Cut Builds'!H12))</f>
        <v>280000000</v>
      </c>
      <c r="I13" s="6">
        <f>'O&amp;S Yearly'!I13*('Max Cut Builds'!I13-('Max Cut Builds'!I13-'Max Cut Builds'!I12))</f>
        <v>1109488000</v>
      </c>
      <c r="J13" s="6">
        <f>'O&amp;S Yearly'!J13*('Max Cut Builds'!J13-('Max Cut Builds'!J13-'Max Cut Builds'!J12))</f>
        <v>700341200</v>
      </c>
      <c r="K13" s="6">
        <f>'O&amp;S Yearly'!K13*('Max Cut Builds'!K13-('Max Cut Builds'!K13-'Max Cut Builds'!K12))</f>
        <v>0</v>
      </c>
    </row>
    <row r="14" spans="1:11" x14ac:dyDescent="0.25">
      <c r="A14">
        <v>2026</v>
      </c>
      <c r="B14" s="6">
        <f>'O&amp;S Yearly'!B14*('Max Cut Builds'!B14-('Max Cut Builds'!B14-'Max Cut Builds'!B13))</f>
        <v>2360000000</v>
      </c>
      <c r="C14" s="6">
        <f>'O&amp;S Yearly'!C14*('Max Cut Builds'!C14-('Max Cut Builds'!C14-'Max Cut Builds'!C13))</f>
        <v>2520000000</v>
      </c>
      <c r="D14" s="6">
        <f>'O&amp;S Yearly'!D14*('Max Cut Builds'!D14-('Max Cut Builds'!D14-'Max Cut Builds'!D13))</f>
        <v>1260000000</v>
      </c>
      <c r="E14" s="6">
        <f>'O&amp;S Yearly'!E14*('Max Cut Builds'!E14-('Max Cut Builds'!E14-'Max Cut Builds'!E13))</f>
        <v>2240000000</v>
      </c>
      <c r="F14" s="6">
        <f>'O&amp;S Yearly'!F14*('Max Cut Builds'!F14-('Max Cut Builds'!F14-'Max Cut Builds'!F13))</f>
        <v>320000000</v>
      </c>
      <c r="G14" s="6">
        <f>'O&amp;S Yearly'!G14*('Max Cut Builds'!G14-('Max Cut Builds'!G14-'Max Cut Builds'!G13))</f>
        <v>480000000</v>
      </c>
      <c r="H14" s="6">
        <f>'O&amp;S Yearly'!H14*('Max Cut Builds'!H14-('Max Cut Builds'!H14-'Max Cut Builds'!H13))</f>
        <v>320000000</v>
      </c>
      <c r="I14" s="6">
        <f>'O&amp;S Yearly'!I14*('Max Cut Builds'!I14-('Max Cut Builds'!I14-'Max Cut Builds'!I13))</f>
        <v>1109488000</v>
      </c>
      <c r="J14" s="6">
        <f>'O&amp;S Yearly'!J14*('Max Cut Builds'!J14-('Max Cut Builds'!J14-'Max Cut Builds'!J13))</f>
        <v>875426500</v>
      </c>
      <c r="K14" s="6">
        <f>'O&amp;S Yearly'!K14*('Max Cut Builds'!K14-('Max Cut Builds'!K14-'Max Cut Builds'!K13))</f>
        <v>0</v>
      </c>
    </row>
    <row r="15" spans="1:11" x14ac:dyDescent="0.25">
      <c r="A15">
        <v>2027</v>
      </c>
      <c r="B15" s="6">
        <f>'O&amp;S Yearly'!B15*('Max Cut Builds'!B15-('Max Cut Builds'!B15-'Max Cut Builds'!B14))</f>
        <v>2360000000</v>
      </c>
      <c r="C15" s="6">
        <f>'O&amp;S Yearly'!C15*('Max Cut Builds'!C15-('Max Cut Builds'!C15-'Max Cut Builds'!C14))</f>
        <v>2800000000</v>
      </c>
      <c r="D15" s="6">
        <f>'O&amp;S Yearly'!D15*('Max Cut Builds'!D15-('Max Cut Builds'!D15-'Max Cut Builds'!D14))</f>
        <v>1260000000</v>
      </c>
      <c r="E15" s="6">
        <f>'O&amp;S Yearly'!E15*('Max Cut Builds'!E15-('Max Cut Builds'!E15-'Max Cut Builds'!E14))</f>
        <v>2380000000</v>
      </c>
      <c r="F15" s="6">
        <f>'O&amp;S Yearly'!F15*('Max Cut Builds'!F15-('Max Cut Builds'!F15-'Max Cut Builds'!F14))</f>
        <v>480000000</v>
      </c>
      <c r="G15" s="6">
        <f>'O&amp;S Yearly'!G15*('Max Cut Builds'!G15-('Max Cut Builds'!G15-'Max Cut Builds'!G14))</f>
        <v>520000000</v>
      </c>
      <c r="H15" s="6">
        <f>'O&amp;S Yearly'!H15*('Max Cut Builds'!H15-('Max Cut Builds'!H15-'Max Cut Builds'!H14))</f>
        <v>360000000</v>
      </c>
      <c r="I15" s="6">
        <f>'O&amp;S Yearly'!I15*('Max Cut Builds'!I15-('Max Cut Builds'!I15-'Max Cut Builds'!I14))</f>
        <v>1109488000</v>
      </c>
      <c r="J15" s="6">
        <f>'O&amp;S Yearly'!J15*('Max Cut Builds'!J15-('Max Cut Builds'!J15-'Max Cut Builds'!J14))</f>
        <v>1050511800</v>
      </c>
      <c r="K15" s="6">
        <f>'O&amp;S Yearly'!K15*('Max Cut Builds'!K15-('Max Cut Builds'!K15-'Max Cut Builds'!K14))</f>
        <v>0</v>
      </c>
    </row>
    <row r="16" spans="1:11" x14ac:dyDescent="0.25">
      <c r="A16">
        <v>2028</v>
      </c>
      <c r="B16" s="6">
        <f>'O&amp;S Yearly'!B16*('Max Cut Builds'!B16-('Max Cut Builds'!B16-'Max Cut Builds'!B15))</f>
        <v>2360000000</v>
      </c>
      <c r="C16" s="6">
        <f>'O&amp;S Yearly'!C16*('Max Cut Builds'!C16-('Max Cut Builds'!C16-'Max Cut Builds'!C15))</f>
        <v>3080000000</v>
      </c>
      <c r="D16" s="6">
        <f>'O&amp;S Yearly'!D16*('Max Cut Builds'!D16-('Max Cut Builds'!D16-'Max Cut Builds'!D15))</f>
        <v>1260000000</v>
      </c>
      <c r="E16" s="6">
        <f>'O&amp;S Yearly'!E16*('Max Cut Builds'!E16-('Max Cut Builds'!E16-'Max Cut Builds'!E15))</f>
        <v>2520000000</v>
      </c>
      <c r="F16" s="6">
        <f>'O&amp;S Yearly'!F16*('Max Cut Builds'!F16-('Max Cut Builds'!F16-'Max Cut Builds'!F15))</f>
        <v>640000000</v>
      </c>
      <c r="G16" s="6">
        <f>'O&amp;S Yearly'!G16*('Max Cut Builds'!G16-('Max Cut Builds'!G16-'Max Cut Builds'!G15))</f>
        <v>560000000</v>
      </c>
      <c r="H16" s="6">
        <f>'O&amp;S Yearly'!H16*('Max Cut Builds'!H16-('Max Cut Builds'!H16-'Max Cut Builds'!H15))</f>
        <v>400000000</v>
      </c>
      <c r="I16" s="6">
        <f>'O&amp;S Yearly'!I16*('Max Cut Builds'!I16-('Max Cut Builds'!I16-'Max Cut Builds'!I15))</f>
        <v>1109488000</v>
      </c>
      <c r="J16" s="6">
        <f>'O&amp;S Yearly'!J16*('Max Cut Builds'!J16-('Max Cut Builds'!J16-'Max Cut Builds'!J15))</f>
        <v>1225597100</v>
      </c>
      <c r="K16" s="6">
        <f>'O&amp;S Yearly'!K16*('Max Cut Builds'!K16-('Max Cut Builds'!K16-'Max Cut Builds'!K15))</f>
        <v>0</v>
      </c>
    </row>
    <row r="17" spans="1:11" x14ac:dyDescent="0.25">
      <c r="A17">
        <v>2029</v>
      </c>
      <c r="B17" s="6">
        <f>'O&amp;S Yearly'!B17*('Max Cut Builds'!B17-('Max Cut Builds'!B17-'Max Cut Builds'!B16))</f>
        <v>3540000000</v>
      </c>
      <c r="C17" s="6">
        <f>'O&amp;S Yearly'!C17*('Max Cut Builds'!C17-('Max Cut Builds'!C17-'Max Cut Builds'!C16))</f>
        <v>3360000000</v>
      </c>
      <c r="D17" s="6">
        <f>'O&amp;S Yearly'!D17*('Max Cut Builds'!D17-('Max Cut Builds'!D17-'Max Cut Builds'!D16))</f>
        <v>1260000000</v>
      </c>
      <c r="E17" s="6">
        <f>'O&amp;S Yearly'!E17*('Max Cut Builds'!E17-('Max Cut Builds'!E17-'Max Cut Builds'!E16))</f>
        <v>2660000000</v>
      </c>
      <c r="F17" s="6">
        <f>'O&amp;S Yearly'!F17*('Max Cut Builds'!F17-('Max Cut Builds'!F17-'Max Cut Builds'!F16))</f>
        <v>800000000</v>
      </c>
      <c r="G17" s="6">
        <f>'O&amp;S Yearly'!G17*('Max Cut Builds'!G17-('Max Cut Builds'!G17-'Max Cut Builds'!G16))</f>
        <v>560000000</v>
      </c>
      <c r="H17" s="6">
        <f>'O&amp;S Yearly'!H17*('Max Cut Builds'!H17-('Max Cut Builds'!H17-'Max Cut Builds'!H16))</f>
        <v>440000000</v>
      </c>
      <c r="I17" s="6">
        <f>'O&amp;S Yearly'!I17*('Max Cut Builds'!I17-('Max Cut Builds'!I17-'Max Cut Builds'!I16))</f>
        <v>1664232000</v>
      </c>
      <c r="J17" s="6">
        <f>'O&amp;S Yearly'!J17*('Max Cut Builds'!J17-('Max Cut Builds'!J17-'Max Cut Builds'!J16))</f>
        <v>1400682400</v>
      </c>
      <c r="K17" s="6">
        <f>'O&amp;S Yearly'!K17*('Max Cut Builds'!K17-('Max Cut Builds'!K17-'Max Cut Builds'!K16))</f>
        <v>0</v>
      </c>
    </row>
    <row r="18" spans="1:11" x14ac:dyDescent="0.25">
      <c r="A18">
        <v>2030</v>
      </c>
      <c r="B18" s="6">
        <f>'O&amp;S Yearly'!B18*('Max Cut Builds'!B18-('Max Cut Builds'!B18-'Max Cut Builds'!B17))</f>
        <v>3540000000</v>
      </c>
      <c r="C18" s="6">
        <f>'O&amp;S Yearly'!C18*('Max Cut Builds'!C18-('Max Cut Builds'!C18-'Max Cut Builds'!C17))</f>
        <v>3640000000</v>
      </c>
      <c r="D18" s="6">
        <f>'O&amp;S Yearly'!D18*('Max Cut Builds'!D18-('Max Cut Builds'!D18-'Max Cut Builds'!D17))</f>
        <v>1350000000</v>
      </c>
      <c r="E18" s="6">
        <f>'O&amp;S Yearly'!E18*('Max Cut Builds'!E18-('Max Cut Builds'!E18-'Max Cut Builds'!E17))</f>
        <v>2800000000</v>
      </c>
      <c r="F18" s="6">
        <f>'O&amp;S Yearly'!F18*('Max Cut Builds'!F18-('Max Cut Builds'!F18-'Max Cut Builds'!F17))</f>
        <v>960000000</v>
      </c>
      <c r="G18" s="6">
        <f>'O&amp;S Yearly'!G18*('Max Cut Builds'!G18-('Max Cut Builds'!G18-'Max Cut Builds'!G17))</f>
        <v>600000000</v>
      </c>
      <c r="H18" s="6">
        <f>'O&amp;S Yearly'!H18*('Max Cut Builds'!H18-('Max Cut Builds'!H18-'Max Cut Builds'!H17))</f>
        <v>480000000</v>
      </c>
      <c r="I18" s="6">
        <f>'O&amp;S Yearly'!I18*('Max Cut Builds'!I18-('Max Cut Builds'!I18-'Max Cut Builds'!I17))</f>
        <v>1664232000</v>
      </c>
      <c r="J18" s="6">
        <f>'O&amp;S Yearly'!J18*('Max Cut Builds'!J18-('Max Cut Builds'!J18-'Max Cut Builds'!J17))</f>
        <v>1575767700</v>
      </c>
      <c r="K18" s="6">
        <f>'O&amp;S Yearly'!K18*('Max Cut Builds'!K18-('Max Cut Builds'!K18-'Max Cut Builds'!K17))</f>
        <v>0</v>
      </c>
    </row>
    <row r="19" spans="1:11" x14ac:dyDescent="0.25">
      <c r="A19">
        <v>2031</v>
      </c>
      <c r="B19" s="6">
        <f>'O&amp;S Yearly'!B19*('Max Cut Builds'!B19-('Max Cut Builds'!B19-'Max Cut Builds'!B18))</f>
        <v>3540000000</v>
      </c>
      <c r="C19" s="6">
        <f>'O&amp;S Yearly'!C19*('Max Cut Builds'!C19-('Max Cut Builds'!C19-'Max Cut Builds'!C18))</f>
        <v>3920000000</v>
      </c>
      <c r="D19" s="6">
        <f>'O&amp;S Yearly'!D19*('Max Cut Builds'!D19-('Max Cut Builds'!D19-'Max Cut Builds'!D18))</f>
        <v>1350000000</v>
      </c>
      <c r="E19" s="6">
        <f>'O&amp;S Yearly'!E19*('Max Cut Builds'!E19-('Max Cut Builds'!E19-'Max Cut Builds'!E18))</f>
        <v>2940000000</v>
      </c>
      <c r="F19" s="6">
        <f>'O&amp;S Yearly'!F19*('Max Cut Builds'!F19-('Max Cut Builds'!F19-'Max Cut Builds'!F18))</f>
        <v>1120000000</v>
      </c>
      <c r="G19" s="6">
        <f>'O&amp;S Yearly'!G19*('Max Cut Builds'!G19-('Max Cut Builds'!G19-'Max Cut Builds'!G18))</f>
        <v>680000000</v>
      </c>
      <c r="H19" s="6">
        <f>'O&amp;S Yearly'!H19*('Max Cut Builds'!H19-('Max Cut Builds'!H19-'Max Cut Builds'!H18))</f>
        <v>520000000</v>
      </c>
      <c r="I19" s="6">
        <f>'O&amp;S Yearly'!I19*('Max Cut Builds'!I19-('Max Cut Builds'!I19-'Max Cut Builds'!I18))</f>
        <v>1664232000</v>
      </c>
      <c r="J19" s="6">
        <f>'O&amp;S Yearly'!J19*('Max Cut Builds'!J19-('Max Cut Builds'!J19-'Max Cut Builds'!J18))</f>
        <v>1750853000</v>
      </c>
      <c r="K19" s="6">
        <f>'O&amp;S Yearly'!K19*('Max Cut Builds'!K19-('Max Cut Builds'!K19-'Max Cut Builds'!K18))</f>
        <v>0</v>
      </c>
    </row>
    <row r="20" spans="1:11" x14ac:dyDescent="0.25">
      <c r="A20">
        <v>2032</v>
      </c>
      <c r="B20" s="6">
        <f>'O&amp;S Yearly'!B20*('Max Cut Builds'!B20-('Max Cut Builds'!B20-'Max Cut Builds'!B19))</f>
        <v>3540000000</v>
      </c>
      <c r="C20" s="6">
        <f>'O&amp;S Yearly'!C20*('Max Cut Builds'!C20-('Max Cut Builds'!C20-'Max Cut Builds'!C19))</f>
        <v>4200000000</v>
      </c>
      <c r="D20" s="6">
        <f>'O&amp;S Yearly'!D20*('Max Cut Builds'!D20-('Max Cut Builds'!D20-'Max Cut Builds'!D19))</f>
        <v>1440000000</v>
      </c>
      <c r="E20" s="6">
        <f>'O&amp;S Yearly'!E20*('Max Cut Builds'!E20-('Max Cut Builds'!E20-'Max Cut Builds'!E19))</f>
        <v>3080000000</v>
      </c>
      <c r="F20" s="6">
        <f>'O&amp;S Yearly'!F20*('Max Cut Builds'!F20-('Max Cut Builds'!F20-'Max Cut Builds'!F19))</f>
        <v>1280000000</v>
      </c>
      <c r="G20" s="6">
        <f>'O&amp;S Yearly'!G20*('Max Cut Builds'!G20-('Max Cut Builds'!G20-'Max Cut Builds'!G19))</f>
        <v>760000000</v>
      </c>
      <c r="H20" s="6">
        <f>'O&amp;S Yearly'!H20*('Max Cut Builds'!H20-('Max Cut Builds'!H20-'Max Cut Builds'!H19))</f>
        <v>560000000</v>
      </c>
      <c r="I20" s="6">
        <f>'O&amp;S Yearly'!I20*('Max Cut Builds'!I20-('Max Cut Builds'!I20-'Max Cut Builds'!I19))</f>
        <v>1664232000</v>
      </c>
      <c r="J20" s="6">
        <f>'O&amp;S Yearly'!J20*('Max Cut Builds'!J20-('Max Cut Builds'!J20-'Max Cut Builds'!J19))</f>
        <v>1925938300</v>
      </c>
      <c r="K20" s="6">
        <f>'O&amp;S Yearly'!K20*('Max Cut Builds'!K20-('Max Cut Builds'!K20-'Max Cut Builds'!K19))</f>
        <v>0</v>
      </c>
    </row>
    <row r="21" spans="1:11" x14ac:dyDescent="0.25">
      <c r="A21">
        <v>2033</v>
      </c>
      <c r="B21" s="6">
        <f>'O&amp;S Yearly'!B21*('Max Cut Builds'!B21-('Max Cut Builds'!B21-'Max Cut Builds'!B20))</f>
        <v>3540000000</v>
      </c>
      <c r="C21" s="6">
        <f>'O&amp;S Yearly'!C21*('Max Cut Builds'!C21-('Max Cut Builds'!C21-'Max Cut Builds'!C20))</f>
        <v>4480000000</v>
      </c>
      <c r="D21" s="6">
        <f>'O&amp;S Yearly'!D21*('Max Cut Builds'!D21-('Max Cut Builds'!D21-'Max Cut Builds'!D20))</f>
        <v>1530000000</v>
      </c>
      <c r="E21" s="6">
        <f>'O&amp;S Yearly'!E21*('Max Cut Builds'!E21-('Max Cut Builds'!E21-'Max Cut Builds'!E20))</f>
        <v>3220000000</v>
      </c>
      <c r="F21" s="6">
        <f>'O&amp;S Yearly'!F21*('Max Cut Builds'!F21-('Max Cut Builds'!F21-'Max Cut Builds'!F20))</f>
        <v>1440000000</v>
      </c>
      <c r="G21" s="6">
        <f>'O&amp;S Yearly'!G21*('Max Cut Builds'!G21-('Max Cut Builds'!G21-'Max Cut Builds'!G20))</f>
        <v>840000000</v>
      </c>
      <c r="H21" s="6">
        <f>'O&amp;S Yearly'!H21*('Max Cut Builds'!H21-('Max Cut Builds'!H21-'Max Cut Builds'!H20))</f>
        <v>600000000</v>
      </c>
      <c r="I21" s="6">
        <f>'O&amp;S Yearly'!I21*('Max Cut Builds'!I21-('Max Cut Builds'!I21-'Max Cut Builds'!I20))</f>
        <v>2218976000</v>
      </c>
      <c r="J21" s="6">
        <f>'O&amp;S Yearly'!J21*('Max Cut Builds'!J21-('Max Cut Builds'!J21-'Max Cut Builds'!J20))</f>
        <v>1925938300</v>
      </c>
      <c r="K21" s="6">
        <f>'O&amp;S Yearly'!K21*('Max Cut Builds'!K21-('Max Cut Builds'!K21-'Max Cut Builds'!K20))</f>
        <v>0</v>
      </c>
    </row>
    <row r="22" spans="1:11" x14ac:dyDescent="0.25">
      <c r="A22">
        <v>2034</v>
      </c>
      <c r="B22" s="6">
        <f>'O&amp;S Yearly'!B22*('Max Cut Builds'!B22-('Max Cut Builds'!B22-'Max Cut Builds'!B21))</f>
        <v>4720000000</v>
      </c>
      <c r="C22" s="6">
        <f>'O&amp;S Yearly'!C22*('Max Cut Builds'!C22-('Max Cut Builds'!C22-'Max Cut Builds'!C21))</f>
        <v>4760000000</v>
      </c>
      <c r="D22" s="6">
        <f>'O&amp;S Yearly'!D22*('Max Cut Builds'!D22-('Max Cut Builds'!D22-'Max Cut Builds'!D21))</f>
        <v>1620000000</v>
      </c>
      <c r="E22" s="6">
        <f>'O&amp;S Yearly'!E22*('Max Cut Builds'!E22-('Max Cut Builds'!E22-'Max Cut Builds'!E21))</f>
        <v>3360000000</v>
      </c>
      <c r="F22" s="6">
        <f>'O&amp;S Yearly'!F22*('Max Cut Builds'!F22-('Max Cut Builds'!F22-'Max Cut Builds'!F21))</f>
        <v>1600000000</v>
      </c>
      <c r="G22" s="6">
        <f>'O&amp;S Yearly'!G22*('Max Cut Builds'!G22-('Max Cut Builds'!G22-'Max Cut Builds'!G21))</f>
        <v>920000000</v>
      </c>
      <c r="H22" s="6">
        <f>'O&amp;S Yearly'!H22*('Max Cut Builds'!H22-('Max Cut Builds'!H22-'Max Cut Builds'!H21))</f>
        <v>640000000</v>
      </c>
      <c r="I22" s="6">
        <f>'O&amp;S Yearly'!I22*('Max Cut Builds'!I22-('Max Cut Builds'!I22-'Max Cut Builds'!I21))</f>
        <v>2218976000</v>
      </c>
      <c r="J22" s="6">
        <f>'O&amp;S Yearly'!J22*('Max Cut Builds'!J22-('Max Cut Builds'!J22-'Max Cut Builds'!J21))</f>
        <v>1925938300</v>
      </c>
      <c r="K22" s="6">
        <f>'O&amp;S Yearly'!K22*('Max Cut Builds'!K22-('Max Cut Builds'!K22-'Max Cut Builds'!K21))</f>
        <v>0</v>
      </c>
    </row>
    <row r="23" spans="1:11" x14ac:dyDescent="0.25">
      <c r="A23">
        <v>2035</v>
      </c>
      <c r="B23" s="6">
        <f>'O&amp;S Yearly'!B23*('Max Cut Builds'!B23-('Max Cut Builds'!B23-'Max Cut Builds'!B22))</f>
        <v>4720000000</v>
      </c>
      <c r="C23" s="6">
        <f>'O&amp;S Yearly'!C23*('Max Cut Builds'!C23-('Max Cut Builds'!C23-'Max Cut Builds'!C22))</f>
        <v>5040000000</v>
      </c>
      <c r="D23" s="6">
        <f>'O&amp;S Yearly'!D23*('Max Cut Builds'!D23-('Max Cut Builds'!D23-'Max Cut Builds'!D22))</f>
        <v>1800000000</v>
      </c>
      <c r="E23" s="6">
        <f>'O&amp;S Yearly'!E23*('Max Cut Builds'!E23-('Max Cut Builds'!E23-'Max Cut Builds'!E22))</f>
        <v>3500000000</v>
      </c>
      <c r="F23" s="6">
        <f>'O&amp;S Yearly'!F23*('Max Cut Builds'!F23-('Max Cut Builds'!F23-'Max Cut Builds'!F22))</f>
        <v>1760000000</v>
      </c>
      <c r="G23" s="6">
        <f>'O&amp;S Yearly'!G23*('Max Cut Builds'!G23-('Max Cut Builds'!G23-'Max Cut Builds'!G22))</f>
        <v>960000000</v>
      </c>
      <c r="H23" s="6">
        <f>'O&amp;S Yearly'!H23*('Max Cut Builds'!H23-('Max Cut Builds'!H23-'Max Cut Builds'!H22))</f>
        <v>640000000</v>
      </c>
      <c r="I23" s="6">
        <f>'O&amp;S Yearly'!I23*('Max Cut Builds'!I23-('Max Cut Builds'!I23-'Max Cut Builds'!I22))</f>
        <v>2218976000</v>
      </c>
      <c r="J23" s="6">
        <f>'O&amp;S Yearly'!J23*('Max Cut Builds'!J23-('Max Cut Builds'!J23-'Max Cut Builds'!J22))</f>
        <v>1925938300</v>
      </c>
      <c r="K23" s="6">
        <f>'O&amp;S Yearly'!K23*('Max Cut Builds'!K23-('Max Cut Builds'!K23-'Max Cut Builds'!K22))</f>
        <v>0</v>
      </c>
    </row>
    <row r="24" spans="1:11" x14ac:dyDescent="0.25">
      <c r="A24">
        <v>2036</v>
      </c>
      <c r="B24" s="6">
        <f>'O&amp;S Yearly'!B24*('Max Cut Builds'!B24-('Max Cut Builds'!B24-'Max Cut Builds'!B23))</f>
        <v>4720000000</v>
      </c>
      <c r="C24" s="6">
        <f>'O&amp;S Yearly'!C24*('Max Cut Builds'!C24-('Max Cut Builds'!C24-'Max Cut Builds'!C23))</f>
        <v>5320000000</v>
      </c>
      <c r="D24" s="6">
        <f>'O&amp;S Yearly'!D24*('Max Cut Builds'!D24-('Max Cut Builds'!D24-'Max Cut Builds'!D23))</f>
        <v>1980000000</v>
      </c>
      <c r="E24" s="6">
        <f>'O&amp;S Yearly'!E24*('Max Cut Builds'!E24-('Max Cut Builds'!E24-'Max Cut Builds'!E23))</f>
        <v>3640000000</v>
      </c>
      <c r="F24" s="6">
        <f>'O&amp;S Yearly'!F24*('Max Cut Builds'!F24-('Max Cut Builds'!F24-'Max Cut Builds'!F23))</f>
        <v>1920000000</v>
      </c>
      <c r="G24" s="6">
        <f>'O&amp;S Yearly'!G24*('Max Cut Builds'!G24-('Max Cut Builds'!G24-'Max Cut Builds'!G23))</f>
        <v>960000000</v>
      </c>
      <c r="H24" s="6">
        <f>'O&amp;S Yearly'!H24*('Max Cut Builds'!H24-('Max Cut Builds'!H24-'Max Cut Builds'!H23))</f>
        <v>640000000</v>
      </c>
      <c r="I24" s="6">
        <f>'O&amp;S Yearly'!I24*('Max Cut Builds'!I24-('Max Cut Builds'!I24-'Max Cut Builds'!I23))</f>
        <v>2218976000</v>
      </c>
      <c r="J24" s="6">
        <f>'O&amp;S Yearly'!J24*('Max Cut Builds'!J24-('Max Cut Builds'!J24-'Max Cut Builds'!J23))</f>
        <v>1925938300</v>
      </c>
      <c r="K24" s="6">
        <f>'O&amp;S Yearly'!K24*('Max Cut Builds'!K24-('Max Cut Builds'!K24-'Max Cut Builds'!K23))</f>
        <v>0</v>
      </c>
    </row>
    <row r="25" spans="1:11" x14ac:dyDescent="0.25">
      <c r="A25">
        <v>2037</v>
      </c>
      <c r="B25" s="6">
        <f>'O&amp;S Yearly'!B25*('Max Cut Builds'!B25-('Max Cut Builds'!B25-'Max Cut Builds'!B24))</f>
        <v>4720000000</v>
      </c>
      <c r="C25" s="6">
        <f>'O&amp;S Yearly'!C25*('Max Cut Builds'!C25-('Max Cut Builds'!C25-'Max Cut Builds'!C24))</f>
        <v>5600000000</v>
      </c>
      <c r="D25" s="6">
        <f>'O&amp;S Yearly'!D25*('Max Cut Builds'!D25-('Max Cut Builds'!D25-'Max Cut Builds'!D24))</f>
        <v>2160000000</v>
      </c>
      <c r="E25" s="6">
        <f>'O&amp;S Yearly'!E25*('Max Cut Builds'!E25-('Max Cut Builds'!E25-'Max Cut Builds'!E24))</f>
        <v>3920000000</v>
      </c>
      <c r="F25" s="6">
        <f>'O&amp;S Yearly'!F25*('Max Cut Builds'!F25-('Max Cut Builds'!F25-'Max Cut Builds'!F24))</f>
        <v>1920000000</v>
      </c>
      <c r="G25" s="6">
        <f>'O&amp;S Yearly'!G25*('Max Cut Builds'!G25-('Max Cut Builds'!G25-'Max Cut Builds'!G24))</f>
        <v>960000000</v>
      </c>
      <c r="H25" s="6">
        <f>'O&amp;S Yearly'!H25*('Max Cut Builds'!H25-('Max Cut Builds'!H25-'Max Cut Builds'!H24))</f>
        <v>640000000</v>
      </c>
      <c r="I25" s="6">
        <f>'O&amp;S Yearly'!I25*('Max Cut Builds'!I25-('Max Cut Builds'!I25-'Max Cut Builds'!I24))</f>
        <v>2773720000</v>
      </c>
      <c r="J25" s="6">
        <f>'O&amp;S Yearly'!J25*('Max Cut Builds'!J25-('Max Cut Builds'!J25-'Max Cut Builds'!J24))</f>
        <v>1925938300</v>
      </c>
      <c r="K25" s="6">
        <f>'O&amp;S Yearly'!K25*('Max Cut Builds'!K25-('Max Cut Builds'!K25-'Max Cut Builds'!K24))</f>
        <v>0</v>
      </c>
    </row>
    <row r="26" spans="1:11" x14ac:dyDescent="0.25">
      <c r="A26">
        <v>2038</v>
      </c>
      <c r="B26" s="6">
        <f>'O&amp;S Yearly'!B26*('Max Cut Builds'!B26-('Max Cut Builds'!B26-'Max Cut Builds'!B25))</f>
        <v>4720000000</v>
      </c>
      <c r="C26" s="6">
        <f>'O&amp;S Yearly'!C26*('Max Cut Builds'!C26-('Max Cut Builds'!C26-'Max Cut Builds'!C25))</f>
        <v>5880000000</v>
      </c>
      <c r="D26" s="6">
        <f>'O&amp;S Yearly'!D26*('Max Cut Builds'!D26-('Max Cut Builds'!D26-'Max Cut Builds'!D25))</f>
        <v>2430000000</v>
      </c>
      <c r="E26" s="6">
        <f>'O&amp;S Yearly'!E26*('Max Cut Builds'!E26-('Max Cut Builds'!E26-'Max Cut Builds'!E25))</f>
        <v>4200000000</v>
      </c>
      <c r="F26" s="6">
        <f>'O&amp;S Yearly'!F26*('Max Cut Builds'!F26-('Max Cut Builds'!F26-'Max Cut Builds'!F25))</f>
        <v>1920000000</v>
      </c>
      <c r="G26" s="6">
        <f>'O&amp;S Yearly'!G26*('Max Cut Builds'!G26-('Max Cut Builds'!G26-'Max Cut Builds'!G25))</f>
        <v>960000000</v>
      </c>
      <c r="H26" s="6">
        <f>'O&amp;S Yearly'!H26*('Max Cut Builds'!H26-('Max Cut Builds'!H26-'Max Cut Builds'!H25))</f>
        <v>640000000</v>
      </c>
      <c r="I26" s="6">
        <f>'O&amp;S Yearly'!I26*('Max Cut Builds'!I26-('Max Cut Builds'!I26-'Max Cut Builds'!I25))</f>
        <v>2773720000</v>
      </c>
      <c r="J26" s="6">
        <f>'O&amp;S Yearly'!J26*('Max Cut Builds'!J26-('Max Cut Builds'!J26-'Max Cut Builds'!J25))</f>
        <v>1925938300</v>
      </c>
      <c r="K26" s="6">
        <f>'O&amp;S Yearly'!K26*('Max Cut Builds'!K26-('Max Cut Builds'!K26-'Max Cut Builds'!K25))</f>
        <v>0</v>
      </c>
    </row>
    <row r="27" spans="1:11" x14ac:dyDescent="0.25">
      <c r="A27">
        <v>2039</v>
      </c>
      <c r="B27" s="6">
        <f>'O&amp;S Yearly'!B27*('Max Cut Builds'!B27-('Max Cut Builds'!B27-'Max Cut Builds'!B26))</f>
        <v>5900000000</v>
      </c>
      <c r="C27" s="6">
        <f>'O&amp;S Yearly'!C27*('Max Cut Builds'!C27-('Max Cut Builds'!C27-'Max Cut Builds'!C26))</f>
        <v>6300000000</v>
      </c>
      <c r="D27" s="6">
        <f>'O&amp;S Yearly'!D27*('Max Cut Builds'!D27-('Max Cut Builds'!D27-'Max Cut Builds'!D26))</f>
        <v>2790000000</v>
      </c>
      <c r="E27" s="6">
        <f>'O&amp;S Yearly'!E27*('Max Cut Builds'!E27-('Max Cut Builds'!E27-'Max Cut Builds'!E26))</f>
        <v>4480000000</v>
      </c>
      <c r="F27" s="6">
        <f>'O&amp;S Yearly'!F27*('Max Cut Builds'!F27-('Max Cut Builds'!F27-'Max Cut Builds'!F26))</f>
        <v>1920000000</v>
      </c>
      <c r="G27" s="6">
        <f>'O&amp;S Yearly'!G27*('Max Cut Builds'!G27-('Max Cut Builds'!G27-'Max Cut Builds'!G26))</f>
        <v>960000000</v>
      </c>
      <c r="H27" s="6">
        <f>'O&amp;S Yearly'!H27*('Max Cut Builds'!H27-('Max Cut Builds'!H27-'Max Cut Builds'!H26))</f>
        <v>640000000</v>
      </c>
      <c r="I27" s="6">
        <f>'O&amp;S Yearly'!I27*('Max Cut Builds'!I27-('Max Cut Builds'!I27-'Max Cut Builds'!I26))</f>
        <v>2773720000</v>
      </c>
      <c r="J27" s="6">
        <f>'O&amp;S Yearly'!J27*('Max Cut Builds'!J27-('Max Cut Builds'!J27-'Max Cut Builds'!J26))</f>
        <v>1925938300</v>
      </c>
      <c r="K27" s="6">
        <f>'O&amp;S Yearly'!K27*('Max Cut Builds'!K27-('Max Cut Builds'!K27-'Max Cut Builds'!K26))</f>
        <v>0</v>
      </c>
    </row>
    <row r="28" spans="1:11" x14ac:dyDescent="0.25">
      <c r="A28">
        <v>2040</v>
      </c>
      <c r="B28" s="6">
        <f>'O&amp;S Yearly'!B28*('Max Cut Builds'!B28-('Max Cut Builds'!B28-'Max Cut Builds'!B27))</f>
        <v>5900000000</v>
      </c>
      <c r="C28" s="6">
        <f>'O&amp;S Yearly'!C28*('Max Cut Builds'!C28-('Max Cut Builds'!C28-'Max Cut Builds'!C27))</f>
        <v>6720000000</v>
      </c>
      <c r="D28" s="6">
        <f>'O&amp;S Yearly'!D28*('Max Cut Builds'!D28-('Max Cut Builds'!D28-'Max Cut Builds'!D27))</f>
        <v>3150000000</v>
      </c>
      <c r="E28" s="6">
        <f>'O&amp;S Yearly'!E28*('Max Cut Builds'!E28-('Max Cut Builds'!E28-'Max Cut Builds'!E27))</f>
        <v>4760000000</v>
      </c>
      <c r="F28" s="6">
        <f>'O&amp;S Yearly'!F28*('Max Cut Builds'!F28-('Max Cut Builds'!F28-'Max Cut Builds'!F27))</f>
        <v>1920000000</v>
      </c>
      <c r="G28" s="6">
        <f>'O&amp;S Yearly'!G28*('Max Cut Builds'!G28-('Max Cut Builds'!G28-'Max Cut Builds'!G27))</f>
        <v>960000000</v>
      </c>
      <c r="H28" s="6">
        <f>'O&amp;S Yearly'!H28*('Max Cut Builds'!H28-('Max Cut Builds'!H28-'Max Cut Builds'!H27))</f>
        <v>640000000</v>
      </c>
      <c r="I28" s="6">
        <f>'O&amp;S Yearly'!I28*('Max Cut Builds'!I28-('Max Cut Builds'!I28-'Max Cut Builds'!I27))</f>
        <v>2773720000</v>
      </c>
      <c r="J28" s="6">
        <f>'O&amp;S Yearly'!J28*('Max Cut Builds'!J28-('Max Cut Builds'!J28-'Max Cut Builds'!J27))</f>
        <v>1925938300</v>
      </c>
      <c r="K28" s="6">
        <f>'O&amp;S Yearly'!K28*('Max Cut Builds'!K28-('Max Cut Builds'!K28-'Max Cut Builds'!K27))</f>
        <v>0</v>
      </c>
    </row>
    <row r="29" spans="1:11" x14ac:dyDescent="0.25">
      <c r="A29">
        <v>2041</v>
      </c>
      <c r="B29" s="6">
        <f>'O&amp;S Yearly'!B29*('Max Cut Builds'!B29-('Max Cut Builds'!B29-'Max Cut Builds'!B28))</f>
        <v>5900000000</v>
      </c>
      <c r="C29" s="6">
        <f>'O&amp;S Yearly'!C29*('Max Cut Builds'!C29-('Max Cut Builds'!C29-'Max Cut Builds'!C28))</f>
        <v>7140000000</v>
      </c>
      <c r="D29" s="6">
        <f>'O&amp;S Yearly'!D29*('Max Cut Builds'!D29-('Max Cut Builds'!D29-'Max Cut Builds'!D28))</f>
        <v>3510000000</v>
      </c>
      <c r="E29" s="6">
        <f>'O&amp;S Yearly'!E29*('Max Cut Builds'!E29-('Max Cut Builds'!E29-'Max Cut Builds'!E28))</f>
        <v>4900000000</v>
      </c>
      <c r="F29" s="6">
        <f>'O&amp;S Yearly'!F29*('Max Cut Builds'!F29-('Max Cut Builds'!F29-'Max Cut Builds'!F28))</f>
        <v>1920000000</v>
      </c>
      <c r="G29" s="6">
        <f>'O&amp;S Yearly'!G29*('Max Cut Builds'!G29-('Max Cut Builds'!G29-'Max Cut Builds'!G28))</f>
        <v>960000000</v>
      </c>
      <c r="H29" s="6">
        <f>'O&amp;S Yearly'!H29*('Max Cut Builds'!H29-('Max Cut Builds'!H29-'Max Cut Builds'!H28))</f>
        <v>640000000</v>
      </c>
      <c r="I29" s="6">
        <f>'O&amp;S Yearly'!I29*('Max Cut Builds'!I29-('Max Cut Builds'!I29-'Max Cut Builds'!I28))</f>
        <v>3328464000</v>
      </c>
      <c r="J29" s="6">
        <f>'O&amp;S Yearly'!J29*('Max Cut Builds'!J29-('Max Cut Builds'!J29-'Max Cut Builds'!J28))</f>
        <v>1925938300</v>
      </c>
      <c r="K29" s="6">
        <f>'O&amp;S Yearly'!K29*('Max Cut Builds'!K29-('Max Cut Builds'!K29-'Max Cut Builds'!K28))</f>
        <v>175085300</v>
      </c>
    </row>
    <row r="30" spans="1:11" x14ac:dyDescent="0.25">
      <c r="A30">
        <v>2042</v>
      </c>
      <c r="B30" s="6">
        <f>'O&amp;S Yearly'!B30*('Max Cut Builds'!B30-('Max Cut Builds'!B30-'Max Cut Builds'!B29))</f>
        <v>5900000000</v>
      </c>
      <c r="C30" s="6">
        <f>'O&amp;S Yearly'!C30*('Max Cut Builds'!C30-('Max Cut Builds'!C30-'Max Cut Builds'!C29))</f>
        <v>7420000000</v>
      </c>
      <c r="D30" s="6">
        <f>'O&amp;S Yearly'!D30*('Max Cut Builds'!D30-('Max Cut Builds'!D30-'Max Cut Builds'!D29))</f>
        <v>3870000000</v>
      </c>
      <c r="E30" s="6">
        <f>'O&amp;S Yearly'!E30*('Max Cut Builds'!E30-('Max Cut Builds'!E30-'Max Cut Builds'!E29))</f>
        <v>5180000000</v>
      </c>
      <c r="F30" s="6">
        <f>'O&amp;S Yearly'!F30*('Max Cut Builds'!F30-('Max Cut Builds'!F30-'Max Cut Builds'!F29))</f>
        <v>1920000000</v>
      </c>
      <c r="G30" s="6">
        <f>'O&amp;S Yearly'!G30*('Max Cut Builds'!G30-('Max Cut Builds'!G30-'Max Cut Builds'!G29))</f>
        <v>960000000</v>
      </c>
      <c r="H30" s="6">
        <f>'O&amp;S Yearly'!H30*('Max Cut Builds'!H30-('Max Cut Builds'!H30-'Max Cut Builds'!H29))</f>
        <v>640000000</v>
      </c>
      <c r="I30" s="6">
        <f>'O&amp;S Yearly'!I30*('Max Cut Builds'!I30-('Max Cut Builds'!I30-'Max Cut Builds'!I29))</f>
        <v>3328464000</v>
      </c>
      <c r="J30" s="6">
        <f>'O&amp;S Yearly'!J30*('Max Cut Builds'!J30-('Max Cut Builds'!J30-'Max Cut Builds'!J29))</f>
        <v>1925938300</v>
      </c>
      <c r="K30" s="6">
        <f>'O&amp;S Yearly'!K30*('Max Cut Builds'!K30-('Max Cut Builds'!K30-'Max Cut Builds'!K29))</f>
        <v>175085300</v>
      </c>
    </row>
    <row r="31" spans="1:11" x14ac:dyDescent="0.25">
      <c r="A31">
        <v>2043</v>
      </c>
      <c r="B31" s="6">
        <f>'O&amp;S Yearly'!B31*('Max Cut Builds'!B31-('Max Cut Builds'!B31-'Max Cut Builds'!B30))</f>
        <v>5900000000</v>
      </c>
      <c r="C31" s="6">
        <f>'O&amp;S Yearly'!C31*('Max Cut Builds'!C31-('Max Cut Builds'!C31-'Max Cut Builds'!C30))</f>
        <v>7840000000</v>
      </c>
      <c r="D31" s="6">
        <f>'O&amp;S Yearly'!D31*('Max Cut Builds'!D31-('Max Cut Builds'!D31-'Max Cut Builds'!D30))</f>
        <v>4050000000</v>
      </c>
      <c r="E31" s="6">
        <f>'O&amp;S Yearly'!E31*('Max Cut Builds'!E31-('Max Cut Builds'!E31-'Max Cut Builds'!E30))</f>
        <v>5320000000</v>
      </c>
      <c r="F31" s="6">
        <f>'O&amp;S Yearly'!F31*('Max Cut Builds'!F31-('Max Cut Builds'!F31-'Max Cut Builds'!F30))</f>
        <v>1920000000</v>
      </c>
      <c r="G31" s="6">
        <f>'O&amp;S Yearly'!G31*('Max Cut Builds'!G31-('Max Cut Builds'!G31-'Max Cut Builds'!G30))</f>
        <v>960000000</v>
      </c>
      <c r="H31" s="6">
        <f>'O&amp;S Yearly'!H31*('Max Cut Builds'!H31-('Max Cut Builds'!H31-'Max Cut Builds'!H30))</f>
        <v>640000000</v>
      </c>
      <c r="I31" s="6">
        <f>'O&amp;S Yearly'!I31*('Max Cut Builds'!I31-('Max Cut Builds'!I31-'Max Cut Builds'!I30))</f>
        <v>3328464000</v>
      </c>
      <c r="J31" s="6">
        <f>'O&amp;S Yearly'!J31*('Max Cut Builds'!J31-('Max Cut Builds'!J31-'Max Cut Builds'!J30))</f>
        <v>1925938300</v>
      </c>
      <c r="K31" s="6">
        <f>'O&amp;S Yearly'!K31*('Max Cut Builds'!K31-('Max Cut Builds'!K31-'Max Cut Builds'!K30))</f>
        <v>350170600</v>
      </c>
    </row>
    <row r="32" spans="1:11" x14ac:dyDescent="0.25">
      <c r="A32">
        <v>2044</v>
      </c>
      <c r="B32" s="6">
        <f>'O&amp;S Yearly'!B32*('Max Cut Builds'!B32-('Max Cut Builds'!B32-'Max Cut Builds'!B31))</f>
        <v>7080000000</v>
      </c>
      <c r="C32" s="6">
        <f>'O&amp;S Yearly'!C32*('Max Cut Builds'!C32-('Max Cut Builds'!C32-'Max Cut Builds'!C31))</f>
        <v>8120000000</v>
      </c>
      <c r="D32" s="6">
        <f>'O&amp;S Yearly'!D32*('Max Cut Builds'!D32-('Max Cut Builds'!D32-'Max Cut Builds'!D31))</f>
        <v>4050000000</v>
      </c>
      <c r="E32" s="6">
        <f>'O&amp;S Yearly'!E32*('Max Cut Builds'!E32-('Max Cut Builds'!E32-'Max Cut Builds'!E31))</f>
        <v>5600000000</v>
      </c>
      <c r="F32" s="6">
        <f>'O&amp;S Yearly'!F32*('Max Cut Builds'!F32-('Max Cut Builds'!F32-'Max Cut Builds'!F31))</f>
        <v>1920000000</v>
      </c>
      <c r="G32" s="6">
        <f>'O&amp;S Yearly'!G32*('Max Cut Builds'!G32-('Max Cut Builds'!G32-'Max Cut Builds'!G31))</f>
        <v>960000000</v>
      </c>
      <c r="H32" s="6">
        <f>'O&amp;S Yearly'!H32*('Max Cut Builds'!H32-('Max Cut Builds'!H32-'Max Cut Builds'!H31))</f>
        <v>680000000</v>
      </c>
      <c r="I32" s="6">
        <f>'O&amp;S Yearly'!I32*('Max Cut Builds'!I32-('Max Cut Builds'!I32-'Max Cut Builds'!I31))</f>
        <v>3328464000</v>
      </c>
      <c r="J32" s="6">
        <f>'O&amp;S Yearly'!J32*('Max Cut Builds'!J32-('Max Cut Builds'!J32-'Max Cut Builds'!J31))</f>
        <v>1925938300</v>
      </c>
      <c r="K32" s="6">
        <f>'O&amp;S Yearly'!K32*('Max Cut Builds'!K32-('Max Cut Builds'!K32-'Max Cut Builds'!K31))</f>
        <v>350170600</v>
      </c>
    </row>
    <row r="33" spans="1:11" x14ac:dyDescent="0.25">
      <c r="A33">
        <v>2045</v>
      </c>
      <c r="B33" s="6">
        <f>'O&amp;S Yearly'!B33*('Max Cut Builds'!B33-('Max Cut Builds'!B33-'Max Cut Builds'!B32))</f>
        <v>7080000000</v>
      </c>
      <c r="C33" s="6">
        <f>'O&amp;S Yearly'!C33*('Max Cut Builds'!C33-('Max Cut Builds'!C33-'Max Cut Builds'!C32))</f>
        <v>8540000000</v>
      </c>
      <c r="D33" s="6">
        <f>'O&amp;S Yearly'!D33*('Max Cut Builds'!D33-('Max Cut Builds'!D33-'Max Cut Builds'!D32))</f>
        <v>4050000000</v>
      </c>
      <c r="E33" s="6">
        <f>'O&amp;S Yearly'!E33*('Max Cut Builds'!E33-('Max Cut Builds'!E33-'Max Cut Builds'!E32))</f>
        <v>5740000000</v>
      </c>
      <c r="F33" s="6">
        <f>'O&amp;S Yearly'!F33*('Max Cut Builds'!F33-('Max Cut Builds'!F33-'Max Cut Builds'!F32))</f>
        <v>1920000000</v>
      </c>
      <c r="G33" s="6">
        <f>'O&amp;S Yearly'!G33*('Max Cut Builds'!G33-('Max Cut Builds'!G33-'Max Cut Builds'!G32))</f>
        <v>960000000</v>
      </c>
      <c r="H33" s="6">
        <f>'O&amp;S Yearly'!H33*('Max Cut Builds'!H33-('Max Cut Builds'!H33-'Max Cut Builds'!H32))</f>
        <v>680000000</v>
      </c>
      <c r="I33" s="6">
        <f>'O&amp;S Yearly'!I33*('Max Cut Builds'!I33-('Max Cut Builds'!I33-'Max Cut Builds'!I32))</f>
        <v>3883208000</v>
      </c>
      <c r="J33" s="6">
        <f>'O&amp;S Yearly'!J33*('Max Cut Builds'!J33-('Max Cut Builds'!J33-'Max Cut Builds'!J32))</f>
        <v>1925938300</v>
      </c>
      <c r="K33" s="6">
        <f>'O&amp;S Yearly'!K33*('Max Cut Builds'!K33-('Max Cut Builds'!K33-'Max Cut Builds'!K32))</f>
        <v>525255900</v>
      </c>
    </row>
    <row r="34" spans="1:11" x14ac:dyDescent="0.25">
      <c r="A34">
        <v>2046</v>
      </c>
      <c r="B34" s="6">
        <f>'O&amp;S Yearly'!B34*('Max Cut Builds'!B34-('Max Cut Builds'!B34-'Max Cut Builds'!B33))</f>
        <v>7080000000</v>
      </c>
      <c r="C34" s="6">
        <f>'O&amp;S Yearly'!C34*('Max Cut Builds'!C34-('Max Cut Builds'!C34-'Max Cut Builds'!C33))</f>
        <v>8820000000</v>
      </c>
      <c r="D34" s="6">
        <f>'O&amp;S Yearly'!D34*('Max Cut Builds'!D34-('Max Cut Builds'!D34-'Max Cut Builds'!D33))</f>
        <v>4050000000</v>
      </c>
      <c r="E34" s="6">
        <f>'O&amp;S Yearly'!E34*('Max Cut Builds'!E34-('Max Cut Builds'!E34-'Max Cut Builds'!E33))</f>
        <v>6020000000</v>
      </c>
      <c r="F34" s="6">
        <f>'O&amp;S Yearly'!F34*('Max Cut Builds'!F34-('Max Cut Builds'!F34-'Max Cut Builds'!F33))</f>
        <v>1920000000</v>
      </c>
      <c r="G34" s="6">
        <f>'O&amp;S Yearly'!G34*('Max Cut Builds'!G34-('Max Cut Builds'!G34-'Max Cut Builds'!G33))</f>
        <v>960000000</v>
      </c>
      <c r="H34" s="6">
        <f>'O&amp;S Yearly'!H34*('Max Cut Builds'!H34-('Max Cut Builds'!H34-'Max Cut Builds'!H33))</f>
        <v>760000000</v>
      </c>
      <c r="I34" s="6">
        <f>'O&amp;S Yearly'!I34*('Max Cut Builds'!I34-('Max Cut Builds'!I34-'Max Cut Builds'!I33))</f>
        <v>3883208000</v>
      </c>
      <c r="J34" s="6">
        <f>'O&amp;S Yearly'!J34*('Max Cut Builds'!J34-('Max Cut Builds'!J34-'Max Cut Builds'!J33))</f>
        <v>1925938300</v>
      </c>
      <c r="K34" s="6">
        <f>'O&amp;S Yearly'!K34*('Max Cut Builds'!K34-('Max Cut Builds'!K34-'Max Cut Builds'!K33))</f>
        <v>700341200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3" sqref="I3"/>
    </sheetView>
  </sheetViews>
  <sheetFormatPr defaultRowHeight="15" x14ac:dyDescent="0.25"/>
  <cols>
    <col min="2" max="2" width="16.7109375" customWidth="1"/>
    <col min="3" max="4" width="16.28515625" customWidth="1"/>
    <col min="5" max="5" width="17.7109375" customWidth="1"/>
    <col min="6" max="6" width="16.140625" customWidth="1"/>
    <col min="7" max="8" width="16.28515625" customWidth="1"/>
    <col min="9" max="9" width="15.28515625" customWidth="1"/>
    <col min="10" max="11" width="16.7109375" customWidth="1"/>
  </cols>
  <sheetData>
    <row r="1" spans="1:11" x14ac:dyDescent="0.25">
      <c r="A1" t="s">
        <v>28</v>
      </c>
    </row>
    <row r="2" spans="1:11" x14ac:dyDescent="0.25">
      <c r="A2" t="s">
        <v>29</v>
      </c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7</v>
      </c>
      <c r="H3" s="1" t="s">
        <v>6</v>
      </c>
      <c r="I3" s="1" t="s">
        <v>56</v>
      </c>
      <c r="J3" s="1" t="s">
        <v>58</v>
      </c>
      <c r="K3" s="1" t="s">
        <v>57</v>
      </c>
    </row>
    <row r="4" spans="1:11" x14ac:dyDescent="0.25">
      <c r="A4" s="1">
        <v>2016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>
        <v>2017</v>
      </c>
      <c r="B5" s="6">
        <f>'Free Capacity'!B5*'Acquisition Yearly'!B5</f>
        <v>0</v>
      </c>
      <c r="C5" s="6">
        <f>'Free Capacity'!C5*'Acquisition Yearly'!C5</f>
        <v>1807977272.7272727</v>
      </c>
      <c r="D5" s="6">
        <f>'Free Capacity'!D5*'Acquisition Yearly'!D5</f>
        <v>2001350000</v>
      </c>
      <c r="E5" s="6">
        <f>'Free Capacity'!E5*'Acquisition Yearly'!E5</f>
        <v>5409000000</v>
      </c>
      <c r="F5" s="6">
        <f>'Free Capacity'!F5*'Acquisition Yearly'!F5</f>
        <v>0</v>
      </c>
      <c r="G5" s="6">
        <f>'Free Capacity'!G5*'Acquisition Yearly'!G5</f>
        <v>1377049180</v>
      </c>
      <c r="H5" s="6">
        <f>'Free Capacity'!H5*'Acquisition Yearly'!H5</f>
        <v>1032786885</v>
      </c>
      <c r="I5" s="6">
        <f>'Free Capacity'!I5*'Acquisition Yearly'!I5</f>
        <v>0</v>
      </c>
      <c r="J5" s="6">
        <f>'Free Capacity'!J5*'Acquisition Yearly'!J5</f>
        <v>0</v>
      </c>
      <c r="K5" s="6">
        <f>'Free Capacity'!K5*'Acquisition Yearly'!K5</f>
        <v>1556036944</v>
      </c>
    </row>
    <row r="6" spans="1:11" x14ac:dyDescent="0.25">
      <c r="A6">
        <v>2018</v>
      </c>
      <c r="B6" s="6">
        <f>'Free Capacity'!B6*'Acquisition Yearly'!B6</f>
        <v>0</v>
      </c>
      <c r="C6" s="6">
        <f>'Free Capacity'!C6*'Acquisition Yearly'!C6</f>
        <v>1807977272.7272727</v>
      </c>
      <c r="D6" s="6">
        <f>'Free Capacity'!D6*'Acquisition Yearly'!D6</f>
        <v>2668466666.6666665</v>
      </c>
      <c r="E6" s="6">
        <f>'Free Capacity'!E6*'Acquisition Yearly'!E6</f>
        <v>5409000000</v>
      </c>
      <c r="F6" s="6">
        <f>'Free Capacity'!F6*'Acquisition Yearly'!F6</f>
        <v>0</v>
      </c>
      <c r="G6" s="6">
        <f>'Free Capacity'!G6*'Acquisition Yearly'!G6</f>
        <v>1032786885</v>
      </c>
      <c r="H6" s="6">
        <f>'Free Capacity'!H6*'Acquisition Yearly'!H6</f>
        <v>688524590</v>
      </c>
      <c r="I6" s="6">
        <f>'Free Capacity'!I6*'Acquisition Yearly'!I6</f>
        <v>1904320000.0000002</v>
      </c>
      <c r="J6" s="6">
        <f>'Free Capacity'!J6*'Acquisition Yearly'!J6</f>
        <v>0</v>
      </c>
      <c r="K6" s="6">
        <f>'Free Capacity'!K6*'Acquisition Yearly'!K6</f>
        <v>1556036944</v>
      </c>
    </row>
    <row r="7" spans="1:11" x14ac:dyDescent="0.25">
      <c r="A7">
        <v>2019</v>
      </c>
      <c r="B7" s="6">
        <f>'Free Capacity'!B7*'Acquisition Yearly'!B7</f>
        <v>4255746666.6666665</v>
      </c>
      <c r="C7" s="6">
        <f>'Free Capacity'!C7*'Acquisition Yearly'!C7</f>
        <v>1807977272.7272727</v>
      </c>
      <c r="D7" s="6">
        <f>'Free Capacity'!D7*'Acquisition Yearly'!D7</f>
        <v>2668466666.6666665</v>
      </c>
      <c r="E7" s="6">
        <f>'Free Capacity'!E7*'Acquisition Yearly'!E7</f>
        <v>5409000000</v>
      </c>
      <c r="F7" s="6">
        <f>'Free Capacity'!F7*'Acquisition Yearly'!F7</f>
        <v>0</v>
      </c>
      <c r="G7" s="6">
        <f>'Free Capacity'!G7*'Acquisition Yearly'!G7</f>
        <v>1032786885</v>
      </c>
      <c r="H7" s="6">
        <f>'Free Capacity'!H7*'Acquisition Yearly'!H7</f>
        <v>688524590</v>
      </c>
      <c r="I7" s="6">
        <f>'Free Capacity'!I7*'Acquisition Yearly'!I7</f>
        <v>1904320000.0000002</v>
      </c>
      <c r="J7" s="6">
        <f>'Free Capacity'!J7*'Acquisition Yearly'!J7</f>
        <v>0</v>
      </c>
      <c r="K7" s="6">
        <f>'Free Capacity'!K7*'Acquisition Yearly'!K7</f>
        <v>1556036944</v>
      </c>
    </row>
    <row r="8" spans="1:11" x14ac:dyDescent="0.25">
      <c r="A8">
        <v>2020</v>
      </c>
      <c r="B8" s="6">
        <f>'Free Capacity'!B8*'Acquisition Yearly'!B8</f>
        <v>4255746666.6666665</v>
      </c>
      <c r="C8" s="6">
        <f>'Free Capacity'!C8*'Acquisition Yearly'!C8</f>
        <v>1807977272.7272727</v>
      </c>
      <c r="D8" s="6">
        <f>'Free Capacity'!D8*'Acquisition Yearly'!D8</f>
        <v>2668466666.6666665</v>
      </c>
      <c r="E8" s="6">
        <f>'Free Capacity'!E8*'Acquisition Yearly'!E8</f>
        <v>5409000000</v>
      </c>
      <c r="F8" s="6">
        <f>'Free Capacity'!F8*'Acquisition Yearly'!F8</f>
        <v>0</v>
      </c>
      <c r="G8" s="6">
        <f>'Free Capacity'!G8*'Acquisition Yearly'!G8</f>
        <v>1032786885</v>
      </c>
      <c r="H8" s="6">
        <f>'Free Capacity'!H8*'Acquisition Yearly'!H8</f>
        <v>688524590</v>
      </c>
      <c r="I8" s="6">
        <f>'Free Capacity'!I8*'Acquisition Yearly'!I8</f>
        <v>1904320000.0000002</v>
      </c>
      <c r="J8" s="6">
        <f>'Free Capacity'!J8*'Acquisition Yearly'!J8</f>
        <v>0</v>
      </c>
      <c r="K8" s="6">
        <f>'Free Capacity'!K8*'Acquisition Yearly'!K8</f>
        <v>1556036944</v>
      </c>
    </row>
    <row r="9" spans="1:11" x14ac:dyDescent="0.25">
      <c r="A9">
        <v>2021</v>
      </c>
      <c r="B9" s="6">
        <f>'Free Capacity'!B9*'Acquisition Yearly'!B9</f>
        <v>2127873333.333334</v>
      </c>
      <c r="C9" s="6">
        <f>'Free Capacity'!C9*'Acquisition Yearly'!C9</f>
        <v>1807977272.7272727</v>
      </c>
      <c r="D9" s="6">
        <f>'Free Capacity'!D9*'Acquisition Yearly'!D9</f>
        <v>2001350000</v>
      </c>
      <c r="E9" s="6">
        <f>'Free Capacity'!E9*'Acquisition Yearly'!E9</f>
        <v>8113500000</v>
      </c>
      <c r="F9" s="6">
        <f>'Free Capacity'!F9*'Acquisition Yearly'!F9</f>
        <v>0</v>
      </c>
      <c r="G9" s="6">
        <f>'Free Capacity'!G9*'Acquisition Yearly'!G9</f>
        <v>1032786885</v>
      </c>
      <c r="H9" s="6">
        <f>'Free Capacity'!H9*'Acquisition Yearly'!H9</f>
        <v>688524590</v>
      </c>
      <c r="I9" s="6">
        <f>'Free Capacity'!I9*'Acquisition Yearly'!I9</f>
        <v>1904320000.0000002</v>
      </c>
      <c r="J9" s="6">
        <f>'Free Capacity'!J9*'Acquisition Yearly'!J9</f>
        <v>1558181818.1818182</v>
      </c>
      <c r="K9" s="6">
        <f>'Free Capacity'!K9*'Acquisition Yearly'!K9</f>
        <v>1556036944</v>
      </c>
    </row>
    <row r="10" spans="1:11" x14ac:dyDescent="0.25">
      <c r="A10">
        <v>2022</v>
      </c>
      <c r="B10" s="6">
        <f>'Free Capacity'!B10*'Acquisition Yearly'!B10</f>
        <v>0</v>
      </c>
      <c r="C10" s="6">
        <f>'Free Capacity'!C10*'Acquisition Yearly'!C10</f>
        <v>1807977272.7272727</v>
      </c>
      <c r="D10" s="6">
        <f>'Free Capacity'!D10*'Acquisition Yearly'!D10</f>
        <v>2001350000</v>
      </c>
      <c r="E10" s="6">
        <f>'Free Capacity'!E10*'Acquisition Yearly'!E10</f>
        <v>5409000000</v>
      </c>
      <c r="F10" s="6">
        <f>'Free Capacity'!F10*'Acquisition Yearly'!F10</f>
        <v>7285500000</v>
      </c>
      <c r="G10" s="6">
        <f>'Free Capacity'!G10*'Acquisition Yearly'!G10</f>
        <v>688524590</v>
      </c>
      <c r="H10" s="6">
        <f>'Free Capacity'!H10*'Acquisition Yearly'!H10</f>
        <v>688524590</v>
      </c>
      <c r="I10" s="6">
        <f>'Free Capacity'!I10*'Acquisition Yearly'!I10</f>
        <v>1904320000.0000002</v>
      </c>
      <c r="J10" s="6">
        <f>'Free Capacity'!J10*'Acquisition Yearly'!J10</f>
        <v>0</v>
      </c>
      <c r="K10" s="6">
        <f>'Free Capacity'!K10*'Acquisition Yearly'!K10</f>
        <v>1556036944</v>
      </c>
    </row>
    <row r="11" spans="1:11" x14ac:dyDescent="0.25">
      <c r="A11">
        <v>2023</v>
      </c>
      <c r="B11" s="6">
        <f>'Free Capacity'!B11*'Acquisition Yearly'!B11</f>
        <v>0</v>
      </c>
      <c r="C11" s="6">
        <f>'Free Capacity'!C11*'Acquisition Yearly'!C11</f>
        <v>1807977272.7272727</v>
      </c>
      <c r="D11" s="6">
        <f>'Free Capacity'!D11*'Acquisition Yearly'!D11</f>
        <v>2001350000</v>
      </c>
      <c r="E11" s="6">
        <f>'Free Capacity'!E11*'Acquisition Yearly'!E11</f>
        <v>5409000000</v>
      </c>
      <c r="F11" s="6">
        <f>'Free Capacity'!F11*'Acquisition Yearly'!F11</f>
        <v>7285500000</v>
      </c>
      <c r="G11" s="6">
        <f>'Free Capacity'!G11*'Acquisition Yearly'!G11</f>
        <v>688524590</v>
      </c>
      <c r="H11" s="6">
        <f>'Free Capacity'!H11*'Acquisition Yearly'!H11</f>
        <v>688524590</v>
      </c>
      <c r="I11" s="6">
        <f>'Free Capacity'!I11*'Acquisition Yearly'!I11</f>
        <v>634773333.33333325</v>
      </c>
      <c r="J11" s="6">
        <f>'Free Capacity'!J11*'Acquisition Yearly'!J11</f>
        <v>0</v>
      </c>
      <c r="K11" s="6">
        <f>'Free Capacity'!K11*'Acquisition Yearly'!K11</f>
        <v>1556036944</v>
      </c>
    </row>
    <row r="12" spans="1:11" x14ac:dyDescent="0.25">
      <c r="A12">
        <v>2024</v>
      </c>
      <c r="B12" s="6">
        <f>'Free Capacity'!B12*'Acquisition Yearly'!B12</f>
        <v>4255746666.6666665</v>
      </c>
      <c r="C12" s="6">
        <f>'Free Capacity'!C12*'Acquisition Yearly'!C12</f>
        <v>1807977272.7272727</v>
      </c>
      <c r="D12" s="6">
        <f>'Free Capacity'!D12*'Acquisition Yearly'!D12</f>
        <v>2001350000</v>
      </c>
      <c r="E12" s="6">
        <f>'Free Capacity'!E12*'Acquisition Yearly'!E12</f>
        <v>8113500000</v>
      </c>
      <c r="F12" s="6">
        <f>'Free Capacity'!F12*'Acquisition Yearly'!F12</f>
        <v>0</v>
      </c>
      <c r="G12" s="6">
        <f>'Free Capacity'!G12*'Acquisition Yearly'!G12</f>
        <v>688524590</v>
      </c>
      <c r="H12" s="6">
        <f>'Free Capacity'!H12*'Acquisition Yearly'!H12</f>
        <v>688524590</v>
      </c>
      <c r="I12" s="6">
        <f>'Free Capacity'!I12*'Acquisition Yearly'!I12</f>
        <v>0</v>
      </c>
      <c r="J12" s="6">
        <f>'Free Capacity'!J12*'Acquisition Yearly'!J12</f>
        <v>0</v>
      </c>
      <c r="K12" s="6">
        <f>'Free Capacity'!K12*'Acquisition Yearly'!K12</f>
        <v>1556036944</v>
      </c>
    </row>
    <row r="13" spans="1:11" x14ac:dyDescent="0.25">
      <c r="A13">
        <v>2025</v>
      </c>
      <c r="B13" s="6">
        <f>'Free Capacity'!B13*'Acquisition Yearly'!B13</f>
        <v>4255746666.6666665</v>
      </c>
      <c r="C13" s="6">
        <f>'Free Capacity'!C13*'Acquisition Yearly'!C13</f>
        <v>1807977272.7272727</v>
      </c>
      <c r="D13" s="6">
        <f>'Free Capacity'!D13*'Acquisition Yearly'!D13</f>
        <v>2668466666.6666665</v>
      </c>
      <c r="E13" s="6">
        <f>'Free Capacity'!E13*'Acquisition Yearly'!E13</f>
        <v>5409000000</v>
      </c>
      <c r="F13" s="6">
        <f>'Free Capacity'!F13*'Acquisition Yearly'!F13</f>
        <v>7285500000</v>
      </c>
      <c r="G13" s="6">
        <f>'Free Capacity'!G13*'Acquisition Yearly'!G13</f>
        <v>688524590</v>
      </c>
      <c r="H13" s="6">
        <f>'Free Capacity'!H13*'Acquisition Yearly'!H13</f>
        <v>688524590</v>
      </c>
      <c r="I13" s="6">
        <f>'Free Capacity'!I13*'Acquisition Yearly'!I13</f>
        <v>1904320000.0000002</v>
      </c>
      <c r="J13" s="6">
        <f>'Free Capacity'!J13*'Acquisition Yearly'!J13</f>
        <v>0</v>
      </c>
      <c r="K13" s="6">
        <f>'Free Capacity'!K13*'Acquisition Yearly'!K13</f>
        <v>1556036944</v>
      </c>
    </row>
    <row r="14" spans="1:11" x14ac:dyDescent="0.25">
      <c r="A14">
        <v>2026</v>
      </c>
      <c r="B14" s="6">
        <f>'Free Capacity'!B14*'Acquisition Yearly'!B14</f>
        <v>2127873333.333334</v>
      </c>
      <c r="C14" s="6">
        <f>'Free Capacity'!C14*'Acquisition Yearly'!C14</f>
        <v>1807977272.7272727</v>
      </c>
      <c r="D14" s="6">
        <f>'Free Capacity'!D14*'Acquisition Yearly'!D14</f>
        <v>3335583333.333333</v>
      </c>
      <c r="E14" s="6">
        <f>'Free Capacity'!E14*'Acquisition Yearly'!E14</f>
        <v>8113500000</v>
      </c>
      <c r="F14" s="6">
        <f>'Free Capacity'!F14*'Acquisition Yearly'!F14</f>
        <v>0</v>
      </c>
      <c r="G14" s="6">
        <f>'Free Capacity'!G14*'Acquisition Yearly'!G14</f>
        <v>1032786885</v>
      </c>
      <c r="H14" s="6">
        <f>'Free Capacity'!H14*'Acquisition Yearly'!H14</f>
        <v>688524590</v>
      </c>
      <c r="I14" s="6">
        <f>'Free Capacity'!I14*'Acquisition Yearly'!I14</f>
        <v>1904320000.0000002</v>
      </c>
      <c r="J14" s="6">
        <f>'Free Capacity'!J14*'Acquisition Yearly'!J14</f>
        <v>0</v>
      </c>
      <c r="K14" s="6">
        <f>'Free Capacity'!K14*'Acquisition Yearly'!K14</f>
        <v>1556036944</v>
      </c>
    </row>
    <row r="15" spans="1:11" x14ac:dyDescent="0.25">
      <c r="A15">
        <v>2027</v>
      </c>
      <c r="B15" s="6">
        <f>'Free Capacity'!B15*'Acquisition Yearly'!B15</f>
        <v>0</v>
      </c>
      <c r="C15" s="6">
        <f>'Free Capacity'!C15*'Acquisition Yearly'!C15</f>
        <v>1807977272.7272727</v>
      </c>
      <c r="D15" s="6">
        <f>'Free Capacity'!D15*'Acquisition Yearly'!D15</f>
        <v>3335583333.333333</v>
      </c>
      <c r="E15" s="6">
        <f>'Free Capacity'!E15*'Acquisition Yearly'!E15</f>
        <v>8113500000</v>
      </c>
      <c r="F15" s="6">
        <f>'Free Capacity'!F15*'Acquisition Yearly'!F15</f>
        <v>0</v>
      </c>
      <c r="G15" s="6">
        <f>'Free Capacity'!G15*'Acquisition Yearly'!G15</f>
        <v>1032786885</v>
      </c>
      <c r="H15" s="6">
        <f>'Free Capacity'!H15*'Acquisition Yearly'!H15</f>
        <v>688524590</v>
      </c>
      <c r="I15" s="6">
        <f>'Free Capacity'!I15*'Acquisition Yearly'!I15</f>
        <v>634773333.33333325</v>
      </c>
      <c r="J15" s="6">
        <f>'Free Capacity'!J15*'Acquisition Yearly'!J15</f>
        <v>0</v>
      </c>
      <c r="K15" s="6">
        <f>'Free Capacity'!K15*'Acquisition Yearly'!K15</f>
        <v>1556036944</v>
      </c>
    </row>
    <row r="16" spans="1:11" x14ac:dyDescent="0.25">
      <c r="A16">
        <v>2028</v>
      </c>
      <c r="B16" s="6">
        <f>'Free Capacity'!B16*'Acquisition Yearly'!B16</f>
        <v>0</v>
      </c>
      <c r="C16" s="6">
        <f>'Free Capacity'!C16*'Acquisition Yearly'!C16</f>
        <v>1807977272.7272727</v>
      </c>
      <c r="D16" s="6">
        <f>'Free Capacity'!D16*'Acquisition Yearly'!D16</f>
        <v>3335583333.333333</v>
      </c>
      <c r="E16" s="6">
        <f>'Free Capacity'!E16*'Acquisition Yearly'!E16</f>
        <v>8113500000</v>
      </c>
      <c r="F16" s="6">
        <f>'Free Capacity'!F16*'Acquisition Yearly'!F16</f>
        <v>0</v>
      </c>
      <c r="G16" s="6">
        <f>'Free Capacity'!G16*'Acquisition Yearly'!G16</f>
        <v>1377049180</v>
      </c>
      <c r="H16" s="6">
        <f>'Free Capacity'!H16*'Acquisition Yearly'!H16</f>
        <v>688524590</v>
      </c>
      <c r="I16" s="6">
        <f>'Free Capacity'!I16*'Acquisition Yearly'!I16</f>
        <v>0</v>
      </c>
      <c r="J16" s="6">
        <f>'Free Capacity'!J16*'Acquisition Yearly'!J16</f>
        <v>0</v>
      </c>
      <c r="K16" s="6">
        <f>'Free Capacity'!K16*'Acquisition Yearly'!K16</f>
        <v>1556036944</v>
      </c>
    </row>
    <row r="17" spans="1:11" x14ac:dyDescent="0.25">
      <c r="A17">
        <v>2029</v>
      </c>
      <c r="B17" s="6">
        <f>'Free Capacity'!B17*'Acquisition Yearly'!B17</f>
        <v>4255746666.6666665</v>
      </c>
      <c r="C17" s="6">
        <f>'Free Capacity'!C17*'Acquisition Yearly'!C17</f>
        <v>1807977272.7272727</v>
      </c>
      <c r="D17" s="6">
        <f>'Free Capacity'!D17*'Acquisition Yearly'!D17</f>
        <v>2668466666.6666665</v>
      </c>
      <c r="E17" s="6">
        <f>'Free Capacity'!E17*'Acquisition Yearly'!E17</f>
        <v>8113500000</v>
      </c>
      <c r="F17" s="6">
        <f>'Free Capacity'!F17*'Acquisition Yearly'!F17</f>
        <v>0</v>
      </c>
      <c r="G17" s="6">
        <f>'Free Capacity'!G17*'Acquisition Yearly'!G17</f>
        <v>1032786885</v>
      </c>
      <c r="H17" s="6">
        <f>'Free Capacity'!H17*'Acquisition Yearly'!H17</f>
        <v>688524590</v>
      </c>
      <c r="I17" s="6">
        <f>'Free Capacity'!I17*'Acquisition Yearly'!I17</f>
        <v>1904320000.0000002</v>
      </c>
      <c r="J17" s="6">
        <f>'Free Capacity'!J17*'Acquisition Yearly'!J17</f>
        <v>0</v>
      </c>
      <c r="K17" s="6">
        <f>'Free Capacity'!K17*'Acquisition Yearly'!K17</f>
        <v>1556036944</v>
      </c>
    </row>
    <row r="18" spans="1:11" x14ac:dyDescent="0.25">
      <c r="A18">
        <v>2030</v>
      </c>
      <c r="B18" s="6">
        <f>'Free Capacity'!B18*'Acquisition Yearly'!B18</f>
        <v>4255746666.6666665</v>
      </c>
      <c r="C18" s="6">
        <f>'Free Capacity'!C18*'Acquisition Yearly'!C18</f>
        <v>1807977272.7272727</v>
      </c>
      <c r="D18" s="6">
        <f>'Free Capacity'!D18*'Acquisition Yearly'!D18</f>
        <v>3335583333.333333</v>
      </c>
      <c r="E18" s="6">
        <f>'Free Capacity'!E18*'Acquisition Yearly'!E18</f>
        <v>8113500000</v>
      </c>
      <c r="F18" s="6">
        <f>'Free Capacity'!F18*'Acquisition Yearly'!F18</f>
        <v>0</v>
      </c>
      <c r="G18" s="6">
        <f>'Free Capacity'!G18*'Acquisition Yearly'!G18</f>
        <v>688524590</v>
      </c>
      <c r="H18" s="6">
        <f>'Free Capacity'!H18*'Acquisition Yearly'!H18</f>
        <v>688524590</v>
      </c>
      <c r="I18" s="6">
        <f>'Free Capacity'!I18*'Acquisition Yearly'!I18</f>
        <v>1904320000.0000002</v>
      </c>
      <c r="J18" s="6">
        <f>'Free Capacity'!J18*'Acquisition Yearly'!J18</f>
        <v>0</v>
      </c>
      <c r="K18" s="6">
        <f>'Free Capacity'!K18*'Acquisition Yearly'!K18</f>
        <v>1556036944</v>
      </c>
    </row>
    <row r="19" spans="1:11" x14ac:dyDescent="0.25">
      <c r="A19">
        <v>2031</v>
      </c>
      <c r="B19" s="6">
        <f>'Free Capacity'!B19*'Acquisition Yearly'!B19</f>
        <v>2127873333.333334</v>
      </c>
      <c r="C19" s="6">
        <f>'Free Capacity'!C19*'Acquisition Yearly'!C19</f>
        <v>1807977272.7272727</v>
      </c>
      <c r="D19" s="6">
        <f>'Free Capacity'!D19*'Acquisition Yearly'!D19</f>
        <v>2668466666.6666665</v>
      </c>
      <c r="E19" s="6">
        <f>'Free Capacity'!E19*'Acquisition Yearly'!E19</f>
        <v>8113500000</v>
      </c>
      <c r="F19" s="6">
        <f>'Free Capacity'!F19*'Acquisition Yearly'!F19</f>
        <v>0</v>
      </c>
      <c r="G19" s="6">
        <f>'Free Capacity'!G19*'Acquisition Yearly'!G19</f>
        <v>688524590</v>
      </c>
      <c r="H19" s="6">
        <f>'Free Capacity'!H19*'Acquisition Yearly'!H19</f>
        <v>688524590</v>
      </c>
      <c r="I19" s="6">
        <f>'Free Capacity'!I19*'Acquisition Yearly'!I19</f>
        <v>634773333.33333325</v>
      </c>
      <c r="J19" s="6">
        <f>'Free Capacity'!J19*'Acquisition Yearly'!J19</f>
        <v>0</v>
      </c>
      <c r="K19" s="6">
        <f>'Free Capacity'!K19*'Acquisition Yearly'!K19</f>
        <v>1556036944</v>
      </c>
    </row>
    <row r="20" spans="1:11" x14ac:dyDescent="0.25">
      <c r="A20">
        <v>2032</v>
      </c>
      <c r="B20" s="6">
        <f>'Free Capacity'!B20*'Acquisition Yearly'!B20</f>
        <v>0</v>
      </c>
      <c r="C20" s="6">
        <f>'Free Capacity'!C20*'Acquisition Yearly'!C20</f>
        <v>1807977272.7272727</v>
      </c>
      <c r="D20" s="6">
        <f>'Free Capacity'!D20*'Acquisition Yearly'!D20</f>
        <v>2668466666.6666665</v>
      </c>
      <c r="E20" s="6">
        <f>'Free Capacity'!E20*'Acquisition Yearly'!E20</f>
        <v>8113500000</v>
      </c>
      <c r="F20" s="6">
        <f>'Free Capacity'!F20*'Acquisition Yearly'!F20</f>
        <v>0</v>
      </c>
      <c r="G20" s="6">
        <f>'Free Capacity'!G20*'Acquisition Yearly'!G20</f>
        <v>688524590</v>
      </c>
      <c r="H20" s="6">
        <f>'Free Capacity'!H20*'Acquisition Yearly'!H20</f>
        <v>688524590</v>
      </c>
      <c r="I20" s="6">
        <f>'Free Capacity'!I20*'Acquisition Yearly'!I20</f>
        <v>0</v>
      </c>
      <c r="J20" s="6">
        <f>'Free Capacity'!J20*'Acquisition Yearly'!J20</f>
        <v>1558181818.1818182</v>
      </c>
      <c r="K20" s="6">
        <f>'Free Capacity'!K20*'Acquisition Yearly'!K20</f>
        <v>1556036944</v>
      </c>
    </row>
    <row r="21" spans="1:11" x14ac:dyDescent="0.25">
      <c r="A21">
        <v>2033</v>
      </c>
      <c r="B21" s="6">
        <f>'Free Capacity'!B21*'Acquisition Yearly'!B21</f>
        <v>0</v>
      </c>
      <c r="C21" s="6">
        <f>'Free Capacity'!C21*'Acquisition Yearly'!C21</f>
        <v>1807977272.7272727</v>
      </c>
      <c r="D21" s="6">
        <f>'Free Capacity'!D21*'Acquisition Yearly'!D21</f>
        <v>2668466666.6666665</v>
      </c>
      <c r="E21" s="6">
        <f>'Free Capacity'!E21*'Acquisition Yearly'!E21</f>
        <v>8113500000</v>
      </c>
      <c r="F21" s="6">
        <f>'Free Capacity'!F21*'Acquisition Yearly'!F21</f>
        <v>0</v>
      </c>
      <c r="G21" s="6">
        <f>'Free Capacity'!G21*'Acquisition Yearly'!G21</f>
        <v>688524590</v>
      </c>
      <c r="H21" s="6">
        <f>'Free Capacity'!H21*'Acquisition Yearly'!H21</f>
        <v>688524590</v>
      </c>
      <c r="I21" s="6">
        <f>'Free Capacity'!I21*'Acquisition Yearly'!I21</f>
        <v>1904320000.0000002</v>
      </c>
      <c r="J21" s="6">
        <f>'Free Capacity'!J21*'Acquisition Yearly'!J21</f>
        <v>1558181818.1818182</v>
      </c>
      <c r="K21" s="6">
        <f>'Free Capacity'!K21*'Acquisition Yearly'!K21</f>
        <v>1556036944</v>
      </c>
    </row>
    <row r="22" spans="1:11" x14ac:dyDescent="0.25">
      <c r="A22">
        <v>2034</v>
      </c>
      <c r="B22" s="6">
        <f>'Free Capacity'!B22*'Acquisition Yearly'!B22</f>
        <v>4255746666.6666665</v>
      </c>
      <c r="C22" s="6">
        <f>'Free Capacity'!C22*'Acquisition Yearly'!C22</f>
        <v>1807977272.7272727</v>
      </c>
      <c r="D22" s="6">
        <f>'Free Capacity'!D22*'Acquisition Yearly'!D22</f>
        <v>2001350000</v>
      </c>
      <c r="E22" s="6">
        <f>'Free Capacity'!E22*'Acquisition Yearly'!E22</f>
        <v>8113500000</v>
      </c>
      <c r="F22" s="6">
        <f>'Free Capacity'!F22*'Acquisition Yearly'!F22</f>
        <v>0</v>
      </c>
      <c r="G22" s="6">
        <f>'Free Capacity'!G22*'Acquisition Yearly'!G22</f>
        <v>1032786885</v>
      </c>
      <c r="H22" s="6">
        <f>'Free Capacity'!H22*'Acquisition Yearly'!H22</f>
        <v>1032786885</v>
      </c>
      <c r="I22" s="6">
        <f>'Free Capacity'!I22*'Acquisition Yearly'!I22</f>
        <v>1904320000.0000002</v>
      </c>
      <c r="J22" s="6">
        <f>'Free Capacity'!J22*'Acquisition Yearly'!J22</f>
        <v>1558181818.1818182</v>
      </c>
      <c r="K22" s="6">
        <f>'Free Capacity'!K22*'Acquisition Yearly'!K22</f>
        <v>1556036944</v>
      </c>
    </row>
    <row r="23" spans="1:11" x14ac:dyDescent="0.25">
      <c r="A23">
        <v>2035</v>
      </c>
      <c r="B23" s="6">
        <f>'Free Capacity'!B23*'Acquisition Yearly'!B23</f>
        <v>4255746666.6666665</v>
      </c>
      <c r="C23" s="6">
        <f>'Free Capacity'!C23*'Acquisition Yearly'!C23</f>
        <v>1807977272.7272727</v>
      </c>
      <c r="D23" s="6">
        <f>'Free Capacity'!D23*'Acquisition Yearly'!D23</f>
        <v>2001350000</v>
      </c>
      <c r="E23" s="6">
        <f>'Free Capacity'!E23*'Acquisition Yearly'!E23</f>
        <v>8113500000</v>
      </c>
      <c r="F23" s="6">
        <f>'Free Capacity'!F23*'Acquisition Yearly'!F23</f>
        <v>0</v>
      </c>
      <c r="G23" s="6">
        <f>'Free Capacity'!G23*'Acquisition Yearly'!G23</f>
        <v>1377049180</v>
      </c>
      <c r="H23" s="6">
        <f>'Free Capacity'!H23*'Acquisition Yearly'!H23</f>
        <v>1032786885</v>
      </c>
      <c r="I23" s="6">
        <f>'Free Capacity'!I23*'Acquisition Yearly'!I23</f>
        <v>634773333.33333325</v>
      </c>
      <c r="J23" s="6">
        <f>'Free Capacity'!J23*'Acquisition Yearly'!J23</f>
        <v>1558181818.1818182</v>
      </c>
      <c r="K23" s="6">
        <f>'Free Capacity'!K23*'Acquisition Yearly'!K23</f>
        <v>1556036944</v>
      </c>
    </row>
    <row r="24" spans="1:11" x14ac:dyDescent="0.25">
      <c r="A24">
        <v>2036</v>
      </c>
      <c r="B24" s="6">
        <f>'Free Capacity'!B24*'Acquisition Yearly'!B24</f>
        <v>2127873333.333334</v>
      </c>
      <c r="C24" s="6">
        <f>'Free Capacity'!C24*'Acquisition Yearly'!C24</f>
        <v>1807977272.7272727</v>
      </c>
      <c r="D24" s="6">
        <f>'Free Capacity'!D24*'Acquisition Yearly'!D24</f>
        <v>2001350000</v>
      </c>
      <c r="E24" s="6">
        <f>'Free Capacity'!E24*'Acquisition Yearly'!E24</f>
        <v>5409000000</v>
      </c>
      <c r="F24" s="6">
        <f>'Free Capacity'!F24*'Acquisition Yearly'!F24</f>
        <v>7285500000</v>
      </c>
      <c r="G24" s="6">
        <f>'Free Capacity'!G24*'Acquisition Yearly'!G24</f>
        <v>1377049180</v>
      </c>
      <c r="H24" s="6">
        <f>'Free Capacity'!H24*'Acquisition Yearly'!H24</f>
        <v>1032786885</v>
      </c>
      <c r="I24" s="6">
        <f>'Free Capacity'!I24*'Acquisition Yearly'!I24</f>
        <v>0</v>
      </c>
      <c r="J24" s="6">
        <f>'Free Capacity'!J24*'Acquisition Yearly'!J24</f>
        <v>1558181818.1818182</v>
      </c>
      <c r="K24" s="6">
        <f>'Free Capacity'!K24*'Acquisition Yearly'!K24</f>
        <v>1556036944</v>
      </c>
    </row>
    <row r="25" spans="1:11" x14ac:dyDescent="0.25">
      <c r="A25">
        <v>2037</v>
      </c>
      <c r="B25" s="6">
        <f>'Free Capacity'!B25*'Acquisition Yearly'!B25</f>
        <v>0</v>
      </c>
      <c r="C25" s="6">
        <f>'Free Capacity'!C25*'Acquisition Yearly'!C25</f>
        <v>1807977272.7272727</v>
      </c>
      <c r="D25" s="6">
        <f>'Free Capacity'!D25*'Acquisition Yearly'!D25</f>
        <v>1334233333.3333333</v>
      </c>
      <c r="E25" s="6">
        <f>'Free Capacity'!E25*'Acquisition Yearly'!E25</f>
        <v>5409000000</v>
      </c>
      <c r="F25" s="6">
        <f>'Free Capacity'!F25*'Acquisition Yearly'!F25</f>
        <v>7285500000</v>
      </c>
      <c r="G25" s="6">
        <f>'Free Capacity'!G25*'Acquisition Yearly'!G25</f>
        <v>1377049180</v>
      </c>
      <c r="H25" s="6">
        <f>'Free Capacity'!H25*'Acquisition Yearly'!H25</f>
        <v>1032786885</v>
      </c>
      <c r="I25" s="6">
        <f>'Free Capacity'!I25*'Acquisition Yearly'!I25</f>
        <v>1904320000.0000002</v>
      </c>
      <c r="J25" s="6">
        <f>'Free Capacity'!J25*'Acquisition Yearly'!J25</f>
        <v>1558181818.1818182</v>
      </c>
      <c r="K25" s="6">
        <f>'Free Capacity'!K25*'Acquisition Yearly'!K25</f>
        <v>1556036944</v>
      </c>
    </row>
    <row r="26" spans="1:11" x14ac:dyDescent="0.25">
      <c r="A26">
        <v>2038</v>
      </c>
      <c r="B26" s="6">
        <f>'Free Capacity'!B26*'Acquisition Yearly'!B26</f>
        <v>0</v>
      </c>
      <c r="C26" s="6">
        <f>'Free Capacity'!C26*'Acquisition Yearly'!C26</f>
        <v>0</v>
      </c>
      <c r="D26" s="6">
        <f>'Free Capacity'!D26*'Acquisition Yearly'!D26</f>
        <v>667116666.66666663</v>
      </c>
      <c r="E26" s="6">
        <f>'Free Capacity'!E26*'Acquisition Yearly'!E26</f>
        <v>5409000000</v>
      </c>
      <c r="F26" s="6">
        <f>'Free Capacity'!F26*'Acquisition Yearly'!F26</f>
        <v>7285500000</v>
      </c>
      <c r="G26" s="6">
        <f>'Free Capacity'!G26*'Acquisition Yearly'!G26</f>
        <v>1377049180</v>
      </c>
      <c r="H26" s="6">
        <f>'Free Capacity'!H26*'Acquisition Yearly'!H26</f>
        <v>1032786885</v>
      </c>
      <c r="I26" s="6">
        <f>'Free Capacity'!I26*'Acquisition Yearly'!I26</f>
        <v>1904320000.0000002</v>
      </c>
      <c r="J26" s="6">
        <f>'Free Capacity'!J26*'Acquisition Yearly'!J26</f>
        <v>1558181818.1818182</v>
      </c>
      <c r="K26" s="6">
        <f>'Free Capacity'!K26*'Acquisition Yearly'!K26</f>
        <v>1556036944</v>
      </c>
    </row>
    <row r="27" spans="1:11" x14ac:dyDescent="0.25">
      <c r="A27">
        <v>2039</v>
      </c>
      <c r="B27" s="6">
        <f>'Free Capacity'!B27*'Acquisition Yearly'!B27</f>
        <v>4255746666.6666665</v>
      </c>
      <c r="C27" s="6">
        <f>'Free Capacity'!C27*'Acquisition Yearly'!C27</f>
        <v>0</v>
      </c>
      <c r="D27" s="6">
        <f>'Free Capacity'!D27*'Acquisition Yearly'!D27</f>
        <v>667116666.66666663</v>
      </c>
      <c r="E27" s="6">
        <f>'Free Capacity'!E27*'Acquisition Yearly'!E27</f>
        <v>5409000000</v>
      </c>
      <c r="F27" s="6">
        <f>'Free Capacity'!F27*'Acquisition Yearly'!F27</f>
        <v>7285500000</v>
      </c>
      <c r="G27" s="6">
        <f>'Free Capacity'!G27*'Acquisition Yearly'!G27</f>
        <v>1377049180</v>
      </c>
      <c r="H27" s="6">
        <f>'Free Capacity'!H27*'Acquisition Yearly'!H27</f>
        <v>1032786885</v>
      </c>
      <c r="I27" s="6">
        <f>'Free Capacity'!I27*'Acquisition Yearly'!I27</f>
        <v>634773333.33333325</v>
      </c>
      <c r="J27" s="6">
        <f>'Free Capacity'!J27*'Acquisition Yearly'!J27</f>
        <v>1558181818.1818182</v>
      </c>
      <c r="K27" s="6">
        <f>'Free Capacity'!K27*'Acquisition Yearly'!K27</f>
        <v>1167027708.0000002</v>
      </c>
    </row>
    <row r="28" spans="1:11" x14ac:dyDescent="0.25">
      <c r="A28">
        <v>2040</v>
      </c>
      <c r="B28" s="6">
        <f>'Free Capacity'!B28*'Acquisition Yearly'!B28</f>
        <v>4255746666.6666665</v>
      </c>
      <c r="C28" s="6">
        <f>'Free Capacity'!C28*'Acquisition Yearly'!C28</f>
        <v>0</v>
      </c>
      <c r="D28" s="6">
        <f>'Free Capacity'!D28*'Acquisition Yearly'!D28</f>
        <v>667116666.66666663</v>
      </c>
      <c r="E28" s="6">
        <f>'Free Capacity'!E28*'Acquisition Yearly'!E28</f>
        <v>8113500000</v>
      </c>
      <c r="F28" s="6">
        <f>'Free Capacity'!F28*'Acquisition Yearly'!F28</f>
        <v>7285500000</v>
      </c>
      <c r="G28" s="6">
        <f>'Free Capacity'!G28*'Acquisition Yearly'!G28</f>
        <v>1377049180</v>
      </c>
      <c r="H28" s="6">
        <f>'Free Capacity'!H28*'Acquisition Yearly'!H28</f>
        <v>1032786885</v>
      </c>
      <c r="I28" s="6">
        <f>'Free Capacity'!I28*'Acquisition Yearly'!I28</f>
        <v>0</v>
      </c>
      <c r="J28" s="6">
        <f>'Free Capacity'!J28*'Acquisition Yearly'!J28</f>
        <v>1558181818.1818182</v>
      </c>
      <c r="K28" s="6">
        <f>'Free Capacity'!K28*'Acquisition Yearly'!K28</f>
        <v>0</v>
      </c>
    </row>
    <row r="29" spans="1:11" x14ac:dyDescent="0.25">
      <c r="A29">
        <v>2041</v>
      </c>
      <c r="B29" s="6">
        <f>'Free Capacity'!B29*'Acquisition Yearly'!B29</f>
        <v>2127873333.333334</v>
      </c>
      <c r="C29" s="6">
        <f>'Free Capacity'!C29*'Acquisition Yearly'!C29</f>
        <v>1807977272.7272727</v>
      </c>
      <c r="D29" s="6">
        <f>'Free Capacity'!D29*'Acquisition Yearly'!D29</f>
        <v>667116666.66666663</v>
      </c>
      <c r="E29" s="6">
        <f>'Free Capacity'!E29*'Acquisition Yearly'!E29</f>
        <v>5409000000</v>
      </c>
      <c r="F29" s="6">
        <f>'Free Capacity'!F29*'Acquisition Yearly'!F29</f>
        <v>7285500000</v>
      </c>
      <c r="G29" s="6">
        <f>'Free Capacity'!G29*'Acquisition Yearly'!G29</f>
        <v>1377049180</v>
      </c>
      <c r="H29" s="6">
        <f>'Free Capacity'!H29*'Acquisition Yearly'!H29</f>
        <v>1032786885</v>
      </c>
      <c r="I29" s="6">
        <f>'Free Capacity'!I29*'Acquisition Yearly'!I29</f>
        <v>1904320000.0000002</v>
      </c>
      <c r="J29" s="6">
        <f>'Free Capacity'!J29*'Acquisition Yearly'!J29</f>
        <v>1558181818.1818182</v>
      </c>
      <c r="K29" s="6">
        <f>'Free Capacity'!K29*'Acquisition Yearly'!K29</f>
        <v>1167027708.0000002</v>
      </c>
    </row>
    <row r="30" spans="1:11" x14ac:dyDescent="0.25">
      <c r="A30">
        <v>2042</v>
      </c>
      <c r="B30" s="6">
        <f>'Free Capacity'!B30*'Acquisition Yearly'!B30</f>
        <v>0</v>
      </c>
      <c r="C30" s="6">
        <f>'Free Capacity'!C30*'Acquisition Yearly'!C30</f>
        <v>0</v>
      </c>
      <c r="D30" s="6">
        <f>'Free Capacity'!D30*'Acquisition Yearly'!D30</f>
        <v>2001350000</v>
      </c>
      <c r="E30" s="6">
        <f>'Free Capacity'!E30*'Acquisition Yearly'!E30</f>
        <v>8113500000</v>
      </c>
      <c r="F30" s="6">
        <f>'Free Capacity'!F30*'Acquisition Yearly'!F30</f>
        <v>7285500000</v>
      </c>
      <c r="G30" s="6">
        <f>'Free Capacity'!G30*'Acquisition Yearly'!G30</f>
        <v>1377049180</v>
      </c>
      <c r="H30" s="6">
        <f>'Free Capacity'!H30*'Acquisition Yearly'!H30</f>
        <v>1032786885</v>
      </c>
      <c r="I30" s="6">
        <f>'Free Capacity'!I30*'Acquisition Yearly'!I30</f>
        <v>1904320000.0000002</v>
      </c>
      <c r="J30" s="6">
        <f>'Free Capacity'!J30*'Acquisition Yearly'!J30</f>
        <v>1558181818.1818182</v>
      </c>
      <c r="K30" s="6">
        <f>'Free Capacity'!K30*'Acquisition Yearly'!K30</f>
        <v>0</v>
      </c>
    </row>
    <row r="31" spans="1:11" x14ac:dyDescent="0.25">
      <c r="A31">
        <v>2043</v>
      </c>
      <c r="B31" s="6">
        <f>'Free Capacity'!B31*'Acquisition Yearly'!B31</f>
        <v>0</v>
      </c>
      <c r="C31" s="6">
        <f>'Free Capacity'!C31*'Acquisition Yearly'!C31</f>
        <v>1807977272.7272727</v>
      </c>
      <c r="D31" s="6">
        <f>'Free Capacity'!D31*'Acquisition Yearly'!D31</f>
        <v>3335583333.333333</v>
      </c>
      <c r="E31" s="6">
        <f>'Free Capacity'!E31*'Acquisition Yearly'!E31</f>
        <v>5409000000</v>
      </c>
      <c r="F31" s="6">
        <f>'Free Capacity'!F31*'Acquisition Yearly'!F31</f>
        <v>7285500000</v>
      </c>
      <c r="G31" s="6">
        <f>'Free Capacity'!G31*'Acquisition Yearly'!G31</f>
        <v>1377049180</v>
      </c>
      <c r="H31" s="6">
        <f>'Free Capacity'!H31*'Acquisition Yearly'!H31</f>
        <v>688524590</v>
      </c>
      <c r="I31" s="6">
        <f>'Free Capacity'!I31*'Acquisition Yearly'!I31</f>
        <v>634773333.33333325</v>
      </c>
      <c r="J31" s="6">
        <f>'Free Capacity'!J31*'Acquisition Yearly'!J31</f>
        <v>1558181818.1818182</v>
      </c>
      <c r="K31" s="6">
        <f>'Free Capacity'!K31*'Acquisition Yearly'!K31</f>
        <v>1167027708.0000002</v>
      </c>
    </row>
    <row r="32" spans="1:11" x14ac:dyDescent="0.25">
      <c r="A32">
        <v>2044</v>
      </c>
      <c r="B32" s="6">
        <f>'Free Capacity'!B32*'Acquisition Yearly'!B32</f>
        <v>4255746666.6666665</v>
      </c>
      <c r="C32" s="6">
        <f>'Free Capacity'!C32*'Acquisition Yearly'!C32</f>
        <v>0</v>
      </c>
      <c r="D32" s="6">
        <f>'Free Capacity'!D32*'Acquisition Yearly'!D32</f>
        <v>3335583333.333333</v>
      </c>
      <c r="E32" s="6">
        <f>'Free Capacity'!E32*'Acquisition Yearly'!E32</f>
        <v>8113500000</v>
      </c>
      <c r="F32" s="6">
        <f>'Free Capacity'!F32*'Acquisition Yearly'!F32</f>
        <v>7285500000</v>
      </c>
      <c r="G32" s="6">
        <f>'Free Capacity'!G32*'Acquisition Yearly'!G32</f>
        <v>1377049180</v>
      </c>
      <c r="H32" s="6">
        <f>'Free Capacity'!H32*'Acquisition Yearly'!H32</f>
        <v>1032786885</v>
      </c>
      <c r="I32" s="6">
        <f>'Free Capacity'!I32*'Acquisition Yearly'!I32</f>
        <v>0</v>
      </c>
      <c r="J32" s="6">
        <f>'Free Capacity'!J32*'Acquisition Yearly'!J32</f>
        <v>1558181818.1818182</v>
      </c>
      <c r="K32" s="6">
        <f>'Free Capacity'!K32*'Acquisition Yearly'!K32</f>
        <v>-389009235.99999994</v>
      </c>
    </row>
    <row r="33" spans="1:11" x14ac:dyDescent="0.25">
      <c r="A33">
        <v>2045</v>
      </c>
      <c r="B33" s="6">
        <f>'Free Capacity'!B33*'Acquisition Yearly'!B33</f>
        <v>4255746666.6666665</v>
      </c>
      <c r="C33" s="6">
        <f>'Free Capacity'!C33*'Acquisition Yearly'!C33</f>
        <v>1807977272.7272727</v>
      </c>
      <c r="D33" s="6">
        <f>'Free Capacity'!D33*'Acquisition Yearly'!D33</f>
        <v>3335583333.333333</v>
      </c>
      <c r="E33" s="6">
        <f>'Free Capacity'!E33*'Acquisition Yearly'!E33</f>
        <v>5409000000</v>
      </c>
      <c r="F33" s="6">
        <f>'Free Capacity'!F33*'Acquisition Yearly'!F33</f>
        <v>7285500000</v>
      </c>
      <c r="G33" s="6">
        <f>'Free Capacity'!G33*'Acquisition Yearly'!G33</f>
        <v>1377049180</v>
      </c>
      <c r="H33" s="6">
        <f>'Free Capacity'!H33*'Acquisition Yearly'!H33</f>
        <v>344262295</v>
      </c>
      <c r="I33" s="6">
        <f>'Free Capacity'!I33*'Acquisition Yearly'!I33</f>
        <v>1904320000.0000002</v>
      </c>
      <c r="J33" s="6">
        <f>'Free Capacity'!J33*'Acquisition Yearly'!J33</f>
        <v>1558181818.1818182</v>
      </c>
      <c r="K33" s="6">
        <f>'Free Capacity'!K33*'Acquisition Yearly'!K33</f>
        <v>-389009235.99999994</v>
      </c>
    </row>
    <row r="34" spans="1:11" x14ac:dyDescent="0.25">
      <c r="A34">
        <v>2046</v>
      </c>
      <c r="B34" s="6">
        <f>'Free Capacity'!B34*'Acquisition Yearly'!B34</f>
        <v>4255746666.6666665</v>
      </c>
      <c r="C34" s="6">
        <f>'Free Capacity'!C34*'Acquisition Yearly'!C34</f>
        <v>0</v>
      </c>
      <c r="D34" s="6">
        <f>'Free Capacity'!D34*'Acquisition Yearly'!D34</f>
        <v>3335583333.333333</v>
      </c>
      <c r="E34" s="6">
        <f>'Free Capacity'!E34*'Acquisition Yearly'!E34</f>
        <v>8113500000</v>
      </c>
      <c r="F34" s="6">
        <f>'Free Capacity'!F34*'Acquisition Yearly'!F34</f>
        <v>7285500000</v>
      </c>
      <c r="G34" s="6">
        <f>'Free Capacity'!G34*'Acquisition Yearly'!G34</f>
        <v>1377049180</v>
      </c>
      <c r="H34" s="6">
        <f>'Free Capacity'!H34*'Acquisition Yearly'!H34</f>
        <v>344262295</v>
      </c>
      <c r="I34" s="6">
        <f>'Free Capacity'!I34*'Acquisition Yearly'!I34</f>
        <v>1904320000.0000002</v>
      </c>
      <c r="J34" s="6">
        <f>'Free Capacity'!J34*'Acquisition Yearly'!J34</f>
        <v>1558181818.1818182</v>
      </c>
      <c r="K34" s="6">
        <f>'Free Capacity'!K34*'Acquisition Yearly'!K34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3" sqref="I3"/>
    </sheetView>
  </sheetViews>
  <sheetFormatPr defaultRowHeight="15" x14ac:dyDescent="0.25"/>
  <cols>
    <col min="2" max="2" width="15.28515625" bestFit="1" customWidth="1"/>
    <col min="3" max="4" width="16.5703125" customWidth="1"/>
    <col min="5" max="5" width="17" customWidth="1"/>
    <col min="6" max="6" width="17.5703125" customWidth="1"/>
    <col min="7" max="7" width="14.42578125" customWidth="1"/>
    <col min="8" max="8" width="14.7109375" customWidth="1"/>
    <col min="9" max="9" width="16.7109375" customWidth="1"/>
    <col min="10" max="10" width="16.42578125" customWidth="1"/>
  </cols>
  <sheetData>
    <row r="1" spans="1:11" x14ac:dyDescent="0.25">
      <c r="A1" t="s">
        <v>30</v>
      </c>
    </row>
    <row r="2" spans="1:11" x14ac:dyDescent="0.25">
      <c r="A2" t="s">
        <v>31</v>
      </c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7</v>
      </c>
      <c r="H3" s="1" t="s">
        <v>6</v>
      </c>
      <c r="I3" s="1" t="s">
        <v>56</v>
      </c>
      <c r="J3" s="1" t="s">
        <v>58</v>
      </c>
      <c r="K3" s="1" t="s">
        <v>57</v>
      </c>
    </row>
    <row r="4" spans="1:11" x14ac:dyDescent="0.25">
      <c r="A4" s="1">
        <v>2016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>
        <v>2017</v>
      </c>
      <c r="B5" s="6">
        <f>'Acquisition Yearly'!B5*'Planned Work'!B5</f>
        <v>4255746666.6666665</v>
      </c>
      <c r="C5" s="6">
        <f>'Acquisition Yearly'!C5*'Planned Work'!C5</f>
        <v>3615954545.4545455</v>
      </c>
      <c r="D5" s="6">
        <f>'Acquisition Yearly'!D5*'Planned Work'!D5</f>
        <v>1334233333.3333333</v>
      </c>
      <c r="E5" s="6">
        <f>'Acquisition Yearly'!E5*'Planned Work'!E5</f>
        <v>5409000000</v>
      </c>
      <c r="F5" s="6">
        <f>'Acquisition Yearly'!F5*'Planned Work'!F5</f>
        <v>0</v>
      </c>
      <c r="G5" s="6">
        <f>'Acquisition Yearly'!G5*'Planned Work'!G5</f>
        <v>0</v>
      </c>
      <c r="H5" s="6">
        <f>'Acquisition Yearly'!H5*'Planned Work'!H5</f>
        <v>0</v>
      </c>
      <c r="I5" s="6">
        <f>'Acquisition Yearly'!I5*'Planned Work'!I5</f>
        <v>1904320000.0000002</v>
      </c>
      <c r="J5" s="6">
        <f>'Acquisition Yearly'!J5*'Planned Work'!J5</f>
        <v>0</v>
      </c>
      <c r="K5" s="6">
        <f>'Acquisition Yearly'!K5*'Planned Work'!K5</f>
        <v>0</v>
      </c>
    </row>
    <row r="6" spans="1:11" x14ac:dyDescent="0.25">
      <c r="A6">
        <v>2018</v>
      </c>
      <c r="B6" s="6">
        <f>'Acquisition Yearly'!B6*'Planned Work'!B6</f>
        <v>4255746666.6666665</v>
      </c>
      <c r="C6" s="6">
        <f>'Acquisition Yearly'!C6*'Planned Work'!C6</f>
        <v>3615954545.4545455</v>
      </c>
      <c r="D6" s="6">
        <f>'Acquisition Yearly'!D6*'Planned Work'!D6</f>
        <v>667116666.66666663</v>
      </c>
      <c r="E6" s="6">
        <f>'Acquisition Yearly'!E6*'Planned Work'!E6</f>
        <v>5409000000</v>
      </c>
      <c r="F6" s="6">
        <f>'Acquisition Yearly'!F6*'Planned Work'!F6</f>
        <v>0</v>
      </c>
      <c r="G6" s="6">
        <f>'Acquisition Yearly'!G6*'Planned Work'!G6</f>
        <v>344262295</v>
      </c>
      <c r="H6" s="6">
        <f>'Acquisition Yearly'!H6*'Planned Work'!H6</f>
        <v>344262295</v>
      </c>
      <c r="I6" s="6">
        <f>'Acquisition Yearly'!I6*'Planned Work'!I6</f>
        <v>0</v>
      </c>
      <c r="J6" s="6">
        <f>'Acquisition Yearly'!J6*'Planned Work'!J6</f>
        <v>0</v>
      </c>
      <c r="K6" s="6">
        <f>'Acquisition Yearly'!K6*'Planned Work'!K6</f>
        <v>0</v>
      </c>
    </row>
    <row r="7" spans="1:11" x14ac:dyDescent="0.25">
      <c r="A7">
        <v>2019</v>
      </c>
      <c r="B7" s="6">
        <f>'Acquisition Yearly'!B7*'Planned Work'!B7</f>
        <v>0</v>
      </c>
      <c r="C7" s="6">
        <f>'Acquisition Yearly'!C7*'Planned Work'!C7</f>
        <v>3615954545.4545455</v>
      </c>
      <c r="D7" s="6">
        <f>'Acquisition Yearly'!D7*'Planned Work'!D7</f>
        <v>667116666.66666663</v>
      </c>
      <c r="E7" s="6">
        <f>'Acquisition Yearly'!E7*'Planned Work'!E7</f>
        <v>5409000000</v>
      </c>
      <c r="F7" s="6">
        <f>'Acquisition Yearly'!F7*'Planned Work'!F7</f>
        <v>0</v>
      </c>
      <c r="G7" s="6">
        <f>'Acquisition Yearly'!G7*'Planned Work'!G7</f>
        <v>344262295</v>
      </c>
      <c r="H7" s="6">
        <f>'Acquisition Yearly'!H7*'Planned Work'!H7</f>
        <v>344262295</v>
      </c>
      <c r="I7" s="6">
        <f>'Acquisition Yearly'!I7*'Planned Work'!I7</f>
        <v>0</v>
      </c>
      <c r="J7" s="6">
        <f>'Acquisition Yearly'!J7*'Planned Work'!J7</f>
        <v>0</v>
      </c>
      <c r="K7" s="6">
        <f>'Acquisition Yearly'!K7*'Planned Work'!K7</f>
        <v>0</v>
      </c>
    </row>
    <row r="8" spans="1:11" x14ac:dyDescent="0.25">
      <c r="A8">
        <v>2020</v>
      </c>
      <c r="B8" s="6">
        <f>'Acquisition Yearly'!B8*'Planned Work'!B8</f>
        <v>0</v>
      </c>
      <c r="C8" s="6">
        <f>'Acquisition Yearly'!C8*'Planned Work'!C8</f>
        <v>3615954545.4545455</v>
      </c>
      <c r="D8" s="6">
        <f>'Acquisition Yearly'!D8*'Planned Work'!D8</f>
        <v>667116666.66666663</v>
      </c>
      <c r="E8" s="6">
        <f>'Acquisition Yearly'!E8*'Planned Work'!E8</f>
        <v>5409000000</v>
      </c>
      <c r="F8" s="6">
        <f>'Acquisition Yearly'!F8*'Planned Work'!F8</f>
        <v>0</v>
      </c>
      <c r="G8" s="6">
        <f>'Acquisition Yearly'!G8*'Planned Work'!G8</f>
        <v>344262295</v>
      </c>
      <c r="H8" s="6">
        <f>'Acquisition Yearly'!H8*'Planned Work'!H8</f>
        <v>344262295</v>
      </c>
      <c r="I8" s="6">
        <f>'Acquisition Yearly'!I8*'Planned Work'!I8</f>
        <v>0</v>
      </c>
      <c r="J8" s="6">
        <f>'Acquisition Yearly'!J8*'Planned Work'!J8</f>
        <v>1558181818.1818182</v>
      </c>
      <c r="K8" s="6">
        <f>'Acquisition Yearly'!K8*'Planned Work'!K8</f>
        <v>0</v>
      </c>
    </row>
    <row r="9" spans="1:11" x14ac:dyDescent="0.25">
      <c r="A9">
        <v>2021</v>
      </c>
      <c r="B9" s="6">
        <f>'Acquisition Yearly'!B9*'Planned Work'!B9</f>
        <v>2127873333.3333328</v>
      </c>
      <c r="C9" s="6">
        <f>'Acquisition Yearly'!C9*'Planned Work'!C9</f>
        <v>3615954545.4545455</v>
      </c>
      <c r="D9" s="6">
        <f>'Acquisition Yearly'!D9*'Planned Work'!D9</f>
        <v>1334233333.3333333</v>
      </c>
      <c r="E9" s="6">
        <f>'Acquisition Yearly'!E9*'Planned Work'!E9</f>
        <v>2704500000</v>
      </c>
      <c r="F9" s="6">
        <f>'Acquisition Yearly'!F9*'Planned Work'!F9</f>
        <v>7285500000</v>
      </c>
      <c r="G9" s="6">
        <f>'Acquisition Yearly'!G9*'Planned Work'!G9</f>
        <v>344262295</v>
      </c>
      <c r="H9" s="6">
        <f>'Acquisition Yearly'!H9*'Planned Work'!H9</f>
        <v>344262295</v>
      </c>
      <c r="I9" s="6">
        <f>'Acquisition Yearly'!I9*'Planned Work'!I9</f>
        <v>0</v>
      </c>
      <c r="J9" s="6">
        <f>'Acquisition Yearly'!J9*'Planned Work'!J9</f>
        <v>0</v>
      </c>
      <c r="K9" s="6">
        <f>'Acquisition Yearly'!K9*'Planned Work'!K9</f>
        <v>0</v>
      </c>
    </row>
    <row r="10" spans="1:11" x14ac:dyDescent="0.25">
      <c r="A10">
        <v>2022</v>
      </c>
      <c r="B10" s="6">
        <f>'Acquisition Yearly'!B10*'Planned Work'!B10</f>
        <v>4255746666.6666665</v>
      </c>
      <c r="C10" s="6">
        <f>'Acquisition Yearly'!C10*'Planned Work'!C10</f>
        <v>3615954545.4545455</v>
      </c>
      <c r="D10" s="6">
        <f>'Acquisition Yearly'!D10*'Planned Work'!D10</f>
        <v>1334233333.3333333</v>
      </c>
      <c r="E10" s="6">
        <f>'Acquisition Yearly'!E10*'Planned Work'!E10</f>
        <v>5409000000</v>
      </c>
      <c r="F10" s="6">
        <f>'Acquisition Yearly'!F10*'Planned Work'!F10</f>
        <v>0</v>
      </c>
      <c r="G10" s="6">
        <f>'Acquisition Yearly'!G10*'Planned Work'!G10</f>
        <v>688524590</v>
      </c>
      <c r="H10" s="6">
        <f>'Acquisition Yearly'!H10*'Planned Work'!H10</f>
        <v>344262295</v>
      </c>
      <c r="I10" s="6">
        <f>'Acquisition Yearly'!I10*'Planned Work'!I10</f>
        <v>0</v>
      </c>
      <c r="J10" s="6">
        <f>'Acquisition Yearly'!J10*'Planned Work'!J10</f>
        <v>1558181818.1818182</v>
      </c>
      <c r="K10" s="6">
        <f>'Acquisition Yearly'!K10*'Planned Work'!K10</f>
        <v>0</v>
      </c>
    </row>
    <row r="11" spans="1:11" x14ac:dyDescent="0.25">
      <c r="A11">
        <v>2023</v>
      </c>
      <c r="B11" s="6">
        <f>'Acquisition Yearly'!B11*'Planned Work'!B11</f>
        <v>4255746666.6666665</v>
      </c>
      <c r="C11" s="6">
        <f>'Acquisition Yearly'!C11*'Planned Work'!C11</f>
        <v>3615954545.4545455</v>
      </c>
      <c r="D11" s="6">
        <f>'Acquisition Yearly'!D11*'Planned Work'!D11</f>
        <v>1334233333.3333333</v>
      </c>
      <c r="E11" s="6">
        <f>'Acquisition Yearly'!E11*'Planned Work'!E11</f>
        <v>5409000000</v>
      </c>
      <c r="F11" s="6">
        <f>'Acquisition Yearly'!F11*'Planned Work'!F11</f>
        <v>0</v>
      </c>
      <c r="G11" s="6">
        <f>'Acquisition Yearly'!G11*'Planned Work'!G11</f>
        <v>688524590</v>
      </c>
      <c r="H11" s="6">
        <f>'Acquisition Yearly'!H11*'Planned Work'!H11</f>
        <v>344262295</v>
      </c>
      <c r="I11" s="6">
        <f>'Acquisition Yearly'!I11*'Planned Work'!I11</f>
        <v>1269546666.6666667</v>
      </c>
      <c r="J11" s="6">
        <f>'Acquisition Yearly'!J11*'Planned Work'!J11</f>
        <v>1558181818.1818182</v>
      </c>
      <c r="K11" s="6">
        <f>'Acquisition Yearly'!K11*'Planned Work'!K11</f>
        <v>0</v>
      </c>
    </row>
    <row r="12" spans="1:11" x14ac:dyDescent="0.25">
      <c r="A12">
        <v>2024</v>
      </c>
      <c r="B12" s="6">
        <f>'Acquisition Yearly'!B12*'Planned Work'!B12</f>
        <v>0</v>
      </c>
      <c r="C12" s="6">
        <f>'Acquisition Yearly'!C12*'Planned Work'!C12</f>
        <v>3615954545.4545455</v>
      </c>
      <c r="D12" s="6">
        <f>'Acquisition Yearly'!D12*'Planned Work'!D12</f>
        <v>1334233333.3333333</v>
      </c>
      <c r="E12" s="6">
        <f>'Acquisition Yearly'!E12*'Planned Work'!E12</f>
        <v>2704500000</v>
      </c>
      <c r="F12" s="6">
        <f>'Acquisition Yearly'!F12*'Planned Work'!F12</f>
        <v>7285500000</v>
      </c>
      <c r="G12" s="6">
        <f>'Acquisition Yearly'!G12*'Planned Work'!G12</f>
        <v>688524590</v>
      </c>
      <c r="H12" s="6">
        <f>'Acquisition Yearly'!H12*'Planned Work'!H12</f>
        <v>344262295</v>
      </c>
      <c r="I12" s="6">
        <f>'Acquisition Yearly'!I12*'Planned Work'!I12</f>
        <v>1904320000.0000002</v>
      </c>
      <c r="J12" s="6">
        <f>'Acquisition Yearly'!J12*'Planned Work'!J12</f>
        <v>1558181818.1818182</v>
      </c>
      <c r="K12" s="6">
        <f>'Acquisition Yearly'!K12*'Planned Work'!K12</f>
        <v>0</v>
      </c>
    </row>
    <row r="13" spans="1:11" x14ac:dyDescent="0.25">
      <c r="A13">
        <v>2025</v>
      </c>
      <c r="B13" s="6">
        <f>'Acquisition Yearly'!B13*'Planned Work'!B13</f>
        <v>0</v>
      </c>
      <c r="C13" s="6">
        <f>'Acquisition Yearly'!C13*'Planned Work'!C13</f>
        <v>3615954545.4545455</v>
      </c>
      <c r="D13" s="6">
        <f>'Acquisition Yearly'!D13*'Planned Work'!D13</f>
        <v>667116666.66666663</v>
      </c>
      <c r="E13" s="6">
        <f>'Acquisition Yearly'!E13*'Planned Work'!E13</f>
        <v>5409000000</v>
      </c>
      <c r="F13" s="6">
        <f>'Acquisition Yearly'!F13*'Planned Work'!F13</f>
        <v>0</v>
      </c>
      <c r="G13" s="6">
        <f>'Acquisition Yearly'!G13*'Planned Work'!G13</f>
        <v>688524590</v>
      </c>
      <c r="H13" s="6">
        <f>'Acquisition Yearly'!H13*'Planned Work'!H13</f>
        <v>344262295</v>
      </c>
      <c r="I13" s="6">
        <f>'Acquisition Yearly'!I13*'Planned Work'!I13</f>
        <v>0</v>
      </c>
      <c r="J13" s="6">
        <f>'Acquisition Yearly'!J13*'Planned Work'!J13</f>
        <v>1558181818.1818182</v>
      </c>
      <c r="K13" s="6">
        <f>'Acquisition Yearly'!K13*'Planned Work'!K13</f>
        <v>0</v>
      </c>
    </row>
    <row r="14" spans="1:11" x14ac:dyDescent="0.25">
      <c r="A14">
        <v>2026</v>
      </c>
      <c r="B14" s="6">
        <f>'Acquisition Yearly'!B14*'Planned Work'!B14</f>
        <v>2127873333.3333328</v>
      </c>
      <c r="C14" s="6">
        <f>'Acquisition Yearly'!C14*'Planned Work'!C14</f>
        <v>3615954545.4545455</v>
      </c>
      <c r="D14" s="6">
        <f>'Acquisition Yearly'!D14*'Planned Work'!D14</f>
        <v>0</v>
      </c>
      <c r="E14" s="6">
        <f>'Acquisition Yearly'!E14*'Planned Work'!E14</f>
        <v>2704500000</v>
      </c>
      <c r="F14" s="6">
        <f>'Acquisition Yearly'!F14*'Planned Work'!F14</f>
        <v>7285500000</v>
      </c>
      <c r="G14" s="6">
        <f>'Acquisition Yearly'!G14*'Planned Work'!G14</f>
        <v>344262295</v>
      </c>
      <c r="H14" s="6">
        <f>'Acquisition Yearly'!H14*'Planned Work'!H14</f>
        <v>344262295</v>
      </c>
      <c r="I14" s="6">
        <f>'Acquisition Yearly'!I14*'Planned Work'!I14</f>
        <v>0</v>
      </c>
      <c r="J14" s="6">
        <f>'Acquisition Yearly'!J14*'Planned Work'!J14</f>
        <v>1558181818.1818182</v>
      </c>
      <c r="K14" s="6">
        <f>'Acquisition Yearly'!K14*'Planned Work'!K14</f>
        <v>0</v>
      </c>
    </row>
    <row r="15" spans="1:11" x14ac:dyDescent="0.25">
      <c r="A15">
        <v>2027</v>
      </c>
      <c r="B15" s="6">
        <f>'Acquisition Yearly'!B15*'Planned Work'!B15</f>
        <v>4255746666.6666665</v>
      </c>
      <c r="C15" s="6">
        <f>'Acquisition Yearly'!C15*'Planned Work'!C15</f>
        <v>3615954545.4545455</v>
      </c>
      <c r="D15" s="6">
        <f>'Acquisition Yearly'!D15*'Planned Work'!D15</f>
        <v>0</v>
      </c>
      <c r="E15" s="6">
        <f>'Acquisition Yearly'!E15*'Planned Work'!E15</f>
        <v>2704500000</v>
      </c>
      <c r="F15" s="6">
        <f>'Acquisition Yearly'!F15*'Planned Work'!F15</f>
        <v>7285500000</v>
      </c>
      <c r="G15" s="6">
        <f>'Acquisition Yearly'!G15*'Planned Work'!G15</f>
        <v>344262295</v>
      </c>
      <c r="H15" s="6">
        <f>'Acquisition Yearly'!H15*'Planned Work'!H15</f>
        <v>344262295</v>
      </c>
      <c r="I15" s="6">
        <f>'Acquisition Yearly'!I15*'Planned Work'!I15</f>
        <v>1269546666.6666667</v>
      </c>
      <c r="J15" s="6">
        <f>'Acquisition Yearly'!J15*'Planned Work'!J15</f>
        <v>1558181818.1818182</v>
      </c>
      <c r="K15" s="6">
        <f>'Acquisition Yearly'!K15*'Planned Work'!K15</f>
        <v>0</v>
      </c>
    </row>
    <row r="16" spans="1:11" x14ac:dyDescent="0.25">
      <c r="A16">
        <v>2028</v>
      </c>
      <c r="B16" s="6">
        <f>'Acquisition Yearly'!B16*'Planned Work'!B16</f>
        <v>4255746666.6666665</v>
      </c>
      <c r="C16" s="6">
        <f>'Acquisition Yearly'!C16*'Planned Work'!C16</f>
        <v>3615954545.4545455</v>
      </c>
      <c r="D16" s="6">
        <f>'Acquisition Yearly'!D16*'Planned Work'!D16</f>
        <v>0</v>
      </c>
      <c r="E16" s="6">
        <f>'Acquisition Yearly'!E16*'Planned Work'!E16</f>
        <v>2704500000</v>
      </c>
      <c r="F16" s="6">
        <f>'Acquisition Yearly'!F16*'Planned Work'!F16</f>
        <v>7285500000</v>
      </c>
      <c r="G16" s="6">
        <f>'Acquisition Yearly'!G16*'Planned Work'!G16</f>
        <v>0</v>
      </c>
      <c r="H16" s="6">
        <f>'Acquisition Yearly'!H16*'Planned Work'!H16</f>
        <v>344262295</v>
      </c>
      <c r="I16" s="6">
        <f>'Acquisition Yearly'!I16*'Planned Work'!I16</f>
        <v>1904320000.0000002</v>
      </c>
      <c r="J16" s="6">
        <f>'Acquisition Yearly'!J16*'Planned Work'!J16</f>
        <v>1558181818.1818182</v>
      </c>
      <c r="K16" s="6">
        <f>'Acquisition Yearly'!K16*'Planned Work'!K16</f>
        <v>0</v>
      </c>
    </row>
    <row r="17" spans="1:11" x14ac:dyDescent="0.25">
      <c r="A17">
        <v>2029</v>
      </c>
      <c r="B17" s="6">
        <f>'Acquisition Yearly'!B17*'Planned Work'!B17</f>
        <v>0</v>
      </c>
      <c r="C17" s="6">
        <f>'Acquisition Yearly'!C17*'Planned Work'!C17</f>
        <v>3615954545.4545455</v>
      </c>
      <c r="D17" s="6">
        <f>'Acquisition Yearly'!D17*'Planned Work'!D17</f>
        <v>667116666.66666663</v>
      </c>
      <c r="E17" s="6">
        <f>'Acquisition Yearly'!E17*'Planned Work'!E17</f>
        <v>2704500000</v>
      </c>
      <c r="F17" s="6">
        <f>'Acquisition Yearly'!F17*'Planned Work'!F17</f>
        <v>7285500000</v>
      </c>
      <c r="G17" s="6">
        <f>'Acquisition Yearly'!G17*'Planned Work'!G17</f>
        <v>344262295</v>
      </c>
      <c r="H17" s="6">
        <f>'Acquisition Yearly'!H17*'Planned Work'!H17</f>
        <v>344262295</v>
      </c>
      <c r="I17" s="6">
        <f>'Acquisition Yearly'!I17*'Planned Work'!I17</f>
        <v>0</v>
      </c>
      <c r="J17" s="6">
        <f>'Acquisition Yearly'!J17*'Planned Work'!J17</f>
        <v>1558181818.1818182</v>
      </c>
      <c r="K17" s="6">
        <f>'Acquisition Yearly'!K17*'Planned Work'!K17</f>
        <v>0</v>
      </c>
    </row>
    <row r="18" spans="1:11" x14ac:dyDescent="0.25">
      <c r="A18">
        <v>2030</v>
      </c>
      <c r="B18" s="6">
        <f>'Acquisition Yearly'!B18*'Planned Work'!B18</f>
        <v>0</v>
      </c>
      <c r="C18" s="6">
        <f>'Acquisition Yearly'!C18*'Planned Work'!C18</f>
        <v>3615954545.4545455</v>
      </c>
      <c r="D18" s="6">
        <f>'Acquisition Yearly'!D18*'Planned Work'!D18</f>
        <v>0</v>
      </c>
      <c r="E18" s="6">
        <f>'Acquisition Yearly'!E18*'Planned Work'!E18</f>
        <v>2704500000</v>
      </c>
      <c r="F18" s="6">
        <f>'Acquisition Yearly'!F18*'Planned Work'!F18</f>
        <v>7285500000</v>
      </c>
      <c r="G18" s="6">
        <f>'Acquisition Yearly'!G18*'Planned Work'!G18</f>
        <v>688524590</v>
      </c>
      <c r="H18" s="6">
        <f>'Acquisition Yearly'!H18*'Planned Work'!H18</f>
        <v>344262295</v>
      </c>
      <c r="I18" s="6">
        <f>'Acquisition Yearly'!I18*'Planned Work'!I18</f>
        <v>0</v>
      </c>
      <c r="J18" s="6">
        <f>'Acquisition Yearly'!J18*'Planned Work'!J18</f>
        <v>1558181818.1818182</v>
      </c>
      <c r="K18" s="6">
        <f>'Acquisition Yearly'!K18*'Planned Work'!K18</f>
        <v>0</v>
      </c>
    </row>
    <row r="19" spans="1:11" x14ac:dyDescent="0.25">
      <c r="A19">
        <v>2031</v>
      </c>
      <c r="B19" s="6">
        <f>'Acquisition Yearly'!B19*'Planned Work'!B19</f>
        <v>2127873333.3333328</v>
      </c>
      <c r="C19" s="6">
        <f>'Acquisition Yearly'!C19*'Planned Work'!C19</f>
        <v>3615954545.4545455</v>
      </c>
      <c r="D19" s="6">
        <f>'Acquisition Yearly'!D19*'Planned Work'!D19</f>
        <v>667116666.66666663</v>
      </c>
      <c r="E19" s="6">
        <f>'Acquisition Yearly'!E19*'Planned Work'!E19</f>
        <v>2704500000</v>
      </c>
      <c r="F19" s="6">
        <f>'Acquisition Yearly'!F19*'Planned Work'!F19</f>
        <v>7285500000</v>
      </c>
      <c r="G19" s="6">
        <f>'Acquisition Yearly'!G19*'Planned Work'!G19</f>
        <v>688524590</v>
      </c>
      <c r="H19" s="6">
        <f>'Acquisition Yearly'!H19*'Planned Work'!H19</f>
        <v>344262295</v>
      </c>
      <c r="I19" s="6">
        <f>'Acquisition Yearly'!I19*'Planned Work'!I19</f>
        <v>1269546666.6666667</v>
      </c>
      <c r="J19" s="6">
        <f>'Acquisition Yearly'!J19*'Planned Work'!J19</f>
        <v>1558181818.1818182</v>
      </c>
      <c r="K19" s="6">
        <f>'Acquisition Yearly'!K19*'Planned Work'!K19</f>
        <v>0</v>
      </c>
    </row>
    <row r="20" spans="1:11" x14ac:dyDescent="0.25">
      <c r="A20">
        <v>2032</v>
      </c>
      <c r="B20" s="6">
        <f>'Acquisition Yearly'!B20*'Planned Work'!B20</f>
        <v>4255746666.6666665</v>
      </c>
      <c r="C20" s="6">
        <f>'Acquisition Yearly'!C20*'Planned Work'!C20</f>
        <v>3615954545.4545455</v>
      </c>
      <c r="D20" s="6">
        <f>'Acquisition Yearly'!D20*'Planned Work'!D20</f>
        <v>667116666.66666663</v>
      </c>
      <c r="E20" s="6">
        <f>'Acquisition Yearly'!E20*'Planned Work'!E20</f>
        <v>2704500000</v>
      </c>
      <c r="F20" s="6">
        <f>'Acquisition Yearly'!F20*'Planned Work'!F20</f>
        <v>7285500000</v>
      </c>
      <c r="G20" s="6">
        <f>'Acquisition Yearly'!G20*'Planned Work'!G20</f>
        <v>688524590</v>
      </c>
      <c r="H20" s="6">
        <f>'Acquisition Yearly'!H20*'Planned Work'!H20</f>
        <v>344262295</v>
      </c>
      <c r="I20" s="6">
        <f>'Acquisition Yearly'!I20*'Planned Work'!I20</f>
        <v>1904320000.0000002</v>
      </c>
      <c r="J20" s="6">
        <f>'Acquisition Yearly'!J20*'Planned Work'!J20</f>
        <v>0</v>
      </c>
      <c r="K20" s="6">
        <f>'Acquisition Yearly'!K20*'Planned Work'!K20</f>
        <v>0</v>
      </c>
    </row>
    <row r="21" spans="1:11" x14ac:dyDescent="0.25">
      <c r="A21">
        <v>2033</v>
      </c>
      <c r="B21" s="6">
        <f>'Acquisition Yearly'!B21*'Planned Work'!B21</f>
        <v>4255746666.6666665</v>
      </c>
      <c r="C21" s="6">
        <f>'Acquisition Yearly'!C21*'Planned Work'!C21</f>
        <v>3615954545.4545455</v>
      </c>
      <c r="D21" s="6">
        <f>'Acquisition Yearly'!D21*'Planned Work'!D21</f>
        <v>667116666.66666663</v>
      </c>
      <c r="E21" s="6">
        <f>'Acquisition Yearly'!E21*'Planned Work'!E21</f>
        <v>2704500000</v>
      </c>
      <c r="F21" s="6">
        <f>'Acquisition Yearly'!F21*'Planned Work'!F21</f>
        <v>7285500000</v>
      </c>
      <c r="G21" s="6">
        <f>'Acquisition Yearly'!G21*'Planned Work'!G21</f>
        <v>688524590</v>
      </c>
      <c r="H21" s="6">
        <f>'Acquisition Yearly'!H21*'Planned Work'!H21</f>
        <v>344262295</v>
      </c>
      <c r="I21" s="6">
        <f>'Acquisition Yearly'!I21*'Planned Work'!I21</f>
        <v>0</v>
      </c>
      <c r="J21" s="6">
        <f>'Acquisition Yearly'!J21*'Planned Work'!J21</f>
        <v>0</v>
      </c>
      <c r="K21" s="6">
        <f>'Acquisition Yearly'!K21*'Planned Work'!K21</f>
        <v>0</v>
      </c>
    </row>
    <row r="22" spans="1:11" x14ac:dyDescent="0.25">
      <c r="A22">
        <v>2034</v>
      </c>
      <c r="B22" s="6">
        <f>'Acquisition Yearly'!B22*'Planned Work'!B22</f>
        <v>0</v>
      </c>
      <c r="C22" s="6">
        <f>'Acquisition Yearly'!C22*'Planned Work'!C22</f>
        <v>3615954545.4545455</v>
      </c>
      <c r="D22" s="6">
        <f>'Acquisition Yearly'!D22*'Planned Work'!D22</f>
        <v>1334233333.3333333</v>
      </c>
      <c r="E22" s="6">
        <f>'Acquisition Yearly'!E22*'Planned Work'!E22</f>
        <v>2704500000</v>
      </c>
      <c r="F22" s="6">
        <f>'Acquisition Yearly'!F22*'Planned Work'!F22</f>
        <v>7285500000</v>
      </c>
      <c r="G22" s="6">
        <f>'Acquisition Yearly'!G22*'Planned Work'!G22</f>
        <v>344262295</v>
      </c>
      <c r="H22" s="6">
        <f>'Acquisition Yearly'!H22*'Planned Work'!H22</f>
        <v>0</v>
      </c>
      <c r="I22" s="6">
        <f>'Acquisition Yearly'!I22*'Planned Work'!I22</f>
        <v>0</v>
      </c>
      <c r="J22" s="6">
        <f>'Acquisition Yearly'!J22*'Planned Work'!J22</f>
        <v>0</v>
      </c>
      <c r="K22" s="6">
        <f>'Acquisition Yearly'!K22*'Planned Work'!K22</f>
        <v>0</v>
      </c>
    </row>
    <row r="23" spans="1:11" x14ac:dyDescent="0.25">
      <c r="A23">
        <v>2035</v>
      </c>
      <c r="B23" s="6">
        <f>'Acquisition Yearly'!B23*'Planned Work'!B23</f>
        <v>0</v>
      </c>
      <c r="C23" s="6">
        <f>'Acquisition Yearly'!C23*'Planned Work'!C23</f>
        <v>3615954545.4545455</v>
      </c>
      <c r="D23" s="6">
        <f>'Acquisition Yearly'!D23*'Planned Work'!D23</f>
        <v>1334233333.3333333</v>
      </c>
      <c r="E23" s="6">
        <f>'Acquisition Yearly'!E23*'Planned Work'!E23</f>
        <v>2704500000</v>
      </c>
      <c r="F23" s="6">
        <f>'Acquisition Yearly'!F23*'Planned Work'!F23</f>
        <v>7285500000</v>
      </c>
      <c r="G23" s="6">
        <f>'Acquisition Yearly'!G23*'Planned Work'!G23</f>
        <v>0</v>
      </c>
      <c r="H23" s="6">
        <f>'Acquisition Yearly'!H23*'Planned Work'!H23</f>
        <v>0</v>
      </c>
      <c r="I23" s="6">
        <f>'Acquisition Yearly'!I23*'Planned Work'!I23</f>
        <v>1269546666.6666667</v>
      </c>
      <c r="J23" s="6">
        <f>'Acquisition Yearly'!J23*'Planned Work'!J23</f>
        <v>0</v>
      </c>
      <c r="K23" s="6">
        <f>'Acquisition Yearly'!K23*'Planned Work'!K23</f>
        <v>0</v>
      </c>
    </row>
    <row r="24" spans="1:11" x14ac:dyDescent="0.25">
      <c r="A24">
        <v>2036</v>
      </c>
      <c r="B24" s="6">
        <f>'Acquisition Yearly'!B24*'Planned Work'!B24</f>
        <v>2127873333.3333328</v>
      </c>
      <c r="C24" s="6">
        <f>'Acquisition Yearly'!C24*'Planned Work'!C24</f>
        <v>3615954545.4545455</v>
      </c>
      <c r="D24" s="6">
        <f>'Acquisition Yearly'!D24*'Planned Work'!D24</f>
        <v>1334233333.3333333</v>
      </c>
      <c r="E24" s="6">
        <f>'Acquisition Yearly'!E24*'Planned Work'!E24</f>
        <v>5409000000</v>
      </c>
      <c r="F24" s="6">
        <f>'Acquisition Yearly'!F24*'Planned Work'!F24</f>
        <v>0</v>
      </c>
      <c r="G24" s="6">
        <f>'Acquisition Yearly'!G24*'Planned Work'!G24</f>
        <v>0</v>
      </c>
      <c r="H24" s="6">
        <f>'Acquisition Yearly'!H24*'Planned Work'!H24</f>
        <v>0</v>
      </c>
      <c r="I24" s="6">
        <f>'Acquisition Yearly'!I24*'Planned Work'!I24</f>
        <v>1904320000.0000002</v>
      </c>
      <c r="J24" s="6">
        <f>'Acquisition Yearly'!J24*'Planned Work'!J24</f>
        <v>0</v>
      </c>
      <c r="K24" s="6">
        <f>'Acquisition Yearly'!K24*'Planned Work'!K24</f>
        <v>0</v>
      </c>
    </row>
    <row r="25" spans="1:11" x14ac:dyDescent="0.25">
      <c r="A25">
        <v>2037</v>
      </c>
      <c r="B25" s="6">
        <f>'Acquisition Yearly'!B25*'Planned Work'!B25</f>
        <v>4255746666.6666665</v>
      </c>
      <c r="C25" s="6">
        <f>'Acquisition Yearly'!C25*'Planned Work'!C25</f>
        <v>3615954545.4545455</v>
      </c>
      <c r="D25" s="6">
        <f>'Acquisition Yearly'!D25*'Planned Work'!D25</f>
        <v>2001350000</v>
      </c>
      <c r="E25" s="6">
        <f>'Acquisition Yearly'!E25*'Planned Work'!E25</f>
        <v>5409000000</v>
      </c>
      <c r="F25" s="6">
        <f>'Acquisition Yearly'!F25*'Planned Work'!F25</f>
        <v>0</v>
      </c>
      <c r="G25" s="6">
        <f>'Acquisition Yearly'!G25*'Planned Work'!G25</f>
        <v>0</v>
      </c>
      <c r="H25" s="6">
        <f>'Acquisition Yearly'!H25*'Planned Work'!H25</f>
        <v>0</v>
      </c>
      <c r="I25" s="6">
        <f>'Acquisition Yearly'!I25*'Planned Work'!I25</f>
        <v>0</v>
      </c>
      <c r="J25" s="6">
        <f>'Acquisition Yearly'!J25*'Planned Work'!J25</f>
        <v>0</v>
      </c>
      <c r="K25" s="6">
        <f>'Acquisition Yearly'!K25*'Planned Work'!K25</f>
        <v>0</v>
      </c>
    </row>
    <row r="26" spans="1:11" x14ac:dyDescent="0.25">
      <c r="A26">
        <v>2038</v>
      </c>
      <c r="B26" s="6">
        <f>'Acquisition Yearly'!B26*'Planned Work'!B26</f>
        <v>4255746666.6666665</v>
      </c>
      <c r="C26" s="6">
        <f>'Acquisition Yearly'!C26*'Planned Work'!C26</f>
        <v>5423931818.181818</v>
      </c>
      <c r="D26" s="6">
        <f>'Acquisition Yearly'!D26*'Planned Work'!D26</f>
        <v>2668466666.6666665</v>
      </c>
      <c r="E26" s="6">
        <f>'Acquisition Yearly'!E26*'Planned Work'!E26</f>
        <v>5409000000</v>
      </c>
      <c r="F26" s="6">
        <f>'Acquisition Yearly'!F26*'Planned Work'!F26</f>
        <v>0</v>
      </c>
      <c r="G26" s="6">
        <f>'Acquisition Yearly'!G26*'Planned Work'!G26</f>
        <v>0</v>
      </c>
      <c r="H26" s="6">
        <f>'Acquisition Yearly'!H26*'Planned Work'!H26</f>
        <v>0</v>
      </c>
      <c r="I26" s="6">
        <f>'Acquisition Yearly'!I26*'Planned Work'!I26</f>
        <v>0</v>
      </c>
      <c r="J26" s="6">
        <f>'Acquisition Yearly'!J26*'Planned Work'!J26</f>
        <v>0</v>
      </c>
      <c r="K26" s="6">
        <f>'Acquisition Yearly'!K26*'Planned Work'!K26</f>
        <v>0</v>
      </c>
    </row>
    <row r="27" spans="1:11" x14ac:dyDescent="0.25">
      <c r="A27">
        <v>2039</v>
      </c>
      <c r="B27" s="6">
        <f>'Acquisition Yearly'!B27*'Planned Work'!B27</f>
        <v>0</v>
      </c>
      <c r="C27" s="6">
        <f>'Acquisition Yearly'!C27*'Planned Work'!C27</f>
        <v>5423931818.181818</v>
      </c>
      <c r="D27" s="6">
        <f>'Acquisition Yearly'!D27*'Planned Work'!D27</f>
        <v>2668466666.6666665</v>
      </c>
      <c r="E27" s="6">
        <f>'Acquisition Yearly'!E27*'Planned Work'!E27</f>
        <v>5409000000</v>
      </c>
      <c r="F27" s="6">
        <f>'Acquisition Yearly'!F27*'Planned Work'!F27</f>
        <v>0</v>
      </c>
      <c r="G27" s="6">
        <f>'Acquisition Yearly'!G27*'Planned Work'!G27</f>
        <v>0</v>
      </c>
      <c r="H27" s="6">
        <f>'Acquisition Yearly'!H27*'Planned Work'!H27</f>
        <v>0</v>
      </c>
      <c r="I27" s="6">
        <f>'Acquisition Yearly'!I27*'Planned Work'!I27</f>
        <v>1269546666.6666667</v>
      </c>
      <c r="J27" s="6">
        <f>'Acquisition Yearly'!J27*'Planned Work'!J27</f>
        <v>0</v>
      </c>
      <c r="K27" s="6">
        <f>'Acquisition Yearly'!K27*'Planned Work'!K27</f>
        <v>389009235.99999994</v>
      </c>
    </row>
    <row r="28" spans="1:11" x14ac:dyDescent="0.25">
      <c r="A28">
        <v>2040</v>
      </c>
      <c r="B28" s="6">
        <f>'Acquisition Yearly'!B28*'Planned Work'!B28</f>
        <v>0</v>
      </c>
      <c r="C28" s="6">
        <f>'Acquisition Yearly'!C28*'Planned Work'!C28</f>
        <v>5423931818.181818</v>
      </c>
      <c r="D28" s="6">
        <f>'Acquisition Yearly'!D28*'Planned Work'!D28</f>
        <v>2668466666.6666665</v>
      </c>
      <c r="E28" s="6">
        <f>'Acquisition Yearly'!E28*'Planned Work'!E28</f>
        <v>2704500000</v>
      </c>
      <c r="F28" s="6">
        <f>'Acquisition Yearly'!F28*'Planned Work'!F28</f>
        <v>0</v>
      </c>
      <c r="G28" s="6">
        <f>'Acquisition Yearly'!G28*'Planned Work'!G28</f>
        <v>0</v>
      </c>
      <c r="H28" s="6">
        <f>'Acquisition Yearly'!H28*'Planned Work'!H28</f>
        <v>0</v>
      </c>
      <c r="I28" s="6">
        <f>'Acquisition Yearly'!I28*'Planned Work'!I28</f>
        <v>1904320000.0000002</v>
      </c>
      <c r="J28" s="6">
        <f>'Acquisition Yearly'!J28*'Planned Work'!J28</f>
        <v>0</v>
      </c>
      <c r="K28" s="6">
        <f>'Acquisition Yearly'!K28*'Planned Work'!K28</f>
        <v>1556036944</v>
      </c>
    </row>
    <row r="29" spans="1:11" x14ac:dyDescent="0.25">
      <c r="A29">
        <v>2041</v>
      </c>
      <c r="B29" s="6">
        <f>'Acquisition Yearly'!B29*'Planned Work'!B29</f>
        <v>2127873333.3333328</v>
      </c>
      <c r="C29" s="6">
        <f>'Acquisition Yearly'!C29*'Planned Work'!C29</f>
        <v>3615954545.4545455</v>
      </c>
      <c r="D29" s="6">
        <f>'Acquisition Yearly'!D29*'Planned Work'!D29</f>
        <v>2668466666.6666665</v>
      </c>
      <c r="E29" s="6">
        <f>'Acquisition Yearly'!E29*'Planned Work'!E29</f>
        <v>5409000000</v>
      </c>
      <c r="F29" s="6">
        <f>'Acquisition Yearly'!F29*'Planned Work'!F29</f>
        <v>0</v>
      </c>
      <c r="G29" s="6">
        <f>'Acquisition Yearly'!G29*'Planned Work'!G29</f>
        <v>0</v>
      </c>
      <c r="H29" s="6">
        <f>'Acquisition Yearly'!H29*'Planned Work'!H29</f>
        <v>0</v>
      </c>
      <c r="I29" s="6">
        <f>'Acquisition Yearly'!I29*'Planned Work'!I29</f>
        <v>0</v>
      </c>
      <c r="J29" s="6">
        <f>'Acquisition Yearly'!J29*'Planned Work'!J29</f>
        <v>0</v>
      </c>
      <c r="K29" s="6">
        <f>'Acquisition Yearly'!K29*'Planned Work'!K29</f>
        <v>389009235.99999994</v>
      </c>
    </row>
    <row r="30" spans="1:11" x14ac:dyDescent="0.25">
      <c r="A30">
        <v>2042</v>
      </c>
      <c r="B30" s="6">
        <f>'Acquisition Yearly'!B30*'Planned Work'!B30</f>
        <v>4255746666.6666665</v>
      </c>
      <c r="C30" s="6">
        <f>'Acquisition Yearly'!C30*'Planned Work'!C30</f>
        <v>5423931818.181818</v>
      </c>
      <c r="D30" s="6">
        <f>'Acquisition Yearly'!D30*'Planned Work'!D30</f>
        <v>1334233333.3333333</v>
      </c>
      <c r="E30" s="6">
        <f>'Acquisition Yearly'!E30*'Planned Work'!E30</f>
        <v>2704500000</v>
      </c>
      <c r="F30" s="6">
        <f>'Acquisition Yearly'!F30*'Planned Work'!F30</f>
        <v>0</v>
      </c>
      <c r="G30" s="6">
        <f>'Acquisition Yearly'!G30*'Planned Work'!G30</f>
        <v>0</v>
      </c>
      <c r="H30" s="6">
        <f>'Acquisition Yearly'!H30*'Planned Work'!H30</f>
        <v>0</v>
      </c>
      <c r="I30" s="6">
        <f>'Acquisition Yearly'!I30*'Planned Work'!I30</f>
        <v>0</v>
      </c>
      <c r="J30" s="6">
        <f>'Acquisition Yearly'!J30*'Planned Work'!J30</f>
        <v>0</v>
      </c>
      <c r="K30" s="6">
        <f>'Acquisition Yearly'!K30*'Planned Work'!K30</f>
        <v>1556036944</v>
      </c>
    </row>
    <row r="31" spans="1:11" x14ac:dyDescent="0.25">
      <c r="A31">
        <v>2043</v>
      </c>
      <c r="B31" s="6">
        <f>'Acquisition Yearly'!B31*'Planned Work'!B31</f>
        <v>4255746666.6666665</v>
      </c>
      <c r="C31" s="6">
        <f>'Acquisition Yearly'!C31*'Planned Work'!C31</f>
        <v>3615954545.4545455</v>
      </c>
      <c r="D31" s="6">
        <f>'Acquisition Yearly'!D31*'Planned Work'!D31</f>
        <v>0</v>
      </c>
      <c r="E31" s="6">
        <f>'Acquisition Yearly'!E31*'Planned Work'!E31</f>
        <v>5409000000</v>
      </c>
      <c r="F31" s="6">
        <f>'Acquisition Yearly'!F31*'Planned Work'!F31</f>
        <v>0</v>
      </c>
      <c r="G31" s="6">
        <f>'Acquisition Yearly'!G31*'Planned Work'!G31</f>
        <v>0</v>
      </c>
      <c r="H31" s="6">
        <f>'Acquisition Yearly'!H31*'Planned Work'!H31</f>
        <v>344262295</v>
      </c>
      <c r="I31" s="6">
        <f>'Acquisition Yearly'!I31*'Planned Work'!I31</f>
        <v>1269546666.6666667</v>
      </c>
      <c r="J31" s="6">
        <f>'Acquisition Yearly'!J31*'Planned Work'!J31</f>
        <v>0</v>
      </c>
      <c r="K31" s="6">
        <f>'Acquisition Yearly'!K31*'Planned Work'!K31</f>
        <v>389009235.99999994</v>
      </c>
    </row>
    <row r="32" spans="1:11" x14ac:dyDescent="0.25">
      <c r="A32">
        <v>2044</v>
      </c>
      <c r="B32" s="6">
        <f>'Acquisition Yearly'!B32*'Planned Work'!B32</f>
        <v>0</v>
      </c>
      <c r="C32" s="6">
        <f>'Acquisition Yearly'!C32*'Planned Work'!C32</f>
        <v>5423931818.181818</v>
      </c>
      <c r="D32" s="6">
        <f>'Acquisition Yearly'!D32*'Planned Work'!D32</f>
        <v>0</v>
      </c>
      <c r="E32" s="6">
        <f>'Acquisition Yearly'!E32*'Planned Work'!E32</f>
        <v>2704500000</v>
      </c>
      <c r="F32" s="6">
        <f>'Acquisition Yearly'!F32*'Planned Work'!F32</f>
        <v>0</v>
      </c>
      <c r="G32" s="6">
        <f>'Acquisition Yearly'!G32*'Planned Work'!G32</f>
        <v>0</v>
      </c>
      <c r="H32" s="6">
        <f>'Acquisition Yearly'!H32*'Planned Work'!H32</f>
        <v>0</v>
      </c>
      <c r="I32" s="6">
        <f>'Acquisition Yearly'!I32*'Planned Work'!I32</f>
        <v>1904320000.0000002</v>
      </c>
      <c r="J32" s="6">
        <f>'Acquisition Yearly'!J32*'Planned Work'!J32</f>
        <v>0</v>
      </c>
      <c r="K32" s="6">
        <f>'Acquisition Yearly'!K32*'Planned Work'!K32</f>
        <v>1945046180</v>
      </c>
    </row>
    <row r="33" spans="1:11" x14ac:dyDescent="0.25">
      <c r="A33">
        <v>2045</v>
      </c>
      <c r="B33" s="6">
        <f>'Acquisition Yearly'!B33*'Planned Work'!B33</f>
        <v>0</v>
      </c>
      <c r="C33" s="6">
        <f>'Acquisition Yearly'!C33*'Planned Work'!C33</f>
        <v>3615954545.4545455</v>
      </c>
      <c r="D33" s="6">
        <f>'Acquisition Yearly'!D33*'Planned Work'!D33</f>
        <v>0</v>
      </c>
      <c r="E33" s="6">
        <f>'Acquisition Yearly'!E33*'Planned Work'!E33</f>
        <v>5409000000</v>
      </c>
      <c r="F33" s="6">
        <f>'Acquisition Yearly'!F33*'Planned Work'!F33</f>
        <v>0</v>
      </c>
      <c r="G33" s="6">
        <f>'Acquisition Yearly'!G33*'Planned Work'!G33</f>
        <v>0</v>
      </c>
      <c r="H33" s="6">
        <f>'Acquisition Yearly'!H33*'Planned Work'!H33</f>
        <v>688524590</v>
      </c>
      <c r="I33" s="6">
        <f>'Acquisition Yearly'!I33*'Planned Work'!I33</f>
        <v>0</v>
      </c>
      <c r="J33" s="6">
        <f>'Acquisition Yearly'!J33*'Planned Work'!J33</f>
        <v>0</v>
      </c>
      <c r="K33" s="6">
        <f>'Acquisition Yearly'!K33*'Planned Work'!K33</f>
        <v>1945046180</v>
      </c>
    </row>
    <row r="34" spans="1:11" x14ac:dyDescent="0.25">
      <c r="A34">
        <v>2046</v>
      </c>
      <c r="B34" s="6">
        <f>'Acquisition Yearly'!B34*'Planned Work'!B34</f>
        <v>0</v>
      </c>
      <c r="C34" s="6">
        <f>'Acquisition Yearly'!C34*'Planned Work'!C34</f>
        <v>5423931818.181818</v>
      </c>
      <c r="D34" s="6">
        <f>'Acquisition Yearly'!D34*'Planned Work'!D34</f>
        <v>0</v>
      </c>
      <c r="E34" s="6">
        <f>'Acquisition Yearly'!E34*'Planned Work'!E34</f>
        <v>2704500000</v>
      </c>
      <c r="F34" s="6">
        <f>'Acquisition Yearly'!F34*'Planned Work'!F34</f>
        <v>0</v>
      </c>
      <c r="G34" s="6">
        <f>'Acquisition Yearly'!G34*'Planned Work'!G34</f>
        <v>0</v>
      </c>
      <c r="H34" s="6">
        <f>'Acquisition Yearly'!H34*'Planned Work'!H34</f>
        <v>688524590</v>
      </c>
      <c r="I34" s="6">
        <f>'Acquisition Yearly'!I34*'Planned Work'!I34</f>
        <v>0</v>
      </c>
      <c r="J34" s="6">
        <f>'Acquisition Yearly'!J34*'Planned Work'!J34</f>
        <v>0</v>
      </c>
      <c r="K34" s="6">
        <f>'Acquisition Yearly'!K34*'Planned Work'!K34</f>
        <v>1556036944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M16" sqref="M16"/>
    </sheetView>
  </sheetViews>
  <sheetFormatPr defaultColWidth="11.7109375" defaultRowHeight="15" x14ac:dyDescent="0.25"/>
  <sheetData>
    <row r="1" spans="1:11" x14ac:dyDescent="0.25">
      <c r="A1" t="s">
        <v>14</v>
      </c>
    </row>
    <row r="2" spans="1:11" x14ac:dyDescent="0.25">
      <c r="A2" t="s">
        <v>9</v>
      </c>
    </row>
    <row r="3" spans="1:11" s="1" customFormat="1" ht="4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7</v>
      </c>
      <c r="H3" s="1" t="s">
        <v>6</v>
      </c>
      <c r="I3" s="1" t="s">
        <v>56</v>
      </c>
      <c r="J3" s="1" t="s">
        <v>58</v>
      </c>
      <c r="K3" s="1" t="s">
        <v>57</v>
      </c>
    </row>
    <row r="4" spans="1:11" s="2" customFormat="1" x14ac:dyDescent="0.25">
      <c r="A4" s="2">
        <v>2016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25">
      <c r="A5">
        <v>2017</v>
      </c>
      <c r="B5">
        <v>0</v>
      </c>
      <c r="C5">
        <v>2</v>
      </c>
      <c r="D5">
        <v>2</v>
      </c>
      <c r="E5">
        <v>2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</row>
    <row r="6" spans="1:11" x14ac:dyDescent="0.25">
      <c r="A6">
        <v>2018</v>
      </c>
      <c r="B6">
        <v>1</v>
      </c>
      <c r="C6">
        <v>2</v>
      </c>
      <c r="D6">
        <v>1</v>
      </c>
      <c r="E6">
        <v>2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</row>
    <row r="7" spans="1:11" x14ac:dyDescent="0.25">
      <c r="A7">
        <v>2019</v>
      </c>
      <c r="B7">
        <v>0</v>
      </c>
      <c r="C7">
        <v>2</v>
      </c>
      <c r="D7">
        <v>1</v>
      </c>
      <c r="E7">
        <v>2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</row>
    <row r="8" spans="1:11" x14ac:dyDescent="0.25">
      <c r="A8">
        <v>2020</v>
      </c>
      <c r="B8">
        <v>0</v>
      </c>
      <c r="C8">
        <v>2</v>
      </c>
      <c r="D8">
        <v>1</v>
      </c>
      <c r="E8">
        <v>2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</row>
    <row r="9" spans="1:11" x14ac:dyDescent="0.25">
      <c r="A9">
        <v>2021</v>
      </c>
      <c r="B9">
        <v>0</v>
      </c>
      <c r="C9">
        <v>2</v>
      </c>
      <c r="D9">
        <v>2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</row>
    <row r="10" spans="1:11" x14ac:dyDescent="0.25">
      <c r="A10">
        <v>2022</v>
      </c>
      <c r="B10">
        <v>0</v>
      </c>
      <c r="C10">
        <v>2</v>
      </c>
      <c r="D10">
        <v>2</v>
      </c>
      <c r="E10">
        <v>2</v>
      </c>
      <c r="F10">
        <v>0</v>
      </c>
      <c r="G10">
        <v>2</v>
      </c>
      <c r="H10">
        <v>1</v>
      </c>
      <c r="I10">
        <v>0</v>
      </c>
      <c r="J10">
        <v>1</v>
      </c>
      <c r="K10">
        <v>0</v>
      </c>
    </row>
    <row r="11" spans="1:11" x14ac:dyDescent="0.25">
      <c r="A11">
        <v>2023</v>
      </c>
      <c r="B11">
        <v>1</v>
      </c>
      <c r="C11">
        <v>2</v>
      </c>
      <c r="D11">
        <v>2</v>
      </c>
      <c r="E11">
        <v>2</v>
      </c>
      <c r="F11">
        <v>0</v>
      </c>
      <c r="G11">
        <v>2</v>
      </c>
      <c r="H11">
        <v>1</v>
      </c>
      <c r="I11">
        <v>0</v>
      </c>
      <c r="J11">
        <v>1</v>
      </c>
      <c r="K11">
        <v>0</v>
      </c>
    </row>
    <row r="12" spans="1:11" x14ac:dyDescent="0.25">
      <c r="A12">
        <v>2024</v>
      </c>
      <c r="B12">
        <v>0</v>
      </c>
      <c r="C12">
        <v>2</v>
      </c>
      <c r="D12">
        <v>2</v>
      </c>
      <c r="E12">
        <v>1</v>
      </c>
      <c r="F12">
        <v>1</v>
      </c>
      <c r="G12">
        <v>2</v>
      </c>
      <c r="H12">
        <v>1</v>
      </c>
      <c r="I12">
        <v>1</v>
      </c>
      <c r="J12">
        <v>1</v>
      </c>
      <c r="K12">
        <v>0</v>
      </c>
    </row>
    <row r="13" spans="1:11" x14ac:dyDescent="0.25">
      <c r="A13">
        <v>2025</v>
      </c>
      <c r="B13">
        <v>0</v>
      </c>
      <c r="C13">
        <v>2</v>
      </c>
      <c r="D13">
        <v>1</v>
      </c>
      <c r="E13">
        <v>2</v>
      </c>
      <c r="F13">
        <v>0</v>
      </c>
      <c r="G13">
        <v>2</v>
      </c>
      <c r="H13">
        <v>1</v>
      </c>
      <c r="I13">
        <v>0</v>
      </c>
      <c r="J13">
        <v>1</v>
      </c>
      <c r="K13">
        <v>0</v>
      </c>
    </row>
    <row r="14" spans="1:11" x14ac:dyDescent="0.25">
      <c r="A14">
        <v>2026</v>
      </c>
      <c r="B14">
        <v>0</v>
      </c>
      <c r="C14">
        <v>2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0</v>
      </c>
    </row>
    <row r="15" spans="1:11" x14ac:dyDescent="0.25">
      <c r="A15">
        <v>2027</v>
      </c>
      <c r="B15">
        <v>0</v>
      </c>
      <c r="C15">
        <v>2</v>
      </c>
      <c r="D15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</row>
    <row r="16" spans="1:11" x14ac:dyDescent="0.25">
      <c r="A16">
        <v>2028</v>
      </c>
      <c r="B16">
        <v>1</v>
      </c>
      <c r="C16">
        <v>2</v>
      </c>
      <c r="D16">
        <v>0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0</v>
      </c>
    </row>
    <row r="17" spans="1:11" x14ac:dyDescent="0.25">
      <c r="A17">
        <v>2029</v>
      </c>
      <c r="B17">
        <v>0</v>
      </c>
      <c r="C17">
        <v>2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1</v>
      </c>
      <c r="K17">
        <v>0</v>
      </c>
    </row>
    <row r="18" spans="1:11" x14ac:dyDescent="0.25">
      <c r="A18">
        <v>2030</v>
      </c>
      <c r="B18">
        <v>0</v>
      </c>
      <c r="C18">
        <v>2</v>
      </c>
      <c r="D18">
        <v>0</v>
      </c>
      <c r="E18">
        <v>1</v>
      </c>
      <c r="F18">
        <v>1</v>
      </c>
      <c r="G18">
        <v>2</v>
      </c>
      <c r="H18">
        <v>1</v>
      </c>
      <c r="I18">
        <v>0</v>
      </c>
      <c r="J18">
        <v>1</v>
      </c>
      <c r="K18">
        <v>0</v>
      </c>
    </row>
    <row r="19" spans="1:11" x14ac:dyDescent="0.25">
      <c r="A19">
        <v>2031</v>
      </c>
      <c r="B19">
        <v>0</v>
      </c>
      <c r="C19">
        <v>2</v>
      </c>
      <c r="D19">
        <v>1</v>
      </c>
      <c r="E19">
        <v>1</v>
      </c>
      <c r="F19">
        <v>1</v>
      </c>
      <c r="G19">
        <v>2</v>
      </c>
      <c r="H19">
        <v>1</v>
      </c>
      <c r="I19">
        <v>0</v>
      </c>
      <c r="J19">
        <v>1</v>
      </c>
      <c r="K19">
        <v>0</v>
      </c>
    </row>
    <row r="20" spans="1:11" x14ac:dyDescent="0.25">
      <c r="A20">
        <v>2032</v>
      </c>
      <c r="B20">
        <v>0</v>
      </c>
      <c r="C20">
        <v>2</v>
      </c>
      <c r="D20">
        <v>1</v>
      </c>
      <c r="E20">
        <v>1</v>
      </c>
      <c r="F20">
        <v>1</v>
      </c>
      <c r="G20">
        <v>2</v>
      </c>
      <c r="H20">
        <v>1</v>
      </c>
      <c r="I20">
        <v>1</v>
      </c>
      <c r="J20">
        <v>0</v>
      </c>
      <c r="K20">
        <v>0</v>
      </c>
    </row>
    <row r="21" spans="1:11" x14ac:dyDescent="0.25">
      <c r="A21">
        <v>2033</v>
      </c>
      <c r="B21">
        <v>1</v>
      </c>
      <c r="C21">
        <v>2</v>
      </c>
      <c r="D21">
        <v>1</v>
      </c>
      <c r="E21">
        <v>1</v>
      </c>
      <c r="F21">
        <v>1</v>
      </c>
      <c r="G21">
        <v>2</v>
      </c>
      <c r="H21">
        <v>1</v>
      </c>
      <c r="I21">
        <v>0</v>
      </c>
      <c r="J21">
        <v>0</v>
      </c>
      <c r="K21">
        <v>0</v>
      </c>
    </row>
    <row r="22" spans="1:11" x14ac:dyDescent="0.25">
      <c r="A22">
        <v>2034</v>
      </c>
      <c r="B22">
        <v>0</v>
      </c>
      <c r="C22">
        <v>2</v>
      </c>
      <c r="D22">
        <v>2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v>2035</v>
      </c>
      <c r="B23">
        <v>0</v>
      </c>
      <c r="C23">
        <v>2</v>
      </c>
      <c r="D23">
        <v>2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2036</v>
      </c>
      <c r="B24">
        <v>0</v>
      </c>
      <c r="C24">
        <v>2</v>
      </c>
      <c r="D24">
        <v>2</v>
      </c>
      <c r="E24">
        <v>2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</row>
    <row r="25" spans="1:11" x14ac:dyDescent="0.25">
      <c r="A25">
        <v>2037</v>
      </c>
      <c r="B25">
        <v>0</v>
      </c>
      <c r="C25">
        <v>2</v>
      </c>
      <c r="D25">
        <v>3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2038</v>
      </c>
      <c r="B26">
        <v>1</v>
      </c>
      <c r="C26">
        <v>3</v>
      </c>
      <c r="D26">
        <v>4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2039</v>
      </c>
      <c r="B27">
        <v>0</v>
      </c>
      <c r="C27">
        <v>3</v>
      </c>
      <c r="D27">
        <v>4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2040</v>
      </c>
      <c r="B28">
        <v>0</v>
      </c>
      <c r="C28">
        <v>3</v>
      </c>
      <c r="D28">
        <v>4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1</v>
      </c>
    </row>
    <row r="29" spans="1:11" x14ac:dyDescent="0.25">
      <c r="A29">
        <v>2041</v>
      </c>
      <c r="B29">
        <v>0</v>
      </c>
      <c r="C29">
        <v>2</v>
      </c>
      <c r="D29">
        <v>4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2042</v>
      </c>
      <c r="B30">
        <v>0</v>
      </c>
      <c r="C30">
        <v>3</v>
      </c>
      <c r="D30" s="11">
        <v>2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</row>
    <row r="31" spans="1:11" x14ac:dyDescent="0.25">
      <c r="A31">
        <v>2043</v>
      </c>
      <c r="B31">
        <v>1</v>
      </c>
      <c r="C31">
        <v>2</v>
      </c>
      <c r="D31" s="11">
        <v>0</v>
      </c>
      <c r="E31">
        <v>2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</row>
    <row r="32" spans="1:11" x14ac:dyDescent="0.25">
      <c r="A32">
        <v>2044</v>
      </c>
      <c r="B32">
        <v>0</v>
      </c>
      <c r="C32">
        <v>3</v>
      </c>
      <c r="D32" s="11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</row>
    <row r="33" spans="1:11" x14ac:dyDescent="0.25">
      <c r="A33">
        <v>2045</v>
      </c>
      <c r="B33">
        <v>0</v>
      </c>
      <c r="C33">
        <v>2</v>
      </c>
      <c r="D33" s="11">
        <v>0</v>
      </c>
      <c r="E33">
        <v>2</v>
      </c>
      <c r="F33">
        <v>0</v>
      </c>
      <c r="G33">
        <v>0</v>
      </c>
      <c r="H33">
        <v>2</v>
      </c>
      <c r="I33">
        <v>0</v>
      </c>
      <c r="J33">
        <v>0</v>
      </c>
      <c r="K33">
        <v>1</v>
      </c>
    </row>
    <row r="34" spans="1:11" x14ac:dyDescent="0.25">
      <c r="A34">
        <v>2046</v>
      </c>
      <c r="B34">
        <v>0</v>
      </c>
      <c r="C34">
        <v>3</v>
      </c>
      <c r="D34" s="11">
        <v>0</v>
      </c>
      <c r="E34">
        <v>1</v>
      </c>
      <c r="F34">
        <v>0</v>
      </c>
      <c r="G34">
        <v>0</v>
      </c>
      <c r="H34">
        <v>2</v>
      </c>
      <c r="I34">
        <v>0</v>
      </c>
      <c r="J34">
        <v>0</v>
      </c>
      <c r="K34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3" sqref="I3"/>
    </sheetView>
  </sheetViews>
  <sheetFormatPr defaultColWidth="11.7109375" defaultRowHeight="15" x14ac:dyDescent="0.25"/>
  <sheetData>
    <row r="1" spans="1:11" x14ac:dyDescent="0.25">
      <c r="A1" t="s">
        <v>22</v>
      </c>
    </row>
    <row r="2" spans="1:11" x14ac:dyDescent="0.25">
      <c r="A2" t="s">
        <v>23</v>
      </c>
    </row>
    <row r="3" spans="1:11" s="1" customFormat="1" ht="4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7</v>
      </c>
      <c r="H3" s="1" t="s">
        <v>6</v>
      </c>
      <c r="I3" s="1" t="s">
        <v>56</v>
      </c>
      <c r="J3" s="1" t="s">
        <v>58</v>
      </c>
      <c r="K3" s="1" t="s">
        <v>57</v>
      </c>
    </row>
    <row r="4" spans="1:11" s="1" customFormat="1" x14ac:dyDescent="0.25">
      <c r="A4" s="1">
        <v>2016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>
        <v>2017</v>
      </c>
      <c r="B5">
        <v>11</v>
      </c>
      <c r="C5">
        <v>90</v>
      </c>
      <c r="D5">
        <v>25</v>
      </c>
      <c r="E5">
        <v>52</v>
      </c>
      <c r="F5">
        <v>18</v>
      </c>
      <c r="G5">
        <v>30</v>
      </c>
      <c r="H5">
        <v>29</v>
      </c>
      <c r="I5">
        <v>8</v>
      </c>
      <c r="J5">
        <v>12</v>
      </c>
      <c r="K5">
        <v>12</v>
      </c>
    </row>
    <row r="6" spans="1:11" x14ac:dyDescent="0.25">
      <c r="A6">
        <v>2018</v>
      </c>
      <c r="B6">
        <v>11</v>
      </c>
      <c r="C6">
        <v>91</v>
      </c>
      <c r="D6">
        <v>29</v>
      </c>
      <c r="E6">
        <v>53</v>
      </c>
      <c r="F6">
        <v>18</v>
      </c>
      <c r="G6">
        <v>32</v>
      </c>
      <c r="H6">
        <v>29</v>
      </c>
      <c r="I6">
        <v>8</v>
      </c>
      <c r="J6">
        <v>12</v>
      </c>
      <c r="K6">
        <v>12</v>
      </c>
    </row>
    <row r="7" spans="1:11" x14ac:dyDescent="0.25">
      <c r="A7">
        <v>2019</v>
      </c>
      <c r="B7">
        <v>11</v>
      </c>
      <c r="C7">
        <v>94</v>
      </c>
      <c r="D7">
        <v>32</v>
      </c>
      <c r="E7">
        <v>52</v>
      </c>
      <c r="F7">
        <v>18</v>
      </c>
      <c r="G7">
        <v>31</v>
      </c>
      <c r="H7">
        <v>29</v>
      </c>
      <c r="I7">
        <v>9</v>
      </c>
      <c r="J7">
        <v>12</v>
      </c>
      <c r="K7">
        <v>12</v>
      </c>
    </row>
    <row r="8" spans="1:11" x14ac:dyDescent="0.25">
      <c r="A8">
        <v>2020</v>
      </c>
      <c r="B8">
        <v>11</v>
      </c>
      <c r="C8">
        <v>95</v>
      </c>
      <c r="D8">
        <v>33</v>
      </c>
      <c r="E8">
        <v>52</v>
      </c>
      <c r="F8">
        <v>18</v>
      </c>
      <c r="G8">
        <v>35</v>
      </c>
      <c r="H8">
        <v>29</v>
      </c>
      <c r="I8">
        <v>9</v>
      </c>
      <c r="J8">
        <v>12</v>
      </c>
      <c r="K8">
        <v>12</v>
      </c>
    </row>
    <row r="9" spans="1:11" x14ac:dyDescent="0.25">
      <c r="A9">
        <v>2021</v>
      </c>
      <c r="B9">
        <v>11</v>
      </c>
      <c r="C9">
        <v>97</v>
      </c>
      <c r="D9">
        <v>34</v>
      </c>
      <c r="E9">
        <v>51</v>
      </c>
      <c r="F9">
        <v>18</v>
      </c>
      <c r="G9">
        <v>34</v>
      </c>
      <c r="H9">
        <v>30</v>
      </c>
      <c r="I9">
        <v>9</v>
      </c>
      <c r="J9">
        <v>12</v>
      </c>
      <c r="K9">
        <v>12</v>
      </c>
    </row>
    <row r="10" spans="1:11" x14ac:dyDescent="0.25">
      <c r="A10">
        <v>2022</v>
      </c>
      <c r="B10">
        <v>12</v>
      </c>
      <c r="C10">
        <v>98</v>
      </c>
      <c r="D10">
        <v>35</v>
      </c>
      <c r="E10">
        <v>48</v>
      </c>
      <c r="F10">
        <v>18</v>
      </c>
      <c r="G10">
        <v>35</v>
      </c>
      <c r="H10">
        <v>30</v>
      </c>
      <c r="I10">
        <v>9</v>
      </c>
      <c r="J10">
        <v>13</v>
      </c>
      <c r="K10">
        <v>12</v>
      </c>
    </row>
    <row r="11" spans="1:11" x14ac:dyDescent="0.25">
      <c r="A11">
        <v>2023</v>
      </c>
      <c r="B11">
        <v>12</v>
      </c>
      <c r="C11">
        <v>99</v>
      </c>
      <c r="D11">
        <v>31</v>
      </c>
      <c r="E11">
        <v>49</v>
      </c>
      <c r="F11">
        <v>18</v>
      </c>
      <c r="G11">
        <v>36</v>
      </c>
      <c r="H11">
        <v>30</v>
      </c>
      <c r="I11">
        <v>9</v>
      </c>
      <c r="J11">
        <v>13</v>
      </c>
      <c r="K11">
        <v>12</v>
      </c>
    </row>
    <row r="12" spans="1:11" x14ac:dyDescent="0.25">
      <c r="A12">
        <v>2024</v>
      </c>
      <c r="B12">
        <v>12</v>
      </c>
      <c r="C12">
        <v>100</v>
      </c>
      <c r="D12">
        <v>31</v>
      </c>
      <c r="E12">
        <v>48</v>
      </c>
      <c r="F12">
        <v>18</v>
      </c>
      <c r="G12">
        <v>37</v>
      </c>
      <c r="H12">
        <v>30</v>
      </c>
      <c r="I12">
        <v>10</v>
      </c>
      <c r="J12">
        <v>13</v>
      </c>
      <c r="K12">
        <v>12</v>
      </c>
    </row>
    <row r="13" spans="1:11" x14ac:dyDescent="0.25">
      <c r="A13">
        <v>2025</v>
      </c>
      <c r="B13">
        <v>11</v>
      </c>
      <c r="C13">
        <v>100</v>
      </c>
      <c r="D13">
        <v>32</v>
      </c>
      <c r="E13">
        <v>47</v>
      </c>
      <c r="F13">
        <v>18</v>
      </c>
      <c r="G13">
        <v>39</v>
      </c>
      <c r="H13">
        <v>30</v>
      </c>
      <c r="I13">
        <v>10</v>
      </c>
      <c r="J13">
        <v>14</v>
      </c>
      <c r="K13">
        <v>12</v>
      </c>
    </row>
    <row r="14" spans="1:11" x14ac:dyDescent="0.25">
      <c r="A14">
        <v>2026</v>
      </c>
      <c r="B14">
        <v>11</v>
      </c>
      <c r="C14">
        <v>99</v>
      </c>
      <c r="D14">
        <v>35</v>
      </c>
      <c r="E14">
        <v>45</v>
      </c>
      <c r="F14">
        <v>16</v>
      </c>
      <c r="G14">
        <v>37</v>
      </c>
      <c r="H14">
        <v>30</v>
      </c>
      <c r="I14">
        <v>10</v>
      </c>
      <c r="J14">
        <v>14</v>
      </c>
      <c r="K14">
        <v>12</v>
      </c>
    </row>
    <row r="15" spans="1:11" x14ac:dyDescent="0.25">
      <c r="A15">
        <v>2027</v>
      </c>
      <c r="B15">
        <v>11</v>
      </c>
      <c r="C15">
        <v>99</v>
      </c>
      <c r="D15">
        <v>37</v>
      </c>
      <c r="E15">
        <v>44</v>
      </c>
      <c r="F15">
        <v>14</v>
      </c>
      <c r="G15">
        <v>38</v>
      </c>
      <c r="H15">
        <v>30</v>
      </c>
      <c r="I15">
        <v>10</v>
      </c>
      <c r="J15">
        <v>14</v>
      </c>
      <c r="K15">
        <v>12</v>
      </c>
    </row>
    <row r="16" spans="1:11" x14ac:dyDescent="0.25">
      <c r="A16">
        <v>2028</v>
      </c>
      <c r="B16">
        <v>11</v>
      </c>
      <c r="C16">
        <v>100</v>
      </c>
      <c r="D16">
        <v>39</v>
      </c>
      <c r="E16">
        <v>42</v>
      </c>
      <c r="F16">
        <v>13</v>
      </c>
      <c r="G16">
        <v>38</v>
      </c>
      <c r="H16">
        <v>30</v>
      </c>
      <c r="I16">
        <v>11</v>
      </c>
      <c r="J16">
        <v>14</v>
      </c>
      <c r="K16">
        <v>12</v>
      </c>
    </row>
    <row r="17" spans="1:11" x14ac:dyDescent="0.25">
      <c r="A17">
        <v>2029</v>
      </c>
      <c r="B17">
        <v>11</v>
      </c>
      <c r="C17">
        <v>98</v>
      </c>
      <c r="D17">
        <v>40</v>
      </c>
      <c r="E17">
        <v>41</v>
      </c>
      <c r="F17">
        <v>12</v>
      </c>
      <c r="G17">
        <v>38</v>
      </c>
      <c r="H17">
        <v>30</v>
      </c>
      <c r="I17">
        <v>11</v>
      </c>
      <c r="J17">
        <v>14</v>
      </c>
      <c r="K17">
        <v>12</v>
      </c>
    </row>
    <row r="18" spans="1:11" x14ac:dyDescent="0.25">
      <c r="A18">
        <v>2030</v>
      </c>
      <c r="B18">
        <v>11</v>
      </c>
      <c r="C18">
        <v>95</v>
      </c>
      <c r="D18">
        <v>40</v>
      </c>
      <c r="E18">
        <v>42</v>
      </c>
      <c r="F18">
        <v>11</v>
      </c>
      <c r="G18">
        <v>38</v>
      </c>
      <c r="H18">
        <v>30</v>
      </c>
      <c r="I18">
        <v>11</v>
      </c>
      <c r="J18">
        <v>14</v>
      </c>
      <c r="K18">
        <v>12</v>
      </c>
    </row>
    <row r="19" spans="1:11" x14ac:dyDescent="0.25">
      <c r="A19">
        <v>2031</v>
      </c>
      <c r="B19">
        <v>11</v>
      </c>
      <c r="C19">
        <v>91</v>
      </c>
      <c r="D19">
        <v>40</v>
      </c>
      <c r="E19">
        <v>43</v>
      </c>
      <c r="F19">
        <v>11</v>
      </c>
      <c r="G19">
        <v>36</v>
      </c>
      <c r="H19">
        <v>30</v>
      </c>
      <c r="I19">
        <v>11</v>
      </c>
      <c r="J19">
        <v>14</v>
      </c>
      <c r="K19">
        <v>12</v>
      </c>
    </row>
    <row r="20" spans="1:11" x14ac:dyDescent="0.25">
      <c r="A20">
        <v>2032</v>
      </c>
      <c r="B20">
        <v>11</v>
      </c>
      <c r="C20">
        <v>89</v>
      </c>
      <c r="D20">
        <v>40</v>
      </c>
      <c r="E20">
        <v>43</v>
      </c>
      <c r="F20">
        <v>10</v>
      </c>
      <c r="G20">
        <v>37</v>
      </c>
      <c r="H20">
        <v>30</v>
      </c>
      <c r="I20">
        <v>12</v>
      </c>
      <c r="J20">
        <v>13</v>
      </c>
      <c r="K20">
        <v>12</v>
      </c>
    </row>
    <row r="21" spans="1:11" x14ac:dyDescent="0.25">
      <c r="A21">
        <v>2033</v>
      </c>
      <c r="B21">
        <v>11</v>
      </c>
      <c r="C21">
        <v>88</v>
      </c>
      <c r="D21">
        <v>40</v>
      </c>
      <c r="E21">
        <v>44</v>
      </c>
      <c r="F21">
        <v>10</v>
      </c>
      <c r="G21">
        <v>37</v>
      </c>
      <c r="H21">
        <v>30</v>
      </c>
      <c r="I21">
        <v>12</v>
      </c>
      <c r="J21">
        <v>14</v>
      </c>
      <c r="K21">
        <v>12</v>
      </c>
    </row>
    <row r="22" spans="1:11" x14ac:dyDescent="0.25">
      <c r="A22">
        <v>2034</v>
      </c>
      <c r="B22">
        <v>11</v>
      </c>
      <c r="C22">
        <v>86</v>
      </c>
      <c r="D22">
        <v>40</v>
      </c>
      <c r="E22">
        <v>45</v>
      </c>
      <c r="F22">
        <v>10</v>
      </c>
      <c r="G22">
        <v>37</v>
      </c>
      <c r="H22">
        <v>30</v>
      </c>
      <c r="I22">
        <v>12</v>
      </c>
      <c r="J22">
        <v>13</v>
      </c>
      <c r="K22">
        <v>12</v>
      </c>
    </row>
    <row r="23" spans="1:11" x14ac:dyDescent="0.25">
      <c r="A23">
        <v>2035</v>
      </c>
      <c r="B23">
        <v>11</v>
      </c>
      <c r="C23">
        <v>86</v>
      </c>
      <c r="D23">
        <v>40</v>
      </c>
      <c r="E23">
        <v>46</v>
      </c>
      <c r="F23">
        <v>10</v>
      </c>
      <c r="G23">
        <v>38</v>
      </c>
      <c r="H23">
        <v>30</v>
      </c>
      <c r="I23">
        <v>11</v>
      </c>
      <c r="J23">
        <v>12</v>
      </c>
      <c r="K23">
        <v>12</v>
      </c>
    </row>
    <row r="24" spans="1:11" x14ac:dyDescent="0.25">
      <c r="A24">
        <v>2036</v>
      </c>
      <c r="B24">
        <v>11</v>
      </c>
      <c r="C24">
        <v>86</v>
      </c>
      <c r="D24">
        <v>41</v>
      </c>
      <c r="E24">
        <v>47</v>
      </c>
      <c r="F24">
        <v>10</v>
      </c>
      <c r="G24">
        <v>38</v>
      </c>
      <c r="H24">
        <v>29</v>
      </c>
      <c r="I24">
        <v>11</v>
      </c>
      <c r="J24">
        <v>12</v>
      </c>
      <c r="K24">
        <v>12</v>
      </c>
    </row>
    <row r="25" spans="1:11" x14ac:dyDescent="0.25">
      <c r="A25">
        <v>2037</v>
      </c>
      <c r="B25">
        <v>11</v>
      </c>
      <c r="C25">
        <v>87</v>
      </c>
      <c r="D25">
        <v>41</v>
      </c>
      <c r="E25">
        <v>48</v>
      </c>
      <c r="F25">
        <v>10</v>
      </c>
      <c r="G25">
        <v>37</v>
      </c>
      <c r="H25">
        <v>29</v>
      </c>
      <c r="I25">
        <v>11</v>
      </c>
      <c r="J25">
        <v>12</v>
      </c>
      <c r="K25">
        <v>12</v>
      </c>
    </row>
    <row r="26" spans="1:11" x14ac:dyDescent="0.25">
      <c r="A26">
        <v>2038</v>
      </c>
      <c r="B26">
        <v>11</v>
      </c>
      <c r="C26">
        <v>88</v>
      </c>
      <c r="D26">
        <v>42</v>
      </c>
      <c r="E26">
        <v>47</v>
      </c>
      <c r="F26">
        <v>10</v>
      </c>
      <c r="G26">
        <v>35</v>
      </c>
      <c r="H26">
        <v>29</v>
      </c>
      <c r="I26">
        <v>11</v>
      </c>
      <c r="J26">
        <v>11</v>
      </c>
      <c r="K26">
        <v>12</v>
      </c>
    </row>
    <row r="27" spans="1:11" x14ac:dyDescent="0.25">
      <c r="A27">
        <v>2039</v>
      </c>
      <c r="B27">
        <v>11</v>
      </c>
      <c r="C27">
        <v>89</v>
      </c>
      <c r="D27">
        <v>44</v>
      </c>
      <c r="E27">
        <v>47</v>
      </c>
      <c r="F27">
        <v>10</v>
      </c>
      <c r="G27">
        <v>33</v>
      </c>
      <c r="H27">
        <v>29</v>
      </c>
      <c r="I27">
        <v>11</v>
      </c>
      <c r="J27">
        <v>11</v>
      </c>
      <c r="K27">
        <v>12</v>
      </c>
    </row>
    <row r="28" spans="1:11" x14ac:dyDescent="0.25">
      <c r="A28">
        <v>2040</v>
      </c>
      <c r="B28">
        <v>10</v>
      </c>
      <c r="C28">
        <v>88</v>
      </c>
      <c r="D28">
        <v>45</v>
      </c>
      <c r="E28">
        <v>47</v>
      </c>
      <c r="F28">
        <v>10</v>
      </c>
      <c r="G28">
        <v>32</v>
      </c>
      <c r="H28">
        <v>29</v>
      </c>
      <c r="I28">
        <v>11</v>
      </c>
      <c r="J28">
        <v>11</v>
      </c>
      <c r="K28">
        <v>11</v>
      </c>
    </row>
    <row r="29" spans="1:11" x14ac:dyDescent="0.25">
      <c r="A29">
        <v>2041</v>
      </c>
      <c r="B29">
        <v>10</v>
      </c>
      <c r="C29">
        <v>87</v>
      </c>
      <c r="D29">
        <v>43</v>
      </c>
      <c r="E29">
        <v>47</v>
      </c>
      <c r="F29">
        <v>11</v>
      </c>
      <c r="G29">
        <v>32</v>
      </c>
      <c r="H29">
        <v>29</v>
      </c>
      <c r="I29">
        <v>11</v>
      </c>
      <c r="J29">
        <v>11</v>
      </c>
      <c r="K29">
        <v>12</v>
      </c>
    </row>
    <row r="30" spans="1:11" x14ac:dyDescent="0.25">
      <c r="A30">
        <v>2042</v>
      </c>
      <c r="B30">
        <v>10</v>
      </c>
      <c r="C30">
        <v>84</v>
      </c>
      <c r="D30">
        <v>43</v>
      </c>
      <c r="E30">
        <v>49</v>
      </c>
      <c r="F30">
        <v>12</v>
      </c>
      <c r="G30">
        <v>32</v>
      </c>
      <c r="H30">
        <v>29</v>
      </c>
      <c r="I30">
        <v>11</v>
      </c>
      <c r="J30">
        <v>11</v>
      </c>
      <c r="K30">
        <v>11</v>
      </c>
    </row>
    <row r="31" spans="1:11" x14ac:dyDescent="0.25">
      <c r="A31">
        <v>2043</v>
      </c>
      <c r="B31">
        <v>10</v>
      </c>
      <c r="C31">
        <v>83</v>
      </c>
      <c r="D31">
        <v>43</v>
      </c>
      <c r="E31">
        <v>49</v>
      </c>
      <c r="F31">
        <v>12</v>
      </c>
      <c r="G31">
        <v>32</v>
      </c>
      <c r="H31">
        <v>29</v>
      </c>
      <c r="I31">
        <v>11</v>
      </c>
      <c r="J31">
        <v>11</v>
      </c>
      <c r="K31">
        <v>10</v>
      </c>
    </row>
    <row r="32" spans="1:11" x14ac:dyDescent="0.25">
      <c r="A32">
        <v>2044</v>
      </c>
      <c r="B32">
        <v>10</v>
      </c>
      <c r="C32">
        <v>82</v>
      </c>
      <c r="D32">
        <v>43</v>
      </c>
      <c r="E32">
        <v>50</v>
      </c>
      <c r="F32">
        <v>12</v>
      </c>
      <c r="G32">
        <v>32</v>
      </c>
      <c r="H32">
        <v>29</v>
      </c>
      <c r="I32">
        <v>11</v>
      </c>
      <c r="J32">
        <v>11</v>
      </c>
      <c r="K32">
        <v>10</v>
      </c>
    </row>
    <row r="33" spans="1:11" x14ac:dyDescent="0.25">
      <c r="A33">
        <v>2045</v>
      </c>
      <c r="B33">
        <v>10</v>
      </c>
      <c r="C33">
        <v>82</v>
      </c>
      <c r="D33">
        <v>45</v>
      </c>
      <c r="E33">
        <v>50</v>
      </c>
      <c r="F33">
        <v>12</v>
      </c>
      <c r="G33">
        <v>32</v>
      </c>
      <c r="H33">
        <v>29</v>
      </c>
      <c r="I33">
        <v>11</v>
      </c>
      <c r="J33">
        <v>11</v>
      </c>
      <c r="K33">
        <v>11</v>
      </c>
    </row>
    <row r="34" spans="1:11" x14ac:dyDescent="0.25">
      <c r="A34">
        <v>2046</v>
      </c>
      <c r="B34">
        <v>10</v>
      </c>
      <c r="C34">
        <v>80</v>
      </c>
      <c r="D34">
        <v>45</v>
      </c>
      <c r="E34">
        <v>51</v>
      </c>
      <c r="F34">
        <v>12</v>
      </c>
      <c r="G34">
        <v>32</v>
      </c>
      <c r="H34">
        <v>29</v>
      </c>
      <c r="I34">
        <v>11</v>
      </c>
      <c r="J34">
        <v>11</v>
      </c>
      <c r="K34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3" sqref="I3"/>
    </sheetView>
  </sheetViews>
  <sheetFormatPr defaultColWidth="11.7109375" defaultRowHeight="15" x14ac:dyDescent="0.25"/>
  <cols>
    <col min="2" max="2" width="13.7109375" bestFit="1" customWidth="1"/>
    <col min="3" max="3" width="12.85546875" customWidth="1"/>
    <col min="4" max="4" width="13.7109375" customWidth="1"/>
    <col min="5" max="5" width="12.85546875" customWidth="1"/>
    <col min="6" max="6" width="14" customWidth="1"/>
    <col min="7" max="8" width="12.42578125" customWidth="1"/>
    <col min="9" max="9" width="13.7109375" bestFit="1" customWidth="1"/>
    <col min="10" max="10" width="13.28515625" customWidth="1"/>
    <col min="11" max="11" width="13" customWidth="1"/>
  </cols>
  <sheetData>
    <row r="1" spans="1:11" x14ac:dyDescent="0.25">
      <c r="A1" t="s">
        <v>19</v>
      </c>
    </row>
    <row r="2" spans="1:11" x14ac:dyDescent="0.25">
      <c r="A2" t="s">
        <v>13</v>
      </c>
    </row>
    <row r="3" spans="1:11" ht="4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7</v>
      </c>
      <c r="H3" s="1" t="s">
        <v>6</v>
      </c>
      <c r="I3" s="1" t="s">
        <v>56</v>
      </c>
      <c r="J3" s="1" t="s">
        <v>58</v>
      </c>
      <c r="K3" s="1" t="s">
        <v>57</v>
      </c>
    </row>
    <row r="4" spans="1:11" x14ac:dyDescent="0.25">
      <c r="A4" s="1">
        <v>2016</v>
      </c>
      <c r="B4" s="6">
        <f>'Ship Info'!B$9</f>
        <v>1180000000</v>
      </c>
      <c r="C4" s="6">
        <f>'Ship Info'!C$9</f>
        <v>140000000</v>
      </c>
      <c r="D4" s="6">
        <f>'Ship Info'!D$9</f>
        <v>90000000</v>
      </c>
      <c r="E4" s="6">
        <f>'Ship Info'!E$9</f>
        <v>140000000</v>
      </c>
      <c r="F4" s="6">
        <f>'Ship Info'!F$9</f>
        <v>160000000</v>
      </c>
      <c r="G4" s="6">
        <f>'Ship Info'!G$9</f>
        <v>40000000</v>
      </c>
      <c r="H4" s="6">
        <f>'Ship Info'!H$9</f>
        <v>40000000</v>
      </c>
      <c r="I4" s="6">
        <f>'Ship Info'!I$9</f>
        <v>554744000</v>
      </c>
      <c r="J4" s="6">
        <f>'Ship Info'!J$9</f>
        <v>175085300</v>
      </c>
      <c r="K4" s="6">
        <f>'Ship Info'!K$9</f>
        <v>175085300</v>
      </c>
    </row>
    <row r="5" spans="1:11" x14ac:dyDescent="0.25">
      <c r="A5">
        <v>2017</v>
      </c>
      <c r="B5" s="6">
        <f>'Ship Info'!B$9</f>
        <v>1180000000</v>
      </c>
      <c r="C5" s="6">
        <f>'Ship Info'!C$9</f>
        <v>140000000</v>
      </c>
      <c r="D5" s="6">
        <f>'Ship Info'!D$9</f>
        <v>90000000</v>
      </c>
      <c r="E5" s="6">
        <f>'Ship Info'!E$9</f>
        <v>140000000</v>
      </c>
      <c r="F5" s="6">
        <f>'Ship Info'!F$9</f>
        <v>160000000</v>
      </c>
      <c r="G5" s="6">
        <f>'Ship Info'!G$9</f>
        <v>40000000</v>
      </c>
      <c r="H5" s="6">
        <f>'Ship Info'!H$9</f>
        <v>40000000</v>
      </c>
      <c r="I5" s="6">
        <f>'Ship Info'!I$9</f>
        <v>554744000</v>
      </c>
      <c r="J5" s="6">
        <f>'Ship Info'!J$9</f>
        <v>175085300</v>
      </c>
      <c r="K5" s="6">
        <f>'Ship Info'!K$9</f>
        <v>175085300</v>
      </c>
    </row>
    <row r="6" spans="1:11" x14ac:dyDescent="0.25">
      <c r="A6">
        <v>2018</v>
      </c>
      <c r="B6" s="6">
        <f>'Ship Info'!B$9</f>
        <v>1180000000</v>
      </c>
      <c r="C6" s="6">
        <f>'Ship Info'!C$9</f>
        <v>140000000</v>
      </c>
      <c r="D6" s="6">
        <f>'Ship Info'!D$9</f>
        <v>90000000</v>
      </c>
      <c r="E6" s="6">
        <f>'Ship Info'!E$9</f>
        <v>140000000</v>
      </c>
      <c r="F6" s="6">
        <f>'Ship Info'!F$9</f>
        <v>160000000</v>
      </c>
      <c r="G6" s="6">
        <f>'Ship Info'!G$9</f>
        <v>40000000</v>
      </c>
      <c r="H6" s="6">
        <f>'Ship Info'!H$9</f>
        <v>40000000</v>
      </c>
      <c r="I6" s="6">
        <f>'Ship Info'!I$9</f>
        <v>554744000</v>
      </c>
      <c r="J6" s="6">
        <f>'Ship Info'!J$9</f>
        <v>175085300</v>
      </c>
      <c r="K6" s="6">
        <f>'Ship Info'!K$9</f>
        <v>175085300</v>
      </c>
    </row>
    <row r="7" spans="1:11" x14ac:dyDescent="0.25">
      <c r="A7">
        <v>2019</v>
      </c>
      <c r="B7" s="6">
        <f>'Ship Info'!B$9</f>
        <v>1180000000</v>
      </c>
      <c r="C7" s="6">
        <f>'Ship Info'!C$9</f>
        <v>140000000</v>
      </c>
      <c r="D7" s="6">
        <f>'Ship Info'!D$9</f>
        <v>90000000</v>
      </c>
      <c r="E7" s="6">
        <f>'Ship Info'!E$9</f>
        <v>140000000</v>
      </c>
      <c r="F7" s="6">
        <f>'Ship Info'!F$9</f>
        <v>160000000</v>
      </c>
      <c r="G7" s="6">
        <f>'Ship Info'!G$9</f>
        <v>40000000</v>
      </c>
      <c r="H7" s="6">
        <f>'Ship Info'!H$9</f>
        <v>40000000</v>
      </c>
      <c r="I7" s="6">
        <f>'Ship Info'!I$9</f>
        <v>554744000</v>
      </c>
      <c r="J7" s="6">
        <f>'Ship Info'!J$9</f>
        <v>175085300</v>
      </c>
      <c r="K7" s="6">
        <f>'Ship Info'!K$9</f>
        <v>175085300</v>
      </c>
    </row>
    <row r="8" spans="1:11" x14ac:dyDescent="0.25">
      <c r="A8">
        <v>2020</v>
      </c>
      <c r="B8" s="6">
        <f>'Ship Info'!B$9</f>
        <v>1180000000</v>
      </c>
      <c r="C8" s="6">
        <f>'Ship Info'!C$9</f>
        <v>140000000</v>
      </c>
      <c r="D8" s="6">
        <f>'Ship Info'!D$9</f>
        <v>90000000</v>
      </c>
      <c r="E8" s="6">
        <f>'Ship Info'!E$9</f>
        <v>140000000</v>
      </c>
      <c r="F8" s="6">
        <f>'Ship Info'!F$9</f>
        <v>160000000</v>
      </c>
      <c r="G8" s="6">
        <f>'Ship Info'!G$9</f>
        <v>40000000</v>
      </c>
      <c r="H8" s="6">
        <f>'Ship Info'!H$9</f>
        <v>40000000</v>
      </c>
      <c r="I8" s="6">
        <f>'Ship Info'!I$9</f>
        <v>554744000</v>
      </c>
      <c r="J8" s="6">
        <f>'Ship Info'!J$9</f>
        <v>175085300</v>
      </c>
      <c r="K8" s="6">
        <f>'Ship Info'!K$9</f>
        <v>175085300</v>
      </c>
    </row>
    <row r="9" spans="1:11" x14ac:dyDescent="0.25">
      <c r="A9">
        <v>2021</v>
      </c>
      <c r="B9" s="6">
        <f>'Ship Info'!B$9</f>
        <v>1180000000</v>
      </c>
      <c r="C9" s="6">
        <f>'Ship Info'!C$9</f>
        <v>140000000</v>
      </c>
      <c r="D9" s="6">
        <f>'Ship Info'!D$9</f>
        <v>90000000</v>
      </c>
      <c r="E9" s="6">
        <f>'Ship Info'!E$9</f>
        <v>140000000</v>
      </c>
      <c r="F9" s="6">
        <f>'Ship Info'!F$9</f>
        <v>160000000</v>
      </c>
      <c r="G9" s="6">
        <f>'Ship Info'!G$9</f>
        <v>40000000</v>
      </c>
      <c r="H9" s="6">
        <f>'Ship Info'!H$9</f>
        <v>40000000</v>
      </c>
      <c r="I9" s="6">
        <f>'Ship Info'!I$9</f>
        <v>554744000</v>
      </c>
      <c r="J9" s="6">
        <f>'Ship Info'!J$9</f>
        <v>175085300</v>
      </c>
      <c r="K9" s="6">
        <f>'Ship Info'!K$9</f>
        <v>175085300</v>
      </c>
    </row>
    <row r="10" spans="1:11" x14ac:dyDescent="0.25">
      <c r="A10">
        <v>2022</v>
      </c>
      <c r="B10" s="6">
        <f>'Ship Info'!B$9</f>
        <v>1180000000</v>
      </c>
      <c r="C10" s="6">
        <f>'Ship Info'!C$9</f>
        <v>140000000</v>
      </c>
      <c r="D10" s="6">
        <f>'Ship Info'!D$9</f>
        <v>90000000</v>
      </c>
      <c r="E10" s="6">
        <f>'Ship Info'!E$9</f>
        <v>140000000</v>
      </c>
      <c r="F10" s="6">
        <f>'Ship Info'!F$9</f>
        <v>160000000</v>
      </c>
      <c r="G10" s="6">
        <f>'Ship Info'!G$9</f>
        <v>40000000</v>
      </c>
      <c r="H10" s="6">
        <f>'Ship Info'!H$9</f>
        <v>40000000</v>
      </c>
      <c r="I10" s="6">
        <f>'Ship Info'!I$9</f>
        <v>554744000</v>
      </c>
      <c r="J10" s="6">
        <f>'Ship Info'!J$9</f>
        <v>175085300</v>
      </c>
      <c r="K10" s="6">
        <f>'Ship Info'!K$9</f>
        <v>175085300</v>
      </c>
    </row>
    <row r="11" spans="1:11" x14ac:dyDescent="0.25">
      <c r="A11">
        <v>2023</v>
      </c>
      <c r="B11" s="6">
        <f>'Ship Info'!B$9</f>
        <v>1180000000</v>
      </c>
      <c r="C11" s="6">
        <f>'Ship Info'!C$9</f>
        <v>140000000</v>
      </c>
      <c r="D11" s="6">
        <f>'Ship Info'!D$9</f>
        <v>90000000</v>
      </c>
      <c r="E11" s="6">
        <f>'Ship Info'!E$9</f>
        <v>140000000</v>
      </c>
      <c r="F11" s="6">
        <f>'Ship Info'!F$9</f>
        <v>160000000</v>
      </c>
      <c r="G11" s="6">
        <f>'Ship Info'!G$9</f>
        <v>40000000</v>
      </c>
      <c r="H11" s="6">
        <f>'Ship Info'!H$9</f>
        <v>40000000</v>
      </c>
      <c r="I11" s="6">
        <f>'Ship Info'!I$9</f>
        <v>554744000</v>
      </c>
      <c r="J11" s="6">
        <f>'Ship Info'!J$9</f>
        <v>175085300</v>
      </c>
      <c r="K11" s="6">
        <f>'Ship Info'!K$9</f>
        <v>175085300</v>
      </c>
    </row>
    <row r="12" spans="1:11" x14ac:dyDescent="0.25">
      <c r="A12">
        <v>2024</v>
      </c>
      <c r="B12" s="6">
        <f>'Ship Info'!B$9</f>
        <v>1180000000</v>
      </c>
      <c r="C12" s="6">
        <f>'Ship Info'!C$9</f>
        <v>140000000</v>
      </c>
      <c r="D12" s="6">
        <f>'Ship Info'!D$9</f>
        <v>90000000</v>
      </c>
      <c r="E12" s="6">
        <f>'Ship Info'!E$9</f>
        <v>140000000</v>
      </c>
      <c r="F12" s="6">
        <f>'Ship Info'!F$9</f>
        <v>160000000</v>
      </c>
      <c r="G12" s="6">
        <f>'Ship Info'!G$9</f>
        <v>40000000</v>
      </c>
      <c r="H12" s="6">
        <f>'Ship Info'!H$9</f>
        <v>40000000</v>
      </c>
      <c r="I12" s="6">
        <f>'Ship Info'!I$9</f>
        <v>554744000</v>
      </c>
      <c r="J12" s="6">
        <f>'Ship Info'!J$9</f>
        <v>175085300</v>
      </c>
      <c r="K12" s="6">
        <f>'Ship Info'!K$9</f>
        <v>175085300</v>
      </c>
    </row>
    <row r="13" spans="1:11" x14ac:dyDescent="0.25">
      <c r="A13">
        <v>2025</v>
      </c>
      <c r="B13" s="6">
        <f>'Ship Info'!B$9</f>
        <v>1180000000</v>
      </c>
      <c r="C13" s="6">
        <f>'Ship Info'!C$9</f>
        <v>140000000</v>
      </c>
      <c r="D13" s="6">
        <f>'Ship Info'!D$9</f>
        <v>90000000</v>
      </c>
      <c r="E13" s="6">
        <f>'Ship Info'!E$9</f>
        <v>140000000</v>
      </c>
      <c r="F13" s="6">
        <f>'Ship Info'!F$9</f>
        <v>160000000</v>
      </c>
      <c r="G13" s="6">
        <f>'Ship Info'!G$9</f>
        <v>40000000</v>
      </c>
      <c r="H13" s="6">
        <f>'Ship Info'!H$9</f>
        <v>40000000</v>
      </c>
      <c r="I13" s="6">
        <f>'Ship Info'!I$9</f>
        <v>554744000</v>
      </c>
      <c r="J13" s="6">
        <f>'Ship Info'!J$9</f>
        <v>175085300</v>
      </c>
      <c r="K13" s="6">
        <f>'Ship Info'!K$9</f>
        <v>175085300</v>
      </c>
    </row>
    <row r="14" spans="1:11" x14ac:dyDescent="0.25">
      <c r="A14">
        <v>2026</v>
      </c>
      <c r="B14" s="6">
        <f>'Ship Info'!B$9</f>
        <v>1180000000</v>
      </c>
      <c r="C14" s="6">
        <f>'Ship Info'!C$9</f>
        <v>140000000</v>
      </c>
      <c r="D14" s="6">
        <f>'Ship Info'!D$9</f>
        <v>90000000</v>
      </c>
      <c r="E14" s="6">
        <f>'Ship Info'!E$9</f>
        <v>140000000</v>
      </c>
      <c r="F14" s="6">
        <f>'Ship Info'!F$9</f>
        <v>160000000</v>
      </c>
      <c r="G14" s="6">
        <f>'Ship Info'!G$9</f>
        <v>40000000</v>
      </c>
      <c r="H14" s="6">
        <f>'Ship Info'!H$9</f>
        <v>40000000</v>
      </c>
      <c r="I14" s="6">
        <f>'Ship Info'!I$9</f>
        <v>554744000</v>
      </c>
      <c r="J14" s="6">
        <f>'Ship Info'!J$9</f>
        <v>175085300</v>
      </c>
      <c r="K14" s="6">
        <f>'Ship Info'!K$9</f>
        <v>175085300</v>
      </c>
    </row>
    <row r="15" spans="1:11" x14ac:dyDescent="0.25">
      <c r="A15">
        <v>2027</v>
      </c>
      <c r="B15" s="6">
        <f>'Ship Info'!B$9</f>
        <v>1180000000</v>
      </c>
      <c r="C15" s="6">
        <f>'Ship Info'!C$9</f>
        <v>140000000</v>
      </c>
      <c r="D15" s="6">
        <f>'Ship Info'!D$9</f>
        <v>90000000</v>
      </c>
      <c r="E15" s="6">
        <f>'Ship Info'!E$9</f>
        <v>140000000</v>
      </c>
      <c r="F15" s="6">
        <f>'Ship Info'!F$9</f>
        <v>160000000</v>
      </c>
      <c r="G15" s="6">
        <f>'Ship Info'!G$9</f>
        <v>40000000</v>
      </c>
      <c r="H15" s="6">
        <f>'Ship Info'!H$9</f>
        <v>40000000</v>
      </c>
      <c r="I15" s="6">
        <f>'Ship Info'!I$9</f>
        <v>554744000</v>
      </c>
      <c r="J15" s="6">
        <f>'Ship Info'!J$9</f>
        <v>175085300</v>
      </c>
      <c r="K15" s="6">
        <f>'Ship Info'!K$9</f>
        <v>175085300</v>
      </c>
    </row>
    <row r="16" spans="1:11" x14ac:dyDescent="0.25">
      <c r="A16">
        <v>2028</v>
      </c>
      <c r="B16" s="6">
        <f>'Ship Info'!B$9</f>
        <v>1180000000</v>
      </c>
      <c r="C16" s="6">
        <f>'Ship Info'!C$9</f>
        <v>140000000</v>
      </c>
      <c r="D16" s="6">
        <f>'Ship Info'!D$9</f>
        <v>90000000</v>
      </c>
      <c r="E16" s="6">
        <f>'Ship Info'!E$9</f>
        <v>140000000</v>
      </c>
      <c r="F16" s="6">
        <f>'Ship Info'!F$9</f>
        <v>160000000</v>
      </c>
      <c r="G16" s="6">
        <f>'Ship Info'!G$9</f>
        <v>40000000</v>
      </c>
      <c r="H16" s="6">
        <f>'Ship Info'!H$9</f>
        <v>40000000</v>
      </c>
      <c r="I16" s="6">
        <f>'Ship Info'!I$9</f>
        <v>554744000</v>
      </c>
      <c r="J16" s="6">
        <f>'Ship Info'!J$9</f>
        <v>175085300</v>
      </c>
      <c r="K16" s="6">
        <f>'Ship Info'!K$9</f>
        <v>175085300</v>
      </c>
    </row>
    <row r="17" spans="1:11" x14ac:dyDescent="0.25">
      <c r="A17">
        <v>2029</v>
      </c>
      <c r="B17" s="6">
        <f>'Ship Info'!B$9</f>
        <v>1180000000</v>
      </c>
      <c r="C17" s="6">
        <f>'Ship Info'!C$9</f>
        <v>140000000</v>
      </c>
      <c r="D17" s="6">
        <f>'Ship Info'!D$9</f>
        <v>90000000</v>
      </c>
      <c r="E17" s="6">
        <f>'Ship Info'!E$9</f>
        <v>140000000</v>
      </c>
      <c r="F17" s="6">
        <f>'Ship Info'!F$9</f>
        <v>160000000</v>
      </c>
      <c r="G17" s="6">
        <f>'Ship Info'!G$9</f>
        <v>40000000</v>
      </c>
      <c r="H17" s="6">
        <f>'Ship Info'!H$9</f>
        <v>40000000</v>
      </c>
      <c r="I17" s="6">
        <f>'Ship Info'!I$9</f>
        <v>554744000</v>
      </c>
      <c r="J17" s="6">
        <f>'Ship Info'!J$9</f>
        <v>175085300</v>
      </c>
      <c r="K17" s="6">
        <f>'Ship Info'!K$9</f>
        <v>175085300</v>
      </c>
    </row>
    <row r="18" spans="1:11" x14ac:dyDescent="0.25">
      <c r="A18">
        <v>2030</v>
      </c>
      <c r="B18" s="6">
        <f>'Ship Info'!B$9</f>
        <v>1180000000</v>
      </c>
      <c r="C18" s="6">
        <f>'Ship Info'!C$9</f>
        <v>140000000</v>
      </c>
      <c r="D18" s="6">
        <f>'Ship Info'!D$9</f>
        <v>90000000</v>
      </c>
      <c r="E18" s="6">
        <f>'Ship Info'!E$9</f>
        <v>140000000</v>
      </c>
      <c r="F18" s="6">
        <f>'Ship Info'!F$9</f>
        <v>160000000</v>
      </c>
      <c r="G18" s="6">
        <f>'Ship Info'!G$9</f>
        <v>40000000</v>
      </c>
      <c r="H18" s="6">
        <f>'Ship Info'!H$9</f>
        <v>40000000</v>
      </c>
      <c r="I18" s="6">
        <f>'Ship Info'!I$9</f>
        <v>554744000</v>
      </c>
      <c r="J18" s="6">
        <f>'Ship Info'!J$9</f>
        <v>175085300</v>
      </c>
      <c r="K18" s="6">
        <f>'Ship Info'!K$9</f>
        <v>175085300</v>
      </c>
    </row>
    <row r="19" spans="1:11" x14ac:dyDescent="0.25">
      <c r="A19">
        <v>2031</v>
      </c>
      <c r="B19" s="6">
        <f>'Ship Info'!B$9</f>
        <v>1180000000</v>
      </c>
      <c r="C19" s="6">
        <f>'Ship Info'!C$9</f>
        <v>140000000</v>
      </c>
      <c r="D19" s="6">
        <f>'Ship Info'!D$9</f>
        <v>90000000</v>
      </c>
      <c r="E19" s="6">
        <f>'Ship Info'!E$9</f>
        <v>140000000</v>
      </c>
      <c r="F19" s="6">
        <f>'Ship Info'!F$9</f>
        <v>160000000</v>
      </c>
      <c r="G19" s="6">
        <f>'Ship Info'!G$9</f>
        <v>40000000</v>
      </c>
      <c r="H19" s="6">
        <f>'Ship Info'!H$9</f>
        <v>40000000</v>
      </c>
      <c r="I19" s="6">
        <f>'Ship Info'!I$9</f>
        <v>554744000</v>
      </c>
      <c r="J19" s="6">
        <f>'Ship Info'!J$9</f>
        <v>175085300</v>
      </c>
      <c r="K19" s="6">
        <f>'Ship Info'!K$9</f>
        <v>175085300</v>
      </c>
    </row>
    <row r="20" spans="1:11" x14ac:dyDescent="0.25">
      <c r="A20">
        <v>2032</v>
      </c>
      <c r="B20" s="6">
        <f>'Ship Info'!B$9</f>
        <v>1180000000</v>
      </c>
      <c r="C20" s="6">
        <f>'Ship Info'!C$9</f>
        <v>140000000</v>
      </c>
      <c r="D20" s="6">
        <f>'Ship Info'!D$9</f>
        <v>90000000</v>
      </c>
      <c r="E20" s="6">
        <f>'Ship Info'!E$9</f>
        <v>140000000</v>
      </c>
      <c r="F20" s="6">
        <f>'Ship Info'!F$9</f>
        <v>160000000</v>
      </c>
      <c r="G20" s="6">
        <f>'Ship Info'!G$9</f>
        <v>40000000</v>
      </c>
      <c r="H20" s="6">
        <f>'Ship Info'!H$9</f>
        <v>40000000</v>
      </c>
      <c r="I20" s="6">
        <f>'Ship Info'!I$9</f>
        <v>554744000</v>
      </c>
      <c r="J20" s="6">
        <f>'Ship Info'!J$9</f>
        <v>175085300</v>
      </c>
      <c r="K20" s="6">
        <f>'Ship Info'!K$9</f>
        <v>175085300</v>
      </c>
    </row>
    <row r="21" spans="1:11" x14ac:dyDescent="0.25">
      <c r="A21">
        <v>2033</v>
      </c>
      <c r="B21" s="6">
        <f>'Ship Info'!B$9</f>
        <v>1180000000</v>
      </c>
      <c r="C21" s="6">
        <f>'Ship Info'!C$9</f>
        <v>140000000</v>
      </c>
      <c r="D21" s="6">
        <f>'Ship Info'!D$9</f>
        <v>90000000</v>
      </c>
      <c r="E21" s="6">
        <f>'Ship Info'!E$9</f>
        <v>140000000</v>
      </c>
      <c r="F21" s="6">
        <f>'Ship Info'!F$9</f>
        <v>160000000</v>
      </c>
      <c r="G21" s="6">
        <f>'Ship Info'!G$9</f>
        <v>40000000</v>
      </c>
      <c r="H21" s="6">
        <f>'Ship Info'!H$9</f>
        <v>40000000</v>
      </c>
      <c r="I21" s="6">
        <f>'Ship Info'!I$9</f>
        <v>554744000</v>
      </c>
      <c r="J21" s="6">
        <f>'Ship Info'!J$9</f>
        <v>175085300</v>
      </c>
      <c r="K21" s="6">
        <f>'Ship Info'!K$9</f>
        <v>175085300</v>
      </c>
    </row>
    <row r="22" spans="1:11" x14ac:dyDescent="0.25">
      <c r="A22">
        <v>2034</v>
      </c>
      <c r="B22" s="6">
        <f>'Ship Info'!B$9</f>
        <v>1180000000</v>
      </c>
      <c r="C22" s="6">
        <f>'Ship Info'!C$9</f>
        <v>140000000</v>
      </c>
      <c r="D22" s="6">
        <f>'Ship Info'!D$9</f>
        <v>90000000</v>
      </c>
      <c r="E22" s="6">
        <f>'Ship Info'!E$9</f>
        <v>140000000</v>
      </c>
      <c r="F22" s="6">
        <f>'Ship Info'!F$9</f>
        <v>160000000</v>
      </c>
      <c r="G22" s="6">
        <f>'Ship Info'!G$9</f>
        <v>40000000</v>
      </c>
      <c r="H22" s="6">
        <f>'Ship Info'!H$9</f>
        <v>40000000</v>
      </c>
      <c r="I22" s="6">
        <f>'Ship Info'!I$9</f>
        <v>554744000</v>
      </c>
      <c r="J22" s="6">
        <f>'Ship Info'!J$9</f>
        <v>175085300</v>
      </c>
      <c r="K22" s="6">
        <f>'Ship Info'!K$9</f>
        <v>175085300</v>
      </c>
    </row>
    <row r="23" spans="1:11" x14ac:dyDescent="0.25">
      <c r="A23">
        <v>2035</v>
      </c>
      <c r="B23" s="6">
        <f>'Ship Info'!B$9</f>
        <v>1180000000</v>
      </c>
      <c r="C23" s="6">
        <f>'Ship Info'!C$9</f>
        <v>140000000</v>
      </c>
      <c r="D23" s="6">
        <f>'Ship Info'!D$9</f>
        <v>90000000</v>
      </c>
      <c r="E23" s="6">
        <f>'Ship Info'!E$9</f>
        <v>140000000</v>
      </c>
      <c r="F23" s="6">
        <f>'Ship Info'!F$9</f>
        <v>160000000</v>
      </c>
      <c r="G23" s="6">
        <f>'Ship Info'!G$9</f>
        <v>40000000</v>
      </c>
      <c r="H23" s="6">
        <f>'Ship Info'!H$9</f>
        <v>40000000</v>
      </c>
      <c r="I23" s="6">
        <f>'Ship Info'!I$9</f>
        <v>554744000</v>
      </c>
      <c r="J23" s="6">
        <f>'Ship Info'!J$9</f>
        <v>175085300</v>
      </c>
      <c r="K23" s="6">
        <f>'Ship Info'!K$9</f>
        <v>175085300</v>
      </c>
    </row>
    <row r="24" spans="1:11" x14ac:dyDescent="0.25">
      <c r="A24">
        <v>2036</v>
      </c>
      <c r="B24" s="6">
        <f>'Ship Info'!B$9</f>
        <v>1180000000</v>
      </c>
      <c r="C24" s="6">
        <f>'Ship Info'!C$9</f>
        <v>140000000</v>
      </c>
      <c r="D24" s="6">
        <f>'Ship Info'!D$9</f>
        <v>90000000</v>
      </c>
      <c r="E24" s="6">
        <f>'Ship Info'!E$9</f>
        <v>140000000</v>
      </c>
      <c r="F24" s="6">
        <f>'Ship Info'!F$9</f>
        <v>160000000</v>
      </c>
      <c r="G24" s="6">
        <f>'Ship Info'!G$9</f>
        <v>40000000</v>
      </c>
      <c r="H24" s="6">
        <f>'Ship Info'!H$9</f>
        <v>40000000</v>
      </c>
      <c r="I24" s="6">
        <f>'Ship Info'!I$9</f>
        <v>554744000</v>
      </c>
      <c r="J24" s="6">
        <f>'Ship Info'!J$9</f>
        <v>175085300</v>
      </c>
      <c r="K24" s="6">
        <f>'Ship Info'!K$9</f>
        <v>175085300</v>
      </c>
    </row>
    <row r="25" spans="1:11" x14ac:dyDescent="0.25">
      <c r="A25">
        <v>2037</v>
      </c>
      <c r="B25" s="6">
        <f>'Ship Info'!B$9</f>
        <v>1180000000</v>
      </c>
      <c r="C25" s="6">
        <f>'Ship Info'!C$9</f>
        <v>140000000</v>
      </c>
      <c r="D25" s="6">
        <f>'Ship Info'!D$9</f>
        <v>90000000</v>
      </c>
      <c r="E25" s="6">
        <f>'Ship Info'!E$9</f>
        <v>140000000</v>
      </c>
      <c r="F25" s="6">
        <f>'Ship Info'!F$9</f>
        <v>160000000</v>
      </c>
      <c r="G25" s="6">
        <f>'Ship Info'!G$9</f>
        <v>40000000</v>
      </c>
      <c r="H25" s="6">
        <f>'Ship Info'!H$9</f>
        <v>40000000</v>
      </c>
      <c r="I25" s="6">
        <f>'Ship Info'!I$9</f>
        <v>554744000</v>
      </c>
      <c r="J25" s="6">
        <f>'Ship Info'!J$9</f>
        <v>175085300</v>
      </c>
      <c r="K25" s="6">
        <f>'Ship Info'!K$9</f>
        <v>175085300</v>
      </c>
    </row>
    <row r="26" spans="1:11" x14ac:dyDescent="0.25">
      <c r="A26">
        <v>2038</v>
      </c>
      <c r="B26" s="6">
        <f>'Ship Info'!B$9</f>
        <v>1180000000</v>
      </c>
      <c r="C26" s="6">
        <f>'Ship Info'!C$9</f>
        <v>140000000</v>
      </c>
      <c r="D26" s="6">
        <f>'Ship Info'!D$9</f>
        <v>90000000</v>
      </c>
      <c r="E26" s="6">
        <f>'Ship Info'!E$9</f>
        <v>140000000</v>
      </c>
      <c r="F26" s="6">
        <f>'Ship Info'!F$9</f>
        <v>160000000</v>
      </c>
      <c r="G26" s="6">
        <f>'Ship Info'!G$9</f>
        <v>40000000</v>
      </c>
      <c r="H26" s="6">
        <f>'Ship Info'!H$9</f>
        <v>40000000</v>
      </c>
      <c r="I26" s="6">
        <f>'Ship Info'!I$9</f>
        <v>554744000</v>
      </c>
      <c r="J26" s="6">
        <f>'Ship Info'!J$9</f>
        <v>175085300</v>
      </c>
      <c r="K26" s="6">
        <f>'Ship Info'!K$9</f>
        <v>175085300</v>
      </c>
    </row>
    <row r="27" spans="1:11" x14ac:dyDescent="0.25">
      <c r="A27">
        <v>2039</v>
      </c>
      <c r="B27" s="6">
        <f>'Ship Info'!B$9</f>
        <v>1180000000</v>
      </c>
      <c r="C27" s="6">
        <f>'Ship Info'!C$9</f>
        <v>140000000</v>
      </c>
      <c r="D27" s="6">
        <f>'Ship Info'!D$9</f>
        <v>90000000</v>
      </c>
      <c r="E27" s="6">
        <f>'Ship Info'!E$9</f>
        <v>140000000</v>
      </c>
      <c r="F27" s="6">
        <f>'Ship Info'!F$9</f>
        <v>160000000</v>
      </c>
      <c r="G27" s="6">
        <f>'Ship Info'!G$9</f>
        <v>40000000</v>
      </c>
      <c r="H27" s="6">
        <f>'Ship Info'!H$9</f>
        <v>40000000</v>
      </c>
      <c r="I27" s="6">
        <f>'Ship Info'!I$9</f>
        <v>554744000</v>
      </c>
      <c r="J27" s="6">
        <f>'Ship Info'!J$9</f>
        <v>175085300</v>
      </c>
      <c r="K27" s="6">
        <f>'Ship Info'!K$9</f>
        <v>175085300</v>
      </c>
    </row>
    <row r="28" spans="1:11" x14ac:dyDescent="0.25">
      <c r="A28">
        <v>2040</v>
      </c>
      <c r="B28" s="6">
        <f>'Ship Info'!B$9</f>
        <v>1180000000</v>
      </c>
      <c r="C28" s="6">
        <f>'Ship Info'!C$9</f>
        <v>140000000</v>
      </c>
      <c r="D28" s="6">
        <f>'Ship Info'!D$9</f>
        <v>90000000</v>
      </c>
      <c r="E28" s="6">
        <f>'Ship Info'!E$9</f>
        <v>140000000</v>
      </c>
      <c r="F28" s="6">
        <f>'Ship Info'!F$9</f>
        <v>160000000</v>
      </c>
      <c r="G28" s="6">
        <f>'Ship Info'!G$9</f>
        <v>40000000</v>
      </c>
      <c r="H28" s="6">
        <f>'Ship Info'!H$9</f>
        <v>40000000</v>
      </c>
      <c r="I28" s="6">
        <f>'Ship Info'!I$9</f>
        <v>554744000</v>
      </c>
      <c r="J28" s="6">
        <f>'Ship Info'!J$9</f>
        <v>175085300</v>
      </c>
      <c r="K28" s="6">
        <f>'Ship Info'!K$9</f>
        <v>175085300</v>
      </c>
    </row>
    <row r="29" spans="1:11" x14ac:dyDescent="0.25">
      <c r="A29">
        <v>2041</v>
      </c>
      <c r="B29" s="6">
        <f>'Ship Info'!B$9</f>
        <v>1180000000</v>
      </c>
      <c r="C29" s="6">
        <f>'Ship Info'!C$9</f>
        <v>140000000</v>
      </c>
      <c r="D29" s="6">
        <f>'Ship Info'!D$9</f>
        <v>90000000</v>
      </c>
      <c r="E29" s="6">
        <f>'Ship Info'!E$9</f>
        <v>140000000</v>
      </c>
      <c r="F29" s="6">
        <f>'Ship Info'!F$9</f>
        <v>160000000</v>
      </c>
      <c r="G29" s="6">
        <f>'Ship Info'!G$9</f>
        <v>40000000</v>
      </c>
      <c r="H29" s="6">
        <f>'Ship Info'!H$9</f>
        <v>40000000</v>
      </c>
      <c r="I29" s="6">
        <f>'Ship Info'!I$9</f>
        <v>554744000</v>
      </c>
      <c r="J29" s="6">
        <f>'Ship Info'!J$9</f>
        <v>175085300</v>
      </c>
      <c r="K29" s="6">
        <f>'Ship Info'!K$9</f>
        <v>175085300</v>
      </c>
    </row>
    <row r="30" spans="1:11" x14ac:dyDescent="0.25">
      <c r="A30">
        <v>2042</v>
      </c>
      <c r="B30" s="6">
        <f>'Ship Info'!B$9</f>
        <v>1180000000</v>
      </c>
      <c r="C30" s="6">
        <f>'Ship Info'!C$9</f>
        <v>140000000</v>
      </c>
      <c r="D30" s="6">
        <f>'Ship Info'!D$9</f>
        <v>90000000</v>
      </c>
      <c r="E30" s="6">
        <f>'Ship Info'!E$9</f>
        <v>140000000</v>
      </c>
      <c r="F30" s="6">
        <f>'Ship Info'!F$9</f>
        <v>160000000</v>
      </c>
      <c r="G30" s="6">
        <f>'Ship Info'!G$9</f>
        <v>40000000</v>
      </c>
      <c r="H30" s="6">
        <f>'Ship Info'!H$9</f>
        <v>40000000</v>
      </c>
      <c r="I30" s="6">
        <f>'Ship Info'!I$9</f>
        <v>554744000</v>
      </c>
      <c r="J30" s="6">
        <f>'Ship Info'!J$9</f>
        <v>175085300</v>
      </c>
      <c r="K30" s="6">
        <f>'Ship Info'!K$9</f>
        <v>175085300</v>
      </c>
    </row>
    <row r="31" spans="1:11" x14ac:dyDescent="0.25">
      <c r="A31">
        <v>2043</v>
      </c>
      <c r="B31" s="6">
        <f>'Ship Info'!B$9</f>
        <v>1180000000</v>
      </c>
      <c r="C31" s="6">
        <f>'Ship Info'!C$9</f>
        <v>140000000</v>
      </c>
      <c r="D31" s="6">
        <f>'Ship Info'!D$9</f>
        <v>90000000</v>
      </c>
      <c r="E31" s="6">
        <f>'Ship Info'!E$9</f>
        <v>140000000</v>
      </c>
      <c r="F31" s="6">
        <f>'Ship Info'!F$9</f>
        <v>160000000</v>
      </c>
      <c r="G31" s="6">
        <f>'Ship Info'!G$9</f>
        <v>40000000</v>
      </c>
      <c r="H31" s="6">
        <f>'Ship Info'!H$9</f>
        <v>40000000</v>
      </c>
      <c r="I31" s="6">
        <f>'Ship Info'!I$9</f>
        <v>554744000</v>
      </c>
      <c r="J31" s="6">
        <f>'Ship Info'!J$9</f>
        <v>175085300</v>
      </c>
      <c r="K31" s="6">
        <f>'Ship Info'!K$9</f>
        <v>175085300</v>
      </c>
    </row>
    <row r="32" spans="1:11" x14ac:dyDescent="0.25">
      <c r="A32">
        <v>2044</v>
      </c>
      <c r="B32" s="6">
        <f>'Ship Info'!B$9</f>
        <v>1180000000</v>
      </c>
      <c r="C32" s="6">
        <f>'Ship Info'!C$9</f>
        <v>140000000</v>
      </c>
      <c r="D32" s="6">
        <f>'Ship Info'!D$9</f>
        <v>90000000</v>
      </c>
      <c r="E32" s="6">
        <f>'Ship Info'!E$9</f>
        <v>140000000</v>
      </c>
      <c r="F32" s="6">
        <f>'Ship Info'!F$9</f>
        <v>160000000</v>
      </c>
      <c r="G32" s="6">
        <f>'Ship Info'!G$9</f>
        <v>40000000</v>
      </c>
      <c r="H32" s="6">
        <f>'Ship Info'!H$9</f>
        <v>40000000</v>
      </c>
      <c r="I32" s="6">
        <f>'Ship Info'!I$9</f>
        <v>554744000</v>
      </c>
      <c r="J32" s="6">
        <f>'Ship Info'!J$9</f>
        <v>175085300</v>
      </c>
      <c r="K32" s="6">
        <f>'Ship Info'!K$9</f>
        <v>175085300</v>
      </c>
    </row>
    <row r="33" spans="1:11" x14ac:dyDescent="0.25">
      <c r="A33">
        <v>2045</v>
      </c>
      <c r="B33" s="6">
        <f>'Ship Info'!B$9</f>
        <v>1180000000</v>
      </c>
      <c r="C33" s="6">
        <f>'Ship Info'!C$9</f>
        <v>140000000</v>
      </c>
      <c r="D33" s="6">
        <f>'Ship Info'!D$9</f>
        <v>90000000</v>
      </c>
      <c r="E33" s="6">
        <f>'Ship Info'!E$9</f>
        <v>140000000</v>
      </c>
      <c r="F33" s="6">
        <f>'Ship Info'!F$9</f>
        <v>160000000</v>
      </c>
      <c r="G33" s="6">
        <f>'Ship Info'!G$9</f>
        <v>40000000</v>
      </c>
      <c r="H33" s="6">
        <f>'Ship Info'!H$9</f>
        <v>40000000</v>
      </c>
      <c r="I33" s="6">
        <f>'Ship Info'!I$9</f>
        <v>554744000</v>
      </c>
      <c r="J33" s="6">
        <f>'Ship Info'!J$9</f>
        <v>175085300</v>
      </c>
      <c r="K33" s="6">
        <f>'Ship Info'!K$9</f>
        <v>175085300</v>
      </c>
    </row>
    <row r="34" spans="1:11" x14ac:dyDescent="0.25">
      <c r="A34">
        <v>2046</v>
      </c>
      <c r="B34" s="6">
        <f>'Ship Info'!B$9</f>
        <v>1180000000</v>
      </c>
      <c r="C34" s="6">
        <f>'Ship Info'!C$9</f>
        <v>140000000</v>
      </c>
      <c r="D34" s="6">
        <f>'Ship Info'!D$9</f>
        <v>90000000</v>
      </c>
      <c r="E34" s="6">
        <f>'Ship Info'!E$9</f>
        <v>140000000</v>
      </c>
      <c r="F34" s="6">
        <f>'Ship Info'!F$9</f>
        <v>160000000</v>
      </c>
      <c r="G34" s="6">
        <f>'Ship Info'!G$9</f>
        <v>40000000</v>
      </c>
      <c r="H34" s="6">
        <f>'Ship Info'!H$9</f>
        <v>40000000</v>
      </c>
      <c r="I34" s="6">
        <f>'Ship Info'!I$9</f>
        <v>554744000</v>
      </c>
      <c r="J34" s="6">
        <f>'Ship Info'!J$9</f>
        <v>175085300</v>
      </c>
      <c r="K34" s="6">
        <f>'Ship Info'!K$9</f>
        <v>175085300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3" sqref="I3"/>
    </sheetView>
  </sheetViews>
  <sheetFormatPr defaultRowHeight="15" x14ac:dyDescent="0.25"/>
  <cols>
    <col min="2" max="2" width="17" customWidth="1"/>
    <col min="3" max="3" width="16" customWidth="1"/>
    <col min="4" max="4" width="15.28515625" customWidth="1"/>
    <col min="5" max="5" width="15.7109375" customWidth="1"/>
    <col min="6" max="6" width="15.28515625" customWidth="1"/>
    <col min="7" max="7" width="14" customWidth="1"/>
    <col min="8" max="8" width="13.5703125" customWidth="1"/>
    <col min="9" max="9" width="15.42578125" customWidth="1"/>
    <col min="10" max="10" width="15.28515625" customWidth="1"/>
    <col min="11" max="11" width="14.85546875" customWidth="1"/>
  </cols>
  <sheetData>
    <row r="1" spans="1:11" x14ac:dyDescent="0.25">
      <c r="A1" t="s">
        <v>20</v>
      </c>
    </row>
    <row r="2" spans="1:11" x14ac:dyDescent="0.25">
      <c r="A2" t="s">
        <v>13</v>
      </c>
    </row>
    <row r="3" spans="1:11" ht="4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7</v>
      </c>
      <c r="H3" s="1" t="s">
        <v>6</v>
      </c>
      <c r="I3" s="1" t="s">
        <v>56</v>
      </c>
      <c r="J3" s="1" t="s">
        <v>58</v>
      </c>
      <c r="K3" s="1" t="s">
        <v>57</v>
      </c>
    </row>
    <row r="4" spans="1:11" x14ac:dyDescent="0.25">
      <c r="A4" s="1">
        <v>2016</v>
      </c>
      <c r="B4" s="6">
        <f>'Ship Info'!B$8</f>
        <v>10639366666.666666</v>
      </c>
      <c r="C4" s="6">
        <f>'Ship Info'!C$8</f>
        <v>1807977272.7272727</v>
      </c>
      <c r="D4" s="6">
        <f>'Ship Info'!D$8</f>
        <v>667116666.66666663</v>
      </c>
      <c r="E4" s="6">
        <f>'Ship Info'!E$8</f>
        <v>2704500000</v>
      </c>
      <c r="F4" s="6">
        <f>'Ship Info'!F$8</f>
        <v>7285500000</v>
      </c>
      <c r="G4" s="6">
        <f>'Ship Info'!G$8</f>
        <v>344262295</v>
      </c>
      <c r="H4" s="6">
        <f>'Ship Info'!H$8</f>
        <v>344262295</v>
      </c>
      <c r="I4" s="6">
        <f>'Ship Info'!I$8</f>
        <v>3173866666.666667</v>
      </c>
      <c r="J4" s="6">
        <f>'Ship Info'!J$8</f>
        <v>1558181818.1818182</v>
      </c>
      <c r="K4" s="6">
        <f>'Ship Info'!K$8</f>
        <v>1945046180</v>
      </c>
    </row>
    <row r="5" spans="1:11" x14ac:dyDescent="0.25">
      <c r="A5">
        <v>2017</v>
      </c>
      <c r="B5" s="6">
        <f>'Ship Info'!B$8</f>
        <v>10639366666.666666</v>
      </c>
      <c r="C5" s="6">
        <f>'Ship Info'!C$8</f>
        <v>1807977272.7272727</v>
      </c>
      <c r="D5" s="6">
        <f>'Ship Info'!D$8</f>
        <v>667116666.66666663</v>
      </c>
      <c r="E5" s="6">
        <f>'Ship Info'!E$8</f>
        <v>2704500000</v>
      </c>
      <c r="F5" s="6">
        <f>'Ship Info'!F$8</f>
        <v>7285500000</v>
      </c>
      <c r="G5" s="6">
        <f>'Ship Info'!G$8</f>
        <v>344262295</v>
      </c>
      <c r="H5" s="6">
        <f>'Ship Info'!H$8</f>
        <v>344262295</v>
      </c>
      <c r="I5" s="6">
        <f>'Ship Info'!I$8</f>
        <v>3173866666.666667</v>
      </c>
      <c r="J5" s="6">
        <f>'Ship Info'!J$8</f>
        <v>1558181818.1818182</v>
      </c>
      <c r="K5" s="6">
        <f>'Ship Info'!K$8</f>
        <v>1945046180</v>
      </c>
    </row>
    <row r="6" spans="1:11" x14ac:dyDescent="0.25">
      <c r="A6">
        <v>2018</v>
      </c>
      <c r="B6" s="6">
        <f>'Ship Info'!B$8</f>
        <v>10639366666.666666</v>
      </c>
      <c r="C6" s="6">
        <f>'Ship Info'!C$8</f>
        <v>1807977272.7272727</v>
      </c>
      <c r="D6" s="6">
        <f>'Ship Info'!D$8</f>
        <v>667116666.66666663</v>
      </c>
      <c r="E6" s="6">
        <f>'Ship Info'!E$8</f>
        <v>2704500000</v>
      </c>
      <c r="F6" s="6">
        <f>'Ship Info'!F$8</f>
        <v>7285500000</v>
      </c>
      <c r="G6" s="6">
        <f>'Ship Info'!G$8</f>
        <v>344262295</v>
      </c>
      <c r="H6" s="6">
        <f>'Ship Info'!H$8</f>
        <v>344262295</v>
      </c>
      <c r="I6" s="6">
        <f>'Ship Info'!I$8</f>
        <v>3173866666.666667</v>
      </c>
      <c r="J6" s="6">
        <f>'Ship Info'!J$8</f>
        <v>1558181818.1818182</v>
      </c>
      <c r="K6" s="6">
        <f>'Ship Info'!K$8</f>
        <v>1945046180</v>
      </c>
    </row>
    <row r="7" spans="1:11" x14ac:dyDescent="0.25">
      <c r="A7">
        <v>2019</v>
      </c>
      <c r="B7" s="6">
        <f>'Ship Info'!B$8</f>
        <v>10639366666.666666</v>
      </c>
      <c r="C7" s="6">
        <f>'Ship Info'!C$8</f>
        <v>1807977272.7272727</v>
      </c>
      <c r="D7" s="6">
        <f>'Ship Info'!D$8</f>
        <v>667116666.66666663</v>
      </c>
      <c r="E7" s="6">
        <f>'Ship Info'!E$8</f>
        <v>2704500000</v>
      </c>
      <c r="F7" s="6">
        <f>'Ship Info'!F$8</f>
        <v>7285500000</v>
      </c>
      <c r="G7" s="6">
        <f>'Ship Info'!G$8</f>
        <v>344262295</v>
      </c>
      <c r="H7" s="6">
        <f>'Ship Info'!H$8</f>
        <v>344262295</v>
      </c>
      <c r="I7" s="6">
        <f>'Ship Info'!I$8</f>
        <v>3173866666.666667</v>
      </c>
      <c r="J7" s="6">
        <f>'Ship Info'!J$8</f>
        <v>1558181818.1818182</v>
      </c>
      <c r="K7" s="6">
        <f>'Ship Info'!K$8</f>
        <v>1945046180</v>
      </c>
    </row>
    <row r="8" spans="1:11" x14ac:dyDescent="0.25">
      <c r="A8">
        <v>2020</v>
      </c>
      <c r="B8" s="6">
        <f>'Ship Info'!B$8</f>
        <v>10639366666.666666</v>
      </c>
      <c r="C8" s="6">
        <f>'Ship Info'!C$8</f>
        <v>1807977272.7272727</v>
      </c>
      <c r="D8" s="6">
        <f>'Ship Info'!D$8</f>
        <v>667116666.66666663</v>
      </c>
      <c r="E8" s="6">
        <f>'Ship Info'!E$8</f>
        <v>2704500000</v>
      </c>
      <c r="F8" s="6">
        <f>'Ship Info'!F$8</f>
        <v>7285500000</v>
      </c>
      <c r="G8" s="6">
        <f>'Ship Info'!G$8</f>
        <v>344262295</v>
      </c>
      <c r="H8" s="6">
        <f>'Ship Info'!H$8</f>
        <v>344262295</v>
      </c>
      <c r="I8" s="6">
        <f>'Ship Info'!I$8</f>
        <v>3173866666.666667</v>
      </c>
      <c r="J8" s="6">
        <f>'Ship Info'!J$8</f>
        <v>1558181818.1818182</v>
      </c>
      <c r="K8" s="6">
        <f>'Ship Info'!K$8</f>
        <v>1945046180</v>
      </c>
    </row>
    <row r="9" spans="1:11" x14ac:dyDescent="0.25">
      <c r="A9">
        <v>2021</v>
      </c>
      <c r="B9" s="6">
        <f>'Ship Info'!B$8</f>
        <v>10639366666.666666</v>
      </c>
      <c r="C9" s="6">
        <f>'Ship Info'!C$8</f>
        <v>1807977272.7272727</v>
      </c>
      <c r="D9" s="6">
        <f>'Ship Info'!D$8</f>
        <v>667116666.66666663</v>
      </c>
      <c r="E9" s="6">
        <f>'Ship Info'!E$8</f>
        <v>2704500000</v>
      </c>
      <c r="F9" s="6">
        <f>'Ship Info'!F$8</f>
        <v>7285500000</v>
      </c>
      <c r="G9" s="6">
        <f>'Ship Info'!G$8</f>
        <v>344262295</v>
      </c>
      <c r="H9" s="6">
        <f>'Ship Info'!H$8</f>
        <v>344262295</v>
      </c>
      <c r="I9" s="6">
        <f>'Ship Info'!I$8</f>
        <v>3173866666.666667</v>
      </c>
      <c r="J9" s="6">
        <f>'Ship Info'!J$8</f>
        <v>1558181818.1818182</v>
      </c>
      <c r="K9" s="6">
        <f>'Ship Info'!K$8</f>
        <v>1945046180</v>
      </c>
    </row>
    <row r="10" spans="1:11" x14ac:dyDescent="0.25">
      <c r="A10">
        <v>2022</v>
      </c>
      <c r="B10" s="6">
        <f>'Ship Info'!B$8</f>
        <v>10639366666.666666</v>
      </c>
      <c r="C10" s="6">
        <f>'Ship Info'!C$8</f>
        <v>1807977272.7272727</v>
      </c>
      <c r="D10" s="6">
        <f>'Ship Info'!D$8</f>
        <v>667116666.66666663</v>
      </c>
      <c r="E10" s="6">
        <f>'Ship Info'!E$8</f>
        <v>2704500000</v>
      </c>
      <c r="F10" s="6">
        <f>'Ship Info'!F$8</f>
        <v>7285500000</v>
      </c>
      <c r="G10" s="6">
        <f>'Ship Info'!G$8</f>
        <v>344262295</v>
      </c>
      <c r="H10" s="6">
        <f>'Ship Info'!H$8</f>
        <v>344262295</v>
      </c>
      <c r="I10" s="6">
        <f>'Ship Info'!I$8</f>
        <v>3173866666.666667</v>
      </c>
      <c r="J10" s="6">
        <f>'Ship Info'!J$8</f>
        <v>1558181818.1818182</v>
      </c>
      <c r="K10" s="6">
        <f>'Ship Info'!K$8</f>
        <v>1945046180</v>
      </c>
    </row>
    <row r="11" spans="1:11" x14ac:dyDescent="0.25">
      <c r="A11">
        <v>2023</v>
      </c>
      <c r="B11" s="6">
        <f>'Ship Info'!B$8</f>
        <v>10639366666.666666</v>
      </c>
      <c r="C11" s="6">
        <f>'Ship Info'!C$8</f>
        <v>1807977272.7272727</v>
      </c>
      <c r="D11" s="6">
        <f>'Ship Info'!D$8</f>
        <v>667116666.66666663</v>
      </c>
      <c r="E11" s="6">
        <f>'Ship Info'!E$8</f>
        <v>2704500000</v>
      </c>
      <c r="F11" s="6">
        <f>'Ship Info'!F$8</f>
        <v>7285500000</v>
      </c>
      <c r="G11" s="6">
        <f>'Ship Info'!G$8</f>
        <v>344262295</v>
      </c>
      <c r="H11" s="6">
        <f>'Ship Info'!H$8</f>
        <v>344262295</v>
      </c>
      <c r="I11" s="6">
        <f>'Ship Info'!I$8</f>
        <v>3173866666.666667</v>
      </c>
      <c r="J11" s="6">
        <f>'Ship Info'!J$8</f>
        <v>1558181818.1818182</v>
      </c>
      <c r="K11" s="6">
        <f>'Ship Info'!K$8</f>
        <v>1945046180</v>
      </c>
    </row>
    <row r="12" spans="1:11" x14ac:dyDescent="0.25">
      <c r="A12">
        <v>2024</v>
      </c>
      <c r="B12" s="6">
        <f>'Ship Info'!B$8</f>
        <v>10639366666.666666</v>
      </c>
      <c r="C12" s="6">
        <f>'Ship Info'!C$8</f>
        <v>1807977272.7272727</v>
      </c>
      <c r="D12" s="6">
        <f>'Ship Info'!D$8</f>
        <v>667116666.66666663</v>
      </c>
      <c r="E12" s="6">
        <f>'Ship Info'!E$8</f>
        <v>2704500000</v>
      </c>
      <c r="F12" s="6">
        <f>'Ship Info'!F$8</f>
        <v>7285500000</v>
      </c>
      <c r="G12" s="6">
        <f>'Ship Info'!G$8</f>
        <v>344262295</v>
      </c>
      <c r="H12" s="6">
        <f>'Ship Info'!H$8</f>
        <v>344262295</v>
      </c>
      <c r="I12" s="6">
        <f>'Ship Info'!I$8</f>
        <v>3173866666.666667</v>
      </c>
      <c r="J12" s="6">
        <f>'Ship Info'!J$8</f>
        <v>1558181818.1818182</v>
      </c>
      <c r="K12" s="6">
        <f>'Ship Info'!K$8</f>
        <v>1945046180</v>
      </c>
    </row>
    <row r="13" spans="1:11" x14ac:dyDescent="0.25">
      <c r="A13">
        <v>2025</v>
      </c>
      <c r="B13" s="6">
        <f>'Ship Info'!B$8</f>
        <v>10639366666.666666</v>
      </c>
      <c r="C13" s="6">
        <f>'Ship Info'!C$8</f>
        <v>1807977272.7272727</v>
      </c>
      <c r="D13" s="6">
        <f>'Ship Info'!D$8</f>
        <v>667116666.66666663</v>
      </c>
      <c r="E13" s="6">
        <f>'Ship Info'!E$8</f>
        <v>2704500000</v>
      </c>
      <c r="F13" s="6">
        <f>'Ship Info'!F$8</f>
        <v>7285500000</v>
      </c>
      <c r="G13" s="6">
        <f>'Ship Info'!G$8</f>
        <v>344262295</v>
      </c>
      <c r="H13" s="6">
        <f>'Ship Info'!H$8</f>
        <v>344262295</v>
      </c>
      <c r="I13" s="6">
        <f>'Ship Info'!I$8</f>
        <v>3173866666.666667</v>
      </c>
      <c r="J13" s="6">
        <f>'Ship Info'!J$8</f>
        <v>1558181818.1818182</v>
      </c>
      <c r="K13" s="6">
        <f>'Ship Info'!K$8</f>
        <v>1945046180</v>
      </c>
    </row>
    <row r="14" spans="1:11" x14ac:dyDescent="0.25">
      <c r="A14">
        <v>2026</v>
      </c>
      <c r="B14" s="6">
        <f>'Ship Info'!B$8</f>
        <v>10639366666.666666</v>
      </c>
      <c r="C14" s="6">
        <f>'Ship Info'!C$8</f>
        <v>1807977272.7272727</v>
      </c>
      <c r="D14" s="6">
        <f>'Ship Info'!D$8</f>
        <v>667116666.66666663</v>
      </c>
      <c r="E14" s="6">
        <f>'Ship Info'!E$8</f>
        <v>2704500000</v>
      </c>
      <c r="F14" s="6">
        <f>'Ship Info'!F$8</f>
        <v>7285500000</v>
      </c>
      <c r="G14" s="6">
        <f>'Ship Info'!G$8</f>
        <v>344262295</v>
      </c>
      <c r="H14" s="6">
        <f>'Ship Info'!H$8</f>
        <v>344262295</v>
      </c>
      <c r="I14" s="6">
        <f>'Ship Info'!I$8</f>
        <v>3173866666.666667</v>
      </c>
      <c r="J14" s="6">
        <f>'Ship Info'!J$8</f>
        <v>1558181818.1818182</v>
      </c>
      <c r="K14" s="6">
        <f>'Ship Info'!K$8</f>
        <v>1945046180</v>
      </c>
    </row>
    <row r="15" spans="1:11" x14ac:dyDescent="0.25">
      <c r="A15">
        <v>2027</v>
      </c>
      <c r="B15" s="6">
        <f>'Ship Info'!B$8</f>
        <v>10639366666.666666</v>
      </c>
      <c r="C15" s="6">
        <f>'Ship Info'!C$8</f>
        <v>1807977272.7272727</v>
      </c>
      <c r="D15" s="6">
        <f>'Ship Info'!D$8</f>
        <v>667116666.66666663</v>
      </c>
      <c r="E15" s="6">
        <f>'Ship Info'!E$8</f>
        <v>2704500000</v>
      </c>
      <c r="F15" s="6">
        <f>'Ship Info'!F$8</f>
        <v>7285500000</v>
      </c>
      <c r="G15" s="6">
        <f>'Ship Info'!G$8</f>
        <v>344262295</v>
      </c>
      <c r="H15" s="6">
        <f>'Ship Info'!H$8</f>
        <v>344262295</v>
      </c>
      <c r="I15" s="6">
        <f>'Ship Info'!I$8</f>
        <v>3173866666.666667</v>
      </c>
      <c r="J15" s="6">
        <f>'Ship Info'!J$8</f>
        <v>1558181818.1818182</v>
      </c>
      <c r="K15" s="6">
        <f>'Ship Info'!K$8</f>
        <v>1945046180</v>
      </c>
    </row>
    <row r="16" spans="1:11" x14ac:dyDescent="0.25">
      <c r="A16">
        <v>2028</v>
      </c>
      <c r="B16" s="6">
        <f>'Ship Info'!B$8</f>
        <v>10639366666.666666</v>
      </c>
      <c r="C16" s="6">
        <f>'Ship Info'!C$8</f>
        <v>1807977272.7272727</v>
      </c>
      <c r="D16" s="6">
        <f>'Ship Info'!D$8</f>
        <v>667116666.66666663</v>
      </c>
      <c r="E16" s="6">
        <f>'Ship Info'!E$8</f>
        <v>2704500000</v>
      </c>
      <c r="F16" s="6">
        <f>'Ship Info'!F$8</f>
        <v>7285500000</v>
      </c>
      <c r="G16" s="6">
        <f>'Ship Info'!G$8</f>
        <v>344262295</v>
      </c>
      <c r="H16" s="6">
        <f>'Ship Info'!H$8</f>
        <v>344262295</v>
      </c>
      <c r="I16" s="6">
        <f>'Ship Info'!I$8</f>
        <v>3173866666.666667</v>
      </c>
      <c r="J16" s="6">
        <f>'Ship Info'!J$8</f>
        <v>1558181818.1818182</v>
      </c>
      <c r="K16" s="6">
        <f>'Ship Info'!K$8</f>
        <v>1945046180</v>
      </c>
    </row>
    <row r="17" spans="1:11" x14ac:dyDescent="0.25">
      <c r="A17">
        <v>2029</v>
      </c>
      <c r="B17" s="6">
        <f>'Ship Info'!B$8</f>
        <v>10639366666.666666</v>
      </c>
      <c r="C17" s="6">
        <f>'Ship Info'!C$8</f>
        <v>1807977272.7272727</v>
      </c>
      <c r="D17" s="6">
        <f>'Ship Info'!D$8</f>
        <v>667116666.66666663</v>
      </c>
      <c r="E17" s="6">
        <f>'Ship Info'!E$8</f>
        <v>2704500000</v>
      </c>
      <c r="F17" s="6">
        <f>'Ship Info'!F$8</f>
        <v>7285500000</v>
      </c>
      <c r="G17" s="6">
        <f>'Ship Info'!G$8</f>
        <v>344262295</v>
      </c>
      <c r="H17" s="6">
        <f>'Ship Info'!H$8</f>
        <v>344262295</v>
      </c>
      <c r="I17" s="6">
        <f>'Ship Info'!I$8</f>
        <v>3173866666.666667</v>
      </c>
      <c r="J17" s="6">
        <f>'Ship Info'!J$8</f>
        <v>1558181818.1818182</v>
      </c>
      <c r="K17" s="6">
        <f>'Ship Info'!K$8</f>
        <v>1945046180</v>
      </c>
    </row>
    <row r="18" spans="1:11" x14ac:dyDescent="0.25">
      <c r="A18">
        <v>2030</v>
      </c>
      <c r="B18" s="6">
        <f>'Ship Info'!B$8</f>
        <v>10639366666.666666</v>
      </c>
      <c r="C18" s="6">
        <f>'Ship Info'!C$8</f>
        <v>1807977272.7272727</v>
      </c>
      <c r="D18" s="6">
        <f>'Ship Info'!D$8</f>
        <v>667116666.66666663</v>
      </c>
      <c r="E18" s="6">
        <f>'Ship Info'!E$8</f>
        <v>2704500000</v>
      </c>
      <c r="F18" s="6">
        <f>'Ship Info'!F$8</f>
        <v>7285500000</v>
      </c>
      <c r="G18" s="6">
        <f>'Ship Info'!G$8</f>
        <v>344262295</v>
      </c>
      <c r="H18" s="6">
        <f>'Ship Info'!H$8</f>
        <v>344262295</v>
      </c>
      <c r="I18" s="6">
        <f>'Ship Info'!I$8</f>
        <v>3173866666.666667</v>
      </c>
      <c r="J18" s="6">
        <f>'Ship Info'!J$8</f>
        <v>1558181818.1818182</v>
      </c>
      <c r="K18" s="6">
        <f>'Ship Info'!K$8</f>
        <v>1945046180</v>
      </c>
    </row>
    <row r="19" spans="1:11" x14ac:dyDescent="0.25">
      <c r="A19">
        <v>2031</v>
      </c>
      <c r="B19" s="6">
        <f>'Ship Info'!B$8</f>
        <v>10639366666.666666</v>
      </c>
      <c r="C19" s="6">
        <f>'Ship Info'!C$8</f>
        <v>1807977272.7272727</v>
      </c>
      <c r="D19" s="6">
        <f>'Ship Info'!D$8</f>
        <v>667116666.66666663</v>
      </c>
      <c r="E19" s="6">
        <f>'Ship Info'!E$8</f>
        <v>2704500000</v>
      </c>
      <c r="F19" s="6">
        <f>'Ship Info'!F$8</f>
        <v>7285500000</v>
      </c>
      <c r="G19" s="6">
        <f>'Ship Info'!G$8</f>
        <v>344262295</v>
      </c>
      <c r="H19" s="6">
        <f>'Ship Info'!H$8</f>
        <v>344262295</v>
      </c>
      <c r="I19" s="6">
        <f>'Ship Info'!I$8</f>
        <v>3173866666.666667</v>
      </c>
      <c r="J19" s="6">
        <f>'Ship Info'!J$8</f>
        <v>1558181818.1818182</v>
      </c>
      <c r="K19" s="6">
        <f>'Ship Info'!K$8</f>
        <v>1945046180</v>
      </c>
    </row>
    <row r="20" spans="1:11" x14ac:dyDescent="0.25">
      <c r="A20">
        <v>2032</v>
      </c>
      <c r="B20" s="6">
        <f>'Ship Info'!B$8</f>
        <v>10639366666.666666</v>
      </c>
      <c r="C20" s="6">
        <f>'Ship Info'!C$8</f>
        <v>1807977272.7272727</v>
      </c>
      <c r="D20" s="6">
        <f>'Ship Info'!D$8</f>
        <v>667116666.66666663</v>
      </c>
      <c r="E20" s="6">
        <f>'Ship Info'!E$8</f>
        <v>2704500000</v>
      </c>
      <c r="F20" s="6">
        <f>'Ship Info'!F$8</f>
        <v>7285500000</v>
      </c>
      <c r="G20" s="6">
        <f>'Ship Info'!G$8</f>
        <v>344262295</v>
      </c>
      <c r="H20" s="6">
        <f>'Ship Info'!H$8</f>
        <v>344262295</v>
      </c>
      <c r="I20" s="6">
        <f>'Ship Info'!I$8</f>
        <v>3173866666.666667</v>
      </c>
      <c r="J20" s="6">
        <f>'Ship Info'!J$8</f>
        <v>1558181818.1818182</v>
      </c>
      <c r="K20" s="6">
        <f>'Ship Info'!K$8</f>
        <v>1945046180</v>
      </c>
    </row>
    <row r="21" spans="1:11" x14ac:dyDescent="0.25">
      <c r="A21">
        <v>2033</v>
      </c>
      <c r="B21" s="6">
        <f>'Ship Info'!B$8</f>
        <v>10639366666.666666</v>
      </c>
      <c r="C21" s="6">
        <f>'Ship Info'!C$8</f>
        <v>1807977272.7272727</v>
      </c>
      <c r="D21" s="6">
        <f>'Ship Info'!D$8</f>
        <v>667116666.66666663</v>
      </c>
      <c r="E21" s="6">
        <f>'Ship Info'!E$8</f>
        <v>2704500000</v>
      </c>
      <c r="F21" s="6">
        <f>'Ship Info'!F$8</f>
        <v>7285500000</v>
      </c>
      <c r="G21" s="6">
        <f>'Ship Info'!G$8</f>
        <v>344262295</v>
      </c>
      <c r="H21" s="6">
        <f>'Ship Info'!H$8</f>
        <v>344262295</v>
      </c>
      <c r="I21" s="6">
        <f>'Ship Info'!I$8</f>
        <v>3173866666.666667</v>
      </c>
      <c r="J21" s="6">
        <f>'Ship Info'!J$8</f>
        <v>1558181818.1818182</v>
      </c>
      <c r="K21" s="6">
        <f>'Ship Info'!K$8</f>
        <v>1945046180</v>
      </c>
    </row>
    <row r="22" spans="1:11" x14ac:dyDescent="0.25">
      <c r="A22">
        <v>2034</v>
      </c>
      <c r="B22" s="6">
        <f>'Ship Info'!B$8</f>
        <v>10639366666.666666</v>
      </c>
      <c r="C22" s="6">
        <f>'Ship Info'!C$8</f>
        <v>1807977272.7272727</v>
      </c>
      <c r="D22" s="6">
        <f>'Ship Info'!D$8</f>
        <v>667116666.66666663</v>
      </c>
      <c r="E22" s="6">
        <f>'Ship Info'!E$8</f>
        <v>2704500000</v>
      </c>
      <c r="F22" s="6">
        <f>'Ship Info'!F$8</f>
        <v>7285500000</v>
      </c>
      <c r="G22" s="6">
        <f>'Ship Info'!G$8</f>
        <v>344262295</v>
      </c>
      <c r="H22" s="6">
        <f>'Ship Info'!H$8</f>
        <v>344262295</v>
      </c>
      <c r="I22" s="6">
        <f>'Ship Info'!I$8</f>
        <v>3173866666.666667</v>
      </c>
      <c r="J22" s="6">
        <f>'Ship Info'!J$8</f>
        <v>1558181818.1818182</v>
      </c>
      <c r="K22" s="6">
        <f>'Ship Info'!K$8</f>
        <v>1945046180</v>
      </c>
    </row>
    <row r="23" spans="1:11" x14ac:dyDescent="0.25">
      <c r="A23">
        <v>2035</v>
      </c>
      <c r="B23" s="6">
        <f>'Ship Info'!B$8</f>
        <v>10639366666.666666</v>
      </c>
      <c r="C23" s="6">
        <f>'Ship Info'!C$8</f>
        <v>1807977272.7272727</v>
      </c>
      <c r="D23" s="6">
        <f>'Ship Info'!D$8</f>
        <v>667116666.66666663</v>
      </c>
      <c r="E23" s="6">
        <f>'Ship Info'!E$8</f>
        <v>2704500000</v>
      </c>
      <c r="F23" s="6">
        <f>'Ship Info'!F$8</f>
        <v>7285500000</v>
      </c>
      <c r="G23" s="6">
        <f>'Ship Info'!G$8</f>
        <v>344262295</v>
      </c>
      <c r="H23" s="6">
        <f>'Ship Info'!H$8</f>
        <v>344262295</v>
      </c>
      <c r="I23" s="6">
        <f>'Ship Info'!I$8</f>
        <v>3173866666.666667</v>
      </c>
      <c r="J23" s="6">
        <f>'Ship Info'!J$8</f>
        <v>1558181818.1818182</v>
      </c>
      <c r="K23" s="6">
        <f>'Ship Info'!K$8</f>
        <v>1945046180</v>
      </c>
    </row>
    <row r="24" spans="1:11" x14ac:dyDescent="0.25">
      <c r="A24">
        <v>2036</v>
      </c>
      <c r="B24" s="6">
        <f>'Ship Info'!B$8</f>
        <v>10639366666.666666</v>
      </c>
      <c r="C24" s="6">
        <f>'Ship Info'!C$8</f>
        <v>1807977272.7272727</v>
      </c>
      <c r="D24" s="6">
        <f>'Ship Info'!D$8</f>
        <v>667116666.66666663</v>
      </c>
      <c r="E24" s="6">
        <f>'Ship Info'!E$8</f>
        <v>2704500000</v>
      </c>
      <c r="F24" s="6">
        <f>'Ship Info'!F$8</f>
        <v>7285500000</v>
      </c>
      <c r="G24" s="6">
        <f>'Ship Info'!G$8</f>
        <v>344262295</v>
      </c>
      <c r="H24" s="6">
        <f>'Ship Info'!H$8</f>
        <v>344262295</v>
      </c>
      <c r="I24" s="6">
        <f>'Ship Info'!I$8</f>
        <v>3173866666.666667</v>
      </c>
      <c r="J24" s="6">
        <f>'Ship Info'!J$8</f>
        <v>1558181818.1818182</v>
      </c>
      <c r="K24" s="6">
        <f>'Ship Info'!K$8</f>
        <v>1945046180</v>
      </c>
    </row>
    <row r="25" spans="1:11" x14ac:dyDescent="0.25">
      <c r="A25">
        <v>2037</v>
      </c>
      <c r="B25" s="6">
        <f>'Ship Info'!B$8</f>
        <v>10639366666.666666</v>
      </c>
      <c r="C25" s="6">
        <f>'Ship Info'!C$8</f>
        <v>1807977272.7272727</v>
      </c>
      <c r="D25" s="6">
        <f>'Ship Info'!D$8</f>
        <v>667116666.66666663</v>
      </c>
      <c r="E25" s="6">
        <f>'Ship Info'!E$8</f>
        <v>2704500000</v>
      </c>
      <c r="F25" s="6">
        <f>'Ship Info'!F$8</f>
        <v>7285500000</v>
      </c>
      <c r="G25" s="6">
        <f>'Ship Info'!G$8</f>
        <v>344262295</v>
      </c>
      <c r="H25" s="6">
        <f>'Ship Info'!H$8</f>
        <v>344262295</v>
      </c>
      <c r="I25" s="6">
        <f>'Ship Info'!I$8</f>
        <v>3173866666.666667</v>
      </c>
      <c r="J25" s="6">
        <f>'Ship Info'!J$8</f>
        <v>1558181818.1818182</v>
      </c>
      <c r="K25" s="6">
        <f>'Ship Info'!K$8</f>
        <v>1945046180</v>
      </c>
    </row>
    <row r="26" spans="1:11" x14ac:dyDescent="0.25">
      <c r="A26">
        <v>2038</v>
      </c>
      <c r="B26" s="6">
        <f>'Ship Info'!B$8</f>
        <v>10639366666.666666</v>
      </c>
      <c r="C26" s="6">
        <f>'Ship Info'!C$8</f>
        <v>1807977272.7272727</v>
      </c>
      <c r="D26" s="6">
        <f>'Ship Info'!D$8</f>
        <v>667116666.66666663</v>
      </c>
      <c r="E26" s="6">
        <f>'Ship Info'!E$8</f>
        <v>2704500000</v>
      </c>
      <c r="F26" s="6">
        <f>'Ship Info'!F$8</f>
        <v>7285500000</v>
      </c>
      <c r="G26" s="6">
        <f>'Ship Info'!G$8</f>
        <v>344262295</v>
      </c>
      <c r="H26" s="6">
        <f>'Ship Info'!H$8</f>
        <v>344262295</v>
      </c>
      <c r="I26" s="6">
        <f>'Ship Info'!I$8</f>
        <v>3173866666.666667</v>
      </c>
      <c r="J26" s="6">
        <f>'Ship Info'!J$8</f>
        <v>1558181818.1818182</v>
      </c>
      <c r="K26" s="6">
        <f>'Ship Info'!K$8</f>
        <v>1945046180</v>
      </c>
    </row>
    <row r="27" spans="1:11" x14ac:dyDescent="0.25">
      <c r="A27">
        <v>2039</v>
      </c>
      <c r="B27" s="6">
        <f>'Ship Info'!B$8</f>
        <v>10639366666.666666</v>
      </c>
      <c r="C27" s="6">
        <f>'Ship Info'!C$8</f>
        <v>1807977272.7272727</v>
      </c>
      <c r="D27" s="6">
        <f>'Ship Info'!D$8</f>
        <v>667116666.66666663</v>
      </c>
      <c r="E27" s="6">
        <f>'Ship Info'!E$8</f>
        <v>2704500000</v>
      </c>
      <c r="F27" s="6">
        <f>'Ship Info'!F$8</f>
        <v>7285500000</v>
      </c>
      <c r="G27" s="6">
        <f>'Ship Info'!G$8</f>
        <v>344262295</v>
      </c>
      <c r="H27" s="6">
        <f>'Ship Info'!H$8</f>
        <v>344262295</v>
      </c>
      <c r="I27" s="6">
        <f>'Ship Info'!I$8</f>
        <v>3173866666.666667</v>
      </c>
      <c r="J27" s="6">
        <f>'Ship Info'!J$8</f>
        <v>1558181818.1818182</v>
      </c>
      <c r="K27" s="6">
        <f>'Ship Info'!K$8</f>
        <v>1945046180</v>
      </c>
    </row>
    <row r="28" spans="1:11" x14ac:dyDescent="0.25">
      <c r="A28">
        <v>2040</v>
      </c>
      <c r="B28" s="6">
        <f>'Ship Info'!B$8</f>
        <v>10639366666.666666</v>
      </c>
      <c r="C28" s="6">
        <f>'Ship Info'!C$8</f>
        <v>1807977272.7272727</v>
      </c>
      <c r="D28" s="6">
        <f>'Ship Info'!D$8</f>
        <v>667116666.66666663</v>
      </c>
      <c r="E28" s="6">
        <f>'Ship Info'!E$8</f>
        <v>2704500000</v>
      </c>
      <c r="F28" s="6">
        <f>'Ship Info'!F$8</f>
        <v>7285500000</v>
      </c>
      <c r="G28" s="6">
        <f>'Ship Info'!G$8</f>
        <v>344262295</v>
      </c>
      <c r="H28" s="6">
        <f>'Ship Info'!H$8</f>
        <v>344262295</v>
      </c>
      <c r="I28" s="6">
        <f>'Ship Info'!I$8</f>
        <v>3173866666.666667</v>
      </c>
      <c r="J28" s="6">
        <f>'Ship Info'!J$8</f>
        <v>1558181818.1818182</v>
      </c>
      <c r="K28" s="6">
        <f>'Ship Info'!K$8</f>
        <v>1945046180</v>
      </c>
    </row>
    <row r="29" spans="1:11" x14ac:dyDescent="0.25">
      <c r="A29">
        <v>2041</v>
      </c>
      <c r="B29" s="6">
        <f>'Ship Info'!B$8</f>
        <v>10639366666.666666</v>
      </c>
      <c r="C29" s="6">
        <f>'Ship Info'!C$8</f>
        <v>1807977272.7272727</v>
      </c>
      <c r="D29" s="6">
        <f>'Ship Info'!D$8</f>
        <v>667116666.66666663</v>
      </c>
      <c r="E29" s="6">
        <f>'Ship Info'!E$8</f>
        <v>2704500000</v>
      </c>
      <c r="F29" s="6">
        <f>'Ship Info'!F$8</f>
        <v>7285500000</v>
      </c>
      <c r="G29" s="6">
        <f>'Ship Info'!G$8</f>
        <v>344262295</v>
      </c>
      <c r="H29" s="6">
        <f>'Ship Info'!H$8</f>
        <v>344262295</v>
      </c>
      <c r="I29" s="6">
        <f>'Ship Info'!I$8</f>
        <v>3173866666.666667</v>
      </c>
      <c r="J29" s="6">
        <f>'Ship Info'!J$8</f>
        <v>1558181818.1818182</v>
      </c>
      <c r="K29" s="6">
        <f>'Ship Info'!K$8</f>
        <v>1945046180</v>
      </c>
    </row>
    <row r="30" spans="1:11" x14ac:dyDescent="0.25">
      <c r="A30">
        <v>2042</v>
      </c>
      <c r="B30" s="6">
        <f>'Ship Info'!B$8</f>
        <v>10639366666.666666</v>
      </c>
      <c r="C30" s="6">
        <f>'Ship Info'!C$8</f>
        <v>1807977272.7272727</v>
      </c>
      <c r="D30" s="6">
        <f>'Ship Info'!D$8</f>
        <v>667116666.66666663</v>
      </c>
      <c r="E30" s="6">
        <f>'Ship Info'!E$8</f>
        <v>2704500000</v>
      </c>
      <c r="F30" s="6">
        <f>'Ship Info'!F$8</f>
        <v>7285500000</v>
      </c>
      <c r="G30" s="6">
        <f>'Ship Info'!G$8</f>
        <v>344262295</v>
      </c>
      <c r="H30" s="6">
        <f>'Ship Info'!H$8</f>
        <v>344262295</v>
      </c>
      <c r="I30" s="6">
        <f>'Ship Info'!I$8</f>
        <v>3173866666.666667</v>
      </c>
      <c r="J30" s="6">
        <f>'Ship Info'!J$8</f>
        <v>1558181818.1818182</v>
      </c>
      <c r="K30" s="6">
        <f>'Ship Info'!K$8</f>
        <v>1945046180</v>
      </c>
    </row>
    <row r="31" spans="1:11" x14ac:dyDescent="0.25">
      <c r="A31">
        <v>2043</v>
      </c>
      <c r="B31" s="6">
        <f>'Ship Info'!B$8</f>
        <v>10639366666.666666</v>
      </c>
      <c r="C31" s="6">
        <f>'Ship Info'!C$8</f>
        <v>1807977272.7272727</v>
      </c>
      <c r="D31" s="6">
        <f>'Ship Info'!D$8</f>
        <v>667116666.66666663</v>
      </c>
      <c r="E31" s="6">
        <f>'Ship Info'!E$8</f>
        <v>2704500000</v>
      </c>
      <c r="F31" s="6">
        <f>'Ship Info'!F$8</f>
        <v>7285500000</v>
      </c>
      <c r="G31" s="6">
        <f>'Ship Info'!G$8</f>
        <v>344262295</v>
      </c>
      <c r="H31" s="6">
        <f>'Ship Info'!H$8</f>
        <v>344262295</v>
      </c>
      <c r="I31" s="6">
        <f>'Ship Info'!I$8</f>
        <v>3173866666.666667</v>
      </c>
      <c r="J31" s="6">
        <f>'Ship Info'!J$8</f>
        <v>1558181818.1818182</v>
      </c>
      <c r="K31" s="6">
        <f>'Ship Info'!K$8</f>
        <v>1945046180</v>
      </c>
    </row>
    <row r="32" spans="1:11" x14ac:dyDescent="0.25">
      <c r="A32">
        <v>2044</v>
      </c>
      <c r="B32" s="6">
        <f>'Ship Info'!B$8</f>
        <v>10639366666.666666</v>
      </c>
      <c r="C32" s="6">
        <f>'Ship Info'!C$8</f>
        <v>1807977272.7272727</v>
      </c>
      <c r="D32" s="6">
        <f>'Ship Info'!D$8</f>
        <v>667116666.66666663</v>
      </c>
      <c r="E32" s="6">
        <f>'Ship Info'!E$8</f>
        <v>2704500000</v>
      </c>
      <c r="F32" s="6">
        <f>'Ship Info'!F$8</f>
        <v>7285500000</v>
      </c>
      <c r="G32" s="6">
        <f>'Ship Info'!G$8</f>
        <v>344262295</v>
      </c>
      <c r="H32" s="6">
        <f>'Ship Info'!H$8</f>
        <v>344262295</v>
      </c>
      <c r="I32" s="6">
        <f>'Ship Info'!I$8</f>
        <v>3173866666.666667</v>
      </c>
      <c r="J32" s="6">
        <f>'Ship Info'!J$8</f>
        <v>1558181818.1818182</v>
      </c>
      <c r="K32" s="6">
        <f>'Ship Info'!K$8</f>
        <v>1945046180</v>
      </c>
    </row>
    <row r="33" spans="1:11" x14ac:dyDescent="0.25">
      <c r="A33">
        <v>2045</v>
      </c>
      <c r="B33" s="6">
        <f>'Ship Info'!B$8</f>
        <v>10639366666.666666</v>
      </c>
      <c r="C33" s="6">
        <f>'Ship Info'!C$8</f>
        <v>1807977272.7272727</v>
      </c>
      <c r="D33" s="6">
        <f>'Ship Info'!D$8</f>
        <v>667116666.66666663</v>
      </c>
      <c r="E33" s="6">
        <f>'Ship Info'!E$8</f>
        <v>2704500000</v>
      </c>
      <c r="F33" s="6">
        <f>'Ship Info'!F$8</f>
        <v>7285500000</v>
      </c>
      <c r="G33" s="6">
        <f>'Ship Info'!G$8</f>
        <v>344262295</v>
      </c>
      <c r="H33" s="6">
        <f>'Ship Info'!H$8</f>
        <v>344262295</v>
      </c>
      <c r="I33" s="6">
        <f>'Ship Info'!I$8</f>
        <v>3173866666.666667</v>
      </c>
      <c r="J33" s="6">
        <f>'Ship Info'!J$8</f>
        <v>1558181818.1818182</v>
      </c>
      <c r="K33" s="6">
        <f>'Ship Info'!K$8</f>
        <v>1945046180</v>
      </c>
    </row>
    <row r="34" spans="1:11" x14ac:dyDescent="0.25">
      <c r="A34">
        <v>2046</v>
      </c>
      <c r="B34" s="6">
        <f>'Ship Info'!B$8</f>
        <v>10639366666.666666</v>
      </c>
      <c r="C34" s="6">
        <f>'Ship Info'!C$8</f>
        <v>1807977272.7272727</v>
      </c>
      <c r="D34" s="6">
        <f>'Ship Info'!D$8</f>
        <v>667116666.66666663</v>
      </c>
      <c r="E34" s="6">
        <f>'Ship Info'!E$8</f>
        <v>2704500000</v>
      </c>
      <c r="F34" s="6">
        <f>'Ship Info'!F$8</f>
        <v>7285500000</v>
      </c>
      <c r="G34" s="6">
        <f>'Ship Info'!G$8</f>
        <v>344262295</v>
      </c>
      <c r="H34" s="6">
        <f>'Ship Info'!H$8</f>
        <v>344262295</v>
      </c>
      <c r="I34" s="6">
        <f>'Ship Info'!I$8</f>
        <v>3173866666.666667</v>
      </c>
      <c r="J34" s="6">
        <f>'Ship Info'!J$8</f>
        <v>1558181818.1818182</v>
      </c>
      <c r="K34" s="6">
        <f>'Ship Info'!K$8</f>
        <v>1945046180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3" sqref="I3"/>
    </sheetView>
  </sheetViews>
  <sheetFormatPr defaultColWidth="11.7109375" defaultRowHeight="15" x14ac:dyDescent="0.25"/>
  <sheetData>
    <row r="1" spans="1:11" x14ac:dyDescent="0.25">
      <c r="A1" t="s">
        <v>15</v>
      </c>
    </row>
    <row r="2" spans="1:11" x14ac:dyDescent="0.25">
      <c r="A2" t="s">
        <v>10</v>
      </c>
    </row>
    <row r="3" spans="1:11" s="1" customFormat="1" ht="4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7</v>
      </c>
      <c r="H3" s="1" t="s">
        <v>6</v>
      </c>
      <c r="I3" s="1" t="s">
        <v>56</v>
      </c>
      <c r="J3" s="1" t="s">
        <v>58</v>
      </c>
      <c r="K3" s="1" t="s">
        <v>57</v>
      </c>
    </row>
    <row r="4" spans="1:11" x14ac:dyDescent="0.25">
      <c r="A4" s="2">
        <v>2016</v>
      </c>
      <c r="B4" s="2">
        <f>MIN('Build Plan'!B4,'Ship Info'!B$11)+MIN(MAX('Build Plan'!B5-'Ship Info'!B$11,0),'Ship Info'!B$11)+MIN(MAX('Build Plan'!B6-(2*'Ship Info'!B$11),0),'Ship Info'!B$11)</f>
        <v>0.19999999999999996</v>
      </c>
      <c r="C4" s="2">
        <f>MIN('Build Plan'!C4,'Ship Info'!C$11)+MIN(MAX('Build Plan'!C5-'Ship Info'!C$11,0),'Ship Info'!C$11)+MIN(MAX('Build Plan'!C6-(2*'Ship Info'!C$11),0),'Ship Info'!C$11)</f>
        <v>0</v>
      </c>
      <c r="D4" s="2">
        <f>MIN('Build Plan'!D4,'Ship Info'!D$11)+MIN(MAX('Build Plan'!D5-'Ship Info'!D$11,0),'Ship Info'!D$11)+MIN(MAX('Build Plan'!D6-(2*'Ship Info'!D$11),0),'Ship Info'!D$11)</f>
        <v>0</v>
      </c>
      <c r="E4" s="2">
        <f>MIN('Build Plan'!E4,'Ship Info'!E$11)+MIN(MAX('Build Plan'!E5-'Ship Info'!E$11,0),'Ship Info'!E$11)+MIN(MAX('Build Plan'!E6-(2*'Ship Info'!E$11),0),'Ship Info'!E$11)</f>
        <v>0</v>
      </c>
      <c r="F4" s="2">
        <f>MIN('Build Plan'!F4,'Ship Info'!F$11)+MIN(MAX('Build Plan'!F5-'Ship Info'!F$11,0),'Ship Info'!F$11)+MIN(MAX('Build Plan'!F6-(2*'Ship Info'!F$11),0),'Ship Info'!F$11)</f>
        <v>0</v>
      </c>
      <c r="G4" s="2">
        <f>MIN('Build Plan'!G4,'Ship Info'!G$11)+MIN(MAX('Build Plan'!G5-'Ship Info'!G$11,0),'Ship Info'!G$11)+MIN(MAX('Build Plan'!G6-(2*'Ship Info'!G$11),0),'Ship Info'!G$11)</f>
        <v>0</v>
      </c>
      <c r="H4" s="2">
        <f>MIN('Build Plan'!H4,'Ship Info'!H$11)+MIN(MAX('Build Plan'!H5-'Ship Info'!H$11,0),'Ship Info'!H$11)+MIN(MAX('Build Plan'!H6-(2*'Ship Info'!H$11),0),'Ship Info'!H$11)</f>
        <v>0</v>
      </c>
      <c r="I4" s="2">
        <f>MIN('Build Plan'!I4,'Ship Info'!I$11)+MIN(MAX('Build Plan'!I5-'Ship Info'!I$11,0),'Ship Info'!I$11)+MIN(MAX('Build Plan'!I6-(2*'Ship Info'!I$11),0),'Ship Info'!I$11)</f>
        <v>0.4</v>
      </c>
      <c r="J4" s="2">
        <f>MIN('Build Plan'!J4,'Ship Info'!J$11)+MIN(MAX('Build Plan'!J5-'Ship Info'!J$11,0),'Ship Info'!J$11)+MIN(MAX('Build Plan'!J6-(2*'Ship Info'!J$11),0),'Ship Info'!J$11)</f>
        <v>0</v>
      </c>
      <c r="K4" s="2">
        <f>MIN('Build Plan'!K4,'Ship Info'!K$11)+MIN(MAX('Build Plan'!K5-'Ship Info'!K$11,0),'Ship Info'!K$11)+MIN(MAX('Build Plan'!K6-(2*'Ship Info'!K$11),0),'Ship Info'!K$11)</f>
        <v>0</v>
      </c>
    </row>
    <row r="5" spans="1:11" x14ac:dyDescent="0.25">
      <c r="A5">
        <v>2017</v>
      </c>
      <c r="B5" s="2">
        <f>MIN('Build Plan'!B5,'Ship Info'!B$11)+MIN(MAX('Build Plan'!B6-'Ship Info'!B$11,0),'Ship Info'!B$11)+MIN(MAX('Build Plan'!B7-(2*'Ship Info'!B$11),0),'Ship Info'!B$11)</f>
        <v>0.4</v>
      </c>
      <c r="C5" s="2">
        <f>MIN('Build Plan'!C5,'Ship Info'!C$11)+MIN(MAX('Build Plan'!C6-'Ship Info'!C$11,0),'Ship Info'!C$11)+MIN(MAX('Build Plan'!C7-(2*'Ship Info'!C$11),0),'Ship Info'!C$11)</f>
        <v>2</v>
      </c>
      <c r="D5" s="2">
        <f>MIN('Build Plan'!D5,'Ship Info'!D$11)+MIN(MAX('Build Plan'!D6-'Ship Info'!D$11,0),'Ship Info'!D$11)+MIN(MAX('Build Plan'!D7-(2*'Ship Info'!D$11),0),'Ship Info'!D$11)</f>
        <v>2</v>
      </c>
      <c r="E5" s="2">
        <f>MIN('Build Plan'!E5,'Ship Info'!E$11)+MIN(MAX('Build Plan'!E6-'Ship Info'!E$11,0),'Ship Info'!E$11)+MIN(MAX('Build Plan'!E7-(2*'Ship Info'!E$11),0),'Ship Info'!E$11)</f>
        <v>2</v>
      </c>
      <c r="F5" s="2">
        <f>MIN('Build Plan'!F5,'Ship Info'!F$11)+MIN(MAX('Build Plan'!F6-'Ship Info'!F$11,0),'Ship Info'!F$11)+MIN(MAX('Build Plan'!F7-(2*'Ship Info'!F$11),0),'Ship Info'!F$11)</f>
        <v>0</v>
      </c>
      <c r="G5" s="2">
        <f>MIN('Build Plan'!G5,'Ship Info'!G$11)+MIN(MAX('Build Plan'!G6-'Ship Info'!G$11,0),'Ship Info'!G$11)+MIN(MAX('Build Plan'!G7-(2*'Ship Info'!G$11),0),'Ship Info'!G$11)</f>
        <v>0</v>
      </c>
      <c r="H5" s="2">
        <f>MIN('Build Plan'!H5,'Ship Info'!H$11)+MIN(MAX('Build Plan'!H6-'Ship Info'!H$11,0),'Ship Info'!H$11)+MIN(MAX('Build Plan'!H7-(2*'Ship Info'!H$11),0),'Ship Info'!H$11)</f>
        <v>0</v>
      </c>
      <c r="I5" s="2">
        <f>MIN('Build Plan'!I5,'Ship Info'!I$11)+MIN(MAX('Build Plan'!I6-'Ship Info'!I$11,0),'Ship Info'!I$11)+MIN(MAX('Build Plan'!I7-(2*'Ship Info'!I$11),0),'Ship Info'!I$11)</f>
        <v>0.6</v>
      </c>
      <c r="J5" s="2">
        <f>MIN('Build Plan'!J5,'Ship Info'!J$11)+MIN(MAX('Build Plan'!J6-'Ship Info'!J$11,0),'Ship Info'!J$11)+MIN(MAX('Build Plan'!J7-(2*'Ship Info'!J$11),0),'Ship Info'!J$11)</f>
        <v>0</v>
      </c>
      <c r="K5" s="2">
        <f>MIN('Build Plan'!K5,'Ship Info'!K$11)+MIN(MAX('Build Plan'!K6-'Ship Info'!K$11,0),'Ship Info'!K$11)+MIN(MAX('Build Plan'!K7-(2*'Ship Info'!K$11),0),'Ship Info'!K$11)</f>
        <v>0</v>
      </c>
    </row>
    <row r="6" spans="1:11" x14ac:dyDescent="0.25">
      <c r="A6">
        <v>2018</v>
      </c>
      <c r="B6" s="2">
        <f>MIN('Build Plan'!B6,'Ship Info'!B$11)+MIN(MAX('Build Plan'!B7-'Ship Info'!B$11,0),'Ship Info'!B$11)+MIN(MAX('Build Plan'!B8-(2*'Ship Info'!B$11),0),'Ship Info'!B$11)</f>
        <v>0.4</v>
      </c>
      <c r="C6" s="2">
        <f>MIN('Build Plan'!C6,'Ship Info'!C$11)+MIN(MAX('Build Plan'!C7-'Ship Info'!C$11,0),'Ship Info'!C$11)+MIN(MAX('Build Plan'!C8-(2*'Ship Info'!C$11),0),'Ship Info'!C$11)</f>
        <v>2</v>
      </c>
      <c r="D6" s="2">
        <f>MIN('Build Plan'!D6,'Ship Info'!D$11)+MIN(MAX('Build Plan'!D7-'Ship Info'!D$11,0),'Ship Info'!D$11)+MIN(MAX('Build Plan'!D8-(2*'Ship Info'!D$11),0),'Ship Info'!D$11)</f>
        <v>1</v>
      </c>
      <c r="E6" s="2">
        <f>MIN('Build Plan'!E6,'Ship Info'!E$11)+MIN(MAX('Build Plan'!E7-'Ship Info'!E$11,0),'Ship Info'!E$11)+MIN(MAX('Build Plan'!E8-(2*'Ship Info'!E$11),0),'Ship Info'!E$11)</f>
        <v>2</v>
      </c>
      <c r="F6" s="2">
        <f>MIN('Build Plan'!F6,'Ship Info'!F$11)+MIN(MAX('Build Plan'!F7-'Ship Info'!F$11,0),'Ship Info'!F$11)+MIN(MAX('Build Plan'!F8-(2*'Ship Info'!F$11),0),'Ship Info'!F$11)</f>
        <v>0</v>
      </c>
      <c r="G6" s="2">
        <f>MIN('Build Plan'!G6,'Ship Info'!G$11)+MIN(MAX('Build Plan'!G7-'Ship Info'!G$11,0),'Ship Info'!G$11)+MIN(MAX('Build Plan'!G8-(2*'Ship Info'!G$11),0),'Ship Info'!G$11)</f>
        <v>1</v>
      </c>
      <c r="H6" s="2">
        <f>MIN('Build Plan'!H6,'Ship Info'!H$11)+MIN(MAX('Build Plan'!H7-'Ship Info'!H$11,0),'Ship Info'!H$11)+MIN(MAX('Build Plan'!H8-(2*'Ship Info'!H$11),0),'Ship Info'!H$11)</f>
        <v>1</v>
      </c>
      <c r="I6" s="2">
        <f>MIN('Build Plan'!I6,'Ship Info'!I$11)+MIN(MAX('Build Plan'!I7-'Ship Info'!I$11,0),'Ship Info'!I$11)+MIN(MAX('Build Plan'!I8-(2*'Ship Info'!I$11),0),'Ship Info'!I$11)</f>
        <v>0</v>
      </c>
      <c r="J6" s="2">
        <f>MIN('Build Plan'!J6,'Ship Info'!J$11)+MIN(MAX('Build Plan'!J7-'Ship Info'!J$11,0),'Ship Info'!J$11)+MIN(MAX('Build Plan'!J8-(2*'Ship Info'!J$11),0),'Ship Info'!J$11)</f>
        <v>0</v>
      </c>
      <c r="K6" s="2">
        <f>MIN('Build Plan'!K6,'Ship Info'!K$11)+MIN(MAX('Build Plan'!K7-'Ship Info'!K$11,0),'Ship Info'!K$11)+MIN(MAX('Build Plan'!K8-(2*'Ship Info'!K$11),0),'Ship Info'!K$11)</f>
        <v>0</v>
      </c>
    </row>
    <row r="7" spans="1:11" x14ac:dyDescent="0.25">
      <c r="A7">
        <v>2019</v>
      </c>
      <c r="B7" s="2">
        <f>MIN('Build Plan'!B7,'Ship Info'!B$11)+MIN(MAX('Build Plan'!B8-'Ship Info'!B$11,0),'Ship Info'!B$11)+MIN(MAX('Build Plan'!B9-(2*'Ship Info'!B$11),0),'Ship Info'!B$11)</f>
        <v>0</v>
      </c>
      <c r="C7" s="2">
        <f>MIN('Build Plan'!C7,'Ship Info'!C$11)+MIN(MAX('Build Plan'!C8-'Ship Info'!C$11,0),'Ship Info'!C$11)+MIN(MAX('Build Plan'!C9-(2*'Ship Info'!C$11),0),'Ship Info'!C$11)</f>
        <v>2</v>
      </c>
      <c r="D7" s="2">
        <f>MIN('Build Plan'!D7,'Ship Info'!D$11)+MIN(MAX('Build Plan'!D8-'Ship Info'!D$11,0),'Ship Info'!D$11)+MIN(MAX('Build Plan'!D9-(2*'Ship Info'!D$11),0),'Ship Info'!D$11)</f>
        <v>1</v>
      </c>
      <c r="E7" s="2">
        <f>MIN('Build Plan'!E7,'Ship Info'!E$11)+MIN(MAX('Build Plan'!E8-'Ship Info'!E$11,0),'Ship Info'!E$11)+MIN(MAX('Build Plan'!E9-(2*'Ship Info'!E$11),0),'Ship Info'!E$11)</f>
        <v>2</v>
      </c>
      <c r="F7" s="2">
        <f>MIN('Build Plan'!F7,'Ship Info'!F$11)+MIN(MAX('Build Plan'!F8-'Ship Info'!F$11,0),'Ship Info'!F$11)+MIN(MAX('Build Plan'!F9-(2*'Ship Info'!F$11),0),'Ship Info'!F$11)</f>
        <v>0</v>
      </c>
      <c r="G7" s="2">
        <f>MIN('Build Plan'!G7,'Ship Info'!G$11)+MIN(MAX('Build Plan'!G8-'Ship Info'!G$11,0),'Ship Info'!G$11)+MIN(MAX('Build Plan'!G9-(2*'Ship Info'!G$11),0),'Ship Info'!G$11)</f>
        <v>1</v>
      </c>
      <c r="H7" s="2">
        <f>MIN('Build Plan'!H7,'Ship Info'!H$11)+MIN(MAX('Build Plan'!H8-'Ship Info'!H$11,0),'Ship Info'!H$11)+MIN(MAX('Build Plan'!H9-(2*'Ship Info'!H$11),0),'Ship Info'!H$11)</f>
        <v>1</v>
      </c>
      <c r="I7" s="2">
        <f>MIN('Build Plan'!I7,'Ship Info'!I$11)+MIN(MAX('Build Plan'!I8-'Ship Info'!I$11,0),'Ship Info'!I$11)+MIN(MAX('Build Plan'!I9-(2*'Ship Info'!I$11),0),'Ship Info'!I$11)</f>
        <v>0</v>
      </c>
      <c r="J7" s="2">
        <f>MIN('Build Plan'!J7,'Ship Info'!J$11)+MIN(MAX('Build Plan'!J8-'Ship Info'!J$11,0),'Ship Info'!J$11)+MIN(MAX('Build Plan'!J9-(2*'Ship Info'!J$11),0),'Ship Info'!J$11)</f>
        <v>0</v>
      </c>
      <c r="K7" s="2">
        <f>MIN('Build Plan'!K7,'Ship Info'!K$11)+MIN(MAX('Build Plan'!K8-'Ship Info'!K$11,0),'Ship Info'!K$11)+MIN(MAX('Build Plan'!K9-(2*'Ship Info'!K$11),0),'Ship Info'!K$11)</f>
        <v>0</v>
      </c>
    </row>
    <row r="8" spans="1:11" x14ac:dyDescent="0.25">
      <c r="A8">
        <v>2020</v>
      </c>
      <c r="B8" s="2">
        <f>MIN('Build Plan'!B8,'Ship Info'!B$11)+MIN(MAX('Build Plan'!B9-'Ship Info'!B$11,0),'Ship Info'!B$11)+MIN(MAX('Build Plan'!B10-(2*'Ship Info'!B$11),0),'Ship Info'!B$11)</f>
        <v>0</v>
      </c>
      <c r="C8" s="2">
        <f>MIN('Build Plan'!C8,'Ship Info'!C$11)+MIN(MAX('Build Plan'!C9-'Ship Info'!C$11,0),'Ship Info'!C$11)+MIN(MAX('Build Plan'!C10-(2*'Ship Info'!C$11),0),'Ship Info'!C$11)</f>
        <v>2</v>
      </c>
      <c r="D8" s="2">
        <f>MIN('Build Plan'!D8,'Ship Info'!D$11)+MIN(MAX('Build Plan'!D9-'Ship Info'!D$11,0),'Ship Info'!D$11)+MIN(MAX('Build Plan'!D10-(2*'Ship Info'!D$11),0),'Ship Info'!D$11)</f>
        <v>1</v>
      </c>
      <c r="E8" s="2">
        <f>MIN('Build Plan'!E8,'Ship Info'!E$11)+MIN(MAX('Build Plan'!E9-'Ship Info'!E$11,0),'Ship Info'!E$11)+MIN(MAX('Build Plan'!E10-(2*'Ship Info'!E$11),0),'Ship Info'!E$11)</f>
        <v>2</v>
      </c>
      <c r="F8" s="2">
        <f>MIN('Build Plan'!F8,'Ship Info'!F$11)+MIN(MAX('Build Plan'!F9-'Ship Info'!F$11,0),'Ship Info'!F$11)+MIN(MAX('Build Plan'!F10-(2*'Ship Info'!F$11),0),'Ship Info'!F$11)</f>
        <v>0</v>
      </c>
      <c r="G8" s="2">
        <f>MIN('Build Plan'!G8,'Ship Info'!G$11)+MIN(MAX('Build Plan'!G9-'Ship Info'!G$11,0),'Ship Info'!G$11)+MIN(MAX('Build Plan'!G10-(2*'Ship Info'!G$11),0),'Ship Info'!G$11)</f>
        <v>1</v>
      </c>
      <c r="H8" s="2">
        <f>MIN('Build Plan'!H8,'Ship Info'!H$11)+MIN(MAX('Build Plan'!H9-'Ship Info'!H$11,0),'Ship Info'!H$11)+MIN(MAX('Build Plan'!H10-(2*'Ship Info'!H$11),0),'Ship Info'!H$11)</f>
        <v>1</v>
      </c>
      <c r="I8" s="2">
        <f>MIN('Build Plan'!I8,'Ship Info'!I$11)+MIN(MAX('Build Plan'!I9-'Ship Info'!I$11,0),'Ship Info'!I$11)+MIN(MAX('Build Plan'!I10-(2*'Ship Info'!I$11),0),'Ship Info'!I$11)</f>
        <v>0</v>
      </c>
      <c r="J8" s="2">
        <f>MIN('Build Plan'!J8,'Ship Info'!J$11)+MIN(MAX('Build Plan'!J9-'Ship Info'!J$11,0),'Ship Info'!J$11)+MIN(MAX('Build Plan'!J10-(2*'Ship Info'!J$11),0),'Ship Info'!J$11)</f>
        <v>1</v>
      </c>
      <c r="K8" s="2">
        <f>MIN('Build Plan'!K8,'Ship Info'!K$11)+MIN(MAX('Build Plan'!K9-'Ship Info'!K$11,0),'Ship Info'!K$11)+MIN(MAX('Build Plan'!K10-(2*'Ship Info'!K$11),0),'Ship Info'!K$11)</f>
        <v>0</v>
      </c>
    </row>
    <row r="9" spans="1:11" x14ac:dyDescent="0.25">
      <c r="A9">
        <v>2021</v>
      </c>
      <c r="B9" s="2">
        <f>MIN('Build Plan'!B9,'Ship Info'!B$11)+MIN(MAX('Build Plan'!B10-'Ship Info'!B$11,0),'Ship Info'!B$11)+MIN(MAX('Build Plan'!B11-(2*'Ship Info'!B$11),0),'Ship Info'!B$11)</f>
        <v>0.19999999999999996</v>
      </c>
      <c r="C9" s="2">
        <f>MIN('Build Plan'!C9,'Ship Info'!C$11)+MIN(MAX('Build Plan'!C10-'Ship Info'!C$11,0),'Ship Info'!C$11)+MIN(MAX('Build Plan'!C11-(2*'Ship Info'!C$11),0),'Ship Info'!C$11)</f>
        <v>2</v>
      </c>
      <c r="D9" s="2">
        <f>MIN('Build Plan'!D9,'Ship Info'!D$11)+MIN(MAX('Build Plan'!D10-'Ship Info'!D$11,0),'Ship Info'!D$11)+MIN(MAX('Build Plan'!D11-(2*'Ship Info'!D$11),0),'Ship Info'!D$11)</f>
        <v>2</v>
      </c>
      <c r="E9" s="2">
        <f>MIN('Build Plan'!E9,'Ship Info'!E$11)+MIN(MAX('Build Plan'!E10-'Ship Info'!E$11,0),'Ship Info'!E$11)+MIN(MAX('Build Plan'!E11-(2*'Ship Info'!E$11),0),'Ship Info'!E$11)</f>
        <v>1</v>
      </c>
      <c r="F9" s="2">
        <f>MIN('Build Plan'!F9,'Ship Info'!F$11)+MIN(MAX('Build Plan'!F10-'Ship Info'!F$11,0),'Ship Info'!F$11)+MIN(MAX('Build Plan'!F11-(2*'Ship Info'!F$11),0),'Ship Info'!F$11)</f>
        <v>1</v>
      </c>
      <c r="G9" s="2">
        <f>MIN('Build Plan'!G9,'Ship Info'!G$11)+MIN(MAX('Build Plan'!G10-'Ship Info'!G$11,0),'Ship Info'!G$11)+MIN(MAX('Build Plan'!G11-(2*'Ship Info'!G$11),0),'Ship Info'!G$11)</f>
        <v>1</v>
      </c>
      <c r="H9" s="2">
        <f>MIN('Build Plan'!H9,'Ship Info'!H$11)+MIN(MAX('Build Plan'!H10-'Ship Info'!H$11,0),'Ship Info'!H$11)+MIN(MAX('Build Plan'!H11-(2*'Ship Info'!H$11),0),'Ship Info'!H$11)</f>
        <v>1</v>
      </c>
      <c r="I9" s="2">
        <f>MIN('Build Plan'!I9,'Ship Info'!I$11)+MIN(MAX('Build Plan'!I10-'Ship Info'!I$11,0),'Ship Info'!I$11)+MIN(MAX('Build Plan'!I11-(2*'Ship Info'!I$11),0),'Ship Info'!I$11)</f>
        <v>0</v>
      </c>
      <c r="J9" s="2">
        <f>MIN('Build Plan'!J9,'Ship Info'!J$11)+MIN(MAX('Build Plan'!J10-'Ship Info'!J$11,0),'Ship Info'!J$11)+MIN(MAX('Build Plan'!J11-(2*'Ship Info'!J$11),0),'Ship Info'!J$11)</f>
        <v>0</v>
      </c>
      <c r="K9" s="2">
        <f>MIN('Build Plan'!K9,'Ship Info'!K$11)+MIN(MAX('Build Plan'!K10-'Ship Info'!K$11,0),'Ship Info'!K$11)+MIN(MAX('Build Plan'!K11-(2*'Ship Info'!K$11),0),'Ship Info'!K$11)</f>
        <v>0</v>
      </c>
    </row>
    <row r="10" spans="1:11" x14ac:dyDescent="0.25">
      <c r="A10">
        <v>2022</v>
      </c>
      <c r="B10" s="2">
        <f>MIN('Build Plan'!B10,'Ship Info'!B$11)+MIN(MAX('Build Plan'!B11-'Ship Info'!B$11,0),'Ship Info'!B$11)+MIN(MAX('Build Plan'!B12-(2*'Ship Info'!B$11),0),'Ship Info'!B$11)</f>
        <v>0.4</v>
      </c>
      <c r="C10" s="2">
        <f>MIN('Build Plan'!C10,'Ship Info'!C$11)+MIN(MAX('Build Plan'!C11-'Ship Info'!C$11,0),'Ship Info'!C$11)+MIN(MAX('Build Plan'!C12-(2*'Ship Info'!C$11),0),'Ship Info'!C$11)</f>
        <v>2</v>
      </c>
      <c r="D10" s="2">
        <f>MIN('Build Plan'!D10,'Ship Info'!D$11)+MIN(MAX('Build Plan'!D11-'Ship Info'!D$11,0),'Ship Info'!D$11)+MIN(MAX('Build Plan'!D12-(2*'Ship Info'!D$11),0),'Ship Info'!D$11)</f>
        <v>2</v>
      </c>
      <c r="E10" s="2">
        <f>MIN('Build Plan'!E10,'Ship Info'!E$11)+MIN(MAX('Build Plan'!E11-'Ship Info'!E$11,0),'Ship Info'!E$11)+MIN(MAX('Build Plan'!E12-(2*'Ship Info'!E$11),0),'Ship Info'!E$11)</f>
        <v>2</v>
      </c>
      <c r="F10" s="2">
        <f>MIN('Build Plan'!F10,'Ship Info'!F$11)+MIN(MAX('Build Plan'!F11-'Ship Info'!F$11,0),'Ship Info'!F$11)+MIN(MAX('Build Plan'!F12-(2*'Ship Info'!F$11),0),'Ship Info'!F$11)</f>
        <v>0</v>
      </c>
      <c r="G10" s="2">
        <f>MIN('Build Plan'!G10,'Ship Info'!G$11)+MIN(MAX('Build Plan'!G11-'Ship Info'!G$11,0),'Ship Info'!G$11)+MIN(MAX('Build Plan'!G12-(2*'Ship Info'!G$11),0),'Ship Info'!G$11)</f>
        <v>2</v>
      </c>
      <c r="H10" s="2">
        <f>MIN('Build Plan'!H10,'Ship Info'!H$11)+MIN(MAX('Build Plan'!H11-'Ship Info'!H$11,0),'Ship Info'!H$11)+MIN(MAX('Build Plan'!H12-(2*'Ship Info'!H$11),0),'Ship Info'!H$11)</f>
        <v>1</v>
      </c>
      <c r="I10" s="2">
        <f>MIN('Build Plan'!I10,'Ship Info'!I$11)+MIN(MAX('Build Plan'!I11-'Ship Info'!I$11,0),'Ship Info'!I$11)+MIN(MAX('Build Plan'!I12-(2*'Ship Info'!I$11),0),'Ship Info'!I$11)</f>
        <v>0</v>
      </c>
      <c r="J10" s="2">
        <f>MIN('Build Plan'!J10,'Ship Info'!J$11)+MIN(MAX('Build Plan'!J11-'Ship Info'!J$11,0),'Ship Info'!J$11)+MIN(MAX('Build Plan'!J12-(2*'Ship Info'!J$11),0),'Ship Info'!J$11)</f>
        <v>1</v>
      </c>
      <c r="K10" s="2">
        <f>MIN('Build Plan'!K10,'Ship Info'!K$11)+MIN(MAX('Build Plan'!K11-'Ship Info'!K$11,0),'Ship Info'!K$11)+MIN(MAX('Build Plan'!K12-(2*'Ship Info'!K$11),0),'Ship Info'!K$11)</f>
        <v>0</v>
      </c>
    </row>
    <row r="11" spans="1:11" x14ac:dyDescent="0.25">
      <c r="A11">
        <v>2023</v>
      </c>
      <c r="B11" s="2">
        <f>MIN('Build Plan'!B11,'Ship Info'!B$11)+MIN(MAX('Build Plan'!B12-'Ship Info'!B$11,0),'Ship Info'!B$11)+MIN(MAX('Build Plan'!B13-(2*'Ship Info'!B$11),0),'Ship Info'!B$11)</f>
        <v>0.4</v>
      </c>
      <c r="C11" s="2">
        <f>MIN('Build Plan'!C11,'Ship Info'!C$11)+MIN(MAX('Build Plan'!C12-'Ship Info'!C$11,0),'Ship Info'!C$11)+MIN(MAX('Build Plan'!C13-(2*'Ship Info'!C$11),0),'Ship Info'!C$11)</f>
        <v>2</v>
      </c>
      <c r="D11" s="2">
        <f>MIN('Build Plan'!D11,'Ship Info'!D$11)+MIN(MAX('Build Plan'!D12-'Ship Info'!D$11,0),'Ship Info'!D$11)+MIN(MAX('Build Plan'!D13-(2*'Ship Info'!D$11),0),'Ship Info'!D$11)</f>
        <v>2</v>
      </c>
      <c r="E11" s="2">
        <f>MIN('Build Plan'!E11,'Ship Info'!E$11)+MIN(MAX('Build Plan'!E12-'Ship Info'!E$11,0),'Ship Info'!E$11)+MIN(MAX('Build Plan'!E13-(2*'Ship Info'!E$11),0),'Ship Info'!E$11)</f>
        <v>2</v>
      </c>
      <c r="F11" s="2">
        <f>MIN('Build Plan'!F11,'Ship Info'!F$11)+MIN(MAX('Build Plan'!F12-'Ship Info'!F$11,0),'Ship Info'!F$11)+MIN(MAX('Build Plan'!F13-(2*'Ship Info'!F$11),0),'Ship Info'!F$11)</f>
        <v>0</v>
      </c>
      <c r="G11" s="2">
        <f>MIN('Build Plan'!G11,'Ship Info'!G$11)+MIN(MAX('Build Plan'!G12-'Ship Info'!G$11,0),'Ship Info'!G$11)+MIN(MAX('Build Plan'!G13-(2*'Ship Info'!G$11),0),'Ship Info'!G$11)</f>
        <v>2</v>
      </c>
      <c r="H11" s="2">
        <f>MIN('Build Plan'!H11,'Ship Info'!H$11)+MIN(MAX('Build Plan'!H12-'Ship Info'!H$11,0),'Ship Info'!H$11)+MIN(MAX('Build Plan'!H13-(2*'Ship Info'!H$11),0),'Ship Info'!H$11)</f>
        <v>1</v>
      </c>
      <c r="I11" s="2">
        <f>MIN('Build Plan'!I11,'Ship Info'!I$11)+MIN(MAX('Build Plan'!I12-'Ship Info'!I$11,0),'Ship Info'!I$11)+MIN(MAX('Build Plan'!I13-(2*'Ship Info'!I$11),0),'Ship Info'!I$11)</f>
        <v>0.4</v>
      </c>
      <c r="J11" s="2">
        <f>MIN('Build Plan'!J11,'Ship Info'!J$11)+MIN(MAX('Build Plan'!J12-'Ship Info'!J$11,0),'Ship Info'!J$11)+MIN(MAX('Build Plan'!J13-(2*'Ship Info'!J$11),0),'Ship Info'!J$11)</f>
        <v>1</v>
      </c>
      <c r="K11" s="2">
        <f>MIN('Build Plan'!K11,'Ship Info'!K$11)+MIN(MAX('Build Plan'!K12-'Ship Info'!K$11,0),'Ship Info'!K$11)+MIN(MAX('Build Plan'!K13-(2*'Ship Info'!K$11),0),'Ship Info'!K$11)</f>
        <v>0</v>
      </c>
    </row>
    <row r="12" spans="1:11" x14ac:dyDescent="0.25">
      <c r="A12">
        <v>2024</v>
      </c>
      <c r="B12" s="2">
        <f>MIN('Build Plan'!B12,'Ship Info'!B$11)+MIN(MAX('Build Plan'!B13-'Ship Info'!B$11,0),'Ship Info'!B$11)+MIN(MAX('Build Plan'!B14-(2*'Ship Info'!B$11),0),'Ship Info'!B$11)</f>
        <v>0</v>
      </c>
      <c r="C12" s="2">
        <f>MIN('Build Plan'!C12,'Ship Info'!C$11)+MIN(MAX('Build Plan'!C13-'Ship Info'!C$11,0),'Ship Info'!C$11)+MIN(MAX('Build Plan'!C14-(2*'Ship Info'!C$11),0),'Ship Info'!C$11)</f>
        <v>2</v>
      </c>
      <c r="D12" s="2">
        <f>MIN('Build Plan'!D12,'Ship Info'!D$11)+MIN(MAX('Build Plan'!D13-'Ship Info'!D$11,0),'Ship Info'!D$11)+MIN(MAX('Build Plan'!D14-(2*'Ship Info'!D$11),0),'Ship Info'!D$11)</f>
        <v>2</v>
      </c>
      <c r="E12" s="2">
        <f>MIN('Build Plan'!E12,'Ship Info'!E$11)+MIN(MAX('Build Plan'!E13-'Ship Info'!E$11,0),'Ship Info'!E$11)+MIN(MAX('Build Plan'!E14-(2*'Ship Info'!E$11),0),'Ship Info'!E$11)</f>
        <v>1</v>
      </c>
      <c r="F12" s="2">
        <f>MIN('Build Plan'!F12,'Ship Info'!F$11)+MIN(MAX('Build Plan'!F13-'Ship Info'!F$11,0),'Ship Info'!F$11)+MIN(MAX('Build Plan'!F14-(2*'Ship Info'!F$11),0),'Ship Info'!F$11)</f>
        <v>1</v>
      </c>
      <c r="G12" s="2">
        <f>MIN('Build Plan'!G12,'Ship Info'!G$11)+MIN(MAX('Build Plan'!G13-'Ship Info'!G$11,0),'Ship Info'!G$11)+MIN(MAX('Build Plan'!G14-(2*'Ship Info'!G$11),0),'Ship Info'!G$11)</f>
        <v>2</v>
      </c>
      <c r="H12" s="2">
        <f>MIN('Build Plan'!H12,'Ship Info'!H$11)+MIN(MAX('Build Plan'!H13-'Ship Info'!H$11,0),'Ship Info'!H$11)+MIN(MAX('Build Plan'!H14-(2*'Ship Info'!H$11),0),'Ship Info'!H$11)</f>
        <v>1</v>
      </c>
      <c r="I12" s="2">
        <f>MIN('Build Plan'!I12,'Ship Info'!I$11)+MIN(MAX('Build Plan'!I13-'Ship Info'!I$11,0),'Ship Info'!I$11)+MIN(MAX('Build Plan'!I14-(2*'Ship Info'!I$11),0),'Ship Info'!I$11)</f>
        <v>0.6</v>
      </c>
      <c r="J12" s="2">
        <f>MIN('Build Plan'!J12,'Ship Info'!J$11)+MIN(MAX('Build Plan'!J13-'Ship Info'!J$11,0),'Ship Info'!J$11)+MIN(MAX('Build Plan'!J14-(2*'Ship Info'!J$11),0),'Ship Info'!J$11)</f>
        <v>1</v>
      </c>
      <c r="K12" s="2">
        <f>MIN('Build Plan'!K12,'Ship Info'!K$11)+MIN(MAX('Build Plan'!K13-'Ship Info'!K$11,0),'Ship Info'!K$11)+MIN(MAX('Build Plan'!K14-(2*'Ship Info'!K$11),0),'Ship Info'!K$11)</f>
        <v>0</v>
      </c>
    </row>
    <row r="13" spans="1:11" x14ac:dyDescent="0.25">
      <c r="A13">
        <v>2025</v>
      </c>
      <c r="B13" s="2">
        <f>MIN('Build Plan'!B13,'Ship Info'!B$11)+MIN(MAX('Build Plan'!B14-'Ship Info'!B$11,0),'Ship Info'!B$11)+MIN(MAX('Build Plan'!B15-(2*'Ship Info'!B$11),0),'Ship Info'!B$11)</f>
        <v>0</v>
      </c>
      <c r="C13" s="2">
        <f>MIN('Build Plan'!C13,'Ship Info'!C$11)+MIN(MAX('Build Plan'!C14-'Ship Info'!C$11,0),'Ship Info'!C$11)+MIN(MAX('Build Plan'!C15-(2*'Ship Info'!C$11),0),'Ship Info'!C$11)</f>
        <v>2</v>
      </c>
      <c r="D13" s="2">
        <f>MIN('Build Plan'!D13,'Ship Info'!D$11)+MIN(MAX('Build Plan'!D14-'Ship Info'!D$11,0),'Ship Info'!D$11)+MIN(MAX('Build Plan'!D15-(2*'Ship Info'!D$11),0),'Ship Info'!D$11)</f>
        <v>1</v>
      </c>
      <c r="E13" s="2">
        <f>MIN('Build Plan'!E13,'Ship Info'!E$11)+MIN(MAX('Build Plan'!E14-'Ship Info'!E$11,0),'Ship Info'!E$11)+MIN(MAX('Build Plan'!E15-(2*'Ship Info'!E$11),0),'Ship Info'!E$11)</f>
        <v>2</v>
      </c>
      <c r="F13" s="2">
        <f>MIN('Build Plan'!F13,'Ship Info'!F$11)+MIN(MAX('Build Plan'!F14-'Ship Info'!F$11,0),'Ship Info'!F$11)+MIN(MAX('Build Plan'!F15-(2*'Ship Info'!F$11),0),'Ship Info'!F$11)</f>
        <v>0</v>
      </c>
      <c r="G13" s="2">
        <f>MIN('Build Plan'!G13,'Ship Info'!G$11)+MIN(MAX('Build Plan'!G14-'Ship Info'!G$11,0),'Ship Info'!G$11)+MIN(MAX('Build Plan'!G15-(2*'Ship Info'!G$11),0),'Ship Info'!G$11)</f>
        <v>2</v>
      </c>
      <c r="H13" s="2">
        <f>MIN('Build Plan'!H13,'Ship Info'!H$11)+MIN(MAX('Build Plan'!H14-'Ship Info'!H$11,0),'Ship Info'!H$11)+MIN(MAX('Build Plan'!H15-(2*'Ship Info'!H$11),0),'Ship Info'!H$11)</f>
        <v>1</v>
      </c>
      <c r="I13" s="2">
        <f>MIN('Build Plan'!I13,'Ship Info'!I$11)+MIN(MAX('Build Plan'!I14-'Ship Info'!I$11,0),'Ship Info'!I$11)+MIN(MAX('Build Plan'!I15-(2*'Ship Info'!I$11),0),'Ship Info'!I$11)</f>
        <v>0</v>
      </c>
      <c r="J13" s="2">
        <f>MIN('Build Plan'!J13,'Ship Info'!J$11)+MIN(MAX('Build Plan'!J14-'Ship Info'!J$11,0),'Ship Info'!J$11)+MIN(MAX('Build Plan'!J15-(2*'Ship Info'!J$11),0),'Ship Info'!J$11)</f>
        <v>1</v>
      </c>
      <c r="K13" s="2">
        <f>MIN('Build Plan'!K13,'Ship Info'!K$11)+MIN(MAX('Build Plan'!K14-'Ship Info'!K$11,0),'Ship Info'!K$11)+MIN(MAX('Build Plan'!K15-(2*'Ship Info'!K$11),0),'Ship Info'!K$11)</f>
        <v>0</v>
      </c>
    </row>
    <row r="14" spans="1:11" x14ac:dyDescent="0.25">
      <c r="A14">
        <v>2026</v>
      </c>
      <c r="B14" s="2">
        <f>MIN('Build Plan'!B14,'Ship Info'!B$11)+MIN(MAX('Build Plan'!B15-'Ship Info'!B$11,0),'Ship Info'!B$11)+MIN(MAX('Build Plan'!B16-(2*'Ship Info'!B$11),0),'Ship Info'!B$11)</f>
        <v>0.19999999999999996</v>
      </c>
      <c r="C14" s="2">
        <f>MIN('Build Plan'!C14,'Ship Info'!C$11)+MIN(MAX('Build Plan'!C15-'Ship Info'!C$11,0),'Ship Info'!C$11)+MIN(MAX('Build Plan'!C16-(2*'Ship Info'!C$11),0),'Ship Info'!C$11)</f>
        <v>2</v>
      </c>
      <c r="D14" s="2">
        <f>MIN('Build Plan'!D14,'Ship Info'!D$11)+MIN(MAX('Build Plan'!D15-'Ship Info'!D$11,0),'Ship Info'!D$11)+MIN(MAX('Build Plan'!D16-(2*'Ship Info'!D$11),0),'Ship Info'!D$11)</f>
        <v>0</v>
      </c>
      <c r="E14" s="2">
        <f>MIN('Build Plan'!E14,'Ship Info'!E$11)+MIN(MAX('Build Plan'!E15-'Ship Info'!E$11,0),'Ship Info'!E$11)+MIN(MAX('Build Plan'!E16-(2*'Ship Info'!E$11),0),'Ship Info'!E$11)</f>
        <v>1</v>
      </c>
      <c r="F14" s="2">
        <f>MIN('Build Plan'!F14,'Ship Info'!F$11)+MIN(MAX('Build Plan'!F15-'Ship Info'!F$11,0),'Ship Info'!F$11)+MIN(MAX('Build Plan'!F16-(2*'Ship Info'!F$11),0),'Ship Info'!F$11)</f>
        <v>1</v>
      </c>
      <c r="G14" s="2">
        <f>MIN('Build Plan'!G14,'Ship Info'!G$11)+MIN(MAX('Build Plan'!G15-'Ship Info'!G$11,0),'Ship Info'!G$11)+MIN(MAX('Build Plan'!G16-(2*'Ship Info'!G$11),0),'Ship Info'!G$11)</f>
        <v>1</v>
      </c>
      <c r="H14" s="2">
        <f>MIN('Build Plan'!H14,'Ship Info'!H$11)+MIN(MAX('Build Plan'!H15-'Ship Info'!H$11,0),'Ship Info'!H$11)+MIN(MAX('Build Plan'!H16-(2*'Ship Info'!H$11),0),'Ship Info'!H$11)</f>
        <v>1</v>
      </c>
      <c r="I14" s="2">
        <f>MIN('Build Plan'!I14,'Ship Info'!I$11)+MIN(MAX('Build Plan'!I15-'Ship Info'!I$11,0),'Ship Info'!I$11)+MIN(MAX('Build Plan'!I16-(2*'Ship Info'!I$11),0),'Ship Info'!I$11)</f>
        <v>0</v>
      </c>
      <c r="J14" s="2">
        <f>MIN('Build Plan'!J14,'Ship Info'!J$11)+MIN(MAX('Build Plan'!J15-'Ship Info'!J$11,0),'Ship Info'!J$11)+MIN(MAX('Build Plan'!J16-(2*'Ship Info'!J$11),0),'Ship Info'!J$11)</f>
        <v>1</v>
      </c>
      <c r="K14" s="2">
        <f>MIN('Build Plan'!K14,'Ship Info'!K$11)+MIN(MAX('Build Plan'!K15-'Ship Info'!K$11,0),'Ship Info'!K$11)+MIN(MAX('Build Plan'!K16-(2*'Ship Info'!K$11),0),'Ship Info'!K$11)</f>
        <v>0</v>
      </c>
    </row>
    <row r="15" spans="1:11" x14ac:dyDescent="0.25">
      <c r="A15">
        <v>2027</v>
      </c>
      <c r="B15" s="2">
        <f>MIN('Build Plan'!B15,'Ship Info'!B$11)+MIN(MAX('Build Plan'!B16-'Ship Info'!B$11,0),'Ship Info'!B$11)+MIN(MAX('Build Plan'!B17-(2*'Ship Info'!B$11),0),'Ship Info'!B$11)</f>
        <v>0.4</v>
      </c>
      <c r="C15" s="2">
        <f>MIN('Build Plan'!C15,'Ship Info'!C$11)+MIN(MAX('Build Plan'!C16-'Ship Info'!C$11,0),'Ship Info'!C$11)+MIN(MAX('Build Plan'!C17-(2*'Ship Info'!C$11),0),'Ship Info'!C$11)</f>
        <v>2</v>
      </c>
      <c r="D15" s="2">
        <f>MIN('Build Plan'!D15,'Ship Info'!D$11)+MIN(MAX('Build Plan'!D16-'Ship Info'!D$11,0),'Ship Info'!D$11)+MIN(MAX('Build Plan'!D17-(2*'Ship Info'!D$11),0),'Ship Info'!D$11)</f>
        <v>0</v>
      </c>
      <c r="E15" s="2">
        <f>MIN('Build Plan'!E15,'Ship Info'!E$11)+MIN(MAX('Build Plan'!E16-'Ship Info'!E$11,0),'Ship Info'!E$11)+MIN(MAX('Build Plan'!E17-(2*'Ship Info'!E$11),0),'Ship Info'!E$11)</f>
        <v>1</v>
      </c>
      <c r="F15" s="2">
        <f>MIN('Build Plan'!F15,'Ship Info'!F$11)+MIN(MAX('Build Plan'!F16-'Ship Info'!F$11,0),'Ship Info'!F$11)+MIN(MAX('Build Plan'!F17-(2*'Ship Info'!F$11),0),'Ship Info'!F$11)</f>
        <v>1</v>
      </c>
      <c r="G15" s="2">
        <f>MIN('Build Plan'!G15,'Ship Info'!G$11)+MIN(MAX('Build Plan'!G16-'Ship Info'!G$11,0),'Ship Info'!G$11)+MIN(MAX('Build Plan'!G17-(2*'Ship Info'!G$11),0),'Ship Info'!G$11)</f>
        <v>1</v>
      </c>
      <c r="H15" s="2">
        <f>MIN('Build Plan'!H15,'Ship Info'!H$11)+MIN(MAX('Build Plan'!H16-'Ship Info'!H$11,0),'Ship Info'!H$11)+MIN(MAX('Build Plan'!H17-(2*'Ship Info'!H$11),0),'Ship Info'!H$11)</f>
        <v>1</v>
      </c>
      <c r="I15" s="2">
        <f>MIN('Build Plan'!I15,'Ship Info'!I$11)+MIN(MAX('Build Plan'!I16-'Ship Info'!I$11,0),'Ship Info'!I$11)+MIN(MAX('Build Plan'!I17-(2*'Ship Info'!I$11),0),'Ship Info'!I$11)</f>
        <v>0.4</v>
      </c>
      <c r="J15" s="2">
        <f>MIN('Build Plan'!J15,'Ship Info'!J$11)+MIN(MAX('Build Plan'!J16-'Ship Info'!J$11,0),'Ship Info'!J$11)+MIN(MAX('Build Plan'!J17-(2*'Ship Info'!J$11),0),'Ship Info'!J$11)</f>
        <v>1</v>
      </c>
      <c r="K15" s="2">
        <f>MIN('Build Plan'!K15,'Ship Info'!K$11)+MIN(MAX('Build Plan'!K16-'Ship Info'!K$11,0),'Ship Info'!K$11)+MIN(MAX('Build Plan'!K17-(2*'Ship Info'!K$11),0),'Ship Info'!K$11)</f>
        <v>0</v>
      </c>
    </row>
    <row r="16" spans="1:11" x14ac:dyDescent="0.25">
      <c r="A16">
        <v>2028</v>
      </c>
      <c r="B16" s="2">
        <f>MIN('Build Plan'!B16,'Ship Info'!B$11)+MIN(MAX('Build Plan'!B17-'Ship Info'!B$11,0),'Ship Info'!B$11)+MIN(MAX('Build Plan'!B18-(2*'Ship Info'!B$11),0),'Ship Info'!B$11)</f>
        <v>0.4</v>
      </c>
      <c r="C16" s="2">
        <f>MIN('Build Plan'!C16,'Ship Info'!C$11)+MIN(MAX('Build Plan'!C17-'Ship Info'!C$11,0),'Ship Info'!C$11)+MIN(MAX('Build Plan'!C18-(2*'Ship Info'!C$11),0),'Ship Info'!C$11)</f>
        <v>2</v>
      </c>
      <c r="D16" s="2">
        <f>MIN('Build Plan'!D16,'Ship Info'!D$11)+MIN(MAX('Build Plan'!D17-'Ship Info'!D$11,0),'Ship Info'!D$11)+MIN(MAX('Build Plan'!D18-(2*'Ship Info'!D$11),0),'Ship Info'!D$11)</f>
        <v>0</v>
      </c>
      <c r="E16" s="2">
        <f>MIN('Build Plan'!E16,'Ship Info'!E$11)+MIN(MAX('Build Plan'!E17-'Ship Info'!E$11,0),'Ship Info'!E$11)+MIN(MAX('Build Plan'!E18-(2*'Ship Info'!E$11),0),'Ship Info'!E$11)</f>
        <v>1</v>
      </c>
      <c r="F16" s="2">
        <f>MIN('Build Plan'!F16,'Ship Info'!F$11)+MIN(MAX('Build Plan'!F17-'Ship Info'!F$11,0),'Ship Info'!F$11)+MIN(MAX('Build Plan'!F18-(2*'Ship Info'!F$11),0),'Ship Info'!F$11)</f>
        <v>1</v>
      </c>
      <c r="G16" s="2">
        <f>MIN('Build Plan'!G16,'Ship Info'!G$11)+MIN(MAX('Build Plan'!G17-'Ship Info'!G$11,0),'Ship Info'!G$11)+MIN(MAX('Build Plan'!G18-(2*'Ship Info'!G$11),0),'Ship Info'!G$11)</f>
        <v>0</v>
      </c>
      <c r="H16" s="2">
        <f>MIN('Build Plan'!H16,'Ship Info'!H$11)+MIN(MAX('Build Plan'!H17-'Ship Info'!H$11,0),'Ship Info'!H$11)+MIN(MAX('Build Plan'!H18-(2*'Ship Info'!H$11),0),'Ship Info'!H$11)</f>
        <v>1</v>
      </c>
      <c r="I16" s="2">
        <f>MIN('Build Plan'!I16,'Ship Info'!I$11)+MIN(MAX('Build Plan'!I17-'Ship Info'!I$11,0),'Ship Info'!I$11)+MIN(MAX('Build Plan'!I18-(2*'Ship Info'!I$11),0),'Ship Info'!I$11)</f>
        <v>0.6</v>
      </c>
      <c r="J16" s="2">
        <f>MIN('Build Plan'!J16,'Ship Info'!J$11)+MIN(MAX('Build Plan'!J17-'Ship Info'!J$11,0),'Ship Info'!J$11)+MIN(MAX('Build Plan'!J18-(2*'Ship Info'!J$11),0),'Ship Info'!J$11)</f>
        <v>1</v>
      </c>
      <c r="K16" s="2">
        <f>MIN('Build Plan'!K16,'Ship Info'!K$11)+MIN(MAX('Build Plan'!K17-'Ship Info'!K$11,0),'Ship Info'!K$11)+MIN(MAX('Build Plan'!K18-(2*'Ship Info'!K$11),0),'Ship Info'!K$11)</f>
        <v>0</v>
      </c>
    </row>
    <row r="17" spans="1:11" x14ac:dyDescent="0.25">
      <c r="A17">
        <v>2029</v>
      </c>
      <c r="B17" s="2">
        <f>MIN('Build Plan'!B17,'Ship Info'!B$11)+MIN(MAX('Build Plan'!B18-'Ship Info'!B$11,0),'Ship Info'!B$11)+MIN(MAX('Build Plan'!B19-(2*'Ship Info'!B$11),0),'Ship Info'!B$11)</f>
        <v>0</v>
      </c>
      <c r="C17" s="2">
        <f>MIN('Build Plan'!C17,'Ship Info'!C$11)+MIN(MAX('Build Plan'!C18-'Ship Info'!C$11,0),'Ship Info'!C$11)+MIN(MAX('Build Plan'!C19-(2*'Ship Info'!C$11),0),'Ship Info'!C$11)</f>
        <v>2</v>
      </c>
      <c r="D17" s="2">
        <f>MIN('Build Plan'!D17,'Ship Info'!D$11)+MIN(MAX('Build Plan'!D18-'Ship Info'!D$11,0),'Ship Info'!D$11)+MIN(MAX('Build Plan'!D19-(2*'Ship Info'!D$11),0),'Ship Info'!D$11)</f>
        <v>1</v>
      </c>
      <c r="E17" s="2">
        <f>MIN('Build Plan'!E17,'Ship Info'!E$11)+MIN(MAX('Build Plan'!E18-'Ship Info'!E$11,0),'Ship Info'!E$11)+MIN(MAX('Build Plan'!E19-(2*'Ship Info'!E$11),0),'Ship Info'!E$11)</f>
        <v>1</v>
      </c>
      <c r="F17" s="2">
        <f>MIN('Build Plan'!F17,'Ship Info'!F$11)+MIN(MAX('Build Plan'!F18-'Ship Info'!F$11,0),'Ship Info'!F$11)+MIN(MAX('Build Plan'!F19-(2*'Ship Info'!F$11),0),'Ship Info'!F$11)</f>
        <v>1</v>
      </c>
      <c r="G17" s="2">
        <f>MIN('Build Plan'!G17,'Ship Info'!G$11)+MIN(MAX('Build Plan'!G18-'Ship Info'!G$11,0),'Ship Info'!G$11)+MIN(MAX('Build Plan'!G19-(2*'Ship Info'!G$11),0),'Ship Info'!G$11)</f>
        <v>1</v>
      </c>
      <c r="H17" s="2">
        <f>MIN('Build Plan'!H17,'Ship Info'!H$11)+MIN(MAX('Build Plan'!H18-'Ship Info'!H$11,0),'Ship Info'!H$11)+MIN(MAX('Build Plan'!H19-(2*'Ship Info'!H$11),0),'Ship Info'!H$11)</f>
        <v>1</v>
      </c>
      <c r="I17" s="2">
        <f>MIN('Build Plan'!I17,'Ship Info'!I$11)+MIN(MAX('Build Plan'!I18-'Ship Info'!I$11,0),'Ship Info'!I$11)+MIN(MAX('Build Plan'!I19-(2*'Ship Info'!I$11),0),'Ship Info'!I$11)</f>
        <v>0</v>
      </c>
      <c r="J17" s="2">
        <f>MIN('Build Plan'!J17,'Ship Info'!J$11)+MIN(MAX('Build Plan'!J18-'Ship Info'!J$11,0),'Ship Info'!J$11)+MIN(MAX('Build Plan'!J19-(2*'Ship Info'!J$11),0),'Ship Info'!J$11)</f>
        <v>1</v>
      </c>
      <c r="K17" s="2">
        <f>MIN('Build Plan'!K17,'Ship Info'!K$11)+MIN(MAX('Build Plan'!K18-'Ship Info'!K$11,0),'Ship Info'!K$11)+MIN(MAX('Build Plan'!K19-(2*'Ship Info'!K$11),0),'Ship Info'!K$11)</f>
        <v>0</v>
      </c>
    </row>
    <row r="18" spans="1:11" x14ac:dyDescent="0.25">
      <c r="A18">
        <v>2030</v>
      </c>
      <c r="B18" s="2">
        <f>MIN('Build Plan'!B18,'Ship Info'!B$11)+MIN(MAX('Build Plan'!B19-'Ship Info'!B$11,0),'Ship Info'!B$11)+MIN(MAX('Build Plan'!B20-(2*'Ship Info'!B$11),0),'Ship Info'!B$11)</f>
        <v>0</v>
      </c>
      <c r="C18" s="2">
        <f>MIN('Build Plan'!C18,'Ship Info'!C$11)+MIN(MAX('Build Plan'!C19-'Ship Info'!C$11,0),'Ship Info'!C$11)+MIN(MAX('Build Plan'!C20-(2*'Ship Info'!C$11),0),'Ship Info'!C$11)</f>
        <v>2</v>
      </c>
      <c r="D18" s="2">
        <f>MIN('Build Plan'!D18,'Ship Info'!D$11)+MIN(MAX('Build Plan'!D19-'Ship Info'!D$11,0),'Ship Info'!D$11)+MIN(MAX('Build Plan'!D20-(2*'Ship Info'!D$11),0),'Ship Info'!D$11)</f>
        <v>0</v>
      </c>
      <c r="E18" s="2">
        <f>MIN('Build Plan'!E18,'Ship Info'!E$11)+MIN(MAX('Build Plan'!E19-'Ship Info'!E$11,0),'Ship Info'!E$11)+MIN(MAX('Build Plan'!E20-(2*'Ship Info'!E$11),0),'Ship Info'!E$11)</f>
        <v>1</v>
      </c>
      <c r="F18" s="2">
        <f>MIN('Build Plan'!F18,'Ship Info'!F$11)+MIN(MAX('Build Plan'!F19-'Ship Info'!F$11,0),'Ship Info'!F$11)+MIN(MAX('Build Plan'!F20-(2*'Ship Info'!F$11),0),'Ship Info'!F$11)</f>
        <v>1</v>
      </c>
      <c r="G18" s="2">
        <f>MIN('Build Plan'!G18,'Ship Info'!G$11)+MIN(MAX('Build Plan'!G19-'Ship Info'!G$11,0),'Ship Info'!G$11)+MIN(MAX('Build Plan'!G20-(2*'Ship Info'!G$11),0),'Ship Info'!G$11)</f>
        <v>2</v>
      </c>
      <c r="H18" s="2">
        <f>MIN('Build Plan'!H18,'Ship Info'!H$11)+MIN(MAX('Build Plan'!H19-'Ship Info'!H$11,0),'Ship Info'!H$11)+MIN(MAX('Build Plan'!H20-(2*'Ship Info'!H$11),0),'Ship Info'!H$11)</f>
        <v>1</v>
      </c>
      <c r="I18" s="2">
        <f>MIN('Build Plan'!I18,'Ship Info'!I$11)+MIN(MAX('Build Plan'!I19-'Ship Info'!I$11,0),'Ship Info'!I$11)+MIN(MAX('Build Plan'!I20-(2*'Ship Info'!I$11),0),'Ship Info'!I$11)</f>
        <v>0</v>
      </c>
      <c r="J18" s="2">
        <f>MIN('Build Plan'!J18,'Ship Info'!J$11)+MIN(MAX('Build Plan'!J19-'Ship Info'!J$11,0),'Ship Info'!J$11)+MIN(MAX('Build Plan'!J20-(2*'Ship Info'!J$11),0),'Ship Info'!J$11)</f>
        <v>1</v>
      </c>
      <c r="K18" s="2">
        <f>MIN('Build Plan'!K18,'Ship Info'!K$11)+MIN(MAX('Build Plan'!K19-'Ship Info'!K$11,0),'Ship Info'!K$11)+MIN(MAX('Build Plan'!K20-(2*'Ship Info'!K$11),0),'Ship Info'!K$11)</f>
        <v>0</v>
      </c>
    </row>
    <row r="19" spans="1:11" x14ac:dyDescent="0.25">
      <c r="A19">
        <v>2031</v>
      </c>
      <c r="B19" s="2">
        <f>MIN('Build Plan'!B19,'Ship Info'!B$11)+MIN(MAX('Build Plan'!B20-'Ship Info'!B$11,0),'Ship Info'!B$11)+MIN(MAX('Build Plan'!B21-(2*'Ship Info'!B$11),0),'Ship Info'!B$11)</f>
        <v>0.19999999999999996</v>
      </c>
      <c r="C19" s="2">
        <f>MIN('Build Plan'!C19,'Ship Info'!C$11)+MIN(MAX('Build Plan'!C20-'Ship Info'!C$11,0),'Ship Info'!C$11)+MIN(MAX('Build Plan'!C21-(2*'Ship Info'!C$11),0),'Ship Info'!C$11)</f>
        <v>2</v>
      </c>
      <c r="D19" s="2">
        <f>MIN('Build Plan'!D19,'Ship Info'!D$11)+MIN(MAX('Build Plan'!D20-'Ship Info'!D$11,0),'Ship Info'!D$11)+MIN(MAX('Build Plan'!D21-(2*'Ship Info'!D$11),0),'Ship Info'!D$11)</f>
        <v>1</v>
      </c>
      <c r="E19" s="2">
        <f>MIN('Build Plan'!E19,'Ship Info'!E$11)+MIN(MAX('Build Plan'!E20-'Ship Info'!E$11,0),'Ship Info'!E$11)+MIN(MAX('Build Plan'!E21-(2*'Ship Info'!E$11),0),'Ship Info'!E$11)</f>
        <v>1</v>
      </c>
      <c r="F19" s="2">
        <f>MIN('Build Plan'!F19,'Ship Info'!F$11)+MIN(MAX('Build Plan'!F20-'Ship Info'!F$11,0),'Ship Info'!F$11)+MIN(MAX('Build Plan'!F21-(2*'Ship Info'!F$11),0),'Ship Info'!F$11)</f>
        <v>1</v>
      </c>
      <c r="G19" s="2">
        <f>MIN('Build Plan'!G19,'Ship Info'!G$11)+MIN(MAX('Build Plan'!G20-'Ship Info'!G$11,0),'Ship Info'!G$11)+MIN(MAX('Build Plan'!G21-(2*'Ship Info'!G$11),0),'Ship Info'!G$11)</f>
        <v>2</v>
      </c>
      <c r="H19" s="2">
        <f>MIN('Build Plan'!H19,'Ship Info'!H$11)+MIN(MAX('Build Plan'!H20-'Ship Info'!H$11,0),'Ship Info'!H$11)+MIN(MAX('Build Plan'!H21-(2*'Ship Info'!H$11),0),'Ship Info'!H$11)</f>
        <v>1</v>
      </c>
      <c r="I19" s="2">
        <f>MIN('Build Plan'!I19,'Ship Info'!I$11)+MIN(MAX('Build Plan'!I20-'Ship Info'!I$11,0),'Ship Info'!I$11)+MIN(MAX('Build Plan'!I21-(2*'Ship Info'!I$11),0),'Ship Info'!I$11)</f>
        <v>0.4</v>
      </c>
      <c r="J19" s="2">
        <f>MIN('Build Plan'!J19,'Ship Info'!J$11)+MIN(MAX('Build Plan'!J20-'Ship Info'!J$11,0),'Ship Info'!J$11)+MIN(MAX('Build Plan'!J21-(2*'Ship Info'!J$11),0),'Ship Info'!J$11)</f>
        <v>1</v>
      </c>
      <c r="K19" s="2">
        <f>MIN('Build Plan'!K19,'Ship Info'!K$11)+MIN(MAX('Build Plan'!K20-'Ship Info'!K$11,0),'Ship Info'!K$11)+MIN(MAX('Build Plan'!K21-(2*'Ship Info'!K$11),0),'Ship Info'!K$11)</f>
        <v>0</v>
      </c>
    </row>
    <row r="20" spans="1:11" x14ac:dyDescent="0.25">
      <c r="A20">
        <v>2032</v>
      </c>
      <c r="B20" s="2">
        <f>MIN('Build Plan'!B20,'Ship Info'!B$11)+MIN(MAX('Build Plan'!B21-'Ship Info'!B$11,0),'Ship Info'!B$11)+MIN(MAX('Build Plan'!B22-(2*'Ship Info'!B$11),0),'Ship Info'!B$11)</f>
        <v>0.4</v>
      </c>
      <c r="C20" s="2">
        <f>MIN('Build Plan'!C20,'Ship Info'!C$11)+MIN(MAX('Build Plan'!C21-'Ship Info'!C$11,0),'Ship Info'!C$11)+MIN(MAX('Build Plan'!C22-(2*'Ship Info'!C$11),0),'Ship Info'!C$11)</f>
        <v>2</v>
      </c>
      <c r="D20" s="2">
        <f>MIN('Build Plan'!D20,'Ship Info'!D$11)+MIN(MAX('Build Plan'!D21-'Ship Info'!D$11,0),'Ship Info'!D$11)+MIN(MAX('Build Plan'!D22-(2*'Ship Info'!D$11),0),'Ship Info'!D$11)</f>
        <v>1</v>
      </c>
      <c r="E20" s="2">
        <f>MIN('Build Plan'!E20,'Ship Info'!E$11)+MIN(MAX('Build Plan'!E21-'Ship Info'!E$11,0),'Ship Info'!E$11)+MIN(MAX('Build Plan'!E22-(2*'Ship Info'!E$11),0),'Ship Info'!E$11)</f>
        <v>1</v>
      </c>
      <c r="F20" s="2">
        <f>MIN('Build Plan'!F20,'Ship Info'!F$11)+MIN(MAX('Build Plan'!F21-'Ship Info'!F$11,0),'Ship Info'!F$11)+MIN(MAX('Build Plan'!F22-(2*'Ship Info'!F$11),0),'Ship Info'!F$11)</f>
        <v>1</v>
      </c>
      <c r="G20" s="2">
        <f>MIN('Build Plan'!G20,'Ship Info'!G$11)+MIN(MAX('Build Plan'!G21-'Ship Info'!G$11,0),'Ship Info'!G$11)+MIN(MAX('Build Plan'!G22-(2*'Ship Info'!G$11),0),'Ship Info'!G$11)</f>
        <v>2</v>
      </c>
      <c r="H20" s="2">
        <f>MIN('Build Plan'!H20,'Ship Info'!H$11)+MIN(MAX('Build Plan'!H21-'Ship Info'!H$11,0),'Ship Info'!H$11)+MIN(MAX('Build Plan'!H22-(2*'Ship Info'!H$11),0),'Ship Info'!H$11)</f>
        <v>1</v>
      </c>
      <c r="I20" s="2">
        <f>MIN('Build Plan'!I20,'Ship Info'!I$11)+MIN(MAX('Build Plan'!I21-'Ship Info'!I$11,0),'Ship Info'!I$11)+MIN(MAX('Build Plan'!I22-(2*'Ship Info'!I$11),0),'Ship Info'!I$11)</f>
        <v>0.6</v>
      </c>
      <c r="J20" s="2">
        <f>MIN('Build Plan'!J20,'Ship Info'!J$11)+MIN(MAX('Build Plan'!J21-'Ship Info'!J$11,0),'Ship Info'!J$11)+MIN(MAX('Build Plan'!J22-(2*'Ship Info'!J$11),0),'Ship Info'!J$11)</f>
        <v>0</v>
      </c>
      <c r="K20" s="2">
        <f>MIN('Build Plan'!K20,'Ship Info'!K$11)+MIN(MAX('Build Plan'!K21-'Ship Info'!K$11,0),'Ship Info'!K$11)+MIN(MAX('Build Plan'!K22-(2*'Ship Info'!K$11),0),'Ship Info'!K$11)</f>
        <v>0</v>
      </c>
    </row>
    <row r="21" spans="1:11" x14ac:dyDescent="0.25">
      <c r="A21">
        <v>2033</v>
      </c>
      <c r="B21" s="2">
        <f>MIN('Build Plan'!B21,'Ship Info'!B$11)+MIN(MAX('Build Plan'!B22-'Ship Info'!B$11,0),'Ship Info'!B$11)+MIN(MAX('Build Plan'!B23-(2*'Ship Info'!B$11),0),'Ship Info'!B$11)</f>
        <v>0.4</v>
      </c>
      <c r="C21" s="2">
        <f>MIN('Build Plan'!C21,'Ship Info'!C$11)+MIN(MAX('Build Plan'!C22-'Ship Info'!C$11,0),'Ship Info'!C$11)+MIN(MAX('Build Plan'!C23-(2*'Ship Info'!C$11),0),'Ship Info'!C$11)</f>
        <v>2</v>
      </c>
      <c r="D21" s="2">
        <f>MIN('Build Plan'!D21,'Ship Info'!D$11)+MIN(MAX('Build Plan'!D22-'Ship Info'!D$11,0),'Ship Info'!D$11)+MIN(MAX('Build Plan'!D23-(2*'Ship Info'!D$11),0),'Ship Info'!D$11)</f>
        <v>1</v>
      </c>
      <c r="E21" s="2">
        <f>MIN('Build Plan'!E21,'Ship Info'!E$11)+MIN(MAX('Build Plan'!E22-'Ship Info'!E$11,0),'Ship Info'!E$11)+MIN(MAX('Build Plan'!E23-(2*'Ship Info'!E$11),0),'Ship Info'!E$11)</f>
        <v>1</v>
      </c>
      <c r="F21" s="2">
        <f>MIN('Build Plan'!F21,'Ship Info'!F$11)+MIN(MAX('Build Plan'!F22-'Ship Info'!F$11,0),'Ship Info'!F$11)+MIN(MAX('Build Plan'!F23-(2*'Ship Info'!F$11),0),'Ship Info'!F$11)</f>
        <v>1</v>
      </c>
      <c r="G21" s="2">
        <f>MIN('Build Plan'!G21,'Ship Info'!G$11)+MIN(MAX('Build Plan'!G22-'Ship Info'!G$11,0),'Ship Info'!G$11)+MIN(MAX('Build Plan'!G23-(2*'Ship Info'!G$11),0),'Ship Info'!G$11)</f>
        <v>2</v>
      </c>
      <c r="H21" s="2">
        <f>MIN('Build Plan'!H21,'Ship Info'!H$11)+MIN(MAX('Build Plan'!H22-'Ship Info'!H$11,0),'Ship Info'!H$11)+MIN(MAX('Build Plan'!H23-(2*'Ship Info'!H$11),0),'Ship Info'!H$11)</f>
        <v>1</v>
      </c>
      <c r="I21" s="2">
        <f>MIN('Build Plan'!I21,'Ship Info'!I$11)+MIN(MAX('Build Plan'!I22-'Ship Info'!I$11,0),'Ship Info'!I$11)+MIN(MAX('Build Plan'!I23-(2*'Ship Info'!I$11),0),'Ship Info'!I$11)</f>
        <v>0</v>
      </c>
      <c r="J21" s="2">
        <f>MIN('Build Plan'!J21,'Ship Info'!J$11)+MIN(MAX('Build Plan'!J22-'Ship Info'!J$11,0),'Ship Info'!J$11)+MIN(MAX('Build Plan'!J23-(2*'Ship Info'!J$11),0),'Ship Info'!J$11)</f>
        <v>0</v>
      </c>
      <c r="K21" s="2">
        <f>MIN('Build Plan'!K21,'Ship Info'!K$11)+MIN(MAX('Build Plan'!K22-'Ship Info'!K$11,0),'Ship Info'!K$11)+MIN(MAX('Build Plan'!K23-(2*'Ship Info'!K$11),0),'Ship Info'!K$11)</f>
        <v>0</v>
      </c>
    </row>
    <row r="22" spans="1:11" x14ac:dyDescent="0.25">
      <c r="A22">
        <v>2034</v>
      </c>
      <c r="B22" s="2">
        <f>MIN('Build Plan'!B22,'Ship Info'!B$11)+MIN(MAX('Build Plan'!B23-'Ship Info'!B$11,0),'Ship Info'!B$11)+MIN(MAX('Build Plan'!B24-(2*'Ship Info'!B$11),0),'Ship Info'!B$11)</f>
        <v>0</v>
      </c>
      <c r="C22" s="2">
        <f>MIN('Build Plan'!C22,'Ship Info'!C$11)+MIN(MAX('Build Plan'!C23-'Ship Info'!C$11,0),'Ship Info'!C$11)+MIN(MAX('Build Plan'!C24-(2*'Ship Info'!C$11),0),'Ship Info'!C$11)</f>
        <v>2</v>
      </c>
      <c r="D22" s="2">
        <f>MIN('Build Plan'!D22,'Ship Info'!D$11)+MIN(MAX('Build Plan'!D23-'Ship Info'!D$11,0),'Ship Info'!D$11)+MIN(MAX('Build Plan'!D24-(2*'Ship Info'!D$11),0),'Ship Info'!D$11)</f>
        <v>2</v>
      </c>
      <c r="E22" s="2">
        <f>MIN('Build Plan'!E22,'Ship Info'!E$11)+MIN(MAX('Build Plan'!E23-'Ship Info'!E$11,0),'Ship Info'!E$11)+MIN(MAX('Build Plan'!E24-(2*'Ship Info'!E$11),0),'Ship Info'!E$11)</f>
        <v>1</v>
      </c>
      <c r="F22" s="2">
        <f>MIN('Build Plan'!F22,'Ship Info'!F$11)+MIN(MAX('Build Plan'!F23-'Ship Info'!F$11,0),'Ship Info'!F$11)+MIN(MAX('Build Plan'!F24-(2*'Ship Info'!F$11),0),'Ship Info'!F$11)</f>
        <v>1</v>
      </c>
      <c r="G22" s="2">
        <f>MIN('Build Plan'!G22,'Ship Info'!G$11)+MIN(MAX('Build Plan'!G23-'Ship Info'!G$11,0),'Ship Info'!G$11)+MIN(MAX('Build Plan'!G24-(2*'Ship Info'!G$11),0),'Ship Info'!G$11)</f>
        <v>1</v>
      </c>
      <c r="H22" s="2">
        <f>MIN('Build Plan'!H22,'Ship Info'!H$11)+MIN(MAX('Build Plan'!H23-'Ship Info'!H$11,0),'Ship Info'!H$11)+MIN(MAX('Build Plan'!H24-(2*'Ship Info'!H$11),0),'Ship Info'!H$11)</f>
        <v>0</v>
      </c>
      <c r="I22" s="2">
        <f>MIN('Build Plan'!I22,'Ship Info'!I$11)+MIN(MAX('Build Plan'!I23-'Ship Info'!I$11,0),'Ship Info'!I$11)+MIN(MAX('Build Plan'!I24-(2*'Ship Info'!I$11),0),'Ship Info'!I$11)</f>
        <v>0</v>
      </c>
      <c r="J22" s="2">
        <f>MIN('Build Plan'!J22,'Ship Info'!J$11)+MIN(MAX('Build Plan'!J23-'Ship Info'!J$11,0),'Ship Info'!J$11)+MIN(MAX('Build Plan'!J24-(2*'Ship Info'!J$11),0),'Ship Info'!J$11)</f>
        <v>0</v>
      </c>
      <c r="K22" s="2">
        <f>MIN('Build Plan'!K22,'Ship Info'!K$11)+MIN(MAX('Build Plan'!K23-'Ship Info'!K$11,0),'Ship Info'!K$11)+MIN(MAX('Build Plan'!K24-(2*'Ship Info'!K$11),0),'Ship Info'!K$11)</f>
        <v>0</v>
      </c>
    </row>
    <row r="23" spans="1:11" x14ac:dyDescent="0.25">
      <c r="A23">
        <v>2035</v>
      </c>
      <c r="B23" s="2">
        <f>MIN('Build Plan'!B23,'Ship Info'!B$11)+MIN(MAX('Build Plan'!B24-'Ship Info'!B$11,0),'Ship Info'!B$11)+MIN(MAX('Build Plan'!B25-(2*'Ship Info'!B$11),0),'Ship Info'!B$11)</f>
        <v>0</v>
      </c>
      <c r="C23" s="2">
        <f>MIN('Build Plan'!C23,'Ship Info'!C$11)+MIN(MAX('Build Plan'!C24-'Ship Info'!C$11,0),'Ship Info'!C$11)+MIN(MAX('Build Plan'!C25-(2*'Ship Info'!C$11),0),'Ship Info'!C$11)</f>
        <v>2</v>
      </c>
      <c r="D23" s="2">
        <f>MIN('Build Plan'!D23,'Ship Info'!D$11)+MIN(MAX('Build Plan'!D24-'Ship Info'!D$11,0),'Ship Info'!D$11)+MIN(MAX('Build Plan'!D25-(2*'Ship Info'!D$11),0),'Ship Info'!D$11)</f>
        <v>2</v>
      </c>
      <c r="E23" s="2">
        <f>MIN('Build Plan'!E23,'Ship Info'!E$11)+MIN(MAX('Build Plan'!E24-'Ship Info'!E$11,0),'Ship Info'!E$11)+MIN(MAX('Build Plan'!E25-(2*'Ship Info'!E$11),0),'Ship Info'!E$11)</f>
        <v>1</v>
      </c>
      <c r="F23" s="2">
        <f>MIN('Build Plan'!F23,'Ship Info'!F$11)+MIN(MAX('Build Plan'!F24-'Ship Info'!F$11,0),'Ship Info'!F$11)+MIN(MAX('Build Plan'!F25-(2*'Ship Info'!F$11),0),'Ship Info'!F$11)</f>
        <v>1</v>
      </c>
      <c r="G23" s="2">
        <f>MIN('Build Plan'!G23,'Ship Info'!G$11)+MIN(MAX('Build Plan'!G24-'Ship Info'!G$11,0),'Ship Info'!G$11)+MIN(MAX('Build Plan'!G25-(2*'Ship Info'!G$11),0),'Ship Info'!G$11)</f>
        <v>0</v>
      </c>
      <c r="H23" s="2">
        <f>MIN('Build Plan'!H23,'Ship Info'!H$11)+MIN(MAX('Build Plan'!H24-'Ship Info'!H$11,0),'Ship Info'!H$11)+MIN(MAX('Build Plan'!H25-(2*'Ship Info'!H$11),0),'Ship Info'!H$11)</f>
        <v>0</v>
      </c>
      <c r="I23" s="2">
        <f>MIN('Build Plan'!I23,'Ship Info'!I$11)+MIN(MAX('Build Plan'!I24-'Ship Info'!I$11,0),'Ship Info'!I$11)+MIN(MAX('Build Plan'!I25-(2*'Ship Info'!I$11),0),'Ship Info'!I$11)</f>
        <v>0.4</v>
      </c>
      <c r="J23" s="2">
        <f>MIN('Build Plan'!J23,'Ship Info'!J$11)+MIN(MAX('Build Plan'!J24-'Ship Info'!J$11,0),'Ship Info'!J$11)+MIN(MAX('Build Plan'!J25-(2*'Ship Info'!J$11),0),'Ship Info'!J$11)</f>
        <v>0</v>
      </c>
      <c r="K23" s="2">
        <f>MIN('Build Plan'!K23,'Ship Info'!K$11)+MIN(MAX('Build Plan'!K24-'Ship Info'!K$11,0),'Ship Info'!K$11)+MIN(MAX('Build Plan'!K25-(2*'Ship Info'!K$11),0),'Ship Info'!K$11)</f>
        <v>0</v>
      </c>
    </row>
    <row r="24" spans="1:11" x14ac:dyDescent="0.25">
      <c r="A24">
        <v>2036</v>
      </c>
      <c r="B24" s="2">
        <f>MIN('Build Plan'!B24,'Ship Info'!B$11)+MIN(MAX('Build Plan'!B25-'Ship Info'!B$11,0),'Ship Info'!B$11)+MIN(MAX('Build Plan'!B26-(2*'Ship Info'!B$11),0),'Ship Info'!B$11)</f>
        <v>0.19999999999999996</v>
      </c>
      <c r="C24" s="2">
        <f>MIN('Build Plan'!C24,'Ship Info'!C$11)+MIN(MAX('Build Plan'!C25-'Ship Info'!C$11,0),'Ship Info'!C$11)+MIN(MAX('Build Plan'!C26-(2*'Ship Info'!C$11),0),'Ship Info'!C$11)</f>
        <v>2</v>
      </c>
      <c r="D24" s="2">
        <f>MIN('Build Plan'!D24,'Ship Info'!D$11)+MIN(MAX('Build Plan'!D25-'Ship Info'!D$11,0),'Ship Info'!D$11)+MIN(MAX('Build Plan'!D26-(2*'Ship Info'!D$11),0),'Ship Info'!D$11)</f>
        <v>2</v>
      </c>
      <c r="E24" s="2">
        <f>MIN('Build Plan'!E24,'Ship Info'!E$11)+MIN(MAX('Build Plan'!E25-'Ship Info'!E$11,0),'Ship Info'!E$11)+MIN(MAX('Build Plan'!E26-(2*'Ship Info'!E$11),0),'Ship Info'!E$11)</f>
        <v>2</v>
      </c>
      <c r="F24" s="2">
        <f>MIN('Build Plan'!F24,'Ship Info'!F$11)+MIN(MAX('Build Plan'!F25-'Ship Info'!F$11,0),'Ship Info'!F$11)+MIN(MAX('Build Plan'!F26-(2*'Ship Info'!F$11),0),'Ship Info'!F$11)</f>
        <v>0</v>
      </c>
      <c r="G24" s="2">
        <f>MIN('Build Plan'!G24,'Ship Info'!G$11)+MIN(MAX('Build Plan'!G25-'Ship Info'!G$11,0),'Ship Info'!G$11)+MIN(MAX('Build Plan'!G26-(2*'Ship Info'!G$11),0),'Ship Info'!G$11)</f>
        <v>0</v>
      </c>
      <c r="H24" s="2">
        <f>MIN('Build Plan'!H24,'Ship Info'!H$11)+MIN(MAX('Build Plan'!H25-'Ship Info'!H$11,0),'Ship Info'!H$11)+MIN(MAX('Build Plan'!H26-(2*'Ship Info'!H$11),0),'Ship Info'!H$11)</f>
        <v>0</v>
      </c>
      <c r="I24" s="2">
        <f>MIN('Build Plan'!I24,'Ship Info'!I$11)+MIN(MAX('Build Plan'!I25-'Ship Info'!I$11,0),'Ship Info'!I$11)+MIN(MAX('Build Plan'!I26-(2*'Ship Info'!I$11),0),'Ship Info'!I$11)</f>
        <v>0.6</v>
      </c>
      <c r="J24" s="2">
        <f>MIN('Build Plan'!J24,'Ship Info'!J$11)+MIN(MAX('Build Plan'!J25-'Ship Info'!J$11,0),'Ship Info'!J$11)+MIN(MAX('Build Plan'!J26-(2*'Ship Info'!J$11),0),'Ship Info'!J$11)</f>
        <v>0</v>
      </c>
      <c r="K24" s="2">
        <f>MIN('Build Plan'!K24,'Ship Info'!K$11)+MIN(MAX('Build Plan'!K25-'Ship Info'!K$11,0),'Ship Info'!K$11)+MIN(MAX('Build Plan'!K26-(2*'Ship Info'!K$11),0),'Ship Info'!K$11)</f>
        <v>0</v>
      </c>
    </row>
    <row r="25" spans="1:11" x14ac:dyDescent="0.25">
      <c r="A25">
        <v>2037</v>
      </c>
      <c r="B25" s="2">
        <f>MIN('Build Plan'!B25,'Ship Info'!B$11)+MIN(MAX('Build Plan'!B26-'Ship Info'!B$11,0),'Ship Info'!B$11)+MIN(MAX('Build Plan'!B27-(2*'Ship Info'!B$11),0),'Ship Info'!B$11)</f>
        <v>0.4</v>
      </c>
      <c r="C25" s="2">
        <f>MIN('Build Plan'!C25,'Ship Info'!C$11)+MIN(MAX('Build Plan'!C26-'Ship Info'!C$11,0),'Ship Info'!C$11)+MIN(MAX('Build Plan'!C27-(2*'Ship Info'!C$11),0),'Ship Info'!C$11)</f>
        <v>2</v>
      </c>
      <c r="D25" s="2">
        <f>MIN('Build Plan'!D25,'Ship Info'!D$11)+MIN(MAX('Build Plan'!D26-'Ship Info'!D$11,0),'Ship Info'!D$11)+MIN(MAX('Build Plan'!D27-(2*'Ship Info'!D$11),0),'Ship Info'!D$11)</f>
        <v>3</v>
      </c>
      <c r="E25" s="2">
        <f>MIN('Build Plan'!E25,'Ship Info'!E$11)+MIN(MAX('Build Plan'!E26-'Ship Info'!E$11,0),'Ship Info'!E$11)+MIN(MAX('Build Plan'!E27-(2*'Ship Info'!E$11),0),'Ship Info'!E$11)</f>
        <v>2</v>
      </c>
      <c r="F25" s="2">
        <f>MIN('Build Plan'!F25,'Ship Info'!F$11)+MIN(MAX('Build Plan'!F26-'Ship Info'!F$11,0),'Ship Info'!F$11)+MIN(MAX('Build Plan'!F27-(2*'Ship Info'!F$11),0),'Ship Info'!F$11)</f>
        <v>0</v>
      </c>
      <c r="G25" s="2">
        <f>MIN('Build Plan'!G25,'Ship Info'!G$11)+MIN(MAX('Build Plan'!G26-'Ship Info'!G$11,0),'Ship Info'!G$11)+MIN(MAX('Build Plan'!G27-(2*'Ship Info'!G$11),0),'Ship Info'!G$11)</f>
        <v>0</v>
      </c>
      <c r="H25" s="2">
        <f>MIN('Build Plan'!H25,'Ship Info'!H$11)+MIN(MAX('Build Plan'!H26-'Ship Info'!H$11,0),'Ship Info'!H$11)+MIN(MAX('Build Plan'!H27-(2*'Ship Info'!H$11),0),'Ship Info'!H$11)</f>
        <v>0</v>
      </c>
      <c r="I25" s="2">
        <f>MIN('Build Plan'!I25,'Ship Info'!I$11)+MIN(MAX('Build Plan'!I26-'Ship Info'!I$11,0),'Ship Info'!I$11)+MIN(MAX('Build Plan'!I27-(2*'Ship Info'!I$11),0),'Ship Info'!I$11)</f>
        <v>0</v>
      </c>
      <c r="J25" s="2">
        <f>MIN('Build Plan'!J25,'Ship Info'!J$11)+MIN(MAX('Build Plan'!J26-'Ship Info'!J$11,0),'Ship Info'!J$11)+MIN(MAX('Build Plan'!J27-(2*'Ship Info'!J$11),0),'Ship Info'!J$11)</f>
        <v>0</v>
      </c>
      <c r="K25" s="2">
        <f>MIN('Build Plan'!K25,'Ship Info'!K$11)+MIN(MAX('Build Plan'!K26-'Ship Info'!K$11,0),'Ship Info'!K$11)+MIN(MAX('Build Plan'!K27-(2*'Ship Info'!K$11),0),'Ship Info'!K$11)</f>
        <v>0</v>
      </c>
    </row>
    <row r="26" spans="1:11" x14ac:dyDescent="0.25">
      <c r="A26">
        <v>2038</v>
      </c>
      <c r="B26" s="2">
        <f>MIN('Build Plan'!B26,'Ship Info'!B$11)+MIN(MAX('Build Plan'!B27-'Ship Info'!B$11,0),'Ship Info'!B$11)+MIN(MAX('Build Plan'!B28-(2*'Ship Info'!B$11),0),'Ship Info'!B$11)</f>
        <v>0.4</v>
      </c>
      <c r="C26" s="2">
        <f>MIN('Build Plan'!C26,'Ship Info'!C$11)+MIN(MAX('Build Plan'!C27-'Ship Info'!C$11,0),'Ship Info'!C$11)+MIN(MAX('Build Plan'!C28-(2*'Ship Info'!C$11),0),'Ship Info'!C$11)</f>
        <v>3</v>
      </c>
      <c r="D26" s="2">
        <f>MIN('Build Plan'!D26,'Ship Info'!D$11)+MIN(MAX('Build Plan'!D27-'Ship Info'!D$11,0),'Ship Info'!D$11)+MIN(MAX('Build Plan'!D28-(2*'Ship Info'!D$11),0),'Ship Info'!D$11)</f>
        <v>4</v>
      </c>
      <c r="E26" s="2">
        <f>MIN('Build Plan'!E26,'Ship Info'!E$11)+MIN(MAX('Build Plan'!E27-'Ship Info'!E$11,0),'Ship Info'!E$11)+MIN(MAX('Build Plan'!E28-(2*'Ship Info'!E$11),0),'Ship Info'!E$11)</f>
        <v>2</v>
      </c>
      <c r="F26" s="2">
        <f>MIN('Build Plan'!F26,'Ship Info'!F$11)+MIN(MAX('Build Plan'!F27-'Ship Info'!F$11,0),'Ship Info'!F$11)+MIN(MAX('Build Plan'!F28-(2*'Ship Info'!F$11),0),'Ship Info'!F$11)</f>
        <v>0</v>
      </c>
      <c r="G26" s="2">
        <f>MIN('Build Plan'!G26,'Ship Info'!G$11)+MIN(MAX('Build Plan'!G27-'Ship Info'!G$11,0),'Ship Info'!G$11)+MIN(MAX('Build Plan'!G28-(2*'Ship Info'!G$11),0),'Ship Info'!G$11)</f>
        <v>0</v>
      </c>
      <c r="H26" s="2">
        <f>MIN('Build Plan'!H26,'Ship Info'!H$11)+MIN(MAX('Build Plan'!H27-'Ship Info'!H$11,0),'Ship Info'!H$11)+MIN(MAX('Build Plan'!H28-(2*'Ship Info'!H$11),0),'Ship Info'!H$11)</f>
        <v>0</v>
      </c>
      <c r="I26" s="2">
        <f>MIN('Build Plan'!I26,'Ship Info'!I$11)+MIN(MAX('Build Plan'!I27-'Ship Info'!I$11,0),'Ship Info'!I$11)+MIN(MAX('Build Plan'!I28-(2*'Ship Info'!I$11),0),'Ship Info'!I$11)</f>
        <v>0</v>
      </c>
      <c r="J26" s="2">
        <f>MIN('Build Plan'!J26,'Ship Info'!J$11)+MIN(MAX('Build Plan'!J27-'Ship Info'!J$11,0),'Ship Info'!J$11)+MIN(MAX('Build Plan'!J28-(2*'Ship Info'!J$11),0),'Ship Info'!J$11)</f>
        <v>0</v>
      </c>
      <c r="K26" s="2">
        <f>MIN('Build Plan'!K26,'Ship Info'!K$11)+MIN(MAX('Build Plan'!K27-'Ship Info'!K$11,0),'Ship Info'!K$11)+MIN(MAX('Build Plan'!K28-(2*'Ship Info'!K$11),0),'Ship Info'!K$11)</f>
        <v>0</v>
      </c>
    </row>
    <row r="27" spans="1:11" x14ac:dyDescent="0.25">
      <c r="A27">
        <v>2039</v>
      </c>
      <c r="B27" s="2">
        <f>MIN('Build Plan'!B27,'Ship Info'!B$11)+MIN(MAX('Build Plan'!B28-'Ship Info'!B$11,0),'Ship Info'!B$11)+MIN(MAX('Build Plan'!B29-(2*'Ship Info'!B$11),0),'Ship Info'!B$11)</f>
        <v>0</v>
      </c>
      <c r="C27" s="2">
        <f>MIN('Build Plan'!C27,'Ship Info'!C$11)+MIN(MAX('Build Plan'!C28-'Ship Info'!C$11,0),'Ship Info'!C$11)+MIN(MAX('Build Plan'!C29-(2*'Ship Info'!C$11),0),'Ship Info'!C$11)</f>
        <v>3</v>
      </c>
      <c r="D27" s="2">
        <f>MIN('Build Plan'!D27,'Ship Info'!D$11)+MIN(MAX('Build Plan'!D28-'Ship Info'!D$11,0),'Ship Info'!D$11)+MIN(MAX('Build Plan'!D29-(2*'Ship Info'!D$11),0),'Ship Info'!D$11)</f>
        <v>4</v>
      </c>
      <c r="E27" s="2">
        <f>MIN('Build Plan'!E27,'Ship Info'!E$11)+MIN(MAX('Build Plan'!E28-'Ship Info'!E$11,0),'Ship Info'!E$11)+MIN(MAX('Build Plan'!E29-(2*'Ship Info'!E$11),0),'Ship Info'!E$11)</f>
        <v>2</v>
      </c>
      <c r="F27" s="2">
        <f>MIN('Build Plan'!F27,'Ship Info'!F$11)+MIN(MAX('Build Plan'!F28-'Ship Info'!F$11,0),'Ship Info'!F$11)+MIN(MAX('Build Plan'!F29-(2*'Ship Info'!F$11),0),'Ship Info'!F$11)</f>
        <v>0</v>
      </c>
      <c r="G27" s="2">
        <f>MIN('Build Plan'!G27,'Ship Info'!G$11)+MIN(MAX('Build Plan'!G28-'Ship Info'!G$11,0),'Ship Info'!G$11)+MIN(MAX('Build Plan'!G29-(2*'Ship Info'!G$11),0),'Ship Info'!G$11)</f>
        <v>0</v>
      </c>
      <c r="H27" s="2">
        <f>MIN('Build Plan'!H27,'Ship Info'!H$11)+MIN(MAX('Build Plan'!H28-'Ship Info'!H$11,0),'Ship Info'!H$11)+MIN(MAX('Build Plan'!H29-(2*'Ship Info'!H$11),0),'Ship Info'!H$11)</f>
        <v>0</v>
      </c>
      <c r="I27" s="2">
        <f>MIN('Build Plan'!I27,'Ship Info'!I$11)+MIN(MAX('Build Plan'!I28-'Ship Info'!I$11,0),'Ship Info'!I$11)+MIN(MAX('Build Plan'!I29-(2*'Ship Info'!I$11),0),'Ship Info'!I$11)</f>
        <v>0.4</v>
      </c>
      <c r="J27" s="2">
        <f>MIN('Build Plan'!J27,'Ship Info'!J$11)+MIN(MAX('Build Plan'!J28-'Ship Info'!J$11,0),'Ship Info'!J$11)+MIN(MAX('Build Plan'!J29-(2*'Ship Info'!J$11),0),'Ship Info'!J$11)</f>
        <v>0</v>
      </c>
      <c r="K27" s="2">
        <f>MIN('Build Plan'!K27,'Ship Info'!K$11)+MIN(MAX('Build Plan'!K28-'Ship Info'!K$11,0),'Ship Info'!K$11)+MIN(MAX('Build Plan'!K29-(2*'Ship Info'!K$11),0),'Ship Info'!K$11)</f>
        <v>0.19999999999999996</v>
      </c>
    </row>
    <row r="28" spans="1:11" x14ac:dyDescent="0.25">
      <c r="A28">
        <v>2040</v>
      </c>
      <c r="B28" s="2">
        <f>MIN('Build Plan'!B28,'Ship Info'!B$11)+MIN(MAX('Build Plan'!B29-'Ship Info'!B$11,0),'Ship Info'!B$11)+MIN(MAX('Build Plan'!B30-(2*'Ship Info'!B$11),0),'Ship Info'!B$11)</f>
        <v>0</v>
      </c>
      <c r="C28" s="2">
        <f>MIN('Build Plan'!C28,'Ship Info'!C$11)+MIN(MAX('Build Plan'!C29-'Ship Info'!C$11,0),'Ship Info'!C$11)+MIN(MAX('Build Plan'!C30-(2*'Ship Info'!C$11),0),'Ship Info'!C$11)</f>
        <v>3</v>
      </c>
      <c r="D28" s="2">
        <f>MIN('Build Plan'!D28,'Ship Info'!D$11)+MIN(MAX('Build Plan'!D29-'Ship Info'!D$11,0),'Ship Info'!D$11)+MIN(MAX('Build Plan'!D30-(2*'Ship Info'!D$11),0),'Ship Info'!D$11)</f>
        <v>4</v>
      </c>
      <c r="E28" s="2">
        <f>MIN('Build Plan'!E28,'Ship Info'!E$11)+MIN(MAX('Build Plan'!E29-'Ship Info'!E$11,0),'Ship Info'!E$11)+MIN(MAX('Build Plan'!E30-(2*'Ship Info'!E$11),0),'Ship Info'!E$11)</f>
        <v>1</v>
      </c>
      <c r="F28" s="2">
        <f>MIN('Build Plan'!F28,'Ship Info'!F$11)+MIN(MAX('Build Plan'!F29-'Ship Info'!F$11,0),'Ship Info'!F$11)+MIN(MAX('Build Plan'!F30-(2*'Ship Info'!F$11),0),'Ship Info'!F$11)</f>
        <v>0</v>
      </c>
      <c r="G28" s="2">
        <f>MIN('Build Plan'!G28,'Ship Info'!G$11)+MIN(MAX('Build Plan'!G29-'Ship Info'!G$11,0),'Ship Info'!G$11)+MIN(MAX('Build Plan'!G30-(2*'Ship Info'!G$11),0),'Ship Info'!G$11)</f>
        <v>0</v>
      </c>
      <c r="H28" s="2">
        <f>MIN('Build Plan'!H28,'Ship Info'!H$11)+MIN(MAX('Build Plan'!H29-'Ship Info'!H$11,0),'Ship Info'!H$11)+MIN(MAX('Build Plan'!H30-(2*'Ship Info'!H$11),0),'Ship Info'!H$11)</f>
        <v>0</v>
      </c>
      <c r="I28" s="2">
        <f>MIN('Build Plan'!I28,'Ship Info'!I$11)+MIN(MAX('Build Plan'!I29-'Ship Info'!I$11,0),'Ship Info'!I$11)+MIN(MAX('Build Plan'!I30-(2*'Ship Info'!I$11),0),'Ship Info'!I$11)</f>
        <v>0.6</v>
      </c>
      <c r="J28" s="2">
        <f>MIN('Build Plan'!J28,'Ship Info'!J$11)+MIN(MAX('Build Plan'!J29-'Ship Info'!J$11,0),'Ship Info'!J$11)+MIN(MAX('Build Plan'!J30-(2*'Ship Info'!J$11),0),'Ship Info'!J$11)</f>
        <v>0</v>
      </c>
      <c r="K28" s="2">
        <f>MIN('Build Plan'!K28,'Ship Info'!K$11)+MIN(MAX('Build Plan'!K29-'Ship Info'!K$11,0),'Ship Info'!K$11)+MIN(MAX('Build Plan'!K30-(2*'Ship Info'!K$11),0),'Ship Info'!K$11)</f>
        <v>0.8</v>
      </c>
    </row>
    <row r="29" spans="1:11" x14ac:dyDescent="0.25">
      <c r="A29">
        <v>2041</v>
      </c>
      <c r="B29" s="2">
        <f>MIN('Build Plan'!B29,'Ship Info'!B$11)+MIN(MAX('Build Plan'!B30-'Ship Info'!B$11,0),'Ship Info'!B$11)+MIN(MAX('Build Plan'!B31-(2*'Ship Info'!B$11),0),'Ship Info'!B$11)</f>
        <v>0.19999999999999996</v>
      </c>
      <c r="C29" s="2">
        <f>MIN('Build Plan'!C29,'Ship Info'!C$11)+MIN(MAX('Build Plan'!C30-'Ship Info'!C$11,0),'Ship Info'!C$11)+MIN(MAX('Build Plan'!C31-(2*'Ship Info'!C$11),0),'Ship Info'!C$11)</f>
        <v>2</v>
      </c>
      <c r="D29" s="2">
        <f>MIN('Build Plan'!D29,'Ship Info'!D$11)+MIN(MAX('Build Plan'!D30-'Ship Info'!D$11,0),'Ship Info'!D$11)+MIN(MAX('Build Plan'!D31-(2*'Ship Info'!D$11),0),'Ship Info'!D$11)</f>
        <v>4</v>
      </c>
      <c r="E29" s="2">
        <f>MIN('Build Plan'!E29,'Ship Info'!E$11)+MIN(MAX('Build Plan'!E30-'Ship Info'!E$11,0),'Ship Info'!E$11)+MIN(MAX('Build Plan'!E31-(2*'Ship Info'!E$11),0),'Ship Info'!E$11)</f>
        <v>2</v>
      </c>
      <c r="F29" s="2">
        <f>MIN('Build Plan'!F29,'Ship Info'!F$11)+MIN(MAX('Build Plan'!F30-'Ship Info'!F$11,0),'Ship Info'!F$11)+MIN(MAX('Build Plan'!F31-(2*'Ship Info'!F$11),0),'Ship Info'!F$11)</f>
        <v>0</v>
      </c>
      <c r="G29" s="2">
        <f>MIN('Build Plan'!G29,'Ship Info'!G$11)+MIN(MAX('Build Plan'!G30-'Ship Info'!G$11,0),'Ship Info'!G$11)+MIN(MAX('Build Plan'!G31-(2*'Ship Info'!G$11),0),'Ship Info'!G$11)</f>
        <v>0</v>
      </c>
      <c r="H29" s="2">
        <f>MIN('Build Plan'!H29,'Ship Info'!H$11)+MIN(MAX('Build Plan'!H30-'Ship Info'!H$11,0),'Ship Info'!H$11)+MIN(MAX('Build Plan'!H31-(2*'Ship Info'!H$11),0),'Ship Info'!H$11)</f>
        <v>0</v>
      </c>
      <c r="I29" s="2">
        <f>MIN('Build Plan'!I29,'Ship Info'!I$11)+MIN(MAX('Build Plan'!I30-'Ship Info'!I$11,0),'Ship Info'!I$11)+MIN(MAX('Build Plan'!I31-(2*'Ship Info'!I$11),0),'Ship Info'!I$11)</f>
        <v>0</v>
      </c>
      <c r="J29" s="2">
        <f>MIN('Build Plan'!J29,'Ship Info'!J$11)+MIN(MAX('Build Plan'!J30-'Ship Info'!J$11,0),'Ship Info'!J$11)+MIN(MAX('Build Plan'!J31-(2*'Ship Info'!J$11),0),'Ship Info'!J$11)</f>
        <v>0</v>
      </c>
      <c r="K29" s="2">
        <f>MIN('Build Plan'!K29,'Ship Info'!K$11)+MIN(MAX('Build Plan'!K30-'Ship Info'!K$11,0),'Ship Info'!K$11)+MIN(MAX('Build Plan'!K31-(2*'Ship Info'!K$11),0),'Ship Info'!K$11)</f>
        <v>0.19999999999999996</v>
      </c>
    </row>
    <row r="30" spans="1:11" x14ac:dyDescent="0.25">
      <c r="A30">
        <v>2042</v>
      </c>
      <c r="B30" s="2">
        <f>MIN('Build Plan'!B30,'Ship Info'!B$11)+MIN(MAX('Build Plan'!B31-'Ship Info'!B$11,0),'Ship Info'!B$11)+MIN(MAX('Build Plan'!B32-(2*'Ship Info'!B$11),0),'Ship Info'!B$11)</f>
        <v>0.4</v>
      </c>
      <c r="C30" s="2">
        <f>MIN('Build Plan'!C30,'Ship Info'!C$11)+MIN(MAX('Build Plan'!C31-'Ship Info'!C$11,0),'Ship Info'!C$11)+MIN(MAX('Build Plan'!C32-(2*'Ship Info'!C$11),0),'Ship Info'!C$11)</f>
        <v>3</v>
      </c>
      <c r="D30" s="2">
        <f>MIN('Build Plan'!D30,'Ship Info'!D$11)+MIN(MAX('Build Plan'!D31-'Ship Info'!D$11,0),'Ship Info'!D$11)+MIN(MAX('Build Plan'!D32-(2*'Ship Info'!D$11),0),'Ship Info'!D$11)</f>
        <v>2</v>
      </c>
      <c r="E30" s="2">
        <f>MIN('Build Plan'!E30,'Ship Info'!E$11)+MIN(MAX('Build Plan'!E31-'Ship Info'!E$11,0),'Ship Info'!E$11)+MIN(MAX('Build Plan'!E32-(2*'Ship Info'!E$11),0),'Ship Info'!E$11)</f>
        <v>1</v>
      </c>
      <c r="F30" s="2">
        <f>MIN('Build Plan'!F30,'Ship Info'!F$11)+MIN(MAX('Build Plan'!F31-'Ship Info'!F$11,0),'Ship Info'!F$11)+MIN(MAX('Build Plan'!F32-(2*'Ship Info'!F$11),0),'Ship Info'!F$11)</f>
        <v>0</v>
      </c>
      <c r="G30" s="2">
        <f>MIN('Build Plan'!G30,'Ship Info'!G$11)+MIN(MAX('Build Plan'!G31-'Ship Info'!G$11,0),'Ship Info'!G$11)+MIN(MAX('Build Plan'!G32-(2*'Ship Info'!G$11),0),'Ship Info'!G$11)</f>
        <v>0</v>
      </c>
      <c r="H30" s="2">
        <f>MIN('Build Plan'!H30,'Ship Info'!H$11)+MIN(MAX('Build Plan'!H31-'Ship Info'!H$11,0),'Ship Info'!H$11)+MIN(MAX('Build Plan'!H32-(2*'Ship Info'!H$11),0),'Ship Info'!H$11)</f>
        <v>0</v>
      </c>
      <c r="I30" s="2">
        <f>MIN('Build Plan'!I30,'Ship Info'!I$11)+MIN(MAX('Build Plan'!I31-'Ship Info'!I$11,0),'Ship Info'!I$11)+MIN(MAX('Build Plan'!I32-(2*'Ship Info'!I$11),0),'Ship Info'!I$11)</f>
        <v>0</v>
      </c>
      <c r="J30" s="2">
        <f>MIN('Build Plan'!J30,'Ship Info'!J$11)+MIN(MAX('Build Plan'!J31-'Ship Info'!J$11,0),'Ship Info'!J$11)+MIN(MAX('Build Plan'!J32-(2*'Ship Info'!J$11),0),'Ship Info'!J$11)</f>
        <v>0</v>
      </c>
      <c r="K30" s="2">
        <f>MIN('Build Plan'!K30,'Ship Info'!K$11)+MIN(MAX('Build Plan'!K31-'Ship Info'!K$11,0),'Ship Info'!K$11)+MIN(MAX('Build Plan'!K32-(2*'Ship Info'!K$11),0),'Ship Info'!K$11)</f>
        <v>0.8</v>
      </c>
    </row>
    <row r="31" spans="1:11" x14ac:dyDescent="0.25">
      <c r="A31">
        <v>2043</v>
      </c>
      <c r="B31" s="2">
        <f>MIN('Build Plan'!B31,'Ship Info'!B$11)+MIN(MAX('Build Plan'!B32-'Ship Info'!B$11,0),'Ship Info'!B$11)+MIN(MAX('Build Plan'!B33-(2*'Ship Info'!B$11),0),'Ship Info'!B$11)</f>
        <v>0.4</v>
      </c>
      <c r="C31" s="2">
        <f>MIN('Build Plan'!C31,'Ship Info'!C$11)+MIN(MAX('Build Plan'!C32-'Ship Info'!C$11,0),'Ship Info'!C$11)+MIN(MAX('Build Plan'!C33-(2*'Ship Info'!C$11),0),'Ship Info'!C$11)</f>
        <v>2</v>
      </c>
      <c r="D31" s="2">
        <f>MIN('Build Plan'!D31,'Ship Info'!D$11)+MIN(MAX('Build Plan'!D32-'Ship Info'!D$11,0),'Ship Info'!D$11)+MIN(MAX('Build Plan'!D33-(2*'Ship Info'!D$11),0),'Ship Info'!D$11)</f>
        <v>0</v>
      </c>
      <c r="E31" s="2">
        <f>MIN('Build Plan'!E31,'Ship Info'!E$11)+MIN(MAX('Build Plan'!E32-'Ship Info'!E$11,0),'Ship Info'!E$11)+MIN(MAX('Build Plan'!E33-(2*'Ship Info'!E$11),0),'Ship Info'!E$11)</f>
        <v>2</v>
      </c>
      <c r="F31" s="2">
        <f>MIN('Build Plan'!F31,'Ship Info'!F$11)+MIN(MAX('Build Plan'!F32-'Ship Info'!F$11,0),'Ship Info'!F$11)+MIN(MAX('Build Plan'!F33-(2*'Ship Info'!F$11),0),'Ship Info'!F$11)</f>
        <v>0</v>
      </c>
      <c r="G31" s="2">
        <f>MIN('Build Plan'!G31,'Ship Info'!G$11)+MIN(MAX('Build Plan'!G32-'Ship Info'!G$11,0),'Ship Info'!G$11)+MIN(MAX('Build Plan'!G33-(2*'Ship Info'!G$11),0),'Ship Info'!G$11)</f>
        <v>0</v>
      </c>
      <c r="H31" s="2">
        <f>MIN('Build Plan'!H31,'Ship Info'!H$11)+MIN(MAX('Build Plan'!H32-'Ship Info'!H$11,0),'Ship Info'!H$11)+MIN(MAX('Build Plan'!H33-(2*'Ship Info'!H$11),0),'Ship Info'!H$11)</f>
        <v>1</v>
      </c>
      <c r="I31" s="2">
        <f>MIN('Build Plan'!I31,'Ship Info'!I$11)+MIN(MAX('Build Plan'!I32-'Ship Info'!I$11,0),'Ship Info'!I$11)+MIN(MAX('Build Plan'!I33-(2*'Ship Info'!I$11),0),'Ship Info'!I$11)</f>
        <v>0.4</v>
      </c>
      <c r="J31" s="2">
        <f>MIN('Build Plan'!J31,'Ship Info'!J$11)+MIN(MAX('Build Plan'!J32-'Ship Info'!J$11,0),'Ship Info'!J$11)+MIN(MAX('Build Plan'!J33-(2*'Ship Info'!J$11),0),'Ship Info'!J$11)</f>
        <v>0</v>
      </c>
      <c r="K31" s="2">
        <f>MIN('Build Plan'!K31,'Ship Info'!K$11)+MIN(MAX('Build Plan'!K32-'Ship Info'!K$11,0),'Ship Info'!K$11)+MIN(MAX('Build Plan'!K33-(2*'Ship Info'!K$11),0),'Ship Info'!K$11)</f>
        <v>0.19999999999999996</v>
      </c>
    </row>
    <row r="32" spans="1:11" x14ac:dyDescent="0.25">
      <c r="A32">
        <v>2044</v>
      </c>
      <c r="B32" s="2">
        <f>MIN('Build Plan'!B32,'Ship Info'!B$11)+MIN(MAX('Build Plan'!B33-'Ship Info'!B$11,0),'Ship Info'!B$11)+MIN(MAX('Build Plan'!B34-(2*'Ship Info'!B$11),0),'Ship Info'!B$11)</f>
        <v>0</v>
      </c>
      <c r="C32" s="2">
        <f>MIN('Build Plan'!C32,'Ship Info'!C$11)+MIN(MAX('Build Plan'!C33-'Ship Info'!C$11,0),'Ship Info'!C$11)+MIN(MAX('Build Plan'!C34-(2*'Ship Info'!C$11),0),'Ship Info'!C$11)</f>
        <v>3</v>
      </c>
      <c r="D32" s="2">
        <f>MIN('Build Plan'!D32,'Ship Info'!D$11)+MIN(MAX('Build Plan'!D33-'Ship Info'!D$11,0),'Ship Info'!D$11)+MIN(MAX('Build Plan'!D34-(2*'Ship Info'!D$11),0),'Ship Info'!D$11)</f>
        <v>0</v>
      </c>
      <c r="E32" s="2">
        <f>MIN('Build Plan'!E32,'Ship Info'!E$11)+MIN(MAX('Build Plan'!E33-'Ship Info'!E$11,0),'Ship Info'!E$11)+MIN(MAX('Build Plan'!E34-(2*'Ship Info'!E$11),0),'Ship Info'!E$11)</f>
        <v>1</v>
      </c>
      <c r="F32" s="2">
        <f>MIN('Build Plan'!F32,'Ship Info'!F$11)+MIN(MAX('Build Plan'!F33-'Ship Info'!F$11,0),'Ship Info'!F$11)+MIN(MAX('Build Plan'!F34-(2*'Ship Info'!F$11),0),'Ship Info'!F$11)</f>
        <v>0</v>
      </c>
      <c r="G32" s="2">
        <f>MIN('Build Plan'!G32,'Ship Info'!G$11)+MIN(MAX('Build Plan'!G33-'Ship Info'!G$11,0),'Ship Info'!G$11)+MIN(MAX('Build Plan'!G34-(2*'Ship Info'!G$11),0),'Ship Info'!G$11)</f>
        <v>0</v>
      </c>
      <c r="H32" s="2">
        <f>MIN('Build Plan'!H32,'Ship Info'!H$11)+MIN(MAX('Build Plan'!H33-'Ship Info'!H$11,0),'Ship Info'!H$11)+MIN(MAX('Build Plan'!H34-(2*'Ship Info'!H$11),0),'Ship Info'!H$11)</f>
        <v>0</v>
      </c>
      <c r="I32" s="2">
        <f>MIN('Build Plan'!I32,'Ship Info'!I$11)+MIN(MAX('Build Plan'!I33-'Ship Info'!I$11,0),'Ship Info'!I$11)+MIN(MAX('Build Plan'!I34-(2*'Ship Info'!I$11),0),'Ship Info'!I$11)</f>
        <v>0.6</v>
      </c>
      <c r="J32" s="2">
        <f>MIN('Build Plan'!J32,'Ship Info'!J$11)+MIN(MAX('Build Plan'!J33-'Ship Info'!J$11,0),'Ship Info'!J$11)+MIN(MAX('Build Plan'!J34-(2*'Ship Info'!J$11),0),'Ship Info'!J$11)</f>
        <v>0</v>
      </c>
      <c r="K32" s="2">
        <f>MIN('Build Plan'!K32,'Ship Info'!K$11)+MIN(MAX('Build Plan'!K33-'Ship Info'!K$11,0),'Ship Info'!K$11)+MIN(MAX('Build Plan'!K34-(2*'Ship Info'!K$11),0),'Ship Info'!K$11)</f>
        <v>1</v>
      </c>
    </row>
    <row r="33" spans="1:11" x14ac:dyDescent="0.25">
      <c r="A33">
        <v>2045</v>
      </c>
      <c r="B33" s="2">
        <f>MIN('Build Plan'!B33,'Ship Info'!B$11)+MIN(MAX('Build Plan'!B34-'Ship Info'!B$11,0),'Ship Info'!B$11)+MIN(MAX('Build Plan'!B35-(2*'Ship Info'!B$11),0),'Ship Info'!B$11)</f>
        <v>0</v>
      </c>
      <c r="C33" s="2">
        <f>MIN('Build Plan'!C33,'Ship Info'!C$11)+MIN(MAX('Build Plan'!C34-'Ship Info'!C$11,0),'Ship Info'!C$11)+MIN(MAX('Build Plan'!C35-(2*'Ship Info'!C$11),0),'Ship Info'!C$11)</f>
        <v>2</v>
      </c>
      <c r="D33" s="2">
        <f>MIN('Build Plan'!D33,'Ship Info'!D$11)+MIN(MAX('Build Plan'!D34-'Ship Info'!D$11,0),'Ship Info'!D$11)+MIN(MAX('Build Plan'!D35-(2*'Ship Info'!D$11),0),'Ship Info'!D$11)</f>
        <v>0</v>
      </c>
      <c r="E33" s="2">
        <f>MIN('Build Plan'!E33,'Ship Info'!E$11)+MIN(MAX('Build Plan'!E34-'Ship Info'!E$11,0),'Ship Info'!E$11)+MIN(MAX('Build Plan'!E35-(2*'Ship Info'!E$11),0),'Ship Info'!E$11)</f>
        <v>2</v>
      </c>
      <c r="F33" s="2">
        <f>MIN('Build Plan'!F33,'Ship Info'!F$11)+MIN(MAX('Build Plan'!F34-'Ship Info'!F$11,0),'Ship Info'!F$11)+MIN(MAX('Build Plan'!F35-(2*'Ship Info'!F$11),0),'Ship Info'!F$11)</f>
        <v>0</v>
      </c>
      <c r="G33" s="2">
        <f>MIN('Build Plan'!G33,'Ship Info'!G$11)+MIN(MAX('Build Plan'!G34-'Ship Info'!G$11,0),'Ship Info'!G$11)+MIN(MAX('Build Plan'!G35-(2*'Ship Info'!G$11),0),'Ship Info'!G$11)</f>
        <v>0</v>
      </c>
      <c r="H33" s="2">
        <f>MIN('Build Plan'!H33,'Ship Info'!H$11)+MIN(MAX('Build Plan'!H34-'Ship Info'!H$11,0),'Ship Info'!H$11)+MIN(MAX('Build Plan'!H35-(2*'Ship Info'!H$11),0),'Ship Info'!H$11)</f>
        <v>2</v>
      </c>
      <c r="I33" s="2">
        <f>MIN('Build Plan'!I33,'Ship Info'!I$11)+MIN(MAX('Build Plan'!I34-'Ship Info'!I$11,0),'Ship Info'!I$11)+MIN(MAX('Build Plan'!I35-(2*'Ship Info'!I$11),0),'Ship Info'!I$11)</f>
        <v>0</v>
      </c>
      <c r="J33" s="2">
        <f>MIN('Build Plan'!J33,'Ship Info'!J$11)+MIN(MAX('Build Plan'!J34-'Ship Info'!J$11,0),'Ship Info'!J$11)+MIN(MAX('Build Plan'!J35-(2*'Ship Info'!J$11),0),'Ship Info'!J$11)</f>
        <v>0</v>
      </c>
      <c r="K33" s="2">
        <f>MIN('Build Plan'!K33,'Ship Info'!K$11)+MIN(MAX('Build Plan'!K34-'Ship Info'!K$11,0),'Ship Info'!K$11)+MIN(MAX('Build Plan'!K35-(2*'Ship Info'!K$11),0),'Ship Info'!K$11)</f>
        <v>1</v>
      </c>
    </row>
    <row r="34" spans="1:11" x14ac:dyDescent="0.25">
      <c r="A34">
        <v>2046</v>
      </c>
      <c r="B34" s="2">
        <f>MIN('Build Plan'!B34,'Ship Info'!B$11)+MIN(MAX('Build Plan'!B35-'Ship Info'!B$11,0),'Ship Info'!B$11)+MIN(MAX('Build Plan'!B36-(2*'Ship Info'!B$11),0),'Ship Info'!B$11)</f>
        <v>0</v>
      </c>
      <c r="C34" s="2">
        <f>MIN('Build Plan'!C34,'Ship Info'!C$11)+MIN(MAX('Build Plan'!C35-'Ship Info'!C$11,0),'Ship Info'!C$11)+MIN(MAX('Build Plan'!C36-(2*'Ship Info'!C$11),0),'Ship Info'!C$11)</f>
        <v>3</v>
      </c>
      <c r="D34" s="2">
        <f>MIN('Build Plan'!D34,'Ship Info'!D$11)+MIN(MAX('Build Plan'!D35-'Ship Info'!D$11,0),'Ship Info'!D$11)+MIN(MAX('Build Plan'!D36-(2*'Ship Info'!D$11),0),'Ship Info'!D$11)</f>
        <v>0</v>
      </c>
      <c r="E34" s="2">
        <f>MIN('Build Plan'!E34,'Ship Info'!E$11)+MIN(MAX('Build Plan'!E35-'Ship Info'!E$11,0),'Ship Info'!E$11)+MIN(MAX('Build Plan'!E36-(2*'Ship Info'!E$11),0),'Ship Info'!E$11)</f>
        <v>1</v>
      </c>
      <c r="F34" s="2">
        <f>MIN('Build Plan'!F34,'Ship Info'!F$11)+MIN(MAX('Build Plan'!F35-'Ship Info'!F$11,0),'Ship Info'!F$11)+MIN(MAX('Build Plan'!F36-(2*'Ship Info'!F$11),0),'Ship Info'!F$11)</f>
        <v>0</v>
      </c>
      <c r="G34" s="2">
        <f>MIN('Build Plan'!G34,'Ship Info'!G$11)+MIN(MAX('Build Plan'!G35-'Ship Info'!G$11,0),'Ship Info'!G$11)+MIN(MAX('Build Plan'!G36-(2*'Ship Info'!G$11),0),'Ship Info'!G$11)</f>
        <v>0</v>
      </c>
      <c r="H34" s="2">
        <f>MIN('Build Plan'!H34,'Ship Info'!H$11)+MIN(MAX('Build Plan'!H35-'Ship Info'!H$11,0),'Ship Info'!H$11)+MIN(MAX('Build Plan'!H36-(2*'Ship Info'!H$11),0),'Ship Info'!H$11)</f>
        <v>2</v>
      </c>
      <c r="I34" s="2">
        <f>MIN('Build Plan'!I34,'Ship Info'!I$11)+MIN(MAX('Build Plan'!I35-'Ship Info'!I$11,0),'Ship Info'!I$11)+MIN(MAX('Build Plan'!I36-(2*'Ship Info'!I$11),0),'Ship Info'!I$11)</f>
        <v>0</v>
      </c>
      <c r="J34" s="2">
        <f>MIN('Build Plan'!J34,'Ship Info'!J$11)+MIN(MAX('Build Plan'!J35-'Ship Info'!J$11,0),'Ship Info'!J$11)+MIN(MAX('Build Plan'!J36-(2*'Ship Info'!J$11),0),'Ship Info'!J$11)</f>
        <v>0</v>
      </c>
      <c r="K34" s="2">
        <f>MIN('Build Plan'!K34,'Ship Info'!K$11)+MIN(MAX('Build Plan'!K35-'Ship Info'!K$11,0),'Ship Info'!K$11)+MIN(MAX('Build Plan'!K36-(2*'Ship Info'!K$11),0),'Ship Info'!K$11)</f>
        <v>0.8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4" sqref="I4"/>
    </sheetView>
  </sheetViews>
  <sheetFormatPr defaultColWidth="11.7109375" defaultRowHeight="15" x14ac:dyDescent="0.25"/>
  <sheetData>
    <row r="1" spans="1:11" x14ac:dyDescent="0.25">
      <c r="A1" t="s">
        <v>18</v>
      </c>
    </row>
    <row r="2" spans="1:11" x14ac:dyDescent="0.25">
      <c r="A2" t="s">
        <v>16</v>
      </c>
    </row>
    <row r="3" spans="1:11" s="1" customFormat="1" ht="4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7</v>
      </c>
      <c r="H3" s="1" t="s">
        <v>6</v>
      </c>
      <c r="I3" s="1" t="s">
        <v>56</v>
      </c>
      <c r="J3" s="1" t="s">
        <v>58</v>
      </c>
      <c r="K3" s="1" t="s">
        <v>57</v>
      </c>
    </row>
    <row r="4" spans="1:11" s="1" customFormat="1" x14ac:dyDescent="0.25">
      <c r="A4" s="1">
        <v>2016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>
        <v>2017</v>
      </c>
      <c r="B5">
        <f>'Ship Info'!B$11-'Planned Work'!B5</f>
        <v>0</v>
      </c>
      <c r="C5">
        <f>'Ship Info'!C$11-'Planned Work'!C5</f>
        <v>1</v>
      </c>
      <c r="D5">
        <f>'Ship Info'!D$11-'Planned Work'!D5</f>
        <v>3</v>
      </c>
      <c r="E5">
        <f>'Ship Info'!E$11-'Planned Work'!E5</f>
        <v>2</v>
      </c>
      <c r="F5">
        <v>0</v>
      </c>
      <c r="G5">
        <f>'Ship Info'!G$11-'Planned Work'!G5</f>
        <v>4</v>
      </c>
      <c r="H5">
        <f>'Ship Info'!H$11-'Planned Work'!H5</f>
        <v>3</v>
      </c>
      <c r="I5">
        <f>'Ship Info'!I$11-'Planned Work'!I5</f>
        <v>0</v>
      </c>
      <c r="J5">
        <v>0</v>
      </c>
      <c r="K5">
        <f>'Ship Info'!K$11-'Planned Work'!K5</f>
        <v>0.8</v>
      </c>
    </row>
    <row r="6" spans="1:11" x14ac:dyDescent="0.25">
      <c r="A6">
        <v>2018</v>
      </c>
      <c r="B6">
        <f>'Ship Info'!B$11-'Planned Work'!B6</f>
        <v>0</v>
      </c>
      <c r="C6">
        <f>'Ship Info'!C$11-'Planned Work'!C6</f>
        <v>1</v>
      </c>
      <c r="D6">
        <f>'Ship Info'!D$11-'Planned Work'!D6</f>
        <v>4</v>
      </c>
      <c r="E6">
        <f>'Ship Info'!E$11-'Planned Work'!E6</f>
        <v>2</v>
      </c>
      <c r="F6">
        <v>0</v>
      </c>
      <c r="G6">
        <f>'Ship Info'!G$11-'Planned Work'!G6</f>
        <v>3</v>
      </c>
      <c r="H6">
        <f>'Ship Info'!H$11-'Planned Work'!H6</f>
        <v>2</v>
      </c>
      <c r="I6">
        <f>'Ship Info'!I$11-'Planned Work'!I6</f>
        <v>0.6</v>
      </c>
      <c r="J6">
        <v>0</v>
      </c>
      <c r="K6">
        <f>'Ship Info'!K$11-'Planned Work'!K6</f>
        <v>0.8</v>
      </c>
    </row>
    <row r="7" spans="1:11" x14ac:dyDescent="0.25">
      <c r="A7">
        <v>2019</v>
      </c>
      <c r="B7">
        <f>'Ship Info'!B$11-'Planned Work'!B7</f>
        <v>0.4</v>
      </c>
      <c r="C7">
        <f>'Ship Info'!C$11-'Planned Work'!C7</f>
        <v>1</v>
      </c>
      <c r="D7">
        <f>'Ship Info'!D$11-'Planned Work'!D7</f>
        <v>4</v>
      </c>
      <c r="E7">
        <f>'Ship Info'!E$11-'Planned Work'!E7</f>
        <v>2</v>
      </c>
      <c r="F7">
        <v>0</v>
      </c>
      <c r="G7">
        <f>'Ship Info'!G$11-'Planned Work'!G7</f>
        <v>3</v>
      </c>
      <c r="H7">
        <f>'Ship Info'!H$11-'Planned Work'!H7</f>
        <v>2</v>
      </c>
      <c r="I7">
        <f>'Ship Info'!I$11-'Planned Work'!I7</f>
        <v>0.6</v>
      </c>
      <c r="J7">
        <v>0</v>
      </c>
      <c r="K7">
        <f>'Ship Info'!K$11-'Planned Work'!K7</f>
        <v>0.8</v>
      </c>
    </row>
    <row r="8" spans="1:11" x14ac:dyDescent="0.25">
      <c r="A8">
        <v>2020</v>
      </c>
      <c r="B8">
        <f>'Ship Info'!B$11-'Planned Work'!B8</f>
        <v>0.4</v>
      </c>
      <c r="C8">
        <f>'Ship Info'!C$11-'Planned Work'!C8</f>
        <v>1</v>
      </c>
      <c r="D8">
        <f>'Ship Info'!D$11-'Planned Work'!D8</f>
        <v>4</v>
      </c>
      <c r="E8">
        <f>'Ship Info'!E$11-'Planned Work'!E8</f>
        <v>2</v>
      </c>
      <c r="F8">
        <v>0</v>
      </c>
      <c r="G8">
        <f>'Ship Info'!G$11-'Planned Work'!G8</f>
        <v>3</v>
      </c>
      <c r="H8">
        <f>'Ship Info'!H$11-'Planned Work'!H8</f>
        <v>2</v>
      </c>
      <c r="I8">
        <f>'Ship Info'!I$11-'Planned Work'!I8</f>
        <v>0.6</v>
      </c>
      <c r="J8">
        <f>'Ship Info'!J$11-'Planned Work'!J8</f>
        <v>0</v>
      </c>
      <c r="K8">
        <f>'Ship Info'!K$11-'Planned Work'!K8</f>
        <v>0.8</v>
      </c>
    </row>
    <row r="9" spans="1:11" x14ac:dyDescent="0.25">
      <c r="A9">
        <v>2021</v>
      </c>
      <c r="B9">
        <f>'Ship Info'!B$11-'Planned Work'!B9</f>
        <v>0.20000000000000007</v>
      </c>
      <c r="C9">
        <f>'Ship Info'!C$11-'Planned Work'!C9</f>
        <v>1</v>
      </c>
      <c r="D9">
        <f>'Ship Info'!D$11-'Planned Work'!D9</f>
        <v>3</v>
      </c>
      <c r="E9">
        <f>'Ship Info'!E$11-'Planned Work'!E9</f>
        <v>3</v>
      </c>
      <c r="F9">
        <f>'Ship Info'!F$11-'Planned Work'!F9</f>
        <v>0</v>
      </c>
      <c r="G9">
        <f>'Ship Info'!G$11-'Planned Work'!G9</f>
        <v>3</v>
      </c>
      <c r="H9">
        <f>'Ship Info'!H$11-'Planned Work'!H9</f>
        <v>2</v>
      </c>
      <c r="I9">
        <f>'Ship Info'!I$11-'Planned Work'!I9</f>
        <v>0.6</v>
      </c>
      <c r="J9">
        <f>'Ship Info'!J$11-'Planned Work'!J9</f>
        <v>1</v>
      </c>
      <c r="K9">
        <f>'Ship Info'!K$11-'Planned Work'!K9</f>
        <v>0.8</v>
      </c>
    </row>
    <row r="10" spans="1:11" x14ac:dyDescent="0.25">
      <c r="A10">
        <v>2022</v>
      </c>
      <c r="B10">
        <f>'Ship Info'!B$11-'Planned Work'!B10</f>
        <v>0</v>
      </c>
      <c r="C10">
        <f>'Ship Info'!C$11-'Planned Work'!C10</f>
        <v>1</v>
      </c>
      <c r="D10">
        <f>'Ship Info'!D$11-'Planned Work'!D10</f>
        <v>3</v>
      </c>
      <c r="E10">
        <f>'Ship Info'!E$11-'Planned Work'!E10</f>
        <v>2</v>
      </c>
      <c r="F10">
        <f>'Ship Info'!F$11-'Planned Work'!F10</f>
        <v>1</v>
      </c>
      <c r="G10">
        <f>'Ship Info'!G$11-'Planned Work'!G10</f>
        <v>2</v>
      </c>
      <c r="H10">
        <f>'Ship Info'!H$11-'Planned Work'!H10</f>
        <v>2</v>
      </c>
      <c r="I10">
        <f>'Ship Info'!I$11-'Planned Work'!I10</f>
        <v>0.6</v>
      </c>
      <c r="J10">
        <f>'Ship Info'!J$11-'Planned Work'!J10</f>
        <v>0</v>
      </c>
      <c r="K10">
        <f>'Ship Info'!K$11-'Planned Work'!K10</f>
        <v>0.8</v>
      </c>
    </row>
    <row r="11" spans="1:11" x14ac:dyDescent="0.25">
      <c r="A11">
        <v>2023</v>
      </c>
      <c r="B11">
        <f>'Ship Info'!B$11-'Planned Work'!B11</f>
        <v>0</v>
      </c>
      <c r="C11">
        <f>'Ship Info'!C$11-'Planned Work'!C11</f>
        <v>1</v>
      </c>
      <c r="D11">
        <f>'Ship Info'!D$11-'Planned Work'!D11</f>
        <v>3</v>
      </c>
      <c r="E11">
        <f>'Ship Info'!E$11-'Planned Work'!E11</f>
        <v>2</v>
      </c>
      <c r="F11">
        <f>'Ship Info'!F$11-'Planned Work'!F11</f>
        <v>1</v>
      </c>
      <c r="G11">
        <f>'Ship Info'!G$11-'Planned Work'!G11</f>
        <v>2</v>
      </c>
      <c r="H11">
        <f>'Ship Info'!H$11-'Planned Work'!H11</f>
        <v>2</v>
      </c>
      <c r="I11">
        <f>'Ship Info'!I$11-'Planned Work'!I11</f>
        <v>0.19999999999999996</v>
      </c>
      <c r="J11">
        <f>'Ship Info'!J$11-'Planned Work'!J11</f>
        <v>0</v>
      </c>
      <c r="K11">
        <f>'Ship Info'!K$11-'Planned Work'!K11</f>
        <v>0.8</v>
      </c>
    </row>
    <row r="12" spans="1:11" x14ac:dyDescent="0.25">
      <c r="A12">
        <v>2024</v>
      </c>
      <c r="B12">
        <f>'Ship Info'!B$11-'Planned Work'!B12</f>
        <v>0.4</v>
      </c>
      <c r="C12">
        <f>'Ship Info'!C$11-'Planned Work'!C12</f>
        <v>1</v>
      </c>
      <c r="D12">
        <f>'Ship Info'!D$11-'Planned Work'!D12</f>
        <v>3</v>
      </c>
      <c r="E12">
        <f>'Ship Info'!E$11-'Planned Work'!E12</f>
        <v>3</v>
      </c>
      <c r="F12">
        <f>'Ship Info'!F$11-'Planned Work'!F12</f>
        <v>0</v>
      </c>
      <c r="G12">
        <f>'Ship Info'!G$11-'Planned Work'!G12</f>
        <v>2</v>
      </c>
      <c r="H12">
        <f>'Ship Info'!H$11-'Planned Work'!H12</f>
        <v>2</v>
      </c>
      <c r="I12">
        <f>'Ship Info'!I$11-'Planned Work'!I12</f>
        <v>0</v>
      </c>
      <c r="J12">
        <f>'Ship Info'!J$11-'Planned Work'!J12</f>
        <v>0</v>
      </c>
      <c r="K12">
        <f>'Ship Info'!K$11-'Planned Work'!K12</f>
        <v>0.8</v>
      </c>
    </row>
    <row r="13" spans="1:11" x14ac:dyDescent="0.25">
      <c r="A13">
        <v>2025</v>
      </c>
      <c r="B13">
        <f>'Ship Info'!B$11-'Planned Work'!B13</f>
        <v>0.4</v>
      </c>
      <c r="C13">
        <f>'Ship Info'!C$11-'Planned Work'!C13</f>
        <v>1</v>
      </c>
      <c r="D13">
        <f>'Ship Info'!D$11-'Planned Work'!D13</f>
        <v>4</v>
      </c>
      <c r="E13">
        <f>'Ship Info'!E$11-'Planned Work'!E13</f>
        <v>2</v>
      </c>
      <c r="F13">
        <f>'Ship Info'!F$11-'Planned Work'!F13</f>
        <v>1</v>
      </c>
      <c r="G13">
        <f>'Ship Info'!G$11-'Planned Work'!G13</f>
        <v>2</v>
      </c>
      <c r="H13">
        <f>'Ship Info'!H$11-'Planned Work'!H13</f>
        <v>2</v>
      </c>
      <c r="I13">
        <f>'Ship Info'!I$11-'Planned Work'!I13</f>
        <v>0.6</v>
      </c>
      <c r="J13">
        <f>'Ship Info'!J$11-'Planned Work'!J13</f>
        <v>0</v>
      </c>
      <c r="K13">
        <f>'Ship Info'!K$11-'Planned Work'!K13</f>
        <v>0.8</v>
      </c>
    </row>
    <row r="14" spans="1:11" x14ac:dyDescent="0.25">
      <c r="A14">
        <v>2026</v>
      </c>
      <c r="B14">
        <f>'Ship Info'!B$11-'Planned Work'!B14</f>
        <v>0.20000000000000007</v>
      </c>
      <c r="C14">
        <f>'Ship Info'!C$11-'Planned Work'!C14</f>
        <v>1</v>
      </c>
      <c r="D14">
        <f>'Ship Info'!D$11-'Planned Work'!D14</f>
        <v>5</v>
      </c>
      <c r="E14">
        <f>'Ship Info'!E$11-'Planned Work'!E14</f>
        <v>3</v>
      </c>
      <c r="F14">
        <f>'Ship Info'!F$11-'Planned Work'!F14</f>
        <v>0</v>
      </c>
      <c r="G14">
        <f>'Ship Info'!G$11-'Planned Work'!G14</f>
        <v>3</v>
      </c>
      <c r="H14">
        <f>'Ship Info'!H$11-'Planned Work'!H14</f>
        <v>2</v>
      </c>
      <c r="I14">
        <f>'Ship Info'!I$11-'Planned Work'!I14</f>
        <v>0.6</v>
      </c>
      <c r="J14">
        <f>'Ship Info'!J$11-'Planned Work'!J14</f>
        <v>0</v>
      </c>
      <c r="K14">
        <f>'Ship Info'!K$11-'Planned Work'!K14</f>
        <v>0.8</v>
      </c>
    </row>
    <row r="15" spans="1:11" x14ac:dyDescent="0.25">
      <c r="A15">
        <v>2027</v>
      </c>
      <c r="B15">
        <f>'Ship Info'!B$11-'Planned Work'!B15</f>
        <v>0</v>
      </c>
      <c r="C15">
        <f>'Ship Info'!C$11-'Planned Work'!C15</f>
        <v>1</v>
      </c>
      <c r="D15">
        <f>'Ship Info'!D$11-'Planned Work'!D15</f>
        <v>5</v>
      </c>
      <c r="E15">
        <f>'Ship Info'!E$11-'Planned Work'!E15</f>
        <v>3</v>
      </c>
      <c r="F15">
        <f>'Ship Info'!F$11-'Planned Work'!F15</f>
        <v>0</v>
      </c>
      <c r="G15">
        <f>'Ship Info'!G$11-'Planned Work'!G15</f>
        <v>3</v>
      </c>
      <c r="H15">
        <f>'Ship Info'!H$11-'Planned Work'!H15</f>
        <v>2</v>
      </c>
      <c r="I15">
        <f>'Ship Info'!I$11-'Planned Work'!I15</f>
        <v>0.19999999999999996</v>
      </c>
      <c r="J15">
        <f>'Ship Info'!J$11-'Planned Work'!J15</f>
        <v>0</v>
      </c>
      <c r="K15">
        <f>'Ship Info'!K$11-'Planned Work'!K15</f>
        <v>0.8</v>
      </c>
    </row>
    <row r="16" spans="1:11" x14ac:dyDescent="0.25">
      <c r="A16">
        <v>2028</v>
      </c>
      <c r="B16">
        <f>'Ship Info'!B$11-'Planned Work'!B16</f>
        <v>0</v>
      </c>
      <c r="C16">
        <f>'Ship Info'!C$11-'Planned Work'!C16</f>
        <v>1</v>
      </c>
      <c r="D16">
        <f>'Ship Info'!D$11-'Planned Work'!D16</f>
        <v>5</v>
      </c>
      <c r="E16">
        <f>'Ship Info'!E$11-'Planned Work'!E16</f>
        <v>3</v>
      </c>
      <c r="F16">
        <f>'Ship Info'!F$11-'Planned Work'!F16</f>
        <v>0</v>
      </c>
      <c r="G16">
        <f>'Ship Info'!G$11-'Planned Work'!G16</f>
        <v>4</v>
      </c>
      <c r="H16">
        <f>'Ship Info'!H$11-'Planned Work'!H16</f>
        <v>2</v>
      </c>
      <c r="I16">
        <f>'Ship Info'!I$11-'Planned Work'!I16</f>
        <v>0</v>
      </c>
      <c r="J16">
        <f>'Ship Info'!J$11-'Planned Work'!J16</f>
        <v>0</v>
      </c>
      <c r="K16">
        <f>'Ship Info'!K$11-'Planned Work'!K16</f>
        <v>0.8</v>
      </c>
    </row>
    <row r="17" spans="1:11" x14ac:dyDescent="0.25">
      <c r="A17">
        <v>2029</v>
      </c>
      <c r="B17">
        <f>'Ship Info'!B$11-'Planned Work'!B17</f>
        <v>0.4</v>
      </c>
      <c r="C17">
        <f>'Ship Info'!C$11-'Planned Work'!C17</f>
        <v>1</v>
      </c>
      <c r="D17">
        <f>'Ship Info'!D$11-'Planned Work'!D17</f>
        <v>4</v>
      </c>
      <c r="E17">
        <f>'Ship Info'!E$11-'Planned Work'!E17</f>
        <v>3</v>
      </c>
      <c r="F17">
        <f>'Ship Info'!F$11-'Planned Work'!F17</f>
        <v>0</v>
      </c>
      <c r="G17">
        <f>'Ship Info'!G$11-'Planned Work'!G17</f>
        <v>3</v>
      </c>
      <c r="H17">
        <f>'Ship Info'!H$11-'Planned Work'!H17</f>
        <v>2</v>
      </c>
      <c r="I17">
        <f>'Ship Info'!I$11-'Planned Work'!I17</f>
        <v>0.6</v>
      </c>
      <c r="J17">
        <f>'Ship Info'!J$11-'Planned Work'!J17</f>
        <v>0</v>
      </c>
      <c r="K17">
        <f>'Ship Info'!K$11-'Planned Work'!K17</f>
        <v>0.8</v>
      </c>
    </row>
    <row r="18" spans="1:11" x14ac:dyDescent="0.25">
      <c r="A18">
        <v>2030</v>
      </c>
      <c r="B18">
        <f>'Ship Info'!B$11-'Planned Work'!B18</f>
        <v>0.4</v>
      </c>
      <c r="C18">
        <f>'Ship Info'!C$11-'Planned Work'!C18</f>
        <v>1</v>
      </c>
      <c r="D18">
        <f>'Ship Info'!D$11-'Planned Work'!D18</f>
        <v>5</v>
      </c>
      <c r="E18">
        <f>'Ship Info'!E$11-'Planned Work'!E18</f>
        <v>3</v>
      </c>
      <c r="F18">
        <f>'Ship Info'!F$11-'Planned Work'!F18</f>
        <v>0</v>
      </c>
      <c r="G18">
        <f>'Ship Info'!G$11-'Planned Work'!G18</f>
        <v>2</v>
      </c>
      <c r="H18">
        <f>'Ship Info'!H$11-'Planned Work'!H18</f>
        <v>2</v>
      </c>
      <c r="I18">
        <f>'Ship Info'!I$11-'Planned Work'!I18</f>
        <v>0.6</v>
      </c>
      <c r="J18">
        <f>'Ship Info'!J$11-'Planned Work'!J18</f>
        <v>0</v>
      </c>
      <c r="K18">
        <f>'Ship Info'!K$11-'Planned Work'!K18</f>
        <v>0.8</v>
      </c>
    </row>
    <row r="19" spans="1:11" x14ac:dyDescent="0.25">
      <c r="A19">
        <v>2031</v>
      </c>
      <c r="B19">
        <f>'Ship Info'!B$11-'Planned Work'!B19</f>
        <v>0.20000000000000007</v>
      </c>
      <c r="C19">
        <f>'Ship Info'!C$11-'Planned Work'!C19</f>
        <v>1</v>
      </c>
      <c r="D19">
        <f>'Ship Info'!D$11-'Planned Work'!D19</f>
        <v>4</v>
      </c>
      <c r="E19">
        <f>'Ship Info'!E$11-'Planned Work'!E19</f>
        <v>3</v>
      </c>
      <c r="F19">
        <f>'Ship Info'!F$11-'Planned Work'!F19</f>
        <v>0</v>
      </c>
      <c r="G19">
        <f>'Ship Info'!G$11-'Planned Work'!G19</f>
        <v>2</v>
      </c>
      <c r="H19">
        <f>'Ship Info'!H$11-'Planned Work'!H19</f>
        <v>2</v>
      </c>
      <c r="I19">
        <f>'Ship Info'!I$11-'Planned Work'!I19</f>
        <v>0.19999999999999996</v>
      </c>
      <c r="J19">
        <f>'Ship Info'!J$11-'Planned Work'!J19</f>
        <v>0</v>
      </c>
      <c r="K19">
        <f>'Ship Info'!K$11-'Planned Work'!K19</f>
        <v>0.8</v>
      </c>
    </row>
    <row r="20" spans="1:11" x14ac:dyDescent="0.25">
      <c r="A20">
        <v>2032</v>
      </c>
      <c r="B20">
        <f>'Ship Info'!B$11-'Planned Work'!B20</f>
        <v>0</v>
      </c>
      <c r="C20">
        <f>'Ship Info'!C$11-'Planned Work'!C20</f>
        <v>1</v>
      </c>
      <c r="D20">
        <f>'Ship Info'!D$11-'Planned Work'!D20</f>
        <v>4</v>
      </c>
      <c r="E20">
        <f>'Ship Info'!E$11-'Planned Work'!E20</f>
        <v>3</v>
      </c>
      <c r="F20">
        <f>'Ship Info'!F$11-'Planned Work'!F20</f>
        <v>0</v>
      </c>
      <c r="G20">
        <f>'Ship Info'!G$11-'Planned Work'!G20</f>
        <v>2</v>
      </c>
      <c r="H20">
        <f>'Ship Info'!H$11-'Planned Work'!H20</f>
        <v>2</v>
      </c>
      <c r="I20">
        <f>'Ship Info'!I$11-'Planned Work'!I20</f>
        <v>0</v>
      </c>
      <c r="J20">
        <f>'Ship Info'!J$11-'Planned Work'!J20</f>
        <v>1</v>
      </c>
      <c r="K20">
        <f>'Ship Info'!K$11-'Planned Work'!K20</f>
        <v>0.8</v>
      </c>
    </row>
    <row r="21" spans="1:11" x14ac:dyDescent="0.25">
      <c r="A21">
        <v>2033</v>
      </c>
      <c r="B21">
        <f>'Ship Info'!B$11-'Planned Work'!B21</f>
        <v>0</v>
      </c>
      <c r="C21">
        <f>'Ship Info'!C$11-'Planned Work'!C21</f>
        <v>1</v>
      </c>
      <c r="D21">
        <f>'Ship Info'!D$11-'Planned Work'!D21</f>
        <v>4</v>
      </c>
      <c r="E21">
        <f>'Ship Info'!E$11-'Planned Work'!E21</f>
        <v>3</v>
      </c>
      <c r="F21">
        <f>'Ship Info'!F$11-'Planned Work'!F21</f>
        <v>0</v>
      </c>
      <c r="G21">
        <f>'Ship Info'!G$11-'Planned Work'!G21</f>
        <v>2</v>
      </c>
      <c r="H21">
        <f>'Ship Info'!H$11-'Planned Work'!H21</f>
        <v>2</v>
      </c>
      <c r="I21">
        <f>'Ship Info'!I$11-'Planned Work'!I21</f>
        <v>0.6</v>
      </c>
      <c r="J21">
        <f>'Ship Info'!J$11-'Planned Work'!J21</f>
        <v>1</v>
      </c>
      <c r="K21">
        <f>'Ship Info'!K$11-'Planned Work'!K21</f>
        <v>0.8</v>
      </c>
    </row>
    <row r="22" spans="1:11" x14ac:dyDescent="0.25">
      <c r="A22">
        <v>2034</v>
      </c>
      <c r="B22">
        <f>'Ship Info'!B$11-'Planned Work'!B22</f>
        <v>0.4</v>
      </c>
      <c r="C22">
        <f>'Ship Info'!C$11-'Planned Work'!C22</f>
        <v>1</v>
      </c>
      <c r="D22">
        <f>'Ship Info'!D$11-'Planned Work'!D22</f>
        <v>3</v>
      </c>
      <c r="E22">
        <f>'Ship Info'!E$11-'Planned Work'!E22</f>
        <v>3</v>
      </c>
      <c r="F22">
        <f>'Ship Info'!F$11-'Planned Work'!F22</f>
        <v>0</v>
      </c>
      <c r="G22">
        <f>'Ship Info'!G$11-'Planned Work'!G22</f>
        <v>3</v>
      </c>
      <c r="H22">
        <f>'Ship Info'!H$11-'Planned Work'!H22</f>
        <v>3</v>
      </c>
      <c r="I22">
        <f>'Ship Info'!I$11-'Planned Work'!I22</f>
        <v>0.6</v>
      </c>
      <c r="J22">
        <f>'Ship Info'!J$11-'Planned Work'!J22</f>
        <v>1</v>
      </c>
      <c r="K22">
        <f>'Ship Info'!K$11-'Planned Work'!K22</f>
        <v>0.8</v>
      </c>
    </row>
    <row r="23" spans="1:11" x14ac:dyDescent="0.25">
      <c r="A23">
        <v>2035</v>
      </c>
      <c r="B23">
        <f>'Ship Info'!B$11-'Planned Work'!B23</f>
        <v>0.4</v>
      </c>
      <c r="C23">
        <f>'Ship Info'!C$11-'Planned Work'!C23</f>
        <v>1</v>
      </c>
      <c r="D23">
        <f>'Ship Info'!D$11-'Planned Work'!D23</f>
        <v>3</v>
      </c>
      <c r="E23">
        <f>'Ship Info'!E$11-'Planned Work'!E23</f>
        <v>3</v>
      </c>
      <c r="F23">
        <f>'Ship Info'!F$11-'Planned Work'!F23</f>
        <v>0</v>
      </c>
      <c r="G23">
        <f>'Ship Info'!G$11-'Planned Work'!G23</f>
        <v>4</v>
      </c>
      <c r="H23">
        <f>'Ship Info'!H$11-'Planned Work'!H23</f>
        <v>3</v>
      </c>
      <c r="I23">
        <f>'Ship Info'!I$11-'Planned Work'!I23</f>
        <v>0.19999999999999996</v>
      </c>
      <c r="J23">
        <f>'Ship Info'!J$11-'Planned Work'!J23</f>
        <v>1</v>
      </c>
      <c r="K23">
        <f>'Ship Info'!K$11-'Planned Work'!K23</f>
        <v>0.8</v>
      </c>
    </row>
    <row r="24" spans="1:11" x14ac:dyDescent="0.25">
      <c r="A24">
        <v>2036</v>
      </c>
      <c r="B24">
        <f>'Ship Info'!B$11-'Planned Work'!B24</f>
        <v>0.20000000000000007</v>
      </c>
      <c r="C24">
        <f>'Ship Info'!C$11-'Planned Work'!C24</f>
        <v>1</v>
      </c>
      <c r="D24">
        <f>'Ship Info'!D$11-'Planned Work'!D24</f>
        <v>3</v>
      </c>
      <c r="E24">
        <f>'Ship Info'!E$11-'Planned Work'!E24</f>
        <v>2</v>
      </c>
      <c r="F24">
        <f>'Ship Info'!F$11-'Planned Work'!F24</f>
        <v>1</v>
      </c>
      <c r="G24">
        <f>'Ship Info'!G$11-'Planned Work'!G24</f>
        <v>4</v>
      </c>
      <c r="H24">
        <f>'Ship Info'!H$11-'Planned Work'!H24</f>
        <v>3</v>
      </c>
      <c r="I24">
        <f>'Ship Info'!I$11-'Planned Work'!I24</f>
        <v>0</v>
      </c>
      <c r="J24">
        <f>'Ship Info'!J$11-'Planned Work'!J24</f>
        <v>1</v>
      </c>
      <c r="K24">
        <f>'Ship Info'!K$11-'Planned Work'!K24</f>
        <v>0.8</v>
      </c>
    </row>
    <row r="25" spans="1:11" x14ac:dyDescent="0.25">
      <c r="A25">
        <v>2037</v>
      </c>
      <c r="B25">
        <f>'Ship Info'!B$11-'Planned Work'!B25</f>
        <v>0</v>
      </c>
      <c r="C25">
        <f>'Ship Info'!C$11-'Planned Work'!C25</f>
        <v>1</v>
      </c>
      <c r="D25">
        <f>'Ship Info'!D$11-'Planned Work'!D25</f>
        <v>2</v>
      </c>
      <c r="E25">
        <f>'Ship Info'!E$11-'Planned Work'!E25</f>
        <v>2</v>
      </c>
      <c r="F25">
        <f>'Ship Info'!F$11-'Planned Work'!F25</f>
        <v>1</v>
      </c>
      <c r="G25">
        <f>'Ship Info'!G$11-'Planned Work'!G25</f>
        <v>4</v>
      </c>
      <c r="H25">
        <f>'Ship Info'!H$11-'Planned Work'!H25</f>
        <v>3</v>
      </c>
      <c r="I25">
        <f>'Ship Info'!I$11-'Planned Work'!I25</f>
        <v>0.6</v>
      </c>
      <c r="J25">
        <f>'Ship Info'!J$11-'Planned Work'!J25</f>
        <v>1</v>
      </c>
      <c r="K25">
        <f>'Ship Info'!K$11-'Planned Work'!K25</f>
        <v>0.8</v>
      </c>
    </row>
    <row r="26" spans="1:11" x14ac:dyDescent="0.25">
      <c r="A26">
        <v>2038</v>
      </c>
      <c r="B26">
        <f>'Ship Info'!B$11-'Planned Work'!B26</f>
        <v>0</v>
      </c>
      <c r="C26">
        <f>'Ship Info'!C$11-'Planned Work'!C26</f>
        <v>0</v>
      </c>
      <c r="D26">
        <f>'Ship Info'!D$11-'Planned Work'!D26</f>
        <v>1</v>
      </c>
      <c r="E26">
        <f>'Ship Info'!E$11-'Planned Work'!E26</f>
        <v>2</v>
      </c>
      <c r="F26">
        <f>'Ship Info'!F$11-'Planned Work'!F26</f>
        <v>1</v>
      </c>
      <c r="G26">
        <f>'Ship Info'!G$11-'Planned Work'!G26</f>
        <v>4</v>
      </c>
      <c r="H26">
        <f>'Ship Info'!H$11-'Planned Work'!H26</f>
        <v>3</v>
      </c>
      <c r="I26">
        <f>'Ship Info'!I$11-'Planned Work'!I26</f>
        <v>0.6</v>
      </c>
      <c r="J26">
        <f>'Ship Info'!J$11-'Planned Work'!J26</f>
        <v>1</v>
      </c>
      <c r="K26">
        <f>'Ship Info'!K$11-'Planned Work'!K26</f>
        <v>0.8</v>
      </c>
    </row>
    <row r="27" spans="1:11" x14ac:dyDescent="0.25">
      <c r="A27">
        <v>2039</v>
      </c>
      <c r="B27">
        <f>'Ship Info'!B$11-'Planned Work'!B27</f>
        <v>0.4</v>
      </c>
      <c r="C27">
        <f>'Ship Info'!C$11-'Planned Work'!C27</f>
        <v>0</v>
      </c>
      <c r="D27">
        <f>'Ship Info'!D$11-'Planned Work'!D27</f>
        <v>1</v>
      </c>
      <c r="E27">
        <f>'Ship Info'!E$11-'Planned Work'!E27</f>
        <v>2</v>
      </c>
      <c r="F27">
        <f>'Ship Info'!F$11-'Planned Work'!F27</f>
        <v>1</v>
      </c>
      <c r="G27">
        <f>'Ship Info'!G$11-'Planned Work'!G27</f>
        <v>4</v>
      </c>
      <c r="H27">
        <f>'Ship Info'!H$11-'Planned Work'!H27</f>
        <v>3</v>
      </c>
      <c r="I27">
        <f>'Ship Info'!I$11-'Planned Work'!I27</f>
        <v>0.19999999999999996</v>
      </c>
      <c r="J27">
        <f>'Ship Info'!J$11-'Planned Work'!J27</f>
        <v>1</v>
      </c>
      <c r="K27">
        <f>'Ship Info'!K$11-'Planned Work'!K27</f>
        <v>0.60000000000000009</v>
      </c>
    </row>
    <row r="28" spans="1:11" x14ac:dyDescent="0.25">
      <c r="A28">
        <v>2040</v>
      </c>
      <c r="B28">
        <f>'Ship Info'!B$11-'Planned Work'!B28</f>
        <v>0.4</v>
      </c>
      <c r="C28">
        <f>'Ship Info'!C$11-'Planned Work'!C28</f>
        <v>0</v>
      </c>
      <c r="D28">
        <f>'Ship Info'!D$11-'Planned Work'!D28</f>
        <v>1</v>
      </c>
      <c r="E28">
        <f>'Ship Info'!E$11-'Planned Work'!E28</f>
        <v>3</v>
      </c>
      <c r="F28">
        <f>'Ship Info'!F$11-'Planned Work'!F28</f>
        <v>1</v>
      </c>
      <c r="G28">
        <f>'Ship Info'!G$11-'Planned Work'!G28</f>
        <v>4</v>
      </c>
      <c r="H28">
        <f>'Ship Info'!H$11-'Planned Work'!H28</f>
        <v>3</v>
      </c>
      <c r="I28">
        <f>'Ship Info'!I$11-'Planned Work'!I28</f>
        <v>0</v>
      </c>
      <c r="J28">
        <f>'Ship Info'!J$11-'Planned Work'!J28</f>
        <v>1</v>
      </c>
      <c r="K28">
        <f>'Ship Info'!K$11-'Planned Work'!K28</f>
        <v>0</v>
      </c>
    </row>
    <row r="29" spans="1:11" x14ac:dyDescent="0.25">
      <c r="A29">
        <v>2041</v>
      </c>
      <c r="B29">
        <f>'Ship Info'!B$11-'Planned Work'!B29</f>
        <v>0.20000000000000007</v>
      </c>
      <c r="C29">
        <f>'Ship Info'!C$11-'Planned Work'!C29</f>
        <v>1</v>
      </c>
      <c r="D29">
        <f>'Ship Info'!D$11-'Planned Work'!D29</f>
        <v>1</v>
      </c>
      <c r="E29">
        <f>'Ship Info'!E$11-'Planned Work'!E29</f>
        <v>2</v>
      </c>
      <c r="F29">
        <f>'Ship Info'!F$11-'Planned Work'!F29</f>
        <v>1</v>
      </c>
      <c r="G29">
        <f>'Ship Info'!G$11-'Planned Work'!G29</f>
        <v>4</v>
      </c>
      <c r="H29">
        <f>'Ship Info'!H$11-'Planned Work'!H29</f>
        <v>3</v>
      </c>
      <c r="I29">
        <f>'Ship Info'!I$11-'Planned Work'!I29</f>
        <v>0.6</v>
      </c>
      <c r="J29">
        <f>'Ship Info'!J$11-'Planned Work'!J29</f>
        <v>1</v>
      </c>
      <c r="K29">
        <f>'Ship Info'!K$11-'Planned Work'!K29</f>
        <v>0.60000000000000009</v>
      </c>
    </row>
    <row r="30" spans="1:11" x14ac:dyDescent="0.25">
      <c r="A30">
        <v>2042</v>
      </c>
      <c r="B30">
        <f>'Ship Info'!B$11-'Planned Work'!B30</f>
        <v>0</v>
      </c>
      <c r="C30">
        <f>'Ship Info'!C$11-'Planned Work'!C30</f>
        <v>0</v>
      </c>
      <c r="D30">
        <f>'Ship Info'!D$11-'Planned Work'!D30</f>
        <v>3</v>
      </c>
      <c r="E30">
        <f>'Ship Info'!E$11-'Planned Work'!E30</f>
        <v>3</v>
      </c>
      <c r="F30">
        <f>'Ship Info'!F$11-'Planned Work'!F30</f>
        <v>1</v>
      </c>
      <c r="G30">
        <f>'Ship Info'!G$11-'Planned Work'!G30</f>
        <v>4</v>
      </c>
      <c r="H30">
        <f>'Ship Info'!H$11-'Planned Work'!H30</f>
        <v>3</v>
      </c>
      <c r="I30">
        <f>'Ship Info'!I$11-'Planned Work'!I30</f>
        <v>0.6</v>
      </c>
      <c r="J30">
        <f>'Ship Info'!J$11-'Planned Work'!J30</f>
        <v>1</v>
      </c>
      <c r="K30">
        <f>'Ship Info'!K$11-'Planned Work'!K30</f>
        <v>0</v>
      </c>
    </row>
    <row r="31" spans="1:11" x14ac:dyDescent="0.25">
      <c r="A31">
        <v>2043</v>
      </c>
      <c r="B31">
        <f>'Ship Info'!B$11-'Planned Work'!B31</f>
        <v>0</v>
      </c>
      <c r="C31">
        <f>'Ship Info'!C$11-'Planned Work'!C31</f>
        <v>1</v>
      </c>
      <c r="D31">
        <f>'Ship Info'!D$11-'Planned Work'!D31</f>
        <v>5</v>
      </c>
      <c r="E31">
        <f>'Ship Info'!E$11-'Planned Work'!E31</f>
        <v>2</v>
      </c>
      <c r="F31">
        <f>'Ship Info'!F$11-'Planned Work'!F31</f>
        <v>1</v>
      </c>
      <c r="G31">
        <f>'Ship Info'!G$11-'Planned Work'!G31</f>
        <v>4</v>
      </c>
      <c r="H31">
        <f>'Ship Info'!H$11-'Planned Work'!H31</f>
        <v>2</v>
      </c>
      <c r="I31">
        <f>'Ship Info'!I$11-'Planned Work'!I31</f>
        <v>0.19999999999999996</v>
      </c>
      <c r="J31">
        <f>'Ship Info'!J$11-'Planned Work'!J31</f>
        <v>1</v>
      </c>
      <c r="K31">
        <f>'Ship Info'!K$11-'Planned Work'!K31</f>
        <v>0.60000000000000009</v>
      </c>
    </row>
    <row r="32" spans="1:11" x14ac:dyDescent="0.25">
      <c r="A32">
        <v>2044</v>
      </c>
      <c r="B32">
        <f>'Ship Info'!B$11-'Planned Work'!B32</f>
        <v>0.4</v>
      </c>
      <c r="C32">
        <f>'Ship Info'!C$11-'Planned Work'!C32</f>
        <v>0</v>
      </c>
      <c r="D32">
        <f>'Ship Info'!D$11-'Planned Work'!D32</f>
        <v>5</v>
      </c>
      <c r="E32">
        <f>'Ship Info'!E$11-'Planned Work'!E32</f>
        <v>3</v>
      </c>
      <c r="F32">
        <f>'Ship Info'!F$11-'Planned Work'!F32</f>
        <v>1</v>
      </c>
      <c r="G32">
        <f>'Ship Info'!G$11-'Planned Work'!G32</f>
        <v>4</v>
      </c>
      <c r="H32">
        <f>'Ship Info'!H$11-'Planned Work'!H32</f>
        <v>3</v>
      </c>
      <c r="I32">
        <f>'Ship Info'!I$11-'Planned Work'!I32</f>
        <v>0</v>
      </c>
      <c r="J32">
        <f>'Ship Info'!J$11-'Planned Work'!J32</f>
        <v>1</v>
      </c>
      <c r="K32">
        <f>'Ship Info'!K$11-'Planned Work'!K32</f>
        <v>-0.19999999999999996</v>
      </c>
    </row>
    <row r="33" spans="1:11" x14ac:dyDescent="0.25">
      <c r="A33">
        <v>2045</v>
      </c>
      <c r="B33">
        <f>'Ship Info'!B$11-'Planned Work'!B33</f>
        <v>0.4</v>
      </c>
      <c r="C33">
        <f>'Ship Info'!C$11-'Planned Work'!C33</f>
        <v>1</v>
      </c>
      <c r="D33">
        <f>'Ship Info'!D$11-'Planned Work'!D33</f>
        <v>5</v>
      </c>
      <c r="E33">
        <f>'Ship Info'!E$11-'Planned Work'!E33</f>
        <v>2</v>
      </c>
      <c r="F33">
        <f>'Ship Info'!F$11-'Planned Work'!F33</f>
        <v>1</v>
      </c>
      <c r="G33">
        <f>'Ship Info'!G$11-'Planned Work'!G33</f>
        <v>4</v>
      </c>
      <c r="H33">
        <f>'Ship Info'!H$11-'Planned Work'!H33</f>
        <v>1</v>
      </c>
      <c r="I33">
        <f>'Ship Info'!I$11-'Planned Work'!I33</f>
        <v>0.6</v>
      </c>
      <c r="J33">
        <f>'Ship Info'!J$11-'Planned Work'!J33</f>
        <v>1</v>
      </c>
      <c r="K33">
        <f>'Ship Info'!K$11-'Planned Work'!K33</f>
        <v>-0.19999999999999996</v>
      </c>
    </row>
    <row r="34" spans="1:11" x14ac:dyDescent="0.25">
      <c r="A34">
        <v>2046</v>
      </c>
      <c r="B34">
        <f>'Ship Info'!B$11-'Planned Work'!B34</f>
        <v>0.4</v>
      </c>
      <c r="C34">
        <f>'Ship Info'!C$11-'Planned Work'!C34</f>
        <v>0</v>
      </c>
      <c r="D34">
        <f>'Ship Info'!D$11-'Planned Work'!D34</f>
        <v>5</v>
      </c>
      <c r="E34">
        <f>'Ship Info'!E$11-'Planned Work'!E34</f>
        <v>3</v>
      </c>
      <c r="F34">
        <f>'Ship Info'!F$11-'Planned Work'!F34</f>
        <v>1</v>
      </c>
      <c r="G34">
        <f>'Ship Info'!G$11-'Planned Work'!G34</f>
        <v>4</v>
      </c>
      <c r="H34">
        <f>'Ship Info'!H$11-'Planned Work'!H34</f>
        <v>1</v>
      </c>
      <c r="I34">
        <f>'Ship Info'!I$11-'Planned Work'!I34</f>
        <v>0.6</v>
      </c>
      <c r="J34">
        <f>'Ship Info'!J$11-'Planned Work'!J34</f>
        <v>1</v>
      </c>
      <c r="K34">
        <f>'Ship Info'!K$11-'Planned Work'!K34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3" sqref="I3"/>
    </sheetView>
  </sheetViews>
  <sheetFormatPr defaultColWidth="11.7109375" defaultRowHeight="15" x14ac:dyDescent="0.25"/>
  <sheetData>
    <row r="1" spans="1:11" x14ac:dyDescent="0.25">
      <c r="A1" t="s">
        <v>37</v>
      </c>
    </row>
    <row r="2" spans="1:11" x14ac:dyDescent="0.25">
      <c r="A2" t="s">
        <v>38</v>
      </c>
    </row>
    <row r="3" spans="1:11" s="1" customFormat="1" ht="4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7</v>
      </c>
      <c r="H3" s="1" t="s">
        <v>6</v>
      </c>
      <c r="I3" s="1" t="s">
        <v>56</v>
      </c>
      <c r="J3" s="1" t="s">
        <v>58</v>
      </c>
      <c r="K3" s="1" t="s">
        <v>57</v>
      </c>
    </row>
    <row r="4" spans="1:11" x14ac:dyDescent="0.25">
      <c r="A4" s="2">
        <v>2016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25">
      <c r="A5">
        <v>2017</v>
      </c>
      <c r="B5" s="2">
        <f>SUM('Planned Work'!B$4:B5)</f>
        <v>0.6</v>
      </c>
      <c r="C5" s="2">
        <f>SUM('Planned Work'!C$4:C5)</f>
        <v>2</v>
      </c>
      <c r="D5" s="2">
        <f>SUM('Planned Work'!D$4:D5)</f>
        <v>2</v>
      </c>
      <c r="E5" s="2">
        <f>SUM('Planned Work'!E$4:E5)</f>
        <v>2</v>
      </c>
      <c r="F5" s="2">
        <f>SUM('Planned Work'!F$4:F5)</f>
        <v>0</v>
      </c>
      <c r="G5" s="2">
        <f>SUM('Planned Work'!G$4:G5)</f>
        <v>0</v>
      </c>
      <c r="H5" s="2">
        <f>SUM('Planned Work'!H$4:H5)</f>
        <v>0</v>
      </c>
      <c r="I5" s="2">
        <f>SUM('Planned Work'!I$4:I5)</f>
        <v>1</v>
      </c>
      <c r="J5" s="2">
        <f>SUM('Planned Work'!J$4:J5)</f>
        <v>0</v>
      </c>
      <c r="K5" s="2">
        <f>SUM('Planned Work'!K$4:K5)</f>
        <v>0</v>
      </c>
    </row>
    <row r="6" spans="1:11" x14ac:dyDescent="0.25">
      <c r="A6">
        <v>2018</v>
      </c>
      <c r="B6" s="2">
        <f>SUM('Planned Work'!B$4:B6)</f>
        <v>1</v>
      </c>
      <c r="C6" s="2">
        <f>SUM('Planned Work'!C$4:C6)</f>
        <v>4</v>
      </c>
      <c r="D6" s="2">
        <f>SUM('Planned Work'!D$4:D6)</f>
        <v>3</v>
      </c>
      <c r="E6" s="2">
        <f>SUM('Planned Work'!E$4:E6)</f>
        <v>4</v>
      </c>
      <c r="F6" s="2">
        <f>SUM('Planned Work'!F$4:F6)</f>
        <v>0</v>
      </c>
      <c r="G6" s="2">
        <f>SUM('Planned Work'!G$4:G6)</f>
        <v>1</v>
      </c>
      <c r="H6" s="2">
        <f>SUM('Planned Work'!H$4:H6)</f>
        <v>1</v>
      </c>
      <c r="I6" s="2">
        <f>SUM('Planned Work'!I$4:I6)</f>
        <v>1</v>
      </c>
      <c r="J6" s="2">
        <f>SUM('Planned Work'!J$4:J6)</f>
        <v>0</v>
      </c>
      <c r="K6" s="2">
        <f>SUM('Planned Work'!K$4:K6)</f>
        <v>0</v>
      </c>
    </row>
    <row r="7" spans="1:11" x14ac:dyDescent="0.25">
      <c r="A7">
        <v>2019</v>
      </c>
      <c r="B7" s="2">
        <f>SUM('Planned Work'!B$4:B7)</f>
        <v>1</v>
      </c>
      <c r="C7" s="2">
        <f>SUM('Planned Work'!C$4:C7)</f>
        <v>6</v>
      </c>
      <c r="D7" s="2">
        <f>SUM('Planned Work'!D$4:D7)</f>
        <v>4</v>
      </c>
      <c r="E7" s="2">
        <f>SUM('Planned Work'!E$4:E7)</f>
        <v>6</v>
      </c>
      <c r="F7" s="2">
        <f>SUM('Planned Work'!F$4:F7)</f>
        <v>0</v>
      </c>
      <c r="G7" s="2">
        <f>SUM('Planned Work'!G$4:G7)</f>
        <v>2</v>
      </c>
      <c r="H7" s="2">
        <f>SUM('Planned Work'!H$4:H7)</f>
        <v>2</v>
      </c>
      <c r="I7" s="2">
        <f>SUM('Planned Work'!I$4:I7)</f>
        <v>1</v>
      </c>
      <c r="J7" s="2">
        <f>SUM('Planned Work'!J$4:J7)</f>
        <v>0</v>
      </c>
      <c r="K7" s="2">
        <f>SUM('Planned Work'!K$4:K7)</f>
        <v>0</v>
      </c>
    </row>
    <row r="8" spans="1:11" x14ac:dyDescent="0.25">
      <c r="A8">
        <v>2020</v>
      </c>
      <c r="B8" s="2">
        <f>SUM('Planned Work'!B$4:B8)</f>
        <v>1</v>
      </c>
      <c r="C8" s="2">
        <f>SUM('Planned Work'!C$4:C8)</f>
        <v>8</v>
      </c>
      <c r="D8" s="2">
        <f>SUM('Planned Work'!D$4:D8)</f>
        <v>5</v>
      </c>
      <c r="E8" s="2">
        <f>SUM('Planned Work'!E$4:E8)</f>
        <v>8</v>
      </c>
      <c r="F8" s="2">
        <f>SUM('Planned Work'!F$4:F8)</f>
        <v>0</v>
      </c>
      <c r="G8" s="2">
        <f>SUM('Planned Work'!G$4:G8)</f>
        <v>3</v>
      </c>
      <c r="H8" s="2">
        <f>SUM('Planned Work'!H$4:H8)</f>
        <v>3</v>
      </c>
      <c r="I8" s="2">
        <f>SUM('Planned Work'!I$4:I8)</f>
        <v>1</v>
      </c>
      <c r="J8" s="2">
        <f>SUM('Planned Work'!J$4:J8)</f>
        <v>1</v>
      </c>
      <c r="K8" s="2">
        <f>SUM('Planned Work'!K$4:K8)</f>
        <v>0</v>
      </c>
    </row>
    <row r="9" spans="1:11" x14ac:dyDescent="0.25">
      <c r="A9">
        <v>2021</v>
      </c>
      <c r="B9" s="2">
        <f>SUM('Planned Work'!B$4:B9)</f>
        <v>1.2</v>
      </c>
      <c r="C9" s="2">
        <f>SUM('Planned Work'!C$4:C9)</f>
        <v>10</v>
      </c>
      <c r="D9" s="2">
        <f>SUM('Planned Work'!D$4:D9)</f>
        <v>7</v>
      </c>
      <c r="E9" s="2">
        <f>SUM('Planned Work'!E$4:E9)</f>
        <v>9</v>
      </c>
      <c r="F9" s="2">
        <f>SUM('Planned Work'!F$4:F9)</f>
        <v>1</v>
      </c>
      <c r="G9" s="2">
        <f>SUM('Planned Work'!G$4:G9)</f>
        <v>4</v>
      </c>
      <c r="H9" s="2">
        <f>SUM('Planned Work'!H$4:H9)</f>
        <v>4</v>
      </c>
      <c r="I9" s="2">
        <f>SUM('Planned Work'!I$4:I9)</f>
        <v>1</v>
      </c>
      <c r="J9" s="2">
        <f>SUM('Planned Work'!J$4:J9)</f>
        <v>1</v>
      </c>
      <c r="K9" s="2">
        <f>SUM('Planned Work'!K$4:K9)</f>
        <v>0</v>
      </c>
    </row>
    <row r="10" spans="1:11" x14ac:dyDescent="0.25">
      <c r="A10">
        <v>2022</v>
      </c>
      <c r="B10" s="2">
        <f>SUM('Planned Work'!B$4:B10)</f>
        <v>1.6</v>
      </c>
      <c r="C10" s="2">
        <f>SUM('Planned Work'!C$4:C10)</f>
        <v>12</v>
      </c>
      <c r="D10" s="2">
        <f>SUM('Planned Work'!D$4:D10)</f>
        <v>9</v>
      </c>
      <c r="E10" s="2">
        <f>SUM('Planned Work'!E$4:E10)</f>
        <v>11</v>
      </c>
      <c r="F10" s="2">
        <f>SUM('Planned Work'!F$4:F10)</f>
        <v>1</v>
      </c>
      <c r="G10" s="2">
        <f>SUM('Planned Work'!G$4:G10)</f>
        <v>6</v>
      </c>
      <c r="H10" s="2">
        <f>SUM('Planned Work'!H$4:H10)</f>
        <v>5</v>
      </c>
      <c r="I10" s="2">
        <f>SUM('Planned Work'!I$4:I10)</f>
        <v>1</v>
      </c>
      <c r="J10" s="2">
        <f>SUM('Planned Work'!J$4:J10)</f>
        <v>2</v>
      </c>
      <c r="K10" s="2">
        <f>SUM('Planned Work'!K$4:K10)</f>
        <v>0</v>
      </c>
    </row>
    <row r="11" spans="1:11" x14ac:dyDescent="0.25">
      <c r="A11">
        <v>2023</v>
      </c>
      <c r="B11" s="2">
        <f>SUM('Planned Work'!B$4:B11)</f>
        <v>2</v>
      </c>
      <c r="C11" s="2">
        <f>SUM('Planned Work'!C$4:C11)</f>
        <v>14</v>
      </c>
      <c r="D11" s="2">
        <f>SUM('Planned Work'!D$4:D11)</f>
        <v>11</v>
      </c>
      <c r="E11" s="2">
        <f>SUM('Planned Work'!E$4:E11)</f>
        <v>13</v>
      </c>
      <c r="F11" s="2">
        <f>SUM('Planned Work'!F$4:F11)</f>
        <v>1</v>
      </c>
      <c r="G11" s="2">
        <f>SUM('Planned Work'!G$4:G11)</f>
        <v>8</v>
      </c>
      <c r="H11" s="2">
        <f>SUM('Planned Work'!H$4:H11)</f>
        <v>6</v>
      </c>
      <c r="I11" s="2">
        <f>SUM('Planned Work'!I$4:I11)</f>
        <v>1.4</v>
      </c>
      <c r="J11" s="2">
        <f>SUM('Planned Work'!J$4:J11)</f>
        <v>3</v>
      </c>
      <c r="K11" s="2">
        <f>SUM('Planned Work'!K$4:K11)</f>
        <v>0</v>
      </c>
    </row>
    <row r="12" spans="1:11" x14ac:dyDescent="0.25">
      <c r="A12">
        <v>2024</v>
      </c>
      <c r="B12" s="2">
        <f>SUM('Planned Work'!B$4:B12)</f>
        <v>2</v>
      </c>
      <c r="C12" s="2">
        <f>SUM('Planned Work'!C$4:C12)</f>
        <v>16</v>
      </c>
      <c r="D12" s="2">
        <f>SUM('Planned Work'!D$4:D12)</f>
        <v>13</v>
      </c>
      <c r="E12" s="2">
        <f>SUM('Planned Work'!E$4:E12)</f>
        <v>14</v>
      </c>
      <c r="F12" s="2">
        <f>SUM('Planned Work'!F$4:F12)</f>
        <v>2</v>
      </c>
      <c r="G12" s="2">
        <f>SUM('Planned Work'!G$4:G12)</f>
        <v>10</v>
      </c>
      <c r="H12" s="2">
        <f>SUM('Planned Work'!H$4:H12)</f>
        <v>7</v>
      </c>
      <c r="I12" s="2">
        <f>SUM('Planned Work'!I$4:I12)</f>
        <v>2</v>
      </c>
      <c r="J12" s="2">
        <f>SUM('Planned Work'!J$4:J12)</f>
        <v>4</v>
      </c>
      <c r="K12" s="2">
        <f>SUM('Planned Work'!K$4:K12)</f>
        <v>0</v>
      </c>
    </row>
    <row r="13" spans="1:11" x14ac:dyDescent="0.25">
      <c r="A13">
        <v>2025</v>
      </c>
      <c r="B13" s="2">
        <f>SUM('Planned Work'!B$4:B13)</f>
        <v>2</v>
      </c>
      <c r="C13" s="2">
        <f>SUM('Planned Work'!C$4:C13)</f>
        <v>18</v>
      </c>
      <c r="D13" s="2">
        <f>SUM('Planned Work'!D$4:D13)</f>
        <v>14</v>
      </c>
      <c r="E13" s="2">
        <f>SUM('Planned Work'!E$4:E13)</f>
        <v>16</v>
      </c>
      <c r="F13" s="2">
        <f>SUM('Planned Work'!F$4:F13)</f>
        <v>2</v>
      </c>
      <c r="G13" s="2">
        <f>SUM('Planned Work'!G$4:G13)</f>
        <v>12</v>
      </c>
      <c r="H13" s="2">
        <f>SUM('Planned Work'!H$4:H13)</f>
        <v>8</v>
      </c>
      <c r="I13" s="2">
        <f>SUM('Planned Work'!I$4:I13)</f>
        <v>2</v>
      </c>
      <c r="J13" s="2">
        <f>SUM('Planned Work'!J$4:J13)</f>
        <v>5</v>
      </c>
      <c r="K13" s="2">
        <f>SUM('Planned Work'!K$4:K13)</f>
        <v>0</v>
      </c>
    </row>
    <row r="14" spans="1:11" x14ac:dyDescent="0.25">
      <c r="A14">
        <v>2026</v>
      </c>
      <c r="B14" s="2">
        <f>SUM('Planned Work'!B$4:B14)</f>
        <v>2.2000000000000002</v>
      </c>
      <c r="C14" s="2">
        <f>SUM('Planned Work'!C$4:C14)</f>
        <v>20</v>
      </c>
      <c r="D14" s="2">
        <f>SUM('Planned Work'!D$4:D14)</f>
        <v>14</v>
      </c>
      <c r="E14" s="2">
        <f>SUM('Planned Work'!E$4:E14)</f>
        <v>17</v>
      </c>
      <c r="F14" s="2">
        <f>SUM('Planned Work'!F$4:F14)</f>
        <v>3</v>
      </c>
      <c r="G14" s="2">
        <f>SUM('Planned Work'!G$4:G14)</f>
        <v>13</v>
      </c>
      <c r="H14" s="2">
        <f>SUM('Planned Work'!H$4:H14)</f>
        <v>9</v>
      </c>
      <c r="I14" s="2">
        <f>SUM('Planned Work'!I$4:I14)</f>
        <v>2</v>
      </c>
      <c r="J14" s="2">
        <f>SUM('Planned Work'!J$4:J14)</f>
        <v>6</v>
      </c>
      <c r="K14" s="2">
        <f>SUM('Planned Work'!K$4:K14)</f>
        <v>0</v>
      </c>
    </row>
    <row r="15" spans="1:11" x14ac:dyDescent="0.25">
      <c r="A15">
        <v>2027</v>
      </c>
      <c r="B15" s="2">
        <f>SUM('Planned Work'!B$4:B15)</f>
        <v>2.6</v>
      </c>
      <c r="C15" s="2">
        <f>SUM('Planned Work'!C$4:C15)</f>
        <v>22</v>
      </c>
      <c r="D15" s="2">
        <f>SUM('Planned Work'!D$4:D15)</f>
        <v>14</v>
      </c>
      <c r="E15" s="2">
        <f>SUM('Planned Work'!E$4:E15)</f>
        <v>18</v>
      </c>
      <c r="F15" s="2">
        <f>SUM('Planned Work'!F$4:F15)</f>
        <v>4</v>
      </c>
      <c r="G15" s="2">
        <f>SUM('Planned Work'!G$4:G15)</f>
        <v>14</v>
      </c>
      <c r="H15" s="2">
        <f>SUM('Planned Work'!H$4:H15)</f>
        <v>10</v>
      </c>
      <c r="I15" s="2">
        <f>SUM('Planned Work'!I$4:I15)</f>
        <v>2.4</v>
      </c>
      <c r="J15" s="2">
        <f>SUM('Planned Work'!J$4:J15)</f>
        <v>7</v>
      </c>
      <c r="K15" s="2">
        <f>SUM('Planned Work'!K$4:K15)</f>
        <v>0</v>
      </c>
    </row>
    <row r="16" spans="1:11" x14ac:dyDescent="0.25">
      <c r="A16">
        <v>2028</v>
      </c>
      <c r="B16" s="2">
        <f>SUM('Planned Work'!B$4:B16)</f>
        <v>3</v>
      </c>
      <c r="C16" s="2">
        <f>SUM('Planned Work'!C$4:C16)</f>
        <v>24</v>
      </c>
      <c r="D16" s="2">
        <f>SUM('Planned Work'!D$4:D16)</f>
        <v>14</v>
      </c>
      <c r="E16" s="2">
        <f>SUM('Planned Work'!E$4:E16)</f>
        <v>19</v>
      </c>
      <c r="F16" s="2">
        <f>SUM('Planned Work'!F$4:F16)</f>
        <v>5</v>
      </c>
      <c r="G16" s="2">
        <f>SUM('Planned Work'!G$4:G16)</f>
        <v>14</v>
      </c>
      <c r="H16" s="2">
        <f>SUM('Planned Work'!H$4:H16)</f>
        <v>11</v>
      </c>
      <c r="I16" s="2">
        <f>SUM('Planned Work'!I$4:I16)</f>
        <v>3</v>
      </c>
      <c r="J16" s="2">
        <f>SUM('Planned Work'!J$4:J16)</f>
        <v>8</v>
      </c>
      <c r="K16" s="2">
        <f>SUM('Planned Work'!K$4:K16)</f>
        <v>0</v>
      </c>
    </row>
    <row r="17" spans="1:11" x14ac:dyDescent="0.25">
      <c r="A17">
        <v>2029</v>
      </c>
      <c r="B17" s="2">
        <f>SUM('Planned Work'!B$4:B17)</f>
        <v>3</v>
      </c>
      <c r="C17" s="2">
        <f>SUM('Planned Work'!C$4:C17)</f>
        <v>26</v>
      </c>
      <c r="D17" s="2">
        <f>SUM('Planned Work'!D$4:D17)</f>
        <v>15</v>
      </c>
      <c r="E17" s="2">
        <f>SUM('Planned Work'!E$4:E17)</f>
        <v>20</v>
      </c>
      <c r="F17" s="2">
        <f>SUM('Planned Work'!F$4:F17)</f>
        <v>6</v>
      </c>
      <c r="G17" s="2">
        <f>SUM('Planned Work'!G$4:G17)</f>
        <v>15</v>
      </c>
      <c r="H17" s="2">
        <f>SUM('Planned Work'!H$4:H17)</f>
        <v>12</v>
      </c>
      <c r="I17" s="2">
        <f>SUM('Planned Work'!I$4:I17)</f>
        <v>3</v>
      </c>
      <c r="J17" s="2">
        <f>SUM('Planned Work'!J$4:J17)</f>
        <v>9</v>
      </c>
      <c r="K17" s="2">
        <f>SUM('Planned Work'!K$4:K17)</f>
        <v>0</v>
      </c>
    </row>
    <row r="18" spans="1:11" x14ac:dyDescent="0.25">
      <c r="A18">
        <v>2030</v>
      </c>
      <c r="B18" s="2">
        <f>SUM('Planned Work'!B$4:B18)</f>
        <v>3</v>
      </c>
      <c r="C18" s="2">
        <f>SUM('Planned Work'!C$4:C18)</f>
        <v>28</v>
      </c>
      <c r="D18" s="2">
        <f>SUM('Planned Work'!D$4:D18)</f>
        <v>15</v>
      </c>
      <c r="E18" s="2">
        <f>SUM('Planned Work'!E$4:E18)</f>
        <v>21</v>
      </c>
      <c r="F18" s="2">
        <f>SUM('Planned Work'!F$4:F18)</f>
        <v>7</v>
      </c>
      <c r="G18" s="2">
        <f>SUM('Planned Work'!G$4:G18)</f>
        <v>17</v>
      </c>
      <c r="H18" s="2">
        <f>SUM('Planned Work'!H$4:H18)</f>
        <v>13</v>
      </c>
      <c r="I18" s="2">
        <f>SUM('Planned Work'!I$4:I18)</f>
        <v>3</v>
      </c>
      <c r="J18" s="2">
        <f>SUM('Planned Work'!J$4:J18)</f>
        <v>10</v>
      </c>
      <c r="K18" s="2">
        <f>SUM('Planned Work'!K$4:K18)</f>
        <v>0</v>
      </c>
    </row>
    <row r="19" spans="1:11" x14ac:dyDescent="0.25">
      <c r="A19">
        <v>2031</v>
      </c>
      <c r="B19" s="2">
        <f>SUM('Planned Work'!B$4:B19)</f>
        <v>3.2</v>
      </c>
      <c r="C19" s="2">
        <f>SUM('Planned Work'!C$4:C19)</f>
        <v>30</v>
      </c>
      <c r="D19" s="2">
        <f>SUM('Planned Work'!D$4:D19)</f>
        <v>16</v>
      </c>
      <c r="E19" s="2">
        <f>SUM('Planned Work'!E$4:E19)</f>
        <v>22</v>
      </c>
      <c r="F19" s="2">
        <f>SUM('Planned Work'!F$4:F19)</f>
        <v>8</v>
      </c>
      <c r="G19" s="2">
        <f>SUM('Planned Work'!G$4:G19)</f>
        <v>19</v>
      </c>
      <c r="H19" s="2">
        <f>SUM('Planned Work'!H$4:H19)</f>
        <v>14</v>
      </c>
      <c r="I19" s="2">
        <f>SUM('Planned Work'!I$4:I19)</f>
        <v>3.4</v>
      </c>
      <c r="J19" s="2">
        <f>SUM('Planned Work'!J$4:J19)</f>
        <v>11</v>
      </c>
      <c r="K19" s="2">
        <f>SUM('Planned Work'!K$4:K19)</f>
        <v>0</v>
      </c>
    </row>
    <row r="20" spans="1:11" x14ac:dyDescent="0.25">
      <c r="A20">
        <v>2032</v>
      </c>
      <c r="B20" s="2">
        <f>SUM('Planned Work'!B$4:B20)</f>
        <v>3.6</v>
      </c>
      <c r="C20" s="2">
        <f>SUM('Planned Work'!C$4:C20)</f>
        <v>32</v>
      </c>
      <c r="D20" s="2">
        <f>SUM('Planned Work'!D$4:D20)</f>
        <v>17</v>
      </c>
      <c r="E20" s="2">
        <f>SUM('Planned Work'!E$4:E20)</f>
        <v>23</v>
      </c>
      <c r="F20" s="2">
        <f>SUM('Planned Work'!F$4:F20)</f>
        <v>9</v>
      </c>
      <c r="G20" s="2">
        <f>SUM('Planned Work'!G$4:G20)</f>
        <v>21</v>
      </c>
      <c r="H20" s="2">
        <f>SUM('Planned Work'!H$4:H20)</f>
        <v>15</v>
      </c>
      <c r="I20" s="2">
        <f>SUM('Planned Work'!I$4:I20)</f>
        <v>4</v>
      </c>
      <c r="J20" s="2">
        <f>SUM('Planned Work'!J$4:J20)</f>
        <v>11</v>
      </c>
      <c r="K20" s="2">
        <f>SUM('Planned Work'!K$4:K20)</f>
        <v>0</v>
      </c>
    </row>
    <row r="21" spans="1:11" x14ac:dyDescent="0.25">
      <c r="A21">
        <v>2033</v>
      </c>
      <c r="B21" s="2">
        <f>SUM('Planned Work'!B$4:B21)</f>
        <v>4</v>
      </c>
      <c r="C21" s="2">
        <f>SUM('Planned Work'!C$4:C21)</f>
        <v>34</v>
      </c>
      <c r="D21" s="2">
        <f>SUM('Planned Work'!D$4:D21)</f>
        <v>18</v>
      </c>
      <c r="E21" s="2">
        <f>SUM('Planned Work'!E$4:E21)</f>
        <v>24</v>
      </c>
      <c r="F21" s="2">
        <f>SUM('Planned Work'!F$4:F21)</f>
        <v>10</v>
      </c>
      <c r="G21" s="2">
        <f>SUM('Planned Work'!G$4:G21)</f>
        <v>23</v>
      </c>
      <c r="H21" s="2">
        <f>SUM('Planned Work'!H$4:H21)</f>
        <v>16</v>
      </c>
      <c r="I21" s="2">
        <f>SUM('Planned Work'!I$4:I21)</f>
        <v>4</v>
      </c>
      <c r="J21" s="2">
        <f>SUM('Planned Work'!J$4:J21)</f>
        <v>11</v>
      </c>
      <c r="K21" s="2">
        <f>SUM('Planned Work'!K$4:K21)</f>
        <v>0</v>
      </c>
    </row>
    <row r="22" spans="1:11" x14ac:dyDescent="0.25">
      <c r="A22">
        <v>2034</v>
      </c>
      <c r="B22" s="2">
        <f>SUM('Planned Work'!B$4:B22)</f>
        <v>4</v>
      </c>
      <c r="C22" s="2">
        <f>SUM('Planned Work'!C$4:C22)</f>
        <v>36</v>
      </c>
      <c r="D22" s="2">
        <f>SUM('Planned Work'!D$4:D22)</f>
        <v>20</v>
      </c>
      <c r="E22" s="2">
        <f>SUM('Planned Work'!E$4:E22)</f>
        <v>25</v>
      </c>
      <c r="F22" s="2">
        <f>SUM('Planned Work'!F$4:F22)</f>
        <v>11</v>
      </c>
      <c r="G22" s="2">
        <f>SUM('Planned Work'!G$4:G22)</f>
        <v>24</v>
      </c>
      <c r="H22" s="2">
        <f>SUM('Planned Work'!H$4:H22)</f>
        <v>16</v>
      </c>
      <c r="I22" s="2">
        <f>SUM('Planned Work'!I$4:I22)</f>
        <v>4</v>
      </c>
      <c r="J22" s="2">
        <f>SUM('Planned Work'!J$4:J22)</f>
        <v>11</v>
      </c>
      <c r="K22" s="2">
        <f>SUM('Planned Work'!K$4:K22)</f>
        <v>0</v>
      </c>
    </row>
    <row r="23" spans="1:11" x14ac:dyDescent="0.25">
      <c r="A23">
        <v>2035</v>
      </c>
      <c r="B23" s="2">
        <f>SUM('Planned Work'!B$4:B23)</f>
        <v>4</v>
      </c>
      <c r="C23" s="2">
        <f>SUM('Planned Work'!C$4:C23)</f>
        <v>38</v>
      </c>
      <c r="D23" s="2">
        <f>SUM('Planned Work'!D$4:D23)</f>
        <v>22</v>
      </c>
      <c r="E23" s="2">
        <f>SUM('Planned Work'!E$4:E23)</f>
        <v>26</v>
      </c>
      <c r="F23" s="2">
        <f>SUM('Planned Work'!F$4:F23)</f>
        <v>12</v>
      </c>
      <c r="G23" s="2">
        <f>SUM('Planned Work'!G$4:G23)</f>
        <v>24</v>
      </c>
      <c r="H23" s="2">
        <f>SUM('Planned Work'!H$4:H23)</f>
        <v>16</v>
      </c>
      <c r="I23" s="2">
        <f>SUM('Planned Work'!I$4:I23)</f>
        <v>4.4000000000000004</v>
      </c>
      <c r="J23" s="2">
        <f>SUM('Planned Work'!J$4:J23)</f>
        <v>11</v>
      </c>
      <c r="K23" s="2">
        <f>SUM('Planned Work'!K$4:K23)</f>
        <v>0</v>
      </c>
    </row>
    <row r="24" spans="1:11" x14ac:dyDescent="0.25">
      <c r="A24">
        <v>2036</v>
      </c>
      <c r="B24" s="2">
        <f>SUM('Planned Work'!B$4:B24)</f>
        <v>4.2</v>
      </c>
      <c r="C24" s="2">
        <f>SUM('Planned Work'!C$4:C24)</f>
        <v>40</v>
      </c>
      <c r="D24" s="2">
        <f>SUM('Planned Work'!D$4:D24)</f>
        <v>24</v>
      </c>
      <c r="E24" s="2">
        <f>SUM('Planned Work'!E$4:E24)</f>
        <v>28</v>
      </c>
      <c r="F24" s="2">
        <f>SUM('Planned Work'!F$4:F24)</f>
        <v>12</v>
      </c>
      <c r="G24" s="2">
        <f>SUM('Planned Work'!G$4:G24)</f>
        <v>24</v>
      </c>
      <c r="H24" s="2">
        <f>SUM('Planned Work'!H$4:H24)</f>
        <v>16</v>
      </c>
      <c r="I24" s="2">
        <f>SUM('Planned Work'!I$4:I24)</f>
        <v>5</v>
      </c>
      <c r="J24" s="2">
        <f>SUM('Planned Work'!J$4:J24)</f>
        <v>11</v>
      </c>
      <c r="K24" s="2">
        <f>SUM('Planned Work'!K$4:K24)</f>
        <v>0</v>
      </c>
    </row>
    <row r="25" spans="1:11" x14ac:dyDescent="0.25">
      <c r="A25">
        <v>2037</v>
      </c>
      <c r="B25" s="2">
        <f>SUM('Planned Work'!B$4:B25)</f>
        <v>4.6000000000000005</v>
      </c>
      <c r="C25" s="2">
        <f>SUM('Planned Work'!C$4:C25)</f>
        <v>42</v>
      </c>
      <c r="D25" s="2">
        <f>SUM('Planned Work'!D$4:D25)</f>
        <v>27</v>
      </c>
      <c r="E25" s="2">
        <f>SUM('Planned Work'!E$4:E25)</f>
        <v>30</v>
      </c>
      <c r="F25" s="2">
        <f>SUM('Planned Work'!F$4:F25)</f>
        <v>12</v>
      </c>
      <c r="G25" s="2">
        <f>SUM('Planned Work'!G$4:G25)</f>
        <v>24</v>
      </c>
      <c r="H25" s="2">
        <f>SUM('Planned Work'!H$4:H25)</f>
        <v>16</v>
      </c>
      <c r="I25" s="2">
        <f>SUM('Planned Work'!I$4:I25)</f>
        <v>5</v>
      </c>
      <c r="J25" s="2">
        <f>SUM('Planned Work'!J$4:J25)</f>
        <v>11</v>
      </c>
      <c r="K25" s="2">
        <f>SUM('Planned Work'!K$4:K25)</f>
        <v>0</v>
      </c>
    </row>
    <row r="26" spans="1:11" x14ac:dyDescent="0.25">
      <c r="A26">
        <v>2038</v>
      </c>
      <c r="B26" s="2">
        <f>SUM('Planned Work'!B$4:B26)</f>
        <v>5.0000000000000009</v>
      </c>
      <c r="C26" s="2">
        <f>SUM('Planned Work'!C$4:C26)</f>
        <v>45</v>
      </c>
      <c r="D26" s="2">
        <f>SUM('Planned Work'!D$4:D26)</f>
        <v>31</v>
      </c>
      <c r="E26" s="2">
        <f>SUM('Planned Work'!E$4:E26)</f>
        <v>32</v>
      </c>
      <c r="F26" s="2">
        <f>SUM('Planned Work'!F$4:F26)</f>
        <v>12</v>
      </c>
      <c r="G26" s="2">
        <f>SUM('Planned Work'!G$4:G26)</f>
        <v>24</v>
      </c>
      <c r="H26" s="2">
        <f>SUM('Planned Work'!H$4:H26)</f>
        <v>16</v>
      </c>
      <c r="I26" s="2">
        <f>SUM('Planned Work'!I$4:I26)</f>
        <v>5</v>
      </c>
      <c r="J26" s="2">
        <f>SUM('Planned Work'!J$4:J26)</f>
        <v>11</v>
      </c>
      <c r="K26" s="2">
        <f>SUM('Planned Work'!K$4:K26)</f>
        <v>0</v>
      </c>
    </row>
    <row r="27" spans="1:11" x14ac:dyDescent="0.25">
      <c r="A27">
        <v>2039</v>
      </c>
      <c r="B27" s="2">
        <f>SUM('Planned Work'!B$4:B27)</f>
        <v>5.0000000000000009</v>
      </c>
      <c r="C27" s="2">
        <f>SUM('Planned Work'!C$4:C27)</f>
        <v>48</v>
      </c>
      <c r="D27" s="2">
        <f>SUM('Planned Work'!D$4:D27)</f>
        <v>35</v>
      </c>
      <c r="E27" s="2">
        <f>SUM('Planned Work'!E$4:E27)</f>
        <v>34</v>
      </c>
      <c r="F27" s="2">
        <f>SUM('Planned Work'!F$4:F27)</f>
        <v>12</v>
      </c>
      <c r="G27" s="2">
        <f>SUM('Planned Work'!G$4:G27)</f>
        <v>24</v>
      </c>
      <c r="H27" s="2">
        <f>SUM('Planned Work'!H$4:H27)</f>
        <v>16</v>
      </c>
      <c r="I27" s="2">
        <f>SUM('Planned Work'!I$4:I27)</f>
        <v>5.4</v>
      </c>
      <c r="J27" s="2">
        <f>SUM('Planned Work'!J$4:J27)</f>
        <v>11</v>
      </c>
      <c r="K27" s="2">
        <f>SUM('Planned Work'!K$4:K27)</f>
        <v>0.19999999999999996</v>
      </c>
    </row>
    <row r="28" spans="1:11" x14ac:dyDescent="0.25">
      <c r="A28">
        <v>2040</v>
      </c>
      <c r="B28" s="2">
        <f>SUM('Planned Work'!B$4:B28)</f>
        <v>5.0000000000000009</v>
      </c>
      <c r="C28" s="2">
        <f>SUM('Planned Work'!C$4:C28)</f>
        <v>51</v>
      </c>
      <c r="D28" s="2">
        <f>SUM('Planned Work'!D$4:D28)</f>
        <v>39</v>
      </c>
      <c r="E28" s="2">
        <f>SUM('Planned Work'!E$4:E28)</f>
        <v>35</v>
      </c>
      <c r="F28" s="2">
        <f>SUM('Planned Work'!F$4:F28)</f>
        <v>12</v>
      </c>
      <c r="G28" s="2">
        <f>SUM('Planned Work'!G$4:G28)</f>
        <v>24</v>
      </c>
      <c r="H28" s="2">
        <f>SUM('Planned Work'!H$4:H28)</f>
        <v>16</v>
      </c>
      <c r="I28" s="2">
        <f>SUM('Planned Work'!I$4:I28)</f>
        <v>6</v>
      </c>
      <c r="J28" s="2">
        <f>SUM('Planned Work'!J$4:J28)</f>
        <v>11</v>
      </c>
      <c r="K28" s="2">
        <f>SUM('Planned Work'!K$4:K28)</f>
        <v>1</v>
      </c>
    </row>
    <row r="29" spans="1:11" x14ac:dyDescent="0.25">
      <c r="A29">
        <v>2041</v>
      </c>
      <c r="B29" s="2">
        <f>SUM('Planned Work'!B$4:B29)</f>
        <v>5.2000000000000011</v>
      </c>
      <c r="C29" s="2">
        <f>SUM('Planned Work'!C$4:C29)</f>
        <v>53</v>
      </c>
      <c r="D29" s="2">
        <f>SUM('Planned Work'!D$4:D29)</f>
        <v>43</v>
      </c>
      <c r="E29" s="2">
        <f>SUM('Planned Work'!E$4:E29)</f>
        <v>37</v>
      </c>
      <c r="F29" s="2">
        <f>SUM('Planned Work'!F$4:F29)</f>
        <v>12</v>
      </c>
      <c r="G29" s="2">
        <f>SUM('Planned Work'!G$4:G29)</f>
        <v>24</v>
      </c>
      <c r="H29" s="2">
        <f>SUM('Planned Work'!H$4:H29)</f>
        <v>16</v>
      </c>
      <c r="I29" s="2">
        <f>SUM('Planned Work'!I$4:I29)</f>
        <v>6</v>
      </c>
      <c r="J29" s="2">
        <f>SUM('Planned Work'!J$4:J29)</f>
        <v>11</v>
      </c>
      <c r="K29" s="2">
        <f>SUM('Planned Work'!K$4:K29)</f>
        <v>1.2</v>
      </c>
    </row>
    <row r="30" spans="1:11" x14ac:dyDescent="0.25">
      <c r="A30">
        <v>2042</v>
      </c>
      <c r="B30" s="2">
        <f>SUM('Planned Work'!B$4:B30)</f>
        <v>5.6000000000000014</v>
      </c>
      <c r="C30" s="2">
        <f>SUM('Planned Work'!C$4:C30)</f>
        <v>56</v>
      </c>
      <c r="D30" s="2">
        <f>SUM('Planned Work'!D$4:D30)</f>
        <v>45</v>
      </c>
      <c r="E30" s="2">
        <f>SUM('Planned Work'!E$4:E30)</f>
        <v>38</v>
      </c>
      <c r="F30" s="2">
        <f>SUM('Planned Work'!F$4:F30)</f>
        <v>12</v>
      </c>
      <c r="G30" s="2">
        <f>SUM('Planned Work'!G$4:G30)</f>
        <v>24</v>
      </c>
      <c r="H30" s="2">
        <f>SUM('Planned Work'!H$4:H30)</f>
        <v>16</v>
      </c>
      <c r="I30" s="2">
        <f>SUM('Planned Work'!I$4:I30)</f>
        <v>6</v>
      </c>
      <c r="J30" s="2">
        <f>SUM('Planned Work'!J$4:J30)</f>
        <v>11</v>
      </c>
      <c r="K30" s="2">
        <f>SUM('Planned Work'!K$4:K30)</f>
        <v>2</v>
      </c>
    </row>
    <row r="31" spans="1:11" x14ac:dyDescent="0.25">
      <c r="A31">
        <v>2043</v>
      </c>
      <c r="B31" s="2">
        <f>SUM('Planned Work'!B$4:B31)</f>
        <v>6.0000000000000018</v>
      </c>
      <c r="C31" s="2">
        <f>SUM('Planned Work'!C$4:C31)</f>
        <v>58</v>
      </c>
      <c r="D31" s="2">
        <f>SUM('Planned Work'!D$4:D31)</f>
        <v>45</v>
      </c>
      <c r="E31" s="2">
        <f>SUM('Planned Work'!E$4:E31)</f>
        <v>40</v>
      </c>
      <c r="F31" s="2">
        <f>SUM('Planned Work'!F$4:F31)</f>
        <v>12</v>
      </c>
      <c r="G31" s="2">
        <f>SUM('Planned Work'!G$4:G31)</f>
        <v>24</v>
      </c>
      <c r="H31" s="2">
        <f>SUM('Planned Work'!H$4:H31)</f>
        <v>17</v>
      </c>
      <c r="I31" s="2">
        <f>SUM('Planned Work'!I$4:I31)</f>
        <v>6.4</v>
      </c>
      <c r="J31" s="2">
        <f>SUM('Planned Work'!J$4:J31)</f>
        <v>11</v>
      </c>
      <c r="K31" s="2">
        <f>SUM('Planned Work'!K$4:K31)</f>
        <v>2.2000000000000002</v>
      </c>
    </row>
    <row r="32" spans="1:11" x14ac:dyDescent="0.25">
      <c r="A32">
        <v>2044</v>
      </c>
      <c r="B32" s="2">
        <f>SUM('Planned Work'!B$4:B32)</f>
        <v>6.0000000000000018</v>
      </c>
      <c r="C32" s="2">
        <f>SUM('Planned Work'!C$4:C32)</f>
        <v>61</v>
      </c>
      <c r="D32" s="2">
        <f>SUM('Planned Work'!D$4:D32)</f>
        <v>45</v>
      </c>
      <c r="E32" s="2">
        <f>SUM('Planned Work'!E$4:E32)</f>
        <v>41</v>
      </c>
      <c r="F32" s="2">
        <f>SUM('Planned Work'!F$4:F32)</f>
        <v>12</v>
      </c>
      <c r="G32" s="2">
        <f>SUM('Planned Work'!G$4:G32)</f>
        <v>24</v>
      </c>
      <c r="H32" s="2">
        <f>SUM('Planned Work'!H$4:H32)</f>
        <v>17</v>
      </c>
      <c r="I32" s="2">
        <f>SUM('Planned Work'!I$4:I32)</f>
        <v>7</v>
      </c>
      <c r="J32" s="2">
        <f>SUM('Planned Work'!J$4:J32)</f>
        <v>11</v>
      </c>
      <c r="K32" s="2">
        <f>SUM('Planned Work'!K$4:K32)</f>
        <v>3.2</v>
      </c>
    </row>
    <row r="33" spans="1:11" x14ac:dyDescent="0.25">
      <c r="A33">
        <v>2045</v>
      </c>
      <c r="B33" s="2">
        <f>SUM('Planned Work'!B$4:B33)</f>
        <v>6.0000000000000018</v>
      </c>
      <c r="C33" s="2">
        <f>SUM('Planned Work'!C$4:C33)</f>
        <v>63</v>
      </c>
      <c r="D33" s="2">
        <f>SUM('Planned Work'!D$4:D33)</f>
        <v>45</v>
      </c>
      <c r="E33" s="2">
        <f>SUM('Planned Work'!E$4:E33)</f>
        <v>43</v>
      </c>
      <c r="F33" s="2">
        <f>SUM('Planned Work'!F$4:F33)</f>
        <v>12</v>
      </c>
      <c r="G33" s="2">
        <f>SUM('Planned Work'!G$4:G33)</f>
        <v>24</v>
      </c>
      <c r="H33" s="2">
        <f>SUM('Planned Work'!H$4:H33)</f>
        <v>19</v>
      </c>
      <c r="I33" s="2">
        <f>SUM('Planned Work'!I$4:I33)</f>
        <v>7</v>
      </c>
      <c r="J33" s="2">
        <f>SUM('Planned Work'!J$4:J33)</f>
        <v>11</v>
      </c>
      <c r="K33" s="2">
        <f>SUM('Planned Work'!K$4:K33)</f>
        <v>4.2</v>
      </c>
    </row>
    <row r="34" spans="1:11" x14ac:dyDescent="0.25">
      <c r="A34">
        <v>2046</v>
      </c>
      <c r="B34" s="2">
        <f>SUM('Planned Work'!B$4:B34)</f>
        <v>6.0000000000000018</v>
      </c>
      <c r="C34" s="2">
        <f>SUM('Planned Work'!C$4:C34)</f>
        <v>66</v>
      </c>
      <c r="D34" s="2">
        <f>SUM('Planned Work'!D$4:D34)</f>
        <v>45</v>
      </c>
      <c r="E34" s="2">
        <f>SUM('Planned Work'!E$4:E34)</f>
        <v>44</v>
      </c>
      <c r="F34" s="2">
        <f>SUM('Planned Work'!F$4:F34)</f>
        <v>12</v>
      </c>
      <c r="G34" s="2">
        <f>SUM('Planned Work'!G$4:G34)</f>
        <v>24</v>
      </c>
      <c r="H34" s="2">
        <f>SUM('Planned Work'!H$4:H34)</f>
        <v>21</v>
      </c>
      <c r="I34" s="2">
        <f>SUM('Planned Work'!I$4:I34)</f>
        <v>7</v>
      </c>
      <c r="J34" s="2">
        <f>SUM('Planned Work'!J$4:J34)</f>
        <v>11</v>
      </c>
      <c r="K34" s="2">
        <f>SUM('Planned Work'!K$4:K34)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3" sqref="I3"/>
    </sheetView>
  </sheetViews>
  <sheetFormatPr defaultColWidth="11.7109375" defaultRowHeight="15" x14ac:dyDescent="0.25"/>
  <sheetData>
    <row r="1" spans="1:11" x14ac:dyDescent="0.25">
      <c r="A1" t="s">
        <v>37</v>
      </c>
    </row>
    <row r="2" spans="1:11" x14ac:dyDescent="0.25">
      <c r="A2" t="s">
        <v>38</v>
      </c>
    </row>
    <row r="3" spans="1:11" s="1" customFormat="1" ht="4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7</v>
      </c>
      <c r="H3" s="1" t="s">
        <v>6</v>
      </c>
      <c r="I3" s="1" t="s">
        <v>56</v>
      </c>
      <c r="J3" s="1" t="s">
        <v>58</v>
      </c>
      <c r="K3" s="1" t="s">
        <v>57</v>
      </c>
    </row>
    <row r="4" spans="1:11" x14ac:dyDescent="0.25">
      <c r="A4" s="2">
        <v>2016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25">
      <c r="A5">
        <v>2017</v>
      </c>
      <c r="B5" s="2">
        <f>SUM('Free Capacity'!B$4:B5)</f>
        <v>0</v>
      </c>
      <c r="C5" s="2">
        <f>SUM('Free Capacity'!C$4:C5)</f>
        <v>1</v>
      </c>
      <c r="D5" s="2">
        <f>SUM('Free Capacity'!D$4:D5)</f>
        <v>3</v>
      </c>
      <c r="E5" s="2">
        <f>SUM('Free Capacity'!E$4:E5)</f>
        <v>2</v>
      </c>
      <c r="F5" s="2">
        <f>SUM('Free Capacity'!F$4:F5)</f>
        <v>0</v>
      </c>
      <c r="G5" s="2">
        <f>SUM('Free Capacity'!G$4:G5)</f>
        <v>4</v>
      </c>
      <c r="H5" s="2">
        <f>SUM('Free Capacity'!H$4:H5)</f>
        <v>3</v>
      </c>
      <c r="I5" s="2">
        <f>SUM('Free Capacity'!I$4:I5)</f>
        <v>0</v>
      </c>
      <c r="J5" s="2">
        <f>SUM('Free Capacity'!J$4:J5)</f>
        <v>0</v>
      </c>
      <c r="K5" s="2">
        <f>SUM('Free Capacity'!K$4:K5)</f>
        <v>0.8</v>
      </c>
    </row>
    <row r="6" spans="1:11" x14ac:dyDescent="0.25">
      <c r="A6">
        <v>2018</v>
      </c>
      <c r="B6" s="2">
        <f>SUM('Free Capacity'!B$4:B6)</f>
        <v>0</v>
      </c>
      <c r="C6" s="2">
        <f>SUM('Free Capacity'!C$4:C6)</f>
        <v>2</v>
      </c>
      <c r="D6" s="2">
        <f>SUM('Free Capacity'!D$4:D6)</f>
        <v>7</v>
      </c>
      <c r="E6" s="2">
        <f>SUM('Free Capacity'!E$4:E6)</f>
        <v>4</v>
      </c>
      <c r="F6" s="2">
        <f>SUM('Free Capacity'!F$4:F6)</f>
        <v>0</v>
      </c>
      <c r="G6" s="2">
        <f>SUM('Free Capacity'!G$4:G6)</f>
        <v>7</v>
      </c>
      <c r="H6" s="2">
        <f>SUM('Free Capacity'!H$4:H6)</f>
        <v>5</v>
      </c>
      <c r="I6" s="2">
        <f>SUM('Free Capacity'!I$4:I6)</f>
        <v>0.6</v>
      </c>
      <c r="J6" s="2">
        <f>SUM('Free Capacity'!J$4:J6)</f>
        <v>0</v>
      </c>
      <c r="K6" s="2">
        <f>SUM('Free Capacity'!K$4:K6)</f>
        <v>1.6</v>
      </c>
    </row>
    <row r="7" spans="1:11" x14ac:dyDescent="0.25">
      <c r="A7">
        <v>2019</v>
      </c>
      <c r="B7" s="2">
        <f>SUM('Free Capacity'!B$4:B7)</f>
        <v>0.4</v>
      </c>
      <c r="C7" s="2">
        <f>SUM('Free Capacity'!C$4:C7)</f>
        <v>3</v>
      </c>
      <c r="D7" s="2">
        <f>SUM('Free Capacity'!D$4:D7)</f>
        <v>11</v>
      </c>
      <c r="E7" s="2">
        <f>SUM('Free Capacity'!E$4:E7)</f>
        <v>6</v>
      </c>
      <c r="F7" s="2">
        <f>SUM('Free Capacity'!F$4:F7)</f>
        <v>0</v>
      </c>
      <c r="G7" s="2">
        <f>SUM('Free Capacity'!G$4:G7)</f>
        <v>10</v>
      </c>
      <c r="H7" s="2">
        <f>SUM('Free Capacity'!H$4:H7)</f>
        <v>7</v>
      </c>
      <c r="I7" s="2">
        <f>SUM('Free Capacity'!I$4:I7)</f>
        <v>1.2</v>
      </c>
      <c r="J7" s="2">
        <f>SUM('Free Capacity'!J$4:J7)</f>
        <v>0</v>
      </c>
      <c r="K7" s="2">
        <f>SUM('Free Capacity'!K$4:K7)</f>
        <v>2.4000000000000004</v>
      </c>
    </row>
    <row r="8" spans="1:11" x14ac:dyDescent="0.25">
      <c r="A8">
        <v>2020</v>
      </c>
      <c r="B8" s="2">
        <f>SUM('Free Capacity'!B$4:B8)</f>
        <v>0.8</v>
      </c>
      <c r="C8" s="2">
        <f>SUM('Free Capacity'!C$4:C8)</f>
        <v>4</v>
      </c>
      <c r="D8" s="2">
        <f>SUM('Free Capacity'!D$4:D8)</f>
        <v>15</v>
      </c>
      <c r="E8" s="2">
        <f>SUM('Free Capacity'!E$4:E8)</f>
        <v>8</v>
      </c>
      <c r="F8" s="2">
        <f>SUM('Free Capacity'!F$4:F8)</f>
        <v>0</v>
      </c>
      <c r="G8" s="2">
        <f>SUM('Free Capacity'!G$4:G8)</f>
        <v>13</v>
      </c>
      <c r="H8" s="2">
        <f>SUM('Free Capacity'!H$4:H8)</f>
        <v>9</v>
      </c>
      <c r="I8" s="2">
        <f>SUM('Free Capacity'!I$4:I8)</f>
        <v>1.7999999999999998</v>
      </c>
      <c r="J8" s="2">
        <f>SUM('Free Capacity'!J$4:J8)</f>
        <v>0</v>
      </c>
      <c r="K8" s="2">
        <f>SUM('Free Capacity'!K$4:K8)</f>
        <v>3.2</v>
      </c>
    </row>
    <row r="9" spans="1:11" x14ac:dyDescent="0.25">
      <c r="A9">
        <v>2021</v>
      </c>
      <c r="B9" s="2">
        <f>SUM('Free Capacity'!B$4:B9)</f>
        <v>1</v>
      </c>
      <c r="C9" s="2">
        <f>SUM('Free Capacity'!C$4:C9)</f>
        <v>5</v>
      </c>
      <c r="D9" s="2">
        <f>SUM('Free Capacity'!D$4:D9)</f>
        <v>18</v>
      </c>
      <c r="E9" s="2">
        <f>SUM('Free Capacity'!E$4:E9)</f>
        <v>11</v>
      </c>
      <c r="F9" s="2">
        <f>SUM('Free Capacity'!F$4:F9)</f>
        <v>0</v>
      </c>
      <c r="G9" s="2">
        <f>SUM('Free Capacity'!G$4:G9)</f>
        <v>16</v>
      </c>
      <c r="H9" s="2">
        <f>SUM('Free Capacity'!H$4:H9)</f>
        <v>11</v>
      </c>
      <c r="I9" s="2">
        <f>SUM('Free Capacity'!I$4:I9)</f>
        <v>2.4</v>
      </c>
      <c r="J9" s="2">
        <f>SUM('Free Capacity'!J$4:J9)</f>
        <v>1</v>
      </c>
      <c r="K9" s="2">
        <f>SUM('Free Capacity'!K$4:K9)</f>
        <v>4</v>
      </c>
    </row>
    <row r="10" spans="1:11" x14ac:dyDescent="0.25">
      <c r="A10">
        <v>2022</v>
      </c>
      <c r="B10" s="2">
        <f>SUM('Free Capacity'!B$4:B10)</f>
        <v>1</v>
      </c>
      <c r="C10" s="2">
        <f>SUM('Free Capacity'!C$4:C10)</f>
        <v>6</v>
      </c>
      <c r="D10" s="2">
        <f>SUM('Free Capacity'!D$4:D10)</f>
        <v>21</v>
      </c>
      <c r="E10" s="2">
        <f>SUM('Free Capacity'!E$4:E10)</f>
        <v>13</v>
      </c>
      <c r="F10" s="2">
        <f>SUM('Free Capacity'!F$4:F10)</f>
        <v>1</v>
      </c>
      <c r="G10" s="2">
        <f>SUM('Free Capacity'!G$4:G10)</f>
        <v>18</v>
      </c>
      <c r="H10" s="2">
        <f>SUM('Free Capacity'!H$4:H10)</f>
        <v>13</v>
      </c>
      <c r="I10" s="2">
        <f>SUM('Free Capacity'!I$4:I10)</f>
        <v>3</v>
      </c>
      <c r="J10" s="2">
        <f>SUM('Free Capacity'!J$4:J10)</f>
        <v>1</v>
      </c>
      <c r="K10" s="2">
        <f>SUM('Free Capacity'!K$4:K10)</f>
        <v>4.8</v>
      </c>
    </row>
    <row r="11" spans="1:11" x14ac:dyDescent="0.25">
      <c r="A11">
        <v>2023</v>
      </c>
      <c r="B11" s="2">
        <f>SUM('Free Capacity'!B$4:B11)</f>
        <v>1</v>
      </c>
      <c r="C11" s="2">
        <f>SUM('Free Capacity'!C$4:C11)</f>
        <v>7</v>
      </c>
      <c r="D11" s="2">
        <f>SUM('Free Capacity'!D$4:D11)</f>
        <v>24</v>
      </c>
      <c r="E11" s="2">
        <f>SUM('Free Capacity'!E$4:E11)</f>
        <v>15</v>
      </c>
      <c r="F11" s="2">
        <f>SUM('Free Capacity'!F$4:F11)</f>
        <v>2</v>
      </c>
      <c r="G11" s="2">
        <f>SUM('Free Capacity'!G$4:G11)</f>
        <v>20</v>
      </c>
      <c r="H11" s="2">
        <f>SUM('Free Capacity'!H$4:H11)</f>
        <v>15</v>
      </c>
      <c r="I11" s="2">
        <f>SUM('Free Capacity'!I$4:I11)</f>
        <v>3.2</v>
      </c>
      <c r="J11" s="2">
        <f>SUM('Free Capacity'!J$4:J11)</f>
        <v>1</v>
      </c>
      <c r="K11" s="2">
        <f>SUM('Free Capacity'!K$4:K11)</f>
        <v>5.6</v>
      </c>
    </row>
    <row r="12" spans="1:11" x14ac:dyDescent="0.25">
      <c r="A12">
        <v>2024</v>
      </c>
      <c r="B12" s="2">
        <f>SUM('Free Capacity'!B$4:B12)</f>
        <v>1.4</v>
      </c>
      <c r="C12" s="2">
        <f>SUM('Free Capacity'!C$4:C12)</f>
        <v>8</v>
      </c>
      <c r="D12" s="2">
        <f>SUM('Free Capacity'!D$4:D12)</f>
        <v>27</v>
      </c>
      <c r="E12" s="2">
        <f>SUM('Free Capacity'!E$4:E12)</f>
        <v>18</v>
      </c>
      <c r="F12" s="2">
        <f>SUM('Free Capacity'!F$4:F12)</f>
        <v>2</v>
      </c>
      <c r="G12" s="2">
        <f>SUM('Free Capacity'!G$4:G12)</f>
        <v>22</v>
      </c>
      <c r="H12" s="2">
        <f>SUM('Free Capacity'!H$4:H12)</f>
        <v>17</v>
      </c>
      <c r="I12" s="2">
        <f>SUM('Free Capacity'!I$4:I12)</f>
        <v>3.2</v>
      </c>
      <c r="J12" s="2">
        <f>SUM('Free Capacity'!J$4:J12)</f>
        <v>1</v>
      </c>
      <c r="K12" s="2">
        <f>SUM('Free Capacity'!K$4:K12)</f>
        <v>6.3999999999999995</v>
      </c>
    </row>
    <row r="13" spans="1:11" x14ac:dyDescent="0.25">
      <c r="A13">
        <v>2025</v>
      </c>
      <c r="B13" s="2">
        <f>SUM('Free Capacity'!B$4:B13)</f>
        <v>1.7999999999999998</v>
      </c>
      <c r="C13" s="2">
        <f>SUM('Free Capacity'!C$4:C13)</f>
        <v>9</v>
      </c>
      <c r="D13" s="2">
        <f>SUM('Free Capacity'!D$4:D13)</f>
        <v>31</v>
      </c>
      <c r="E13" s="2">
        <f>SUM('Free Capacity'!E$4:E13)</f>
        <v>20</v>
      </c>
      <c r="F13" s="2">
        <f>SUM('Free Capacity'!F$4:F13)</f>
        <v>3</v>
      </c>
      <c r="G13" s="2">
        <f>SUM('Free Capacity'!G$4:G13)</f>
        <v>24</v>
      </c>
      <c r="H13" s="2">
        <f>SUM('Free Capacity'!H$4:H13)</f>
        <v>19</v>
      </c>
      <c r="I13" s="2">
        <f>SUM('Free Capacity'!I$4:I13)</f>
        <v>3.8000000000000003</v>
      </c>
      <c r="J13" s="2">
        <f>SUM('Free Capacity'!J$4:J13)</f>
        <v>1</v>
      </c>
      <c r="K13" s="2">
        <f>SUM('Free Capacity'!K$4:K13)</f>
        <v>7.1999999999999993</v>
      </c>
    </row>
    <row r="14" spans="1:11" x14ac:dyDescent="0.25">
      <c r="A14">
        <v>2026</v>
      </c>
      <c r="B14" s="2">
        <f>SUM('Free Capacity'!B$4:B14)</f>
        <v>2</v>
      </c>
      <c r="C14" s="2">
        <f>SUM('Free Capacity'!C$4:C14)</f>
        <v>10</v>
      </c>
      <c r="D14" s="2">
        <f>SUM('Free Capacity'!D$4:D14)</f>
        <v>36</v>
      </c>
      <c r="E14" s="2">
        <f>SUM('Free Capacity'!E$4:E14)</f>
        <v>23</v>
      </c>
      <c r="F14" s="2">
        <f>SUM('Free Capacity'!F$4:F14)</f>
        <v>3</v>
      </c>
      <c r="G14" s="2">
        <f>SUM('Free Capacity'!G$4:G14)</f>
        <v>27</v>
      </c>
      <c r="H14" s="2">
        <f>SUM('Free Capacity'!H$4:H14)</f>
        <v>21</v>
      </c>
      <c r="I14" s="2">
        <f>SUM('Free Capacity'!I$4:I14)</f>
        <v>4.4000000000000004</v>
      </c>
      <c r="J14" s="2">
        <f>SUM('Free Capacity'!J$4:J14)</f>
        <v>1</v>
      </c>
      <c r="K14" s="2">
        <f>SUM('Free Capacity'!K$4:K14)</f>
        <v>7.9999999999999991</v>
      </c>
    </row>
    <row r="15" spans="1:11" x14ac:dyDescent="0.25">
      <c r="A15">
        <v>2027</v>
      </c>
      <c r="B15" s="2">
        <f>SUM('Free Capacity'!B$4:B15)</f>
        <v>2</v>
      </c>
      <c r="C15" s="2">
        <f>SUM('Free Capacity'!C$4:C15)</f>
        <v>11</v>
      </c>
      <c r="D15" s="2">
        <f>SUM('Free Capacity'!D$4:D15)</f>
        <v>41</v>
      </c>
      <c r="E15" s="2">
        <f>SUM('Free Capacity'!E$4:E15)</f>
        <v>26</v>
      </c>
      <c r="F15" s="2">
        <f>SUM('Free Capacity'!F$4:F15)</f>
        <v>3</v>
      </c>
      <c r="G15" s="2">
        <f>SUM('Free Capacity'!G$4:G15)</f>
        <v>30</v>
      </c>
      <c r="H15" s="2">
        <f>SUM('Free Capacity'!H$4:H15)</f>
        <v>23</v>
      </c>
      <c r="I15" s="2">
        <f>SUM('Free Capacity'!I$4:I15)</f>
        <v>4.6000000000000005</v>
      </c>
      <c r="J15" s="2">
        <f>SUM('Free Capacity'!J$4:J15)</f>
        <v>1</v>
      </c>
      <c r="K15" s="2">
        <f>SUM('Free Capacity'!K$4:K15)</f>
        <v>8.7999999999999989</v>
      </c>
    </row>
    <row r="16" spans="1:11" x14ac:dyDescent="0.25">
      <c r="A16">
        <v>2028</v>
      </c>
      <c r="B16" s="2">
        <f>SUM('Free Capacity'!B$4:B16)</f>
        <v>2</v>
      </c>
      <c r="C16" s="2">
        <f>SUM('Free Capacity'!C$4:C16)</f>
        <v>12</v>
      </c>
      <c r="D16" s="2">
        <f>SUM('Free Capacity'!D$4:D16)</f>
        <v>46</v>
      </c>
      <c r="E16" s="2">
        <f>SUM('Free Capacity'!E$4:E16)</f>
        <v>29</v>
      </c>
      <c r="F16" s="2">
        <f>SUM('Free Capacity'!F$4:F16)</f>
        <v>3</v>
      </c>
      <c r="G16" s="2">
        <f>SUM('Free Capacity'!G$4:G16)</f>
        <v>34</v>
      </c>
      <c r="H16" s="2">
        <f>SUM('Free Capacity'!H$4:H16)</f>
        <v>25</v>
      </c>
      <c r="I16" s="2">
        <f>SUM('Free Capacity'!I$4:I16)</f>
        <v>4.6000000000000005</v>
      </c>
      <c r="J16" s="2">
        <f>SUM('Free Capacity'!J$4:J16)</f>
        <v>1</v>
      </c>
      <c r="K16" s="2">
        <f>SUM('Free Capacity'!K$4:K16)</f>
        <v>9.6</v>
      </c>
    </row>
    <row r="17" spans="1:11" x14ac:dyDescent="0.25">
      <c r="A17">
        <v>2029</v>
      </c>
      <c r="B17" s="2">
        <f>SUM('Free Capacity'!B$4:B17)</f>
        <v>2.4</v>
      </c>
      <c r="C17" s="2">
        <f>SUM('Free Capacity'!C$4:C17)</f>
        <v>13</v>
      </c>
      <c r="D17" s="2">
        <f>SUM('Free Capacity'!D$4:D17)</f>
        <v>50</v>
      </c>
      <c r="E17" s="2">
        <f>SUM('Free Capacity'!E$4:E17)</f>
        <v>32</v>
      </c>
      <c r="F17" s="2">
        <f>SUM('Free Capacity'!F$4:F17)</f>
        <v>3</v>
      </c>
      <c r="G17" s="2">
        <f>SUM('Free Capacity'!G$4:G17)</f>
        <v>37</v>
      </c>
      <c r="H17" s="2">
        <f>SUM('Free Capacity'!H$4:H17)</f>
        <v>27</v>
      </c>
      <c r="I17" s="2">
        <f>SUM('Free Capacity'!I$4:I17)</f>
        <v>5.2</v>
      </c>
      <c r="J17" s="2">
        <f>SUM('Free Capacity'!J$4:J17)</f>
        <v>1</v>
      </c>
      <c r="K17" s="2">
        <f>SUM('Free Capacity'!K$4:K17)</f>
        <v>10.4</v>
      </c>
    </row>
    <row r="18" spans="1:11" x14ac:dyDescent="0.25">
      <c r="A18">
        <v>2030</v>
      </c>
      <c r="B18" s="2">
        <f>SUM('Free Capacity'!B$4:B18)</f>
        <v>2.8</v>
      </c>
      <c r="C18" s="2">
        <f>SUM('Free Capacity'!C$4:C18)</f>
        <v>14</v>
      </c>
      <c r="D18" s="2">
        <f>SUM('Free Capacity'!D$4:D18)</f>
        <v>55</v>
      </c>
      <c r="E18" s="2">
        <f>SUM('Free Capacity'!E$4:E18)</f>
        <v>35</v>
      </c>
      <c r="F18" s="2">
        <f>SUM('Free Capacity'!F$4:F18)</f>
        <v>3</v>
      </c>
      <c r="G18" s="2">
        <f>SUM('Free Capacity'!G$4:G18)</f>
        <v>39</v>
      </c>
      <c r="H18" s="2">
        <f>SUM('Free Capacity'!H$4:H18)</f>
        <v>29</v>
      </c>
      <c r="I18" s="2">
        <f>SUM('Free Capacity'!I$4:I18)</f>
        <v>5.8</v>
      </c>
      <c r="J18" s="2">
        <f>SUM('Free Capacity'!J$4:J18)</f>
        <v>1</v>
      </c>
      <c r="K18" s="2">
        <f>SUM('Free Capacity'!K$4:K18)</f>
        <v>11.200000000000001</v>
      </c>
    </row>
    <row r="19" spans="1:11" x14ac:dyDescent="0.25">
      <c r="A19">
        <v>2031</v>
      </c>
      <c r="B19" s="2">
        <f>SUM('Free Capacity'!B$4:B19)</f>
        <v>3</v>
      </c>
      <c r="C19" s="2">
        <f>SUM('Free Capacity'!C$4:C19)</f>
        <v>15</v>
      </c>
      <c r="D19" s="2">
        <f>SUM('Free Capacity'!D$4:D19)</f>
        <v>59</v>
      </c>
      <c r="E19" s="2">
        <f>SUM('Free Capacity'!E$4:E19)</f>
        <v>38</v>
      </c>
      <c r="F19" s="2">
        <f>SUM('Free Capacity'!F$4:F19)</f>
        <v>3</v>
      </c>
      <c r="G19" s="2">
        <f>SUM('Free Capacity'!G$4:G19)</f>
        <v>41</v>
      </c>
      <c r="H19" s="2">
        <f>SUM('Free Capacity'!H$4:H19)</f>
        <v>31</v>
      </c>
      <c r="I19" s="2">
        <f>SUM('Free Capacity'!I$4:I19)</f>
        <v>6</v>
      </c>
      <c r="J19" s="2">
        <f>SUM('Free Capacity'!J$4:J19)</f>
        <v>1</v>
      </c>
      <c r="K19" s="2">
        <f>SUM('Free Capacity'!K$4:K19)</f>
        <v>12.000000000000002</v>
      </c>
    </row>
    <row r="20" spans="1:11" x14ac:dyDescent="0.25">
      <c r="A20">
        <v>2032</v>
      </c>
      <c r="B20" s="2">
        <f>SUM('Free Capacity'!B$4:B20)</f>
        <v>3</v>
      </c>
      <c r="C20" s="2">
        <f>SUM('Free Capacity'!C$4:C20)</f>
        <v>16</v>
      </c>
      <c r="D20" s="2">
        <f>SUM('Free Capacity'!D$4:D20)</f>
        <v>63</v>
      </c>
      <c r="E20" s="2">
        <f>SUM('Free Capacity'!E$4:E20)</f>
        <v>41</v>
      </c>
      <c r="F20" s="2">
        <f>SUM('Free Capacity'!F$4:F20)</f>
        <v>3</v>
      </c>
      <c r="G20" s="2">
        <f>SUM('Free Capacity'!G$4:G20)</f>
        <v>43</v>
      </c>
      <c r="H20" s="2">
        <f>SUM('Free Capacity'!H$4:H20)</f>
        <v>33</v>
      </c>
      <c r="I20" s="2">
        <f>SUM('Free Capacity'!I$4:I20)</f>
        <v>6</v>
      </c>
      <c r="J20" s="2">
        <f>SUM('Free Capacity'!J$4:J20)</f>
        <v>2</v>
      </c>
      <c r="K20" s="2">
        <f>SUM('Free Capacity'!K$4:K20)</f>
        <v>12.800000000000002</v>
      </c>
    </row>
    <row r="21" spans="1:11" x14ac:dyDescent="0.25">
      <c r="A21">
        <v>2033</v>
      </c>
      <c r="B21" s="2">
        <f>SUM('Free Capacity'!B$4:B21)</f>
        <v>3</v>
      </c>
      <c r="C21" s="2">
        <f>SUM('Free Capacity'!C$4:C21)</f>
        <v>17</v>
      </c>
      <c r="D21" s="2">
        <f>SUM('Free Capacity'!D$4:D21)</f>
        <v>67</v>
      </c>
      <c r="E21" s="2">
        <f>SUM('Free Capacity'!E$4:E21)</f>
        <v>44</v>
      </c>
      <c r="F21" s="2">
        <f>SUM('Free Capacity'!F$4:F21)</f>
        <v>3</v>
      </c>
      <c r="G21" s="2">
        <f>SUM('Free Capacity'!G$4:G21)</f>
        <v>45</v>
      </c>
      <c r="H21" s="2">
        <f>SUM('Free Capacity'!H$4:H21)</f>
        <v>35</v>
      </c>
      <c r="I21" s="2">
        <f>SUM('Free Capacity'!I$4:I21)</f>
        <v>6.6</v>
      </c>
      <c r="J21" s="2">
        <f>SUM('Free Capacity'!J$4:J21)</f>
        <v>3</v>
      </c>
      <c r="K21" s="2">
        <f>SUM('Free Capacity'!K$4:K21)</f>
        <v>13.600000000000003</v>
      </c>
    </row>
    <row r="22" spans="1:11" x14ac:dyDescent="0.25">
      <c r="A22">
        <v>2034</v>
      </c>
      <c r="B22" s="2">
        <f>SUM('Free Capacity'!B$4:B22)</f>
        <v>3.4</v>
      </c>
      <c r="C22" s="2">
        <f>SUM('Free Capacity'!C$4:C22)</f>
        <v>18</v>
      </c>
      <c r="D22" s="2">
        <f>SUM('Free Capacity'!D$4:D22)</f>
        <v>70</v>
      </c>
      <c r="E22" s="2">
        <f>SUM('Free Capacity'!E$4:E22)</f>
        <v>47</v>
      </c>
      <c r="F22" s="2">
        <f>SUM('Free Capacity'!F$4:F22)</f>
        <v>3</v>
      </c>
      <c r="G22" s="2">
        <f>SUM('Free Capacity'!G$4:G22)</f>
        <v>48</v>
      </c>
      <c r="H22" s="2">
        <f>SUM('Free Capacity'!H$4:H22)</f>
        <v>38</v>
      </c>
      <c r="I22" s="2">
        <f>SUM('Free Capacity'!I$4:I22)</f>
        <v>7.1999999999999993</v>
      </c>
      <c r="J22" s="2">
        <f>SUM('Free Capacity'!J$4:J22)</f>
        <v>4</v>
      </c>
      <c r="K22" s="2">
        <f>SUM('Free Capacity'!K$4:K22)</f>
        <v>14.400000000000004</v>
      </c>
    </row>
    <row r="23" spans="1:11" x14ac:dyDescent="0.25">
      <c r="A23">
        <v>2035</v>
      </c>
      <c r="B23" s="2">
        <f>SUM('Free Capacity'!B$4:B23)</f>
        <v>3.8</v>
      </c>
      <c r="C23" s="2">
        <f>SUM('Free Capacity'!C$4:C23)</f>
        <v>19</v>
      </c>
      <c r="D23" s="2">
        <f>SUM('Free Capacity'!D$4:D23)</f>
        <v>73</v>
      </c>
      <c r="E23" s="2">
        <f>SUM('Free Capacity'!E$4:E23)</f>
        <v>50</v>
      </c>
      <c r="F23" s="2">
        <f>SUM('Free Capacity'!F$4:F23)</f>
        <v>3</v>
      </c>
      <c r="G23" s="2">
        <f>SUM('Free Capacity'!G$4:G23)</f>
        <v>52</v>
      </c>
      <c r="H23" s="2">
        <f>SUM('Free Capacity'!H$4:H23)</f>
        <v>41</v>
      </c>
      <c r="I23" s="2">
        <f>SUM('Free Capacity'!I$4:I23)</f>
        <v>7.3999999999999995</v>
      </c>
      <c r="J23" s="2">
        <f>SUM('Free Capacity'!J$4:J23)</f>
        <v>5</v>
      </c>
      <c r="K23" s="2">
        <f>SUM('Free Capacity'!K$4:K23)</f>
        <v>15.200000000000005</v>
      </c>
    </row>
    <row r="24" spans="1:11" x14ac:dyDescent="0.25">
      <c r="A24">
        <v>2036</v>
      </c>
      <c r="B24" s="2">
        <f>SUM('Free Capacity'!B$4:B24)</f>
        <v>4</v>
      </c>
      <c r="C24" s="2">
        <f>SUM('Free Capacity'!C$4:C24)</f>
        <v>20</v>
      </c>
      <c r="D24" s="2">
        <f>SUM('Free Capacity'!D$4:D24)</f>
        <v>76</v>
      </c>
      <c r="E24" s="2">
        <f>SUM('Free Capacity'!E$4:E24)</f>
        <v>52</v>
      </c>
      <c r="F24" s="2">
        <f>SUM('Free Capacity'!F$4:F24)</f>
        <v>4</v>
      </c>
      <c r="G24" s="2">
        <f>SUM('Free Capacity'!G$4:G24)</f>
        <v>56</v>
      </c>
      <c r="H24" s="2">
        <f>SUM('Free Capacity'!H$4:H24)</f>
        <v>44</v>
      </c>
      <c r="I24" s="2">
        <f>SUM('Free Capacity'!I$4:I24)</f>
        <v>7.3999999999999995</v>
      </c>
      <c r="J24" s="2">
        <f>SUM('Free Capacity'!J$4:J24)</f>
        <v>6</v>
      </c>
      <c r="K24" s="2">
        <f>SUM('Free Capacity'!K$4:K24)</f>
        <v>16.000000000000004</v>
      </c>
    </row>
    <row r="25" spans="1:11" x14ac:dyDescent="0.25">
      <c r="A25">
        <v>2037</v>
      </c>
      <c r="B25" s="2">
        <f>SUM('Free Capacity'!B$4:B25)</f>
        <v>4</v>
      </c>
      <c r="C25" s="2">
        <f>SUM('Free Capacity'!C$4:C25)</f>
        <v>21</v>
      </c>
      <c r="D25" s="2">
        <f>SUM('Free Capacity'!D$4:D25)</f>
        <v>78</v>
      </c>
      <c r="E25" s="2">
        <f>SUM('Free Capacity'!E$4:E25)</f>
        <v>54</v>
      </c>
      <c r="F25" s="2">
        <f>SUM('Free Capacity'!F$4:F25)</f>
        <v>5</v>
      </c>
      <c r="G25" s="2">
        <f>SUM('Free Capacity'!G$4:G25)</f>
        <v>60</v>
      </c>
      <c r="H25" s="2">
        <f>SUM('Free Capacity'!H$4:H25)</f>
        <v>47</v>
      </c>
      <c r="I25" s="2">
        <f>SUM('Free Capacity'!I$4:I25)</f>
        <v>7.9999999999999991</v>
      </c>
      <c r="J25" s="2">
        <f>SUM('Free Capacity'!J$4:J25)</f>
        <v>7</v>
      </c>
      <c r="K25" s="2">
        <f>SUM('Free Capacity'!K$4:K25)</f>
        <v>16.800000000000004</v>
      </c>
    </row>
    <row r="26" spans="1:11" x14ac:dyDescent="0.25">
      <c r="A26">
        <v>2038</v>
      </c>
      <c r="B26" s="2">
        <f>SUM('Free Capacity'!B$4:B26)</f>
        <v>4</v>
      </c>
      <c r="C26" s="2">
        <f>SUM('Free Capacity'!C$4:C26)</f>
        <v>21</v>
      </c>
      <c r="D26" s="2">
        <f>SUM('Free Capacity'!D$4:D26)</f>
        <v>79</v>
      </c>
      <c r="E26" s="2">
        <f>SUM('Free Capacity'!E$4:E26)</f>
        <v>56</v>
      </c>
      <c r="F26" s="2">
        <f>SUM('Free Capacity'!F$4:F26)</f>
        <v>6</v>
      </c>
      <c r="G26" s="2">
        <f>SUM('Free Capacity'!G$4:G26)</f>
        <v>64</v>
      </c>
      <c r="H26" s="2">
        <f>SUM('Free Capacity'!H$4:H26)</f>
        <v>50</v>
      </c>
      <c r="I26" s="2">
        <f>SUM('Free Capacity'!I$4:I26)</f>
        <v>8.6</v>
      </c>
      <c r="J26" s="2">
        <f>SUM('Free Capacity'!J$4:J26)</f>
        <v>8</v>
      </c>
      <c r="K26" s="2">
        <f>SUM('Free Capacity'!K$4:K26)</f>
        <v>17.600000000000005</v>
      </c>
    </row>
    <row r="27" spans="1:11" x14ac:dyDescent="0.25">
      <c r="A27">
        <v>2039</v>
      </c>
      <c r="B27" s="2">
        <f>SUM('Free Capacity'!B$4:B27)</f>
        <v>4.4000000000000004</v>
      </c>
      <c r="C27" s="2">
        <f>SUM('Free Capacity'!C$4:C27)</f>
        <v>21</v>
      </c>
      <c r="D27" s="2">
        <f>SUM('Free Capacity'!D$4:D27)</f>
        <v>80</v>
      </c>
      <c r="E27" s="2">
        <f>SUM('Free Capacity'!E$4:E27)</f>
        <v>58</v>
      </c>
      <c r="F27" s="2">
        <f>SUM('Free Capacity'!F$4:F27)</f>
        <v>7</v>
      </c>
      <c r="G27" s="2">
        <f>SUM('Free Capacity'!G$4:G27)</f>
        <v>68</v>
      </c>
      <c r="H27" s="2">
        <f>SUM('Free Capacity'!H$4:H27)</f>
        <v>53</v>
      </c>
      <c r="I27" s="2">
        <f>SUM('Free Capacity'!I$4:I27)</f>
        <v>8.7999999999999989</v>
      </c>
      <c r="J27" s="2">
        <f>SUM('Free Capacity'!J$4:J27)</f>
        <v>9</v>
      </c>
      <c r="K27" s="2">
        <f>SUM('Free Capacity'!K$4:K27)</f>
        <v>18.200000000000006</v>
      </c>
    </row>
    <row r="28" spans="1:11" x14ac:dyDescent="0.25">
      <c r="A28">
        <v>2040</v>
      </c>
      <c r="B28" s="2">
        <f>SUM('Free Capacity'!B$4:B28)</f>
        <v>4.8000000000000007</v>
      </c>
      <c r="C28" s="2">
        <f>SUM('Free Capacity'!C$4:C28)</f>
        <v>21</v>
      </c>
      <c r="D28" s="2">
        <f>SUM('Free Capacity'!D$4:D28)</f>
        <v>81</v>
      </c>
      <c r="E28" s="2">
        <f>SUM('Free Capacity'!E$4:E28)</f>
        <v>61</v>
      </c>
      <c r="F28" s="2">
        <f>SUM('Free Capacity'!F$4:F28)</f>
        <v>8</v>
      </c>
      <c r="G28" s="2">
        <f>SUM('Free Capacity'!G$4:G28)</f>
        <v>72</v>
      </c>
      <c r="H28" s="2">
        <f>SUM('Free Capacity'!H$4:H28)</f>
        <v>56</v>
      </c>
      <c r="I28" s="2">
        <f>SUM('Free Capacity'!I$4:I28)</f>
        <v>8.7999999999999989</v>
      </c>
      <c r="J28" s="2">
        <f>SUM('Free Capacity'!J$4:J28)</f>
        <v>10</v>
      </c>
      <c r="K28" s="2">
        <f>SUM('Free Capacity'!K$4:K28)</f>
        <v>18.200000000000006</v>
      </c>
    </row>
    <row r="29" spans="1:11" x14ac:dyDescent="0.25">
      <c r="A29">
        <v>2041</v>
      </c>
      <c r="B29" s="2">
        <f>SUM('Free Capacity'!B$4:B29)</f>
        <v>5.0000000000000009</v>
      </c>
      <c r="C29" s="2">
        <f>SUM('Free Capacity'!C$4:C29)</f>
        <v>22</v>
      </c>
      <c r="D29" s="2">
        <f>SUM('Free Capacity'!D$4:D29)</f>
        <v>82</v>
      </c>
      <c r="E29" s="2">
        <f>SUM('Free Capacity'!E$4:E29)</f>
        <v>63</v>
      </c>
      <c r="F29" s="2">
        <f>SUM('Free Capacity'!F$4:F29)</f>
        <v>9</v>
      </c>
      <c r="G29" s="2">
        <f>SUM('Free Capacity'!G$4:G29)</f>
        <v>76</v>
      </c>
      <c r="H29" s="2">
        <f>SUM('Free Capacity'!H$4:H29)</f>
        <v>59</v>
      </c>
      <c r="I29" s="2">
        <f>SUM('Free Capacity'!I$4:I29)</f>
        <v>9.3999999999999986</v>
      </c>
      <c r="J29" s="2">
        <f>SUM('Free Capacity'!J$4:J29)</f>
        <v>11</v>
      </c>
      <c r="K29" s="2">
        <f>SUM('Free Capacity'!K$4:K29)</f>
        <v>18.800000000000008</v>
      </c>
    </row>
    <row r="30" spans="1:11" x14ac:dyDescent="0.25">
      <c r="A30">
        <v>2042</v>
      </c>
      <c r="B30" s="2">
        <f>SUM('Free Capacity'!B$4:B30)</f>
        <v>5.0000000000000009</v>
      </c>
      <c r="C30" s="2">
        <f>SUM('Free Capacity'!C$4:C30)</f>
        <v>22</v>
      </c>
      <c r="D30" s="2">
        <f>SUM('Free Capacity'!D$4:D30)</f>
        <v>85</v>
      </c>
      <c r="E30" s="2">
        <f>SUM('Free Capacity'!E$4:E30)</f>
        <v>66</v>
      </c>
      <c r="F30" s="2">
        <f>SUM('Free Capacity'!F$4:F30)</f>
        <v>10</v>
      </c>
      <c r="G30" s="2">
        <f>SUM('Free Capacity'!G$4:G30)</f>
        <v>80</v>
      </c>
      <c r="H30" s="2">
        <f>SUM('Free Capacity'!H$4:H30)</f>
        <v>62</v>
      </c>
      <c r="I30" s="2">
        <f>SUM('Free Capacity'!I$4:I30)</f>
        <v>9.9999999999999982</v>
      </c>
      <c r="J30" s="2">
        <f>SUM('Free Capacity'!J$4:J30)</f>
        <v>12</v>
      </c>
      <c r="K30" s="2">
        <f>SUM('Free Capacity'!K$4:K30)</f>
        <v>18.800000000000008</v>
      </c>
    </row>
    <row r="31" spans="1:11" x14ac:dyDescent="0.25">
      <c r="A31">
        <v>2043</v>
      </c>
      <c r="B31" s="2">
        <f>SUM('Free Capacity'!B$4:B31)</f>
        <v>5.0000000000000009</v>
      </c>
      <c r="C31" s="2">
        <f>SUM('Free Capacity'!C$4:C31)</f>
        <v>23</v>
      </c>
      <c r="D31" s="2">
        <f>SUM('Free Capacity'!D$4:D31)</f>
        <v>90</v>
      </c>
      <c r="E31" s="2">
        <f>SUM('Free Capacity'!E$4:E31)</f>
        <v>68</v>
      </c>
      <c r="F31" s="2">
        <f>SUM('Free Capacity'!F$4:F31)</f>
        <v>11</v>
      </c>
      <c r="G31" s="2">
        <f>SUM('Free Capacity'!G$4:G31)</f>
        <v>84</v>
      </c>
      <c r="H31" s="2">
        <f>SUM('Free Capacity'!H$4:H31)</f>
        <v>64</v>
      </c>
      <c r="I31" s="2">
        <f>SUM('Free Capacity'!I$4:I31)</f>
        <v>10.199999999999998</v>
      </c>
      <c r="J31" s="2">
        <f>SUM('Free Capacity'!J$4:J31)</f>
        <v>13</v>
      </c>
      <c r="K31" s="2">
        <f>SUM('Free Capacity'!K$4:K31)</f>
        <v>19.400000000000009</v>
      </c>
    </row>
    <row r="32" spans="1:11" x14ac:dyDescent="0.25">
      <c r="A32">
        <v>2044</v>
      </c>
      <c r="B32" s="2">
        <f>SUM('Free Capacity'!B$4:B32)</f>
        <v>5.4000000000000012</v>
      </c>
      <c r="C32" s="2">
        <f>SUM('Free Capacity'!C$4:C32)</f>
        <v>23</v>
      </c>
      <c r="D32" s="2">
        <f>SUM('Free Capacity'!D$4:D32)</f>
        <v>95</v>
      </c>
      <c r="E32" s="2">
        <f>SUM('Free Capacity'!E$4:E32)</f>
        <v>71</v>
      </c>
      <c r="F32" s="2">
        <f>SUM('Free Capacity'!F$4:F32)</f>
        <v>12</v>
      </c>
      <c r="G32" s="2">
        <f>SUM('Free Capacity'!G$4:G32)</f>
        <v>88</v>
      </c>
      <c r="H32" s="2">
        <f>SUM('Free Capacity'!H$4:H32)</f>
        <v>67</v>
      </c>
      <c r="I32" s="2">
        <f>SUM('Free Capacity'!I$4:I32)</f>
        <v>10.199999999999998</v>
      </c>
      <c r="J32" s="2">
        <f>SUM('Free Capacity'!J$4:J32)</f>
        <v>14</v>
      </c>
      <c r="K32" s="2">
        <f>SUM('Free Capacity'!K$4:K32)</f>
        <v>19.20000000000001</v>
      </c>
    </row>
    <row r="33" spans="1:11" x14ac:dyDescent="0.25">
      <c r="A33">
        <v>2045</v>
      </c>
      <c r="B33" s="2">
        <f>SUM('Free Capacity'!B$4:B33)</f>
        <v>5.8000000000000016</v>
      </c>
      <c r="C33" s="2">
        <f>SUM('Free Capacity'!C$4:C33)</f>
        <v>24</v>
      </c>
      <c r="D33" s="2">
        <f>SUM('Free Capacity'!D$4:D33)</f>
        <v>100</v>
      </c>
      <c r="E33" s="2">
        <f>SUM('Free Capacity'!E$4:E33)</f>
        <v>73</v>
      </c>
      <c r="F33" s="2">
        <f>SUM('Free Capacity'!F$4:F33)</f>
        <v>13</v>
      </c>
      <c r="G33" s="2">
        <f>SUM('Free Capacity'!G$4:G33)</f>
        <v>92</v>
      </c>
      <c r="H33" s="2">
        <f>SUM('Free Capacity'!H$4:H33)</f>
        <v>68</v>
      </c>
      <c r="I33" s="2">
        <f>SUM('Free Capacity'!I$4:I33)</f>
        <v>10.799999999999997</v>
      </c>
      <c r="J33" s="2">
        <f>SUM('Free Capacity'!J$4:J33)</f>
        <v>15</v>
      </c>
      <c r="K33" s="2">
        <f>SUM('Free Capacity'!K$4:K33)</f>
        <v>19.000000000000011</v>
      </c>
    </row>
    <row r="34" spans="1:11" x14ac:dyDescent="0.25">
      <c r="A34">
        <v>2046</v>
      </c>
      <c r="B34" s="2">
        <f>SUM('Free Capacity'!B$4:B34)</f>
        <v>6.200000000000002</v>
      </c>
      <c r="C34" s="2">
        <f>SUM('Free Capacity'!C$4:C34)</f>
        <v>24</v>
      </c>
      <c r="D34" s="2">
        <f>SUM('Free Capacity'!D$4:D34)</f>
        <v>105</v>
      </c>
      <c r="E34" s="2">
        <f>SUM('Free Capacity'!E$4:E34)</f>
        <v>76</v>
      </c>
      <c r="F34" s="2">
        <f>SUM('Free Capacity'!F$4:F34)</f>
        <v>14</v>
      </c>
      <c r="G34" s="2">
        <f>SUM('Free Capacity'!G$4:G34)</f>
        <v>96</v>
      </c>
      <c r="H34" s="2">
        <f>SUM('Free Capacity'!H$4:H34)</f>
        <v>69</v>
      </c>
      <c r="I34" s="2">
        <f>SUM('Free Capacity'!I$4:I34)</f>
        <v>11.399999999999997</v>
      </c>
      <c r="J34" s="2">
        <f>SUM('Free Capacity'!J$4:J34)</f>
        <v>16</v>
      </c>
      <c r="K34" s="2">
        <f>SUM('Free Capacity'!K$4:K34)</f>
        <v>19.000000000000011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Ship Info</vt:lpstr>
      <vt:lpstr>Build Plan</vt:lpstr>
      <vt:lpstr>Fleet Plan</vt:lpstr>
      <vt:lpstr>O&amp;S Yearly</vt:lpstr>
      <vt:lpstr>Acquisition Yearly</vt:lpstr>
      <vt:lpstr>Planned Work</vt:lpstr>
      <vt:lpstr>Free Capacity</vt:lpstr>
      <vt:lpstr>Sum Planned Work</vt:lpstr>
      <vt:lpstr>Sum Free Capacity</vt:lpstr>
      <vt:lpstr>Max New Builds</vt:lpstr>
      <vt:lpstr>Max Cut Builds</vt:lpstr>
      <vt:lpstr>Max New O&amp;S</vt:lpstr>
      <vt:lpstr>Max Cut O&amp;S</vt:lpstr>
      <vt:lpstr>Max New Acq</vt:lpstr>
      <vt:lpstr>Max Cut Acq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csisuser</dc:creator>
  <cp:lastModifiedBy>csisuser</cp:lastModifiedBy>
  <dcterms:created xsi:type="dcterms:W3CDTF">2017-04-12T13:42:05Z</dcterms:created>
  <dcterms:modified xsi:type="dcterms:W3CDTF">2017-05-11T16:16:58Z</dcterms:modified>
</cp:coreProperties>
</file>