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16"/>
  <workbookPr updateLinks="always" defaultThemeVersion="166925"/>
  <mc:AlternateContent xmlns:mc="http://schemas.openxmlformats.org/markup-compatibility/2006">
    <mc:Choice Requires="x15">
      <x15ac:absPath xmlns:x15ac="http://schemas.microsoft.com/office/spreadsheetml/2010/11/ac" url="https://shiftup.sharepoint.com/sites/CALFISharedDrive/Shared Documents/General/KX_VSR_Preflash_PostFlash/"/>
    </mc:Choice>
  </mc:AlternateContent>
  <xr:revisionPtr revIDLastSave="0" documentId="8_{25302165-0FF5-4F65-A862-3E4E94D9CAF4}" xr6:coauthVersionLast="47" xr6:coauthVersionMax="47" xr10:uidLastSave="{00000000-0000-0000-0000-000000000000}"/>
  <bookViews>
    <workbookView xWindow="-120" yWindow="-120" windowWidth="29040" windowHeight="15840" tabRatio="687" firstSheet="2" activeTab="2" xr2:uid="{C8172250-2C31-4643-818F-49D2F850A96E}"/>
  </bookViews>
  <sheets>
    <sheet name="How To Guide" sheetId="31" r:id="rId1"/>
    <sheet name="Overview" sheetId="1" r:id="rId2"/>
    <sheet name="Master SW List" sheetId="8" r:id="rId3"/>
    <sheet name="VIN 048" sheetId="5" r:id="rId4"/>
    <sheet name="VIN 071" sheetId="36" r:id="rId5"/>
    <sheet name="VIN 073" sheetId="37" r:id="rId6"/>
    <sheet name="VIN 075" sheetId="23" r:id="rId7"/>
    <sheet name="VIN 077" sheetId="25" r:id="rId8"/>
    <sheet name="VIN 078" sheetId="38" r:id="rId9"/>
  </sheets>
  <externalReferences>
    <externalReference r:id="rId10"/>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1" l="1"/>
  <c r="D9" i="1"/>
  <c r="J5" i="1"/>
  <c r="H5" i="1"/>
  <c r="B5" i="1"/>
  <c r="F7" i="1"/>
  <c r="F6" i="1"/>
  <c r="F5" i="1"/>
  <c r="F4" i="1"/>
  <c r="G3" i="1"/>
  <c r="F3" i="1"/>
  <c r="F2" i="1"/>
  <c r="L7" i="1"/>
  <c r="L4" i="1"/>
  <c r="M3" i="1"/>
  <c r="L2" i="1"/>
  <c r="L9" i="1" s="1"/>
  <c r="J2" i="1"/>
  <c r="H2" i="1"/>
  <c r="I2" i="1" s="1"/>
  <c r="D2" i="1"/>
  <c r="B2" i="1"/>
  <c r="D7" i="1"/>
  <c r="D6" i="1"/>
  <c r="D5" i="1"/>
  <c r="D4" i="1"/>
  <c r="E3" i="1"/>
  <c r="D3" i="1"/>
  <c r="B11" i="1"/>
  <c r="G2" i="1" l="1"/>
  <c r="E2" i="1"/>
  <c r="K2" i="1"/>
  <c r="M2" i="1"/>
  <c r="C2" i="1"/>
  <c r="F53" i="1"/>
  <c r="F44" i="1"/>
  <c r="F35" i="1"/>
  <c r="F26" i="1"/>
  <c r="F17" i="1"/>
  <c r="J56" i="1"/>
  <c r="J47" i="1"/>
  <c r="J38" i="1"/>
  <c r="J25" i="1"/>
  <c r="L12" i="1"/>
  <c r="L43" i="1"/>
  <c r="J15" i="1"/>
  <c r="L38" i="1"/>
  <c r="J12" i="1"/>
  <c r="L37" i="1"/>
  <c r="J26" i="1"/>
  <c r="L30" i="1"/>
  <c r="J24" i="1"/>
  <c r="L29" i="1"/>
  <c r="J14" i="1"/>
  <c r="J32" i="1"/>
  <c r="F9" i="1"/>
  <c r="L23" i="1"/>
  <c r="L18" i="1"/>
  <c r="L44" i="1"/>
  <c r="L35" i="1"/>
  <c r="F49" i="1"/>
  <c r="F40" i="1"/>
  <c r="F31" i="1"/>
  <c r="F22" i="1"/>
  <c r="F13" i="1"/>
  <c r="J52" i="1"/>
  <c r="J43" i="1"/>
  <c r="J31" i="1"/>
  <c r="J11" i="1"/>
  <c r="L42" i="1"/>
  <c r="J51" i="1"/>
  <c r="L48" i="1"/>
  <c r="L47" i="1"/>
  <c r="J20" i="1"/>
  <c r="F48" i="1"/>
  <c r="F39" i="1"/>
  <c r="F30" i="1"/>
  <c r="F21" i="1"/>
  <c r="F12" i="1"/>
  <c r="J45" i="1"/>
  <c r="L50" i="1"/>
  <c r="J16" i="1"/>
  <c r="F33" i="1"/>
  <c r="J28" i="1"/>
  <c r="F50" i="1"/>
  <c r="F41" i="1"/>
  <c r="F32" i="1"/>
  <c r="F23" i="1"/>
  <c r="F14" i="1"/>
  <c r="J53" i="1"/>
  <c r="J44" i="1"/>
  <c r="J35" i="1"/>
  <c r="J18" i="1"/>
  <c r="L41" i="1"/>
  <c r="L16" i="1"/>
  <c r="L36" i="1"/>
  <c r="L11" i="1"/>
  <c r="L24" i="1"/>
  <c r="L13" i="1"/>
  <c r="L51" i="1"/>
  <c r="L32" i="1"/>
  <c r="L54" i="1"/>
  <c r="J10" i="1"/>
  <c r="L17" i="1"/>
  <c r="J23" i="1"/>
  <c r="J19" i="1"/>
  <c r="L25" i="1"/>
  <c r="L49" i="1"/>
  <c r="J33" i="1"/>
  <c r="F55" i="1"/>
  <c r="F46" i="1"/>
  <c r="F37" i="1"/>
  <c r="F28" i="1"/>
  <c r="F19" i="1"/>
  <c r="F10" i="1"/>
  <c r="J49" i="1"/>
  <c r="J40" i="1"/>
  <c r="J22" i="1"/>
  <c r="L34" i="1"/>
  <c r="L53" i="1"/>
  <c r="J42" i="1"/>
  <c r="L52" i="1"/>
  <c r="L33" i="1"/>
  <c r="F54" i="1"/>
  <c r="F45" i="1"/>
  <c r="F36" i="1"/>
  <c r="F27" i="1"/>
  <c r="F18" i="1"/>
  <c r="J54" i="1"/>
  <c r="J39" i="1"/>
  <c r="J30" i="1"/>
  <c r="L27" i="1"/>
  <c r="J36" i="1"/>
  <c r="L55" i="1"/>
  <c r="F51" i="1"/>
  <c r="F24" i="1"/>
  <c r="F15" i="1"/>
  <c r="L20" i="1"/>
  <c r="F56" i="1"/>
  <c r="F47" i="1"/>
  <c r="F38" i="1"/>
  <c r="F29" i="1"/>
  <c r="F20" i="1"/>
  <c r="F11" i="1"/>
  <c r="J50" i="1"/>
  <c r="J41" i="1"/>
  <c r="J34" i="1"/>
  <c r="L39" i="1"/>
  <c r="L14" i="1"/>
  <c r="J27" i="1"/>
  <c r="J17" i="1"/>
  <c r="L40" i="1"/>
  <c r="L26" i="1"/>
  <c r="L28" i="1"/>
  <c r="L46" i="1"/>
  <c r="J13" i="1"/>
  <c r="L56" i="1"/>
  <c r="L31" i="1"/>
  <c r="L10" i="1"/>
  <c r="L19" i="1"/>
  <c r="L21" i="1"/>
  <c r="J21" i="1"/>
  <c r="L22" i="1"/>
  <c r="J29" i="1"/>
  <c r="F52" i="1"/>
  <c r="F43" i="1"/>
  <c r="F34" i="1"/>
  <c r="F25" i="1"/>
  <c r="F16" i="1"/>
  <c r="J55" i="1"/>
  <c r="J46" i="1"/>
  <c r="J37" i="1"/>
  <c r="J9" i="1"/>
  <c r="L15" i="1"/>
  <c r="L45" i="1"/>
  <c r="F42" i="1"/>
  <c r="J48" i="1"/>
  <c r="B7" i="1" l="1"/>
  <c r="H7" i="1"/>
  <c r="J7" i="1"/>
  <c r="J3" i="1"/>
  <c r="K3" i="1"/>
  <c r="J4" i="1"/>
  <c r="J6" i="1"/>
  <c r="H3" i="1"/>
  <c r="I3" i="1"/>
  <c r="H4" i="1"/>
  <c r="H6" i="1"/>
  <c r="B4" i="1"/>
  <c r="B3" i="1"/>
  <c r="C3" i="1"/>
  <c r="B6" i="1"/>
  <c r="G53" i="1"/>
  <c r="G44" i="1"/>
  <c r="G35" i="1"/>
  <c r="G26" i="1"/>
  <c r="G17" i="1"/>
  <c r="G55" i="1"/>
  <c r="G46" i="1"/>
  <c r="G37" i="1"/>
  <c r="G28" i="1"/>
  <c r="G19" i="1"/>
  <c r="G10" i="1"/>
  <c r="M38" i="1"/>
  <c r="M52" i="1"/>
  <c r="K18" i="1"/>
  <c r="E27" i="1"/>
  <c r="D44" i="1"/>
  <c r="E52" i="1"/>
  <c r="H12" i="1"/>
  <c r="B19" i="1"/>
  <c r="C53" i="1"/>
  <c r="I19" i="1"/>
  <c r="D26" i="1"/>
  <c r="B37" i="1"/>
  <c r="B14" i="1"/>
  <c r="D20" i="1"/>
  <c r="M26" i="1"/>
  <c r="K48" i="1"/>
  <c r="C47" i="1"/>
  <c r="H19" i="1"/>
  <c r="C36" i="1"/>
  <c r="B46" i="1"/>
  <c r="H49" i="1"/>
  <c r="I38" i="1"/>
  <c r="D11" i="1"/>
  <c r="D32" i="1"/>
  <c r="B18" i="1"/>
  <c r="K41" i="1"/>
  <c r="K16" i="1"/>
  <c r="M36" i="1"/>
  <c r="D23" i="1"/>
  <c r="C14" i="1"/>
  <c r="C39" i="1"/>
  <c r="E23" i="1"/>
  <c r="I21" i="1"/>
  <c r="E12" i="1"/>
  <c r="E40" i="1"/>
  <c r="K11" i="1"/>
  <c r="M31" i="1"/>
  <c r="G48" i="1"/>
  <c r="G39" i="1"/>
  <c r="G30" i="1"/>
  <c r="G21" i="1"/>
  <c r="G12" i="1"/>
  <c r="M47" i="1"/>
  <c r="K27" i="1"/>
  <c r="H55" i="1"/>
  <c r="E33" i="1"/>
  <c r="H24" i="1"/>
  <c r="B17" i="1"/>
  <c r="B36" i="1"/>
  <c r="M41" i="1"/>
  <c r="D36" i="1"/>
  <c r="I23" i="1"/>
  <c r="C44" i="1"/>
  <c r="I40" i="1"/>
  <c r="D30" i="1"/>
  <c r="K28" i="1"/>
  <c r="B20" i="1"/>
  <c r="C40" i="1"/>
  <c r="I13" i="1"/>
  <c r="D48" i="1"/>
  <c r="M46" i="1"/>
  <c r="H17" i="1"/>
  <c r="B56" i="1"/>
  <c r="C46" i="1"/>
  <c r="E29" i="1"/>
  <c r="D27" i="1"/>
  <c r="K35" i="1"/>
  <c r="M16" i="1"/>
  <c r="C25" i="1"/>
  <c r="B15" i="1"/>
  <c r="D38" i="1"/>
  <c r="B16" i="1"/>
  <c r="E9" i="1"/>
  <c r="K47" i="1"/>
  <c r="M42" i="1"/>
  <c r="E38" i="1"/>
  <c r="E19" i="1"/>
  <c r="C27" i="1"/>
  <c r="H10" i="1"/>
  <c r="M35" i="1"/>
  <c r="I41" i="1"/>
  <c r="I52" i="1"/>
  <c r="B26" i="1"/>
  <c r="I9" i="1"/>
  <c r="K52" i="1"/>
  <c r="H40" i="1"/>
  <c r="E24" i="1"/>
  <c r="K26" i="1"/>
  <c r="K54" i="1"/>
  <c r="I36" i="1"/>
  <c r="D24" i="1"/>
  <c r="E28" i="1"/>
  <c r="D19" i="1"/>
  <c r="E51" i="1"/>
  <c r="K32" i="1"/>
  <c r="M27" i="1"/>
  <c r="C45" i="1"/>
  <c r="D21" i="1"/>
  <c r="D15" i="1"/>
  <c r="E41" i="1"/>
  <c r="M23" i="1"/>
  <c r="H48" i="1"/>
  <c r="H45" i="1"/>
  <c r="B53" i="1"/>
  <c r="H34" i="1"/>
  <c r="K37" i="1"/>
  <c r="C17" i="1"/>
  <c r="E26" i="1"/>
  <c r="B50" i="1"/>
  <c r="I16" i="1"/>
  <c r="K49" i="1"/>
  <c r="M30" i="1"/>
  <c r="I29" i="1"/>
  <c r="H36" i="1"/>
  <c r="I12" i="1"/>
  <c r="B31" i="1"/>
  <c r="G56" i="1"/>
  <c r="G38" i="1"/>
  <c r="G20" i="1"/>
  <c r="G49" i="1"/>
  <c r="G31" i="1"/>
  <c r="G13" i="1"/>
  <c r="K31" i="1"/>
  <c r="M12" i="1"/>
  <c r="B40" i="1"/>
  <c r="D55" i="1"/>
  <c r="E39" i="1"/>
  <c r="H29" i="1"/>
  <c r="D12" i="1"/>
  <c r="M40" i="1"/>
  <c r="C10" i="1"/>
  <c r="B45" i="1"/>
  <c r="H46" i="1"/>
  <c r="H37" i="1"/>
  <c r="H26" i="1"/>
  <c r="K30" i="1"/>
  <c r="H35" i="1"/>
  <c r="B21" i="1"/>
  <c r="H33" i="1"/>
  <c r="K50" i="1"/>
  <c r="G51" i="1"/>
  <c r="G33" i="1"/>
  <c r="G15" i="1"/>
  <c r="M34" i="1"/>
  <c r="C30" i="1"/>
  <c r="C16" i="1"/>
  <c r="I54" i="1"/>
  <c r="B48" i="1"/>
  <c r="C52" i="1"/>
  <c r="K14" i="1"/>
  <c r="C48" i="1"/>
  <c r="H15" i="1"/>
  <c r="M18" i="1"/>
  <c r="E22" i="1"/>
  <c r="E45" i="1"/>
  <c r="K22" i="1"/>
  <c r="C33" i="1"/>
  <c r="C15" i="1"/>
  <c r="H44" i="1"/>
  <c r="I51" i="1"/>
  <c r="H43" i="1"/>
  <c r="E47" i="1"/>
  <c r="D54" i="1"/>
  <c r="E30" i="1"/>
  <c r="K12" i="1"/>
  <c r="I50" i="1"/>
  <c r="C54" i="1"/>
  <c r="H42" i="1"/>
  <c r="E17" i="1"/>
  <c r="M13" i="1"/>
  <c r="C31" i="1"/>
  <c r="D18" i="1"/>
  <c r="M51" i="1"/>
  <c r="I28" i="1"/>
  <c r="K23" i="1"/>
  <c r="I45" i="1"/>
  <c r="I39" i="1"/>
  <c r="K36" i="1"/>
  <c r="C38" i="1"/>
  <c r="E34" i="1"/>
  <c r="I35" i="1"/>
  <c r="H23" i="1"/>
  <c r="D37" i="1"/>
  <c r="C41" i="1"/>
  <c r="H32" i="1"/>
  <c r="M10" i="1"/>
  <c r="H53" i="1"/>
  <c r="D42" i="1"/>
  <c r="B32" i="1"/>
  <c r="M33" i="1"/>
  <c r="H54" i="1"/>
  <c r="B29" i="1"/>
  <c r="M55" i="1"/>
  <c r="C49" i="1"/>
  <c r="B49" i="1"/>
  <c r="H31" i="1"/>
  <c r="K9" i="1"/>
  <c r="B10" i="1"/>
  <c r="M14" i="1"/>
  <c r="I44" i="1"/>
  <c r="M49" i="1"/>
  <c r="C42" i="1"/>
  <c r="H39" i="1"/>
  <c r="E10" i="1"/>
  <c r="B24" i="1"/>
  <c r="D34" i="1"/>
  <c r="D29" i="1"/>
  <c r="I53" i="1"/>
  <c r="K51" i="1"/>
  <c r="C13" i="1"/>
  <c r="C50" i="1"/>
  <c r="C43" i="1"/>
  <c r="E55" i="1"/>
  <c r="H28" i="1"/>
  <c r="I33" i="1"/>
  <c r="E48" i="1"/>
  <c r="M24" i="1"/>
  <c r="D49" i="1"/>
  <c r="M44" i="1"/>
  <c r="I14" i="1"/>
  <c r="D46" i="1"/>
  <c r="H56" i="1"/>
  <c r="M56" i="1"/>
  <c r="H22" i="1"/>
  <c r="I46" i="1"/>
  <c r="K29" i="1"/>
  <c r="H38" i="1"/>
  <c r="D10" i="1"/>
  <c r="G50" i="1"/>
  <c r="G32" i="1"/>
  <c r="G14" i="1"/>
  <c r="G43" i="1"/>
  <c r="G25" i="1"/>
  <c r="K44" i="1"/>
  <c r="M25" i="1"/>
  <c r="E35" i="1"/>
  <c r="I34" i="1"/>
  <c r="I37" i="1"/>
  <c r="D41" i="1"/>
  <c r="I47" i="1"/>
  <c r="C9" i="1"/>
  <c r="M54" i="1"/>
  <c r="C55" i="1"/>
  <c r="B54" i="1"/>
  <c r="E16" i="1"/>
  <c r="D53" i="1"/>
  <c r="M50" i="1"/>
  <c r="I55" i="1"/>
  <c r="E43" i="1"/>
  <c r="H9" i="1"/>
  <c r="E42" i="1"/>
  <c r="M17" i="1"/>
  <c r="G45" i="1"/>
  <c r="G27" i="1"/>
  <c r="G9" i="1"/>
  <c r="M21" i="1"/>
  <c r="B41" i="1"/>
  <c r="B43" i="1"/>
  <c r="C19" i="1"/>
  <c r="E32" i="1"/>
  <c r="K42" i="1"/>
  <c r="E18" i="1"/>
  <c r="B55" i="1"/>
  <c r="D35" i="1"/>
  <c r="B27" i="1"/>
  <c r="D43" i="1"/>
  <c r="M20" i="1"/>
  <c r="H16" i="1"/>
  <c r="E56" i="1"/>
  <c r="E37" i="1"/>
  <c r="I11" i="1"/>
  <c r="M53" i="1"/>
  <c r="E25" i="1"/>
  <c r="C28" i="1"/>
  <c r="H47" i="1"/>
  <c r="D33" i="1"/>
  <c r="B35" i="1"/>
  <c r="I17" i="1"/>
  <c r="D31" i="1"/>
  <c r="B28" i="1"/>
  <c r="H27" i="1"/>
  <c r="H11" i="1"/>
  <c r="E53" i="1"/>
  <c r="E50" i="1"/>
  <c r="G47" i="1"/>
  <c r="G29" i="1"/>
  <c r="G11" i="1"/>
  <c r="G40" i="1"/>
  <c r="G22" i="1"/>
  <c r="K17" i="1"/>
  <c r="K45" i="1"/>
  <c r="I25" i="1"/>
  <c r="C22" i="1"/>
  <c r="C34" i="1"/>
  <c r="D13" i="1"/>
  <c r="I31" i="1"/>
  <c r="K20" i="1"/>
  <c r="M15" i="1"/>
  <c r="H18" i="1"/>
  <c r="B34" i="1"/>
  <c r="B22" i="1"/>
  <c r="B33" i="1"/>
  <c r="K55" i="1"/>
  <c r="I56" i="1"/>
  <c r="C18" i="1"/>
  <c r="C29" i="1"/>
  <c r="D25" i="1"/>
  <c r="K25" i="1"/>
  <c r="G42" i="1"/>
  <c r="G24" i="1"/>
  <c r="K53" i="1"/>
  <c r="D52" i="1"/>
  <c r="C11" i="1"/>
  <c r="H41" i="1"/>
  <c r="K21" i="1"/>
  <c r="C20" i="1"/>
  <c r="I26" i="1"/>
  <c r="M9" i="1"/>
  <c r="H25" i="1"/>
  <c r="M32" i="1"/>
  <c r="H50" i="1"/>
  <c r="H51" i="1"/>
  <c r="D14" i="1"/>
  <c r="C12" i="1"/>
  <c r="D50" i="1"/>
  <c r="I20" i="1"/>
  <c r="M28" i="1"/>
  <c r="I48" i="1"/>
  <c r="B12" i="1"/>
  <c r="K15" i="1"/>
  <c r="E14" i="1"/>
  <c r="K38" i="1"/>
  <c r="C23" i="1"/>
  <c r="K13" i="1"/>
  <c r="H14" i="1"/>
  <c r="H30" i="1"/>
  <c r="E49" i="1"/>
  <c r="K56" i="1"/>
  <c r="M45" i="1"/>
  <c r="C32" i="1"/>
  <c r="I49" i="1"/>
  <c r="G41" i="1"/>
  <c r="G23" i="1"/>
  <c r="G52" i="1"/>
  <c r="G34" i="1"/>
  <c r="G16" i="1"/>
  <c r="M11" i="1"/>
  <c r="M39" i="1"/>
  <c r="D45" i="1"/>
  <c r="C35" i="1"/>
  <c r="B38" i="1"/>
  <c r="E21" i="1"/>
  <c r="E13" i="1"/>
  <c r="K34" i="1"/>
  <c r="D40" i="1"/>
  <c r="B13" i="1"/>
  <c r="E15" i="1"/>
  <c r="E54" i="1"/>
  <c r="E36" i="1"/>
  <c r="M22" i="1"/>
  <c r="B42" i="1"/>
  <c r="D51" i="1"/>
  <c r="H13" i="1"/>
  <c r="E20" i="1"/>
  <c r="G54" i="1"/>
  <c r="G36" i="1"/>
  <c r="G18" i="1"/>
  <c r="K40" i="1"/>
  <c r="D16" i="1"/>
  <c r="B51" i="1"/>
  <c r="C24" i="1"/>
  <c r="I18" i="1"/>
  <c r="I10" i="1"/>
  <c r="I22" i="1"/>
  <c r="I27" i="1"/>
  <c r="B25" i="1"/>
  <c r="K24" i="1"/>
  <c r="D39" i="1"/>
  <c r="C56" i="1"/>
  <c r="M29" i="1"/>
  <c r="D17" i="1"/>
  <c r="H21" i="1"/>
  <c r="I15" i="1"/>
  <c r="H52" i="1"/>
  <c r="C21" i="1"/>
  <c r="D22" i="1"/>
  <c r="D47" i="1"/>
  <c r="B23" i="1"/>
  <c r="M19" i="1"/>
  <c r="C51" i="1"/>
  <c r="M48" i="1"/>
  <c r="I43" i="1"/>
  <c r="I42" i="1"/>
  <c r="K46" i="1"/>
  <c r="D28" i="1"/>
  <c r="B39" i="1"/>
  <c r="M37" i="1"/>
  <c r="C26" i="1"/>
  <c r="E44" i="1"/>
  <c r="D56" i="1"/>
  <c r="B47" i="1"/>
  <c r="M43" i="1"/>
  <c r="B44" i="1"/>
  <c r="C37" i="1"/>
  <c r="I32" i="1"/>
  <c r="K33" i="1"/>
  <c r="E46" i="1"/>
  <c r="E11" i="1"/>
  <c r="B52" i="1"/>
  <c r="K43" i="1"/>
  <c r="I30" i="1"/>
  <c r="H20" i="1"/>
  <c r="E31" i="1"/>
  <c r="K39" i="1"/>
  <c r="I24" i="1"/>
  <c r="B30" i="1"/>
  <c r="K19" i="1"/>
  <c r="K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Brian Thompson</author>
    <author>tc={7F06A254-BFCA-4CDD-B899-B95555CB0CAD}</author>
    <author>tc={C1E5224E-0DEA-418C-BF4E-56BC7B3E01A3}</author>
    <author>tc={B7CA36CB-518B-454B-8789-481D8829104A}</author>
    <author>tc={07795BA7-71A6-4819-A6B5-0633FA9283F1}</author>
    <author>tc={2584B49C-80D6-43A7-A09F-8F4D66A03939}</author>
    <author>tc={0F247BD0-4949-4B08-A70D-43D717ED87C7}</author>
    <author>NOUR ODISH</author>
    <author>tc={DF44C5FA-6E28-47F9-BD6C-8050A230EF54}</author>
    <author>tc={12AAD4D4-85BD-406D-9E47-2F173BA07644}</author>
    <author>tc={BEDC0E6B-3C9D-4344-8526-6F2916153675}</author>
    <author>tc={79A9DF84-F402-4866-BAF5-9001FD5F15BB}</author>
    <author>tc={BCED5DFE-8E6E-4ACC-A5A9-F8A45F5B9E8E}</author>
    <author>tc={8804718B-B3E4-4702-94ED-63331D3D7574}</author>
    <author>tc={46C0467F-50FF-450B-B292-903CE14A332B}</author>
    <author>tc={D1C2071F-DF98-40B9-8D8B-2F26BD587430}</author>
    <author>tc={B3E4C16B-46BD-4B3F-9C30-2969F077B95D}</author>
    <author>tc={00E934CC-10A9-41C3-B939-9ED2867AC98A}</author>
    <author>tc={153D9723-35E8-4420-B7C2-5DF38CB673BE}</author>
    <author>tc={F87FA930-A31A-41D4-88B9-98EBE04E60EF}</author>
  </authors>
  <commentList>
    <comment ref="E1" authorId="0" shapeId="0" xr:uid="{8CB23B12-6102-4F23-BA52-609787200FBF}">
      <text>
        <r>
          <rPr>
            <sz val="9"/>
            <color indexed="81"/>
            <rFont val="Tahoma"/>
            <family val="2"/>
          </rPr>
          <t xml:space="preserve">The most recently released SW. Must flash and do a brief check out of SW on a KX vehicle first before putting it here </t>
        </r>
      </text>
    </comment>
    <comment ref="F1" authorId="0" shapeId="0" xr:uid="{2C6C7F16-FEB6-41C3-BE3E-8F38996F25D5}">
      <text>
        <r>
          <rPr>
            <sz val="9"/>
            <color indexed="81"/>
            <rFont val="Tahoma"/>
            <family val="2"/>
          </rPr>
          <t xml:space="preserve">The most recently released SW. Must flash and do a brief check out of SW on a KX vehicle first before putting it here </t>
        </r>
      </text>
    </comment>
    <comment ref="H1" authorId="0" shapeId="0" xr:uid="{685C9C96-1A3C-4211-A1B2-FE4338E8F9FE}">
      <text>
        <r>
          <rPr>
            <sz val="9"/>
            <color indexed="81"/>
            <rFont val="Tahoma"/>
            <family val="2"/>
          </rPr>
          <t>Individual responsible for keeping columns "Part #" and "SW Version" up to date</t>
        </r>
      </text>
    </comment>
    <comment ref="H3" authorId="1" shapeId="0" xr:uid="{7F06A254-BFCA-4CDD-B899-B95555CB0CAD}">
      <text>
        <t>[Threaded comment]
Your version of Excel allows you to read this threaded comment; however, any edits to it will get removed if the file is opened in a newer version of Excel. Learn more: https://go.microsoft.com/fwlink/?linkid=870924
Comment:
    checked on 1/22/25</t>
      </text>
    </comment>
    <comment ref="H4" authorId="2" shapeId="0" xr:uid="{C1E5224E-0DEA-418C-BF4E-56BC7B3E01A3}">
      <text>
        <t>[Threaded comment]
Your version of Excel allows you to read this threaded comment; however, any edits to it will get removed if the file is opened in a newer version of Excel. Learn more: https://go.microsoft.com/fwlink/?linkid=870924
Comment:
    checked on 1/22/25</t>
      </text>
    </comment>
    <comment ref="H5" authorId="3" shapeId="0" xr:uid="{B7CA36CB-518B-454B-8789-481D8829104A}">
      <text>
        <t>[Threaded comment]
Your version of Excel allows you to read this threaded comment; however, any edits to it will get removed if the file is opened in a newer version of Excel. Learn more: https://go.microsoft.com/fwlink/?linkid=870924
Comment:
    checked on 1/22/25</t>
      </text>
    </comment>
    <comment ref="H7" authorId="4" shapeId="0" xr:uid="{07795BA7-71A6-4819-A6B5-0633FA9283F1}">
      <text>
        <t>[Threaded comment]
Your version of Excel allows you to read this threaded comment; however, any edits to it will get removed if the file is opened in a newer version of Excel. Learn more: https://go.microsoft.com/fwlink/?linkid=870924
Comment:
    checked on 1/22/25</t>
      </text>
    </comment>
    <comment ref="H10" authorId="5" shapeId="0" xr:uid="{2584B49C-80D6-43A7-A09F-8F4D66A03939}">
      <text>
        <t>[Threaded comment]
Your version of Excel allows you to read this threaded comment; however, any edits to it will get removed if the file is opened in a newer version of Excel. Learn more: https://go.microsoft.com/fwlink/?linkid=870924
Comment:
    checked on 1/22/25</t>
      </text>
    </comment>
    <comment ref="H12" authorId="6" shapeId="0" xr:uid="{0F247BD0-4949-4B08-A70D-43D717ED87C7}">
      <text>
        <t>[Threaded comment]
Your version of Excel allows you to read this threaded comment; however, any edits to it will get removed if the file is opened in a newer version of Excel. Learn more: https://go.microsoft.com/fwlink/?linkid=870924
Comment:
    checked on 1/22/25</t>
      </text>
    </comment>
    <comment ref="A13" authorId="7" shapeId="0" xr:uid="{16696581-EB1E-48BD-87DA-D67D1FDCA1C7}">
      <text>
        <r>
          <rPr>
            <sz val="11"/>
            <color theme="1"/>
            <rFont val="Calibri"/>
            <family val="2"/>
            <scheme val="minor"/>
          </rPr>
          <t xml:space="preserve">DDLM &amp; LSMD are one in the same.  One is a diagnostics acronym the other is the ECU acronym  
LSMD Latch Smart Module Driver
</t>
        </r>
      </text>
    </comment>
    <comment ref="H13" authorId="7" shapeId="0" xr:uid="{3AB1DC05-A3F4-4AE2-B207-3BF3798CC2EA}">
      <text>
        <r>
          <rPr>
            <sz val="11"/>
            <color theme="1"/>
            <rFont val="Calibri"/>
            <family val="2"/>
            <scheme val="minor"/>
          </rPr>
          <t xml:space="preserve">2/7/25 confirmed AE is latest SW, </t>
        </r>
      </text>
    </comment>
    <comment ref="H14" authorId="8" shapeId="0" xr:uid="{DF44C5FA-6E28-47F9-BD6C-8050A230EF54}">
      <text>
        <t xml:space="preserve">[Threaded comment]
Your version of Excel allows you to read this threaded comment; however, any edits to it will get removed if the file is opened in a newer version of Excel. Learn more: https://go.microsoft.com/fwlink/?linkid=870924
Comment:
    SW version updated 2/5/25 need to check on sharepoint location of part number </t>
      </text>
    </comment>
    <comment ref="H19" authorId="9" shapeId="0" xr:uid="{12AAD4D4-85BD-406D-9E47-2F173BA07644}">
      <text>
        <t>[Threaded comment]
Your version of Excel allows you to read this threaded comment; however, any edits to it will get removed if the file is opened in a newer version of Excel. Learn more: https://go.microsoft.com/fwlink/?linkid=870924
Comment:
    checked integrity link on 2/5/25</t>
      </text>
    </comment>
    <comment ref="H21" authorId="10" shapeId="0" xr:uid="{BEDC0E6B-3C9D-4344-8526-6F2916153675}">
      <text>
        <t>[Threaded comment]
Your version of Excel allows you to read this threaded comment; however, any edits to it will get removed if the file is opened in a newer version of Excel. Learn more: https://go.microsoft.com/fwlink/?linkid=870924
Comment:
    checked on 2/5/25</t>
      </text>
    </comment>
    <comment ref="H22" authorId="11" shapeId="0" xr:uid="{79A9DF84-F402-4866-BAF5-9001FD5F15BB}">
      <text>
        <t>[Threaded comment]
Your version of Excel allows you to read this threaded comment; however, any edits to it will get removed if the file is opened in a newer version of Excel. Learn more: https://go.microsoft.com/fwlink/?linkid=870924
Comment:
    waiting for confirmation on which SW to use</t>
      </text>
    </comment>
    <comment ref="H24" authorId="12" shapeId="0" xr:uid="{BCED5DFE-8E6E-4ACC-A5A9-F8A45F5B9E8E}">
      <text>
        <t>[Threaded comment]
Your version of Excel allows you to read this threaded comment; however, any edits to it will get removed if the file is opened in a newer version of Excel. Learn more: https://go.microsoft.com/fwlink/?linkid=870924
Comment:
    need link to latest SW</t>
      </text>
    </comment>
    <comment ref="H26" authorId="13" shapeId="0" xr:uid="{8804718B-B3E4-4702-94ED-63331D3D7574}">
      <text>
        <t>[Threaded comment]
Your version of Excel allows you to read this threaded comment; however, any edits to it will get removed if the file is opened in a newer version of Excel. Learn more: https://go.microsoft.com/fwlink/?linkid=870924
Comment:
    updated 2/5/25</t>
      </text>
    </comment>
    <comment ref="H27" authorId="14" shapeId="0" xr:uid="{46C0467F-50FF-450B-B292-903CE14A332B}">
      <text>
        <t>[Threaded comment]
Your version of Excel allows you to read this threaded comment; however, any edits to it will get removed if the file is opened in a newer version of Excel. Learn more: https://go.microsoft.com/fwlink/?linkid=870924
Comment:
    updated 2/5/25</t>
      </text>
    </comment>
    <comment ref="H30" authorId="15" shapeId="0" xr:uid="{D1C2071F-DF98-40B9-8D8B-2F26BD587430}">
      <text>
        <t>[Threaded comment]
Your version of Excel allows you to read this threaded comment; however, any edits to it will get removed if the file is opened in a newer version of Excel. Learn more: https://go.microsoft.com/fwlink/?linkid=870924
Comment:
    need to investigate where is the latest SW (not in VS Integrity link)</t>
      </text>
    </comment>
    <comment ref="H31" authorId="16" shapeId="0" xr:uid="{B3E4C16B-46BD-4B3F-9C30-2969F077B95D}">
      <text>
        <t>[Threaded comment]
Your version of Excel allows you to read this threaded comment; however, any edits to it will get removed if the file is opened in a newer version of Excel. Learn more: https://go.microsoft.com/fwlink/?linkid=870924
Comment:
    SW not available on VS integrity link</t>
      </text>
    </comment>
    <comment ref="A32" authorId="7" shapeId="0" xr:uid="{7BF46B9F-D295-4E41-A52E-30701E9A9C21}">
      <text>
        <r>
          <rPr>
            <sz val="11"/>
            <color theme="1"/>
            <rFont val="Calibri"/>
            <family val="2"/>
            <scheme val="minor"/>
          </rPr>
          <t>Yes, it's Near Field Communication Driver module that supports NFC Entry, which is part of the SmartPhone as a Key (SPaaK) feature.</t>
        </r>
      </text>
    </comment>
    <comment ref="H32" authorId="7" shapeId="0" xr:uid="{A16D5812-C9D4-4CB7-ACF2-9B00114D3FBD}">
      <text>
        <r>
          <rPr>
            <sz val="11"/>
            <color theme="1"/>
            <rFont val="Calibri"/>
            <family val="2"/>
            <scheme val="minor"/>
          </rPr>
          <t>2/5/25 anything prior to NIK 68623193AD will require a HW replacement.  latest NIK is AF</t>
        </r>
      </text>
    </comment>
    <comment ref="H36" authorId="17" shapeId="0" xr:uid="{00E934CC-10A9-41C3-B939-9ED2867AC98A}">
      <text>
        <t xml:space="preserve">[Threaded comment]
Your version of Excel allows you to read this threaded comment; however, any edits to it will get removed if the file is opened in a newer version of Excel. Learn more: https://go.microsoft.com/fwlink/?linkid=870924
Comment:
    2/5/25 could not locate SW in VSI </t>
      </text>
    </comment>
    <comment ref="H37" authorId="18" shapeId="0" xr:uid="{153D9723-35E8-4420-B7C2-5DF38CB673BE}">
      <text>
        <t>[Threaded comment]
Your version of Excel allows you to read this threaded comment; however, any edits to it will get removed if the file is opened in a newer version of Excel. Learn more: https://go.microsoft.com/fwlink/?linkid=870924
Comment:
    2/5/25 updated SW, still need to confirm HW number</t>
      </text>
    </comment>
    <comment ref="H38" authorId="19" shapeId="0" xr:uid="{F87FA930-A31A-41D4-88B9-98EBE04E60EF}">
      <text>
        <t>[Threaded comment]
Your version of Excel allows you to read this threaded comment; however, any edits to it will get removed if the file is opened in a newer version of Excel. Learn more: https://go.microsoft.com/fwlink/?linkid=870924
Comment:
    2/5/25: up to date</t>
      </text>
    </comment>
  </commentList>
</comments>
</file>

<file path=xl/sharedStrings.xml><?xml version="1.0" encoding="utf-8"?>
<sst xmlns="http://schemas.openxmlformats.org/spreadsheetml/2006/main" count="6434" uniqueCount="1252">
  <si>
    <r>
      <rPr>
        <u/>
        <sz val="11"/>
        <color rgb="FF000000"/>
        <rFont val="Calibri"/>
        <family val="2"/>
        <scheme val="minor"/>
      </rPr>
      <t xml:space="preserve">Step 1
</t>
    </r>
    <r>
      <rPr>
        <sz val="11"/>
        <color rgb="FF000000"/>
        <rFont val="Calibri"/>
        <family val="2"/>
        <scheme val="minor"/>
      </rPr>
      <t>Open VSR</t>
    </r>
  </si>
  <si>
    <r>
      <rPr>
        <u/>
        <sz val="11"/>
        <color rgb="FF000000"/>
        <rFont val="Calibri"/>
        <family val="2"/>
        <scheme val="minor"/>
      </rPr>
      <t xml:space="preserve">Step 2
</t>
    </r>
    <r>
      <rPr>
        <sz val="11"/>
        <color rgb="FF000000"/>
        <rFont val="Calibri"/>
        <family val="2"/>
        <scheme val="minor"/>
      </rPr>
      <t>Select all on VSR page by pressing CRTL+A. Then copy CTRL+C</t>
    </r>
  </si>
  <si>
    <r>
      <rPr>
        <u/>
        <sz val="11"/>
        <color rgb="FF000000"/>
        <rFont val="Calibri"/>
        <family val="2"/>
        <scheme val="minor"/>
      </rPr>
      <t xml:space="preserve">Step 3
</t>
    </r>
    <r>
      <rPr>
        <sz val="11"/>
        <color rgb="FF000000"/>
        <rFont val="Calibri"/>
        <family val="2"/>
        <scheme val="minor"/>
      </rPr>
      <t>Go to the tab with the correct VIN. Select cell A1 and paste CTRL+V</t>
    </r>
  </si>
  <si>
    <r>
      <rPr>
        <u/>
        <sz val="11"/>
        <color rgb="FF000000"/>
        <rFont val="Calibri"/>
        <family val="2"/>
        <scheme val="minor"/>
      </rPr>
      <t xml:space="preserve">Step 4
</t>
    </r>
    <r>
      <rPr>
        <sz val="11"/>
        <color rgb="FF000000"/>
        <rFont val="Calibri"/>
        <family val="2"/>
        <scheme val="minor"/>
      </rPr>
      <t>Go back to the "Overview of KX Fleet" tab to see what modules need to be updated still. 
Orange: Additional update needed
Green: Module is up to date</t>
    </r>
  </si>
  <si>
    <t>Note: ECU leads are responsible to keep the "Master SW List" up to date with what the fleet should be using. The fleet should be using the most updated SW with the confirmed functionality already tested on KX.
Once you have flashed the SW onto a vehicle for checkout, use the "Part #" and "SW Version" from a VSR to populate the "Master SW List" tab</t>
  </si>
  <si>
    <t>ECU</t>
  </si>
  <si>
    <t>VIN 048</t>
  </si>
  <si>
    <t>ST500071</t>
  </si>
  <si>
    <t>ST500073</t>
  </si>
  <si>
    <t>ST500075</t>
  </si>
  <si>
    <t>ST500077</t>
  </si>
  <si>
    <t>ST500078</t>
  </si>
  <si>
    <t>Vigem Data Collection</t>
  </si>
  <si>
    <t>Richard Donajkowski</t>
  </si>
  <si>
    <t>Upload Date</t>
  </si>
  <si>
    <t>Part #</t>
  </si>
  <si>
    <t>SW Version</t>
  </si>
  <si>
    <r>
      <t>ADCAM</t>
    </r>
    <r>
      <rPr>
        <b/>
        <vertAlign val="superscript"/>
        <sz val="9"/>
        <color theme="1"/>
        <rFont val="Trebuchet MS"/>
        <family val="2"/>
      </rPr>
      <t>FD</t>
    </r>
  </si>
  <si>
    <r>
      <t>AGSM</t>
    </r>
    <r>
      <rPr>
        <b/>
        <vertAlign val="superscript"/>
        <sz val="9"/>
        <color theme="1"/>
        <rFont val="Trebuchet MS"/>
        <family val="2"/>
      </rPr>
      <t>FD</t>
    </r>
  </si>
  <si>
    <t>ALM</t>
  </si>
  <si>
    <t>AMP</t>
  </si>
  <si>
    <t>BCMFD</t>
  </si>
  <si>
    <r>
      <t>BPCM</t>
    </r>
    <r>
      <rPr>
        <b/>
        <vertAlign val="superscript"/>
        <sz val="9"/>
        <color theme="1"/>
        <rFont val="Trebuchet MS"/>
        <family val="2"/>
      </rPr>
      <t>FD</t>
    </r>
  </si>
  <si>
    <r>
      <t>BSCM</t>
    </r>
    <r>
      <rPr>
        <b/>
        <vertAlign val="superscript"/>
        <sz val="9"/>
        <color theme="1"/>
        <rFont val="Trebuchet MS"/>
        <family val="2"/>
      </rPr>
      <t>FD</t>
    </r>
  </si>
  <si>
    <r>
      <t>BSCM2</t>
    </r>
    <r>
      <rPr>
        <b/>
        <vertAlign val="superscript"/>
        <sz val="9"/>
        <color theme="1"/>
        <rFont val="Trebuchet MS"/>
        <family val="2"/>
      </rPr>
      <t>FD</t>
    </r>
  </si>
  <si>
    <t>CCDMF</t>
  </si>
  <si>
    <r>
      <t>CVADAS</t>
    </r>
    <r>
      <rPr>
        <b/>
        <vertAlign val="superscript"/>
        <sz val="9"/>
        <color theme="1"/>
        <rFont val="Trebuchet MS"/>
        <family val="2"/>
      </rPr>
      <t>FD</t>
    </r>
  </si>
  <si>
    <t>DCSD</t>
  </si>
  <si>
    <r>
      <t>DDLM</t>
    </r>
    <r>
      <rPr>
        <b/>
        <vertAlign val="superscript"/>
        <sz val="9"/>
        <color theme="1"/>
        <rFont val="Trebuchet MS"/>
        <family val="2"/>
      </rPr>
      <t>FD</t>
    </r>
  </si>
  <si>
    <t>DDM</t>
  </si>
  <si>
    <r>
      <t>DMSM</t>
    </r>
    <r>
      <rPr>
        <b/>
        <vertAlign val="superscript"/>
        <sz val="9"/>
        <color theme="1"/>
        <rFont val="Trebuchet MS"/>
        <family val="2"/>
      </rPr>
      <t>FD</t>
    </r>
  </si>
  <si>
    <r>
      <t>EPS</t>
    </r>
    <r>
      <rPr>
        <b/>
        <vertAlign val="superscript"/>
        <sz val="9"/>
        <color theme="1"/>
        <rFont val="Trebuchet MS"/>
        <family val="2"/>
      </rPr>
      <t>FD</t>
    </r>
  </si>
  <si>
    <r>
      <t>ETM</t>
    </r>
    <r>
      <rPr>
        <b/>
        <vertAlign val="superscript"/>
        <sz val="9"/>
        <color theme="1"/>
        <rFont val="Trebuchet MS"/>
        <family val="2"/>
      </rPr>
      <t>FD</t>
    </r>
  </si>
  <si>
    <r>
      <t>EVCU</t>
    </r>
    <r>
      <rPr>
        <b/>
        <vertAlign val="superscript"/>
        <sz val="9"/>
        <color theme="1"/>
        <rFont val="Trebuchet MS"/>
        <family val="2"/>
      </rPr>
      <t>FD</t>
    </r>
  </si>
  <si>
    <t>FPDM</t>
  </si>
  <si>
    <r>
      <t>GNMM</t>
    </r>
    <r>
      <rPr>
        <b/>
        <vertAlign val="superscript"/>
        <sz val="9"/>
        <color theme="1"/>
        <rFont val="Trebuchet MS"/>
        <family val="2"/>
      </rPr>
      <t>FD</t>
    </r>
  </si>
  <si>
    <t>HVAC_FGA</t>
  </si>
  <si>
    <r>
      <t>IDCM</t>
    </r>
    <r>
      <rPr>
        <b/>
        <vertAlign val="superscript"/>
        <sz val="9"/>
        <color theme="1"/>
        <rFont val="Trebuchet MS"/>
        <family val="2"/>
      </rPr>
      <t>FD</t>
    </r>
  </si>
  <si>
    <r>
      <t>IPC</t>
    </r>
    <r>
      <rPr>
        <b/>
        <vertAlign val="superscript"/>
        <sz val="9"/>
        <color theme="1"/>
        <rFont val="Trebuchet MS"/>
        <family val="2"/>
      </rPr>
      <t>FD</t>
    </r>
  </si>
  <si>
    <r>
      <t>LRDLM</t>
    </r>
    <r>
      <rPr>
        <b/>
        <vertAlign val="superscript"/>
        <sz val="9"/>
        <color theme="1"/>
        <rFont val="Trebuchet MS"/>
        <family val="2"/>
      </rPr>
      <t>FD</t>
    </r>
  </si>
  <si>
    <r>
      <t>LRRF</t>
    </r>
    <r>
      <rPr>
        <b/>
        <vertAlign val="superscript"/>
        <sz val="9"/>
        <color theme="1"/>
        <rFont val="Trebuchet MS"/>
        <family val="2"/>
      </rPr>
      <t>FD</t>
    </r>
  </si>
  <si>
    <r>
      <t>MCPA</t>
    </r>
    <r>
      <rPr>
        <b/>
        <vertAlign val="superscript"/>
        <sz val="9"/>
        <color theme="1"/>
        <rFont val="Trebuchet MS"/>
        <family val="2"/>
      </rPr>
      <t>FD</t>
    </r>
  </si>
  <si>
    <r>
      <t>MCPB</t>
    </r>
    <r>
      <rPr>
        <b/>
        <vertAlign val="superscript"/>
        <sz val="9"/>
        <color theme="1"/>
        <rFont val="Trebuchet MS"/>
        <family val="2"/>
      </rPr>
      <t>FD</t>
    </r>
  </si>
  <si>
    <r>
      <t>MPAD</t>
    </r>
    <r>
      <rPr>
        <b/>
        <vertAlign val="superscript"/>
        <sz val="9"/>
        <color theme="1"/>
        <rFont val="Trebuchet MS"/>
        <family val="2"/>
      </rPr>
      <t>FD</t>
    </r>
  </si>
  <si>
    <r>
      <t>MPAD2</t>
    </r>
    <r>
      <rPr>
        <b/>
        <vertAlign val="superscript"/>
        <sz val="9"/>
        <color theme="1"/>
        <rFont val="Trebuchet MS"/>
        <family val="2"/>
      </rPr>
      <t>FD</t>
    </r>
  </si>
  <si>
    <t>MSMD</t>
  </si>
  <si>
    <t>MSMP</t>
  </si>
  <si>
    <r>
      <t>NFCD</t>
    </r>
    <r>
      <rPr>
        <b/>
        <vertAlign val="superscript"/>
        <sz val="9"/>
        <color theme="1"/>
        <rFont val="Trebuchet MS"/>
        <family val="2"/>
      </rPr>
      <t>FD</t>
    </r>
  </si>
  <si>
    <t>OCM</t>
  </si>
  <si>
    <r>
      <t>ORC</t>
    </r>
    <r>
      <rPr>
        <b/>
        <vertAlign val="superscript"/>
        <sz val="9"/>
        <color theme="1"/>
        <rFont val="Trebuchet MS"/>
        <family val="2"/>
      </rPr>
      <t>FD</t>
    </r>
  </si>
  <si>
    <t>PAM</t>
  </si>
  <si>
    <r>
      <t>PDLM</t>
    </r>
    <r>
      <rPr>
        <b/>
        <vertAlign val="superscript"/>
        <sz val="9"/>
        <color theme="1"/>
        <rFont val="Trebuchet MS"/>
        <family val="2"/>
      </rPr>
      <t>FD</t>
    </r>
  </si>
  <si>
    <t>PDM</t>
  </si>
  <si>
    <t>PLGM</t>
  </si>
  <si>
    <r>
      <t>RFH</t>
    </r>
    <r>
      <rPr>
        <b/>
        <vertAlign val="superscript"/>
        <sz val="9"/>
        <color theme="1"/>
        <rFont val="Trebuchet MS"/>
        <family val="2"/>
      </rPr>
      <t>FD</t>
    </r>
  </si>
  <si>
    <r>
      <t>RRDLM</t>
    </r>
    <r>
      <rPr>
        <b/>
        <vertAlign val="superscript"/>
        <sz val="9"/>
        <color theme="1"/>
        <rFont val="Trebuchet MS"/>
        <family val="2"/>
      </rPr>
      <t>FD</t>
    </r>
  </si>
  <si>
    <t>SCCM</t>
  </si>
  <si>
    <r>
      <t>SGW</t>
    </r>
    <r>
      <rPr>
        <b/>
        <vertAlign val="superscript"/>
        <sz val="9"/>
        <color theme="1"/>
        <rFont val="Trebuchet MS"/>
        <family val="2"/>
      </rPr>
      <t>FD</t>
    </r>
  </si>
  <si>
    <r>
      <t>SLML</t>
    </r>
    <r>
      <rPr>
        <b/>
        <vertAlign val="superscript"/>
        <sz val="9"/>
        <color theme="1"/>
        <rFont val="Trebuchet MS"/>
        <family val="2"/>
      </rPr>
      <t>FD</t>
    </r>
  </si>
  <si>
    <r>
      <t>SLMR</t>
    </r>
    <r>
      <rPr>
        <b/>
        <vertAlign val="superscript"/>
        <sz val="9"/>
        <color theme="1"/>
        <rFont val="Trebuchet MS"/>
        <family val="2"/>
      </rPr>
      <t>FD</t>
    </r>
  </si>
  <si>
    <t>SMMD</t>
  </si>
  <si>
    <t>SMMP</t>
  </si>
  <si>
    <r>
      <t>SPAAK</t>
    </r>
    <r>
      <rPr>
        <b/>
        <vertAlign val="superscript"/>
        <sz val="9"/>
        <color theme="1"/>
        <rFont val="Trebuchet MS"/>
        <family val="2"/>
      </rPr>
      <t>FD</t>
    </r>
  </si>
  <si>
    <r>
      <t>TBM2</t>
    </r>
    <r>
      <rPr>
        <b/>
        <vertAlign val="superscript"/>
        <sz val="9"/>
        <color theme="1"/>
        <rFont val="Trebuchet MS"/>
        <family val="2"/>
      </rPr>
      <t>FD</t>
    </r>
  </si>
  <si>
    <r>
      <t>WCPM2</t>
    </r>
    <r>
      <rPr>
        <b/>
        <vertAlign val="superscript"/>
        <sz val="9"/>
        <color theme="1"/>
        <rFont val="Trebuchet MS"/>
        <family val="2"/>
      </rPr>
      <t>FD</t>
    </r>
  </si>
  <si>
    <t>Part # (Alternate)</t>
  </si>
  <si>
    <t>SW Version (Alternate)</t>
  </si>
  <si>
    <t>FI Owner</t>
  </si>
  <si>
    <t>Subsystem Owner</t>
  </si>
  <si>
    <t>EFD Link</t>
  </si>
  <si>
    <t>Dependencies</t>
  </si>
  <si>
    <t>Relase Notes</t>
  </si>
  <si>
    <t>68657800GL</t>
  </si>
  <si>
    <t>#0: 25.5.01, #1: 25.5.01, #2: 25.5.01, #3: 24.37.01, #4: 24.42.01, #5: 24.42.01, #6: 24.42.01, #7: 24.42.01</t>
  </si>
  <si>
    <t>#0: 24.16.02, #1: 24.16.02, #2: 24.16.02, #3: 255.255.FF, #4: 1.24.15, #5: 1.24.15, #6: 1.24.15, #7: 1.24.15</t>
  </si>
  <si>
    <t xml:space="preserve"> </t>
  </si>
  <si>
    <t>Alicia Garth</t>
  </si>
  <si>
    <t>Nimish</t>
  </si>
  <si>
    <t>68586439AD</t>
  </si>
  <si>
    <t>#0: 24.24.20</t>
  </si>
  <si>
    <t>Nour Odish</t>
  </si>
  <si>
    <t>68593292AC</t>
  </si>
  <si>
    <t>#0: 24.39.00</t>
  </si>
  <si>
    <t>F194 = ALM 040304</t>
  </si>
  <si>
    <t>68593006AE</t>
  </si>
  <si>
    <t>#0: 24.47.00</t>
  </si>
  <si>
    <r>
      <t>BCM</t>
    </r>
    <r>
      <rPr>
        <b/>
        <vertAlign val="superscript"/>
        <sz val="9"/>
        <color theme="1"/>
        <rFont val="Trebuchet MS"/>
        <family val="2"/>
      </rPr>
      <t>FD</t>
    </r>
  </si>
  <si>
    <t>68728746AB</t>
  </si>
  <si>
    <t>#0: 25.7.00</t>
  </si>
  <si>
    <t>Alex Hackert</t>
  </si>
  <si>
    <t>68671899AO</t>
  </si>
  <si>
    <t>68671899AP</t>
  </si>
  <si>
    <t>#0: 25.5.02, #1: 0.0.00, #2: 0.0.00, #3: 0.0.00, #4: 0.0.00, #5: 0.0.00, #6: 0.0.00</t>
  </si>
  <si>
    <t>#0: 24.50.01, #1: 0.46.0F, #2: 46.15.04, #3: 15.7.00, #4: 0.0.00, #5: 0.0.00, #6: 0.0.00</t>
  </si>
  <si>
    <t>68541267AJ</t>
  </si>
  <si>
    <t>#0: 25.6.01</t>
  </si>
  <si>
    <t>Mark Iott</t>
  </si>
  <si>
    <t>68641315AC</t>
  </si>
  <si>
    <t>#0: 24.34.01</t>
  </si>
  <si>
    <t>68597211AJ</t>
  </si>
  <si>
    <t>#0: 244500</t>
  </si>
  <si>
    <r>
      <rPr>
        <sz val="9"/>
        <color rgb="FF000000"/>
        <rFont val="Trebuchet MS"/>
        <family val="2"/>
      </rPr>
      <t>CVADAS</t>
    </r>
    <r>
      <rPr>
        <b/>
        <vertAlign val="superscript"/>
        <sz val="9"/>
        <color rgb="FF000000"/>
        <rFont val="Trebuchet MS"/>
        <family val="2"/>
      </rPr>
      <t>FD</t>
    </r>
  </si>
  <si>
    <t>68718084AB</t>
  </si>
  <si>
    <t>#0: 25.4.00</t>
  </si>
  <si>
    <t>Drew Le</t>
  </si>
  <si>
    <t>68598632AG</t>
  </si>
  <si>
    <t>#0: 24.46.00</t>
  </si>
  <si>
    <t>68595829AE</t>
  </si>
  <si>
    <t>#0: 24.41.03</t>
  </si>
  <si>
    <t>68607719AH</t>
  </si>
  <si>
    <t>#0: 24.28.09</t>
  </si>
  <si>
    <t>04672968AE</t>
  </si>
  <si>
    <t>#0: 25.7.00, #1: 23.47.00</t>
  </si>
  <si>
    <t>Bill Cheedie</t>
  </si>
  <si>
    <t>68580999AG</t>
  </si>
  <si>
    <t>68580999AF</t>
  </si>
  <si>
    <t>#0: 4.13.01</t>
  </si>
  <si>
    <t>Patrick Robinson</t>
  </si>
  <si>
    <t>68597227AD</t>
  </si>
  <si>
    <t>#0: 24.50.02, #1: 24.50.46</t>
  </si>
  <si>
    <t>Nic Olbrantz</t>
  </si>
  <si>
    <t>68628344AC</t>
  </si>
  <si>
    <t>#0: 32.32.20, #1: 128.63.00</t>
  </si>
  <si>
    <t>68597205AB</t>
  </si>
  <si>
    <t>#0: 23.24.05, #1: 23.23.5A</t>
  </si>
  <si>
    <t>04699076AB</t>
  </si>
  <si>
    <t>Data Not Found. No Application Software Version wellknown elements found. GNMM-GNMM-0002-000200000000(013_011):69455</t>
  </si>
  <si>
    <t>Paul Tuttle</t>
  </si>
  <si>
    <t>EVO7.1.4 (must do module swap)</t>
  </si>
  <si>
    <t>57009158AK</t>
  </si>
  <si>
    <t>#0: -SBL_X174-</t>
  </si>
  <si>
    <t>https://shiftup.sharepoint.com/sites/VehicleSoftwareIntegrityRepository-NorthAmerica/2024%20KM49/Forms/AllItems.aspx?ovuser=d852d5cd%2D724c%2D4128%2D8812%2Dffa5db3f8507%2CT0859NO%40inetpsa%2Ecom&amp;OR=Teams%2DHL&amp;CT=1736279742226&amp;clickparams=eyJBcHBOYW1lIjoiVGVhbXMtRGVza3RvcCIsIkFwcFZlcnNpb24iOiI0OS8yNDEyMDEwMDIxMyIsIkhhc0ZlZGVyYXRlZFVzZXIiOmZhbHNlfQ%3D%3D&amp;id=%2Fsites%2FVehicleSoftwareIntegrityRepository%2DNorthAmerica%2F2024%20KM49%2FECC%2FSoftware%28EFDs%29%2FX174%20Job%201%2E6%2010%5F28%5F24%20%28Wave%2D33%29&amp;viewid=6e42404f%2Da2f9%2D4333%2Dbafa%2D1df189e883bd</t>
  </si>
  <si>
    <t>05185375AE</t>
  </si>
  <si>
    <t>#0: 24.35.00</t>
  </si>
  <si>
    <t>https://shiftup.sharepoint.com/sites/VehicleSoftwareIntegrityRepository-NorthAmerica/2024%20KM49/Forms/AllItems.aspx?ovuser=d852d5cd%2D724c%2D4128%2D8812%2Dffa5db3f8507%2CT0859NO%40inetpsa%2Ecom&amp;OR=Teams%2DHL&amp;CT=1736279742226&amp;clickparams=eyJBcHBOYW1lIjoiVGVhbXMtRGVza3RvcCIsIkFwcFZlcnNpb24iOiI0OS8yNDEyMDEwMDIxMyIsIkhhc0ZlZGVyYXRlZFVzZXIiOmZhbHNlfQ%3D%3D&amp;id=%2Fsites%2FVehicleSoftwareIntegrityRepository%2DNorthAmerica%2F2024%20KM49%2FIDCM%2F9B%20%2D%201&amp;viewid=6e42404f%2Da2f9%2D4333%2Dbafa%2D1df189e883bd</t>
  </si>
  <si>
    <t>68600340AI</t>
  </si>
  <si>
    <t>#0: 24.50.00, #1: 24.15.00, #2: 24.15.00</t>
  </si>
  <si>
    <t>68595831AD</t>
  </si>
  <si>
    <t>#0: 24.23.01</t>
  </si>
  <si>
    <t>04672965AE</t>
  </si>
  <si>
    <t>#0: 25.7.01</t>
  </si>
  <si>
    <t>68640654AP</t>
  </si>
  <si>
    <t>#0: 16.5.27</t>
  </si>
  <si>
    <t>68640655AP</t>
  </si>
  <si>
    <t>N/A</t>
  </si>
  <si>
    <t>68585711AC</t>
  </si>
  <si>
    <t>#0: 2024.15.00</t>
  </si>
  <si>
    <t>68585714AC</t>
  </si>
  <si>
    <t>68623193AB</t>
  </si>
  <si>
    <t>#0: 24.16.02</t>
  </si>
  <si>
    <t>68576228AC</t>
  </si>
  <si>
    <t>#0: 28804720</t>
  </si>
  <si>
    <t>68720323AB</t>
  </si>
  <si>
    <t>#0: 24.50.00</t>
  </si>
  <si>
    <t>68595828AD</t>
  </si>
  <si>
    <t>68607718AH</t>
  </si>
  <si>
    <t>68569070AC</t>
  </si>
  <si>
    <t>#0: 6273765F43312E302E32</t>
  </si>
  <si>
    <t>68720020AC</t>
  </si>
  <si>
    <t>#0: 24.29.01, #1: 23.14.00</t>
  </si>
  <si>
    <t>68595830AD</t>
  </si>
  <si>
    <t>68591465AF</t>
  </si>
  <si>
    <t>#0: 24.11.00</t>
  </si>
  <si>
    <t>68661099AA</t>
  </si>
  <si>
    <t>#0: 24.45.00</t>
  </si>
  <si>
    <t>Kowshik Ahmed</t>
  </si>
  <si>
    <t>05182694AA</t>
  </si>
  <si>
    <t>#0: 24.18.00, #1: 24.49.01, #2: 24.18.00</t>
  </si>
  <si>
    <t>68566118AB</t>
  </si>
  <si>
    <t>#0: 31303031333734323932, #1: 31303030393538393332</t>
  </si>
  <si>
    <t>68583438AB</t>
  </si>
  <si>
    <t>#0: 24.15.01, #1: 24.15.01, #2: 24.15.01, #3: 24.15.01, #4: 24.15.01, #5: 24.15.01, #6: 24.15.01, #7: 24.15.01, #8: 24.15.01, #9: 24.15.01, #10: 24.15.01, #11: 24.15.01</t>
  </si>
  <si>
    <t>68592343AB</t>
  </si>
  <si>
    <t>#0: 24.34.02</t>
  </si>
  <si>
    <t>68630088AB</t>
  </si>
  <si>
    <t>#0: 24.13.01</t>
  </si>
  <si>
    <t>Vehicle Scan Report</t>
  </si>
  <si>
    <t>Year:2025</t>
  </si>
  <si>
    <t>Date:Friday, March 28 2025 2:10:07 PM</t>
  </si>
  <si>
    <t>Body:KM49</t>
  </si>
  <si>
    <t>CDA Version: 6.15.340</t>
  </si>
  <si>
    <t>VIN:3C4RJNAK7ST500048</t>
  </si>
  <si>
    <t>Device S/N:556626</t>
  </si>
  <si>
    <t>Odometer:387189 miles</t>
  </si>
  <si>
    <t>Device Platform:vector</t>
  </si>
  <si>
    <t>ECU Information</t>
  </si>
  <si>
    <t>Hide Empty Columns</t>
  </si>
  <si>
    <t>Can Req ID</t>
  </si>
  <si>
    <t>Can Res ID</t>
  </si>
  <si>
    <t>Part Number</t>
  </si>
  <si>
    <t>Spare Part Number</t>
  </si>
  <si>
    <t>Software Number</t>
  </si>
  <si>
    <t>Hardware Number</t>
  </si>
  <si>
    <t>Application SW VersionHEX</t>
  </si>
  <si>
    <t>Software VersionHEX</t>
  </si>
  <si>
    <t>Hardware Version</t>
  </si>
  <si>
    <t>Software PN</t>
  </si>
  <si>
    <t>Variant</t>
  </si>
  <si>
    <t>Version</t>
  </si>
  <si>
    <t>ISO Code</t>
  </si>
  <si>
    <t>VMM Version</t>
  </si>
  <si>
    <t>Supplier</t>
  </si>
  <si>
    <t>ENG File</t>
  </si>
  <si>
    <r>
      <t>ADCAM</t>
    </r>
    <r>
      <rPr>
        <b/>
        <vertAlign val="superscript"/>
        <sz val="9"/>
        <color theme="1"/>
        <rFont val="Calibri"/>
        <family val="2"/>
        <scheme val="minor"/>
      </rPr>
      <t>FD</t>
    </r>
  </si>
  <si>
    <t>18DA27F2</t>
  </si>
  <si>
    <t>18DAF227</t>
  </si>
  <si>
    <t>68657800AA</t>
  </si>
  <si>
    <t>#0: 24.3.01, #1: 24.3.01, #2: 24.3.01, #3: 255.255.FF, #4: 0.0.00, #5: 0.0.00, #6: 0.0.00, #7: 0.0.00</t>
  </si>
  <si>
    <t>#0: 3</t>
  </si>
  <si>
    <t>#0: , #1: , #2: , #3: , #4: , #5: , #6:</t>
  </si>
  <si>
    <t>Not Supported by ECU</t>
  </si>
  <si>
    <t>Aptiv</t>
  </si>
  <si>
    <t>ADCAM-ADCAM-0007-000700000000(004_002)</t>
  </si>
  <si>
    <r>
      <t>AGSM</t>
    </r>
    <r>
      <rPr>
        <b/>
        <vertAlign val="superscript"/>
        <sz val="9"/>
        <color theme="1"/>
        <rFont val="Calibri"/>
        <family val="2"/>
        <scheme val="minor"/>
      </rPr>
      <t>FD</t>
    </r>
  </si>
  <si>
    <t>18DA1FF2</t>
  </si>
  <si>
    <t>18DAF21F</t>
  </si>
  <si>
    <t>68586439AC</t>
  </si>
  <si>
    <t>068586439AC</t>
  </si>
  <si>
    <t>#0: 23.30.01</t>
  </si>
  <si>
    <t>#0: 403</t>
  </si>
  <si>
    <t>#0: 68586439AC</t>
  </si>
  <si>
    <t>000A</t>
  </si>
  <si>
    <t>LS Automotive Technologies</t>
  </si>
  <si>
    <t>ESM-AGSM-000A-000A00000000(004_002)</t>
  </si>
  <si>
    <t>18DA6BF1</t>
  </si>
  <si>
    <t>18DAF16B</t>
  </si>
  <si>
    <t>68593292AA</t>
  </si>
  <si>
    <t>ALM 040301</t>
  </si>
  <si>
    <t>#0: 24.6.00</t>
  </si>
  <si>
    <t>#0: 17</t>
  </si>
  <si>
    <t>#0: , #1:</t>
  </si>
  <si>
    <t>Conversion error. Unable to decode value: 011A. Conversion type: Table. Error reason: No Match.</t>
  </si>
  <si>
    <t>ALM-ALM-0003-000300000000(016_014)</t>
  </si>
  <si>
    <t>18DA83F1</t>
  </si>
  <si>
    <t>18DAF183</t>
  </si>
  <si>
    <t>68593006AB</t>
  </si>
  <si>
    <t>#0: 23.45.00</t>
  </si>
  <si>
    <t>#0: 2336</t>
  </si>
  <si>
    <t>#0: 68593006AB</t>
  </si>
  <si>
    <t>Alpine</t>
  </si>
  <si>
    <t>AMP-AMP-0002-000200000003(007_006)</t>
  </si>
  <si>
    <r>
      <t>BCM</t>
    </r>
    <r>
      <rPr>
        <b/>
        <vertAlign val="superscript"/>
        <sz val="9"/>
        <color theme="1"/>
        <rFont val="Calibri"/>
        <family val="2"/>
        <scheme val="minor"/>
      </rPr>
      <t>FD</t>
    </r>
  </si>
  <si>
    <t>18DA40F2</t>
  </si>
  <si>
    <t>18DAF240</t>
  </si>
  <si>
    <t>#0: 3140</t>
  </si>
  <si>
    <t>#0: 68728748AB</t>
  </si>
  <si>
    <t>BCM-BCM-0004-000400000005(043_039)</t>
  </si>
  <si>
    <t>BPCM</t>
  </si>
  <si>
    <t>No positive response when identifying the ECU</t>
  </si>
  <si>
    <r>
      <t>BSCM</t>
    </r>
    <r>
      <rPr>
        <b/>
        <vertAlign val="superscript"/>
        <sz val="9"/>
        <color theme="1"/>
        <rFont val="Calibri"/>
        <family val="2"/>
        <scheme val="minor"/>
      </rPr>
      <t>FD</t>
    </r>
  </si>
  <si>
    <t>18DA28F2</t>
  </si>
  <si>
    <t>18DAF228</t>
  </si>
  <si>
    <t>68666431AC</t>
  </si>
  <si>
    <t>#0: 25.11.02</t>
  </si>
  <si>
    <t>#0: 20658</t>
  </si>
  <si>
    <t>#0: 68666431AC</t>
  </si>
  <si>
    <t>ZF</t>
  </si>
  <si>
    <t>BSCM-BSCM-0002-000200010000(011_007)</t>
  </si>
  <si>
    <r>
      <t>BSCM2</t>
    </r>
    <r>
      <rPr>
        <b/>
        <vertAlign val="superscript"/>
        <sz val="9"/>
        <color theme="1"/>
        <rFont val="Calibri"/>
        <family val="2"/>
        <scheme val="minor"/>
      </rPr>
      <t>FD</t>
    </r>
  </si>
  <si>
    <t>18DA23F2</t>
  </si>
  <si>
    <t>18DAF223</t>
  </si>
  <si>
    <t>68641315AA</t>
  </si>
  <si>
    <t>#0: 23.45.01</t>
  </si>
  <si>
    <t>#0: 13009</t>
  </si>
  <si>
    <t>#0: 68641315AA</t>
  </si>
  <si>
    <t>BSCM2-BSCM2-0003-000300000000(018_017)</t>
  </si>
  <si>
    <t>18DA8DF1</t>
  </si>
  <si>
    <t>18DAF18D</t>
  </si>
  <si>
    <t>68597211AG</t>
  </si>
  <si>
    <t>D24091000D</t>
  </si>
  <si>
    <t>A24070600D</t>
  </si>
  <si>
    <t>#0: 240900</t>
  </si>
  <si>
    <t>#0: 4096</t>
  </si>
  <si>
    <t>#0: D24091000D</t>
  </si>
  <si>
    <t>FCCC-CCDMF-92-9204(003_002)</t>
  </si>
  <si>
    <r>
      <t>CVADAS</t>
    </r>
    <r>
      <rPr>
        <b/>
        <vertAlign val="superscript"/>
        <sz val="9"/>
        <color theme="1"/>
        <rFont val="Calibri"/>
        <family val="2"/>
        <scheme val="minor"/>
      </rPr>
      <t>FD</t>
    </r>
  </si>
  <si>
    <t>18DAA0F2</t>
  </si>
  <si>
    <t>18DAF2A0</t>
  </si>
  <si>
    <t>04672971AD</t>
  </si>
  <si>
    <t>#0: 24.18.00</t>
  </si>
  <si>
    <t>#0: 0</t>
  </si>
  <si>
    <t>Valeo</t>
  </si>
  <si>
    <t>CVADAS-CVADAS-0040-004000000000(033_030)</t>
  </si>
  <si>
    <t>18DA6AF1</t>
  </si>
  <si>
    <t>18DAF16A</t>
  </si>
  <si>
    <t>68598632AC</t>
  </si>
  <si>
    <t>#0: 24.5.00</t>
  </si>
  <si>
    <t>#0: 1536</t>
  </si>
  <si>
    <t>#0: , #1: , #2: , #3:</t>
  </si>
  <si>
    <t>Magneti Marelli</t>
  </si>
  <si>
    <t>DSM-DCSD-0004-000400000001(001)</t>
  </si>
  <si>
    <r>
      <t>DDLM</t>
    </r>
    <r>
      <rPr>
        <b/>
        <vertAlign val="superscript"/>
        <sz val="9"/>
        <color theme="1"/>
        <rFont val="Calibri"/>
        <family val="2"/>
        <scheme val="minor"/>
      </rPr>
      <t>FD</t>
    </r>
  </si>
  <si>
    <t>18DA54F2</t>
  </si>
  <si>
    <t>18DAF254</t>
  </si>
  <si>
    <t>68595829AA</t>
  </si>
  <si>
    <t>G80325-102</t>
  </si>
  <si>
    <t>#0: 24.10.00</t>
  </si>
  <si>
    <t>#0: 45826</t>
  </si>
  <si>
    <t>Negative response: 0x31</t>
  </si>
  <si>
    <t>Brose</t>
  </si>
  <si>
    <t>DDLM-DDLM-0002-000200000002(002)</t>
  </si>
  <si>
    <t>18DAC8F1</t>
  </si>
  <si>
    <t>18DAF1C8</t>
  </si>
  <si>
    <t>68607719AD</t>
  </si>
  <si>
    <t>#0: 24.6.01</t>
  </si>
  <si>
    <t>#0: 2406</t>
  </si>
  <si>
    <t>#0:</t>
  </si>
  <si>
    <t>Kostal</t>
  </si>
  <si>
    <t>DDM-DDM-0001-000100000000(016_011)</t>
  </si>
  <si>
    <t>DMSM</t>
  </si>
  <si>
    <r>
      <t>EPS</t>
    </r>
    <r>
      <rPr>
        <b/>
        <vertAlign val="superscript"/>
        <sz val="9"/>
        <color theme="1"/>
        <rFont val="Calibri"/>
        <family val="2"/>
        <scheme val="minor"/>
      </rPr>
      <t>FD</t>
    </r>
  </si>
  <si>
    <t>18DA30F2</t>
  </si>
  <si>
    <t>18DAF230</t>
  </si>
  <si>
    <t>68580999AI</t>
  </si>
  <si>
    <t>165.9.4.56</t>
  </si>
  <si>
    <t>#0: 4.43.01</t>
  </si>
  <si>
    <t>#0: 68580999AI</t>
  </si>
  <si>
    <t>Thyssenkrupp</t>
  </si>
  <si>
    <t>EPS-EPS-0005-000500000000(011_010)</t>
  </si>
  <si>
    <r>
      <t>ETM</t>
    </r>
    <r>
      <rPr>
        <b/>
        <vertAlign val="superscript"/>
        <sz val="9"/>
        <color theme="1"/>
        <rFont val="Calibri"/>
        <family val="2"/>
        <scheme val="minor"/>
      </rPr>
      <t>FD</t>
    </r>
  </si>
  <si>
    <t>18DA87F2</t>
  </si>
  <si>
    <t>18DAF287</t>
  </si>
  <si>
    <t>68597227AB</t>
  </si>
  <si>
    <t>24U3110</t>
  </si>
  <si>
    <t>#0: 23.37.02, #1: 23.37.3C</t>
  </si>
  <si>
    <t>#0: 12560</t>
  </si>
  <si>
    <t>0000000D</t>
  </si>
  <si>
    <t>Harman</t>
  </si>
  <si>
    <t>ETM-ETM-0002-00020000000D(002_000)</t>
  </si>
  <si>
    <r>
      <t>EVCU</t>
    </r>
    <r>
      <rPr>
        <b/>
        <vertAlign val="superscript"/>
        <sz val="9"/>
        <color theme="1"/>
        <rFont val="Calibri"/>
        <family val="2"/>
        <scheme val="minor"/>
      </rPr>
      <t>FD</t>
    </r>
  </si>
  <si>
    <t>18DA42F2</t>
  </si>
  <si>
    <t>18DAF242</t>
  </si>
  <si>
    <t>68702723AA</t>
  </si>
  <si>
    <t>***********</t>
  </si>
  <si>
    <t>68702723AAA</t>
  </si>
  <si>
    <t>68566944AF</t>
  </si>
  <si>
    <t>#0: 2A2A</t>
  </si>
  <si>
    <t>#0: 68702723AA</t>
  </si>
  <si>
    <t>Conversion error. Unable to decode value: 010B. Conversion type: Table. Error reason: No Match.</t>
  </si>
  <si>
    <t>EVCU-EVCU-0004-000400000020(038_037)</t>
  </si>
  <si>
    <r>
      <t>GNMM</t>
    </r>
    <r>
      <rPr>
        <b/>
        <vertAlign val="superscript"/>
        <sz val="9"/>
        <color theme="1"/>
        <rFont val="Calibri"/>
        <family val="2"/>
        <scheme val="minor"/>
      </rPr>
      <t>FD</t>
    </r>
  </si>
  <si>
    <t>18DA34F2</t>
  </si>
  <si>
    <t>18DAF234</t>
  </si>
  <si>
    <t>04672974AA</t>
  </si>
  <si>
    <t>Data Not Found. No software version wellknown elements found. GNMM-GNMM-0002-000200000000(013_011):69455</t>
  </si>
  <si>
    <t>?</t>
  </si>
  <si>
    <t>GNMM-GNMM-0002-000200000000(013_011)</t>
  </si>
  <si>
    <t>18DA98F1</t>
  </si>
  <si>
    <t>18DAF198</t>
  </si>
  <si>
    <t>-----------</t>
  </si>
  <si>
    <t>SBL_X174</t>
  </si>
  <si>
    <t>HW30</t>
  </si>
  <si>
    <t>#0: 174</t>
  </si>
  <si>
    <t>#0: SBL_X174</t>
  </si>
  <si>
    <t>00C3</t>
  </si>
  <si>
    <t>HVAC-HVAC_FGA-95-9500(003_002)</t>
  </si>
  <si>
    <r>
      <t>IDCM</t>
    </r>
    <r>
      <rPr>
        <b/>
        <vertAlign val="superscript"/>
        <sz val="9"/>
        <color theme="1"/>
        <rFont val="Calibri"/>
        <family val="2"/>
        <scheme val="minor"/>
      </rPr>
      <t>FD</t>
    </r>
  </si>
  <si>
    <t>18DA50F2</t>
  </si>
  <si>
    <t>18DAF250</t>
  </si>
  <si>
    <t>05185375AD</t>
  </si>
  <si>
    <t>05185375AA</t>
  </si>
  <si>
    <t>#0: 224</t>
  </si>
  <si>
    <t>#0: 05185375AD</t>
  </si>
  <si>
    <t>000B</t>
  </si>
  <si>
    <t>Delta Electronics</t>
  </si>
  <si>
    <t>IDCM-IDCM-000B-000B00000000(011_000)</t>
  </si>
  <si>
    <r>
      <t>IPC</t>
    </r>
    <r>
      <rPr>
        <b/>
        <vertAlign val="superscript"/>
        <sz val="9"/>
        <color theme="1"/>
        <rFont val="Calibri"/>
        <family val="2"/>
        <scheme val="minor"/>
      </rPr>
      <t>FD</t>
    </r>
  </si>
  <si>
    <t>18DA60F2</t>
  </si>
  <si>
    <t>18DAF260</t>
  </si>
  <si>
    <t>#0: 24.5.00, #1: 24.8.00, #2: 24.8.00</t>
  </si>
  <si>
    <t>#0: APPLBR300</t>
  </si>
  <si>
    <t>000F</t>
  </si>
  <si>
    <t>IPC-IPC-000F-000F00000004(000)</t>
  </si>
  <si>
    <r>
      <t>LRDLM</t>
    </r>
    <r>
      <rPr>
        <b/>
        <vertAlign val="superscript"/>
        <sz val="9"/>
        <color theme="1"/>
        <rFont val="Calibri"/>
        <family val="2"/>
        <scheme val="minor"/>
      </rPr>
      <t>FD</t>
    </r>
  </si>
  <si>
    <t>18DADAF2</t>
  </si>
  <si>
    <t>18DAF2DA</t>
  </si>
  <si>
    <t>68595831AA</t>
  </si>
  <si>
    <t>G80331-102</t>
  </si>
  <si>
    <t>LRDLM-LRDLM-0002-000200000002(002)</t>
  </si>
  <si>
    <r>
      <t>LRRF</t>
    </r>
    <r>
      <rPr>
        <b/>
        <vertAlign val="superscript"/>
        <sz val="9"/>
        <color theme="1"/>
        <rFont val="Calibri"/>
        <family val="2"/>
        <scheme val="minor"/>
      </rPr>
      <t>FD</t>
    </r>
  </si>
  <si>
    <t>18DAE9F2</t>
  </si>
  <si>
    <t>18DAF2E9</t>
  </si>
  <si>
    <t>04672965AA</t>
  </si>
  <si>
    <t>DK351885</t>
  </si>
  <si>
    <t>#0: 255.255.FF</t>
  </si>
  <si>
    <t>#0: 7</t>
  </si>
  <si>
    <t>#0: 04672965AA, #1: 16B216E6161B17501785, #2: , #3: , #4: 04672965AA</t>
  </si>
  <si>
    <t>LRRF-LRRF-0002-000200000000(013_012)</t>
  </si>
  <si>
    <r>
      <t>MCPA</t>
    </r>
    <r>
      <rPr>
        <b/>
        <vertAlign val="superscript"/>
        <sz val="9"/>
        <color theme="1"/>
        <rFont val="Calibri"/>
        <family val="2"/>
        <scheme val="minor"/>
      </rPr>
      <t>FD</t>
    </r>
  </si>
  <si>
    <t>18DA14F2</t>
  </si>
  <si>
    <t>18DAF214</t>
  </si>
  <si>
    <t>68640654AK</t>
  </si>
  <si>
    <t>68640654AKA</t>
  </si>
  <si>
    <t>DA37258150</t>
  </si>
  <si>
    <t>#0: 10794</t>
  </si>
  <si>
    <t>#0: , #1: 68640654AK</t>
  </si>
  <si>
    <t>BorgWarner</t>
  </si>
  <si>
    <t>MCPA-MCPA-0014-001400000000(030_026)</t>
  </si>
  <si>
    <r>
      <t>MCPB</t>
    </r>
    <r>
      <rPr>
        <b/>
        <vertAlign val="superscript"/>
        <sz val="9"/>
        <color theme="1"/>
        <rFont val="Calibri"/>
        <family val="2"/>
        <scheme val="minor"/>
      </rPr>
      <t>FD</t>
    </r>
  </si>
  <si>
    <t>18DA15F2</t>
  </si>
  <si>
    <t>18DAF215</t>
  </si>
  <si>
    <t>00000555AK</t>
  </si>
  <si>
    <t>00000555AKA</t>
  </si>
  <si>
    <t>#0: , #1: 00000555AK</t>
  </si>
  <si>
    <t>MCPB-MCPB-0014-001400000000(033_030)</t>
  </si>
  <si>
    <t>MPAD</t>
  </si>
  <si>
    <t>MPAD2</t>
  </si>
  <si>
    <t>MPFC</t>
  </si>
  <si>
    <t>MPFC2</t>
  </si>
  <si>
    <t>18DAA2F1</t>
  </si>
  <si>
    <t>18DAF1A2</t>
  </si>
  <si>
    <t>#0: 57357</t>
  </si>
  <si>
    <t>MSMD-MSMD-0005-000500000000(011_005)</t>
  </si>
  <si>
    <t>18DAA3F1</t>
  </si>
  <si>
    <t>18DAF1A3</t>
  </si>
  <si>
    <t>MSMP-MSMP-0004-000400000000(009_008)</t>
  </si>
  <si>
    <r>
      <t>ORC</t>
    </r>
    <r>
      <rPr>
        <b/>
        <vertAlign val="superscript"/>
        <sz val="9"/>
        <color theme="1"/>
        <rFont val="Calibri"/>
        <family val="2"/>
        <scheme val="minor"/>
      </rPr>
      <t>FD</t>
    </r>
  </si>
  <si>
    <t>18DAC0F2</t>
  </si>
  <si>
    <t>18DAF2C0</t>
  </si>
  <si>
    <t>68570287AB</t>
  </si>
  <si>
    <t>BB102206</t>
  </si>
  <si>
    <t>#0: 23.44.00</t>
  </si>
  <si>
    <t>#0: 2007</t>
  </si>
  <si>
    <t>Bosch</t>
  </si>
  <si>
    <t>ORC-ORC-0008-000800000000(019_017)</t>
  </si>
  <si>
    <r>
      <t>PDLM</t>
    </r>
    <r>
      <rPr>
        <b/>
        <vertAlign val="superscript"/>
        <sz val="9"/>
        <color theme="1"/>
        <rFont val="Calibri"/>
        <family val="2"/>
        <scheme val="minor"/>
      </rPr>
      <t>FD</t>
    </r>
  </si>
  <si>
    <t>18DA55F2</t>
  </si>
  <si>
    <t>18DAF255</t>
  </si>
  <si>
    <t>68595828AA</t>
  </si>
  <si>
    <t>G80328-102</t>
  </si>
  <si>
    <t>PDLM-PDLM-0002-000200000002(002)</t>
  </si>
  <si>
    <t>18DAC9F1</t>
  </si>
  <si>
    <t>18DAF1C9</t>
  </si>
  <si>
    <t>68607718AD</t>
  </si>
  <si>
    <t>PDM-PDM-0001-000100000000(019_013)</t>
  </si>
  <si>
    <t>18DA41F1</t>
  </si>
  <si>
    <t>18DAF141</t>
  </si>
  <si>
    <t>68569070AB</t>
  </si>
  <si>
    <t>G79192-100</t>
  </si>
  <si>
    <t>G50490-100</t>
  </si>
  <si>
    <t>#0: 6273765F43312E302E31</t>
  </si>
  <si>
    <t>#0: 49409</t>
  </si>
  <si>
    <t>#0: G79192-100</t>
  </si>
  <si>
    <t>PLGM-PLGM-92-9200(003_002)</t>
  </si>
  <si>
    <r>
      <t>RFH</t>
    </r>
    <r>
      <rPr>
        <b/>
        <vertAlign val="superscript"/>
        <sz val="9"/>
        <color theme="1"/>
        <rFont val="Calibri"/>
        <family val="2"/>
        <scheme val="minor"/>
      </rPr>
      <t>FD</t>
    </r>
  </si>
  <si>
    <t>18DAC7F2</t>
  </si>
  <si>
    <t>18DAF2C7</t>
  </si>
  <si>
    <t>68680792AC</t>
  </si>
  <si>
    <t>KM01 51</t>
  </si>
  <si>
    <t>#0: 24.13.07, #1: 23.14.00</t>
  </si>
  <si>
    <t>#0: 307</t>
  </si>
  <si>
    <t>#0: , #1: , #2: , #3: , #4:</t>
  </si>
  <si>
    <t>RFH-RFH-0005-000500000050(018_008)</t>
  </si>
  <si>
    <r>
      <t>RRDLM</t>
    </r>
    <r>
      <rPr>
        <b/>
        <vertAlign val="superscript"/>
        <sz val="9"/>
        <color theme="1"/>
        <rFont val="Calibri"/>
        <family val="2"/>
        <scheme val="minor"/>
      </rPr>
      <t>FD</t>
    </r>
  </si>
  <si>
    <t>18DADBF2</t>
  </si>
  <si>
    <t>18DAF2DB</t>
  </si>
  <si>
    <t>68595830AA</t>
  </si>
  <si>
    <t>G80330-102</t>
  </si>
  <si>
    <t>RRDLM-RRDLM-0002-000200000002(001)</t>
  </si>
  <si>
    <t>18DA86F1</t>
  </si>
  <si>
    <t>18DAF186</t>
  </si>
  <si>
    <t>68591465AD</t>
  </si>
  <si>
    <t>12070000AA</t>
  </si>
  <si>
    <t>#0: 24.2.00</t>
  </si>
  <si>
    <t>#0: 4</t>
  </si>
  <si>
    <t>SCCM-SCCM-0002-000200000000(018_017)</t>
  </si>
  <si>
    <r>
      <t>SGW</t>
    </r>
    <r>
      <rPr>
        <b/>
        <vertAlign val="superscript"/>
        <sz val="9"/>
        <color theme="1"/>
        <rFont val="Calibri"/>
        <family val="2"/>
        <scheme val="minor"/>
      </rPr>
      <t>FD</t>
    </r>
  </si>
  <si>
    <t>18DACBF2</t>
  </si>
  <si>
    <t>18DAF2CB</t>
  </si>
  <si>
    <t>68668506AA</t>
  </si>
  <si>
    <t>6002JY0000</t>
  </si>
  <si>
    <t>#0: 23.36.00</t>
  </si>
  <si>
    <t>#0: 14338</t>
  </si>
  <si>
    <t>SGW-SGW-0003-000300000001(008_005)</t>
  </si>
  <si>
    <r>
      <t>SLML</t>
    </r>
    <r>
      <rPr>
        <b/>
        <vertAlign val="superscript"/>
        <sz val="9"/>
        <color theme="1"/>
        <rFont val="Calibri"/>
        <family val="2"/>
        <scheme val="minor"/>
      </rPr>
      <t>FD</t>
    </r>
  </si>
  <si>
    <t>18DA70F2</t>
  </si>
  <si>
    <t>18DAF270</t>
  </si>
  <si>
    <t>921W960000</t>
  </si>
  <si>
    <t>#0: 24.10.00, #1: 24.10.00, #2: 24.10.00</t>
  </si>
  <si>
    <t>#0: 112</t>
  </si>
  <si>
    <t>#0: , #1: , #2:</t>
  </si>
  <si>
    <t>Mobis</t>
  </si>
  <si>
    <t>SLML-SLML-0003-000300000000(012_000)</t>
  </si>
  <si>
    <r>
      <t>SLMR</t>
    </r>
    <r>
      <rPr>
        <b/>
        <vertAlign val="superscript"/>
        <sz val="9"/>
        <color theme="1"/>
        <rFont val="Calibri"/>
        <family val="2"/>
        <scheme val="minor"/>
      </rPr>
      <t>FD</t>
    </r>
  </si>
  <si>
    <t>18DA72F2</t>
  </si>
  <si>
    <t>18DAF272</t>
  </si>
  <si>
    <t>#0: 24.18.00, #1: 24.18.00, #2: 24.18.00</t>
  </si>
  <si>
    <t>#0: 113</t>
  </si>
  <si>
    <t>SLMR-SLMR-0003-000300000000(015_000)</t>
  </si>
  <si>
    <t>18DA51F1</t>
  </si>
  <si>
    <t>18DAF151</t>
  </si>
  <si>
    <t>68542441AG</t>
  </si>
  <si>
    <t>#0: 1001374292</t>
  </si>
  <si>
    <t>Lear</t>
  </si>
  <si>
    <t>SMMD-SMMD-91-9100(002_001)</t>
  </si>
  <si>
    <t>18DA52F1</t>
  </si>
  <si>
    <t>18DAF152</t>
  </si>
  <si>
    <t>SMMP-SMMP-91-9100(002_001)</t>
  </si>
  <si>
    <r>
      <t>TBM2</t>
    </r>
    <r>
      <rPr>
        <b/>
        <vertAlign val="superscript"/>
        <sz val="9"/>
        <color theme="1"/>
        <rFont val="Calibri"/>
        <family val="2"/>
        <scheme val="minor"/>
      </rPr>
      <t>FD</t>
    </r>
  </si>
  <si>
    <t>18DAC6F2</t>
  </si>
  <si>
    <t>18DAF2C6</t>
  </si>
  <si>
    <t>#0: 23.31.01</t>
  </si>
  <si>
    <t>#0: 8224</t>
  </si>
  <si>
    <t>TBM2-TBM2-0002-000200000008(004_003)</t>
  </si>
  <si>
    <t>ENG files shown above in red indicate a Diagnostic Variant or ISO Code mismatch.</t>
  </si>
  <si>
    <t>ENG files shown above in yellow indicate a Diagnostic Version mismatch.</t>
  </si>
  <si>
    <t>N/A = Field not applicable to ECU, or data is not defined in DDT/CDD.</t>
  </si>
  <si>
    <t>Proxi String</t>
  </si>
  <si>
    <t>The Proxi String is read from the BCM using command 222023.</t>
  </si>
  <si>
    <t>62 20 23 30 30 30 30 30 30 32 35 34 34 33 45 30 30 32 32 41 30 30 20 20 20 25 01 25 4D 05 C6 B5 5C 40 20 5C 63 48 18 47 00 80 0B 60 4D 05 C6 35 5C 40 20 5C 23 48 18 44 00 80 0B 60 30 D0 AD C5 8E 80 08 F8 01 00 68 13 45 10 9C 00 08 00 00 42 00 7F E7 28 01 03 C1 38 CE 00 30 24 00 41 00 00 80 02 03 E8 00 00 00 04 00 10 01 7D 00 02 07 85 60 70 2C 48 42 18 00 D0 14 3A 00 87 3F F9 30 19 C0 00 00 01 0A 80 4F 1B 85 3E 04 00 00 00 82 11 00 00 00 18 24 00 88 00 BF 03 E8 00 00 3C 02 00 00 C3 00 00 20 00 9E 00 73 08 00 00 68 04 00 9A 78 33 90 29 E0 80 04 08 20 44 43 0C 80 00 81 00 01 00 00 00 00 80 00 00 02 04 00 00 00 00 00 00 00 00 00 00 00 30 11 00 00 00 00 00 00 00 04 00 00 08 04 00 00 80 00 00 00 00 00 00 00 00 81 00 00 00 00 00 00 00 00 00 00 00 00 00 00 00 00 00 00 00</t>
  </si>
  <si>
    <t>DTCs and Environmental Data</t>
  </si>
  <si>
    <t>Expand All Environmental/Snapshot Data</t>
  </si>
  <si>
    <t>DTC Code</t>
  </si>
  <si>
    <t>MIL</t>
  </si>
  <si>
    <t>Status</t>
  </si>
  <si>
    <t>Description</t>
  </si>
  <si>
    <t>Environmental Data</t>
  </si>
  <si>
    <t>Snapshot Data</t>
  </si>
  <si>
    <t>ADCAM</t>
  </si>
  <si>
    <t>U0080-00</t>
  </si>
  <si>
    <t>No</t>
  </si>
  <si>
    <t>stored</t>
  </si>
  <si>
    <t>Ethernet Bus 1</t>
  </si>
  <si>
    <t>U1072-00</t>
  </si>
  <si>
    <t>Private CAN Communication Bus 1</t>
  </si>
  <si>
    <t>C2318-54</t>
  </si>
  <si>
    <t>Front Camera - Missing Calibration</t>
  </si>
  <si>
    <t>C2212-00</t>
  </si>
  <si>
    <t>ECU In - Plant Mode</t>
  </si>
  <si>
    <t>C008E-00</t>
  </si>
  <si>
    <t>ECU Internal Performance</t>
  </si>
  <si>
    <t>AGSM</t>
  </si>
  <si>
    <t>U0155-00</t>
  </si>
  <si>
    <t>Lost Communication With Cluster/CCN</t>
  </si>
  <si>
    <t>P1C8B-16</t>
  </si>
  <si>
    <t>Battery voltage - Circuit voltage below threshold</t>
  </si>
  <si>
    <t>U0184-00</t>
  </si>
  <si>
    <t>Lost Communication With Radio</t>
  </si>
  <si>
    <t>B2811-96</t>
  </si>
  <si>
    <t>active</t>
  </si>
  <si>
    <t>Ambient Cabin Light Unit - Component Internal Failure</t>
  </si>
  <si>
    <t>U0422-00</t>
  </si>
  <si>
    <t>Implausible Data Received From Body Control Module</t>
  </si>
  <si>
    <t>BSCM</t>
  </si>
  <si>
    <t>Yes</t>
  </si>
  <si>
    <t>pending</t>
  </si>
  <si>
    <t>ECU In - Plant Mode-</t>
  </si>
  <si>
    <t>C10EC-00</t>
  </si>
  <si>
    <t>Park Brake Actuator Correlation-</t>
  </si>
  <si>
    <t>C2206-00</t>
  </si>
  <si>
    <t>Vehicle Configuration Mismatch-</t>
  </si>
  <si>
    <t>C05D4-00</t>
  </si>
  <si>
    <t>Brake Master Cylinder Piston Position Sensor Calibration Not Learned-</t>
  </si>
  <si>
    <t>C0599-00</t>
  </si>
  <si>
    <t>Brake Booster Control Module Missing Calibration-</t>
  </si>
  <si>
    <t>BSCM2</t>
  </si>
  <si>
    <t>U0129-00</t>
  </si>
  <si>
    <t>Lost Communication With Brake System Control Module 1</t>
  </si>
  <si>
    <t>U015C-00</t>
  </si>
  <si>
    <t>Lost Communication With Automated Driving System Control Module "A</t>
  </si>
  <si>
    <t>U015D-00</t>
  </si>
  <si>
    <t>Lost Communication With Automated Driving System Control Module "B</t>
  </si>
  <si>
    <t>P0602-00</t>
  </si>
  <si>
    <t>Control Module Programming Error/Not Programmed</t>
  </si>
  <si>
    <t>P2534-00</t>
  </si>
  <si>
    <t>Ignition Switch On/Start Position Circuit Low</t>
  </si>
  <si>
    <t>CVADAS</t>
  </si>
  <si>
    <t>U3033-00</t>
  </si>
  <si>
    <t>Control Module Security Certificate Missing/Invalid</t>
  </si>
  <si>
    <t>B2286-00</t>
  </si>
  <si>
    <t>Calibration Not Learned / Lost Calibration</t>
  </si>
  <si>
    <t>B210C-16</t>
  </si>
  <si>
    <t>Battery Voltage Input - Circuit voltage below threshold</t>
  </si>
  <si>
    <t>B01BE-15</t>
  </si>
  <si>
    <t>-</t>
  </si>
  <si>
    <t>B21DD-84</t>
  </si>
  <si>
    <t>System Voltage - Signal Below Allowable Range</t>
  </si>
  <si>
    <t>EPS</t>
  </si>
  <si>
    <t>C221C-51</t>
  </si>
  <si>
    <t>ECU Not Programmed/Flash Required - Not Programmed</t>
  </si>
  <si>
    <t>U0415-00</t>
  </si>
  <si>
    <t>Invalid Data Received from Anti-Lock Brake System (ABS) Control Module "A</t>
  </si>
  <si>
    <t>U0159-00</t>
  </si>
  <si>
    <t>Lost Communication With Parking Assist Control Module</t>
  </si>
  <si>
    <t>U0121-00</t>
  </si>
  <si>
    <t>Lost Communication With Anti-Lock Brake System (ABS) Control Module "A</t>
  </si>
  <si>
    <t>C2129-16</t>
  </si>
  <si>
    <t>ETM</t>
  </si>
  <si>
    <t>B15A1-00</t>
  </si>
  <si>
    <t>Media Port 1 Connection-</t>
  </si>
  <si>
    <t>B210A-00</t>
  </si>
  <si>
    <t>System Voltage Low-</t>
  </si>
  <si>
    <t>Lost Communication With Cluster/CCN-</t>
  </si>
  <si>
    <t>EVCU</t>
  </si>
  <si>
    <t>No positive response received when requesting DTCs</t>
  </si>
  <si>
    <t>GNMM</t>
  </si>
  <si>
    <t>B235A-00</t>
  </si>
  <si>
    <t>ECU In-Plant Mode</t>
  </si>
  <si>
    <t>U0418-00</t>
  </si>
  <si>
    <t>Implausible Data Received From Brake System Control Module 1</t>
  </si>
  <si>
    <t>U0140-00</t>
  </si>
  <si>
    <t>Lost Communication With Body Control Module</t>
  </si>
  <si>
    <t>U016E-00</t>
  </si>
  <si>
    <t>Lost Communication With Automated Driving System Control Module "C</t>
  </si>
  <si>
    <t>U1488-00</t>
  </si>
  <si>
    <t>Invalid Data Received from Electric Vehicle Control Module</t>
  </si>
  <si>
    <t>B2199-16</t>
  </si>
  <si>
    <t>B22A9-04</t>
  </si>
  <si>
    <t>ECU Internal Performance - System Internal Failures</t>
  </si>
  <si>
    <t>B10E8-1C</t>
  </si>
  <si>
    <t>Blower Motor Control - Circuit Voltage Out of Range</t>
  </si>
  <si>
    <t>B10C8-15</t>
  </si>
  <si>
    <t>Blower Motor Control Feedback Circuit - Circuit Short to Battery or Open</t>
  </si>
  <si>
    <t>B10E8-14</t>
  </si>
  <si>
    <t>Blower Motor Control - Circuit Short to Ground or Open</t>
  </si>
  <si>
    <t>U12A7-00</t>
  </si>
  <si>
    <t>Lost Communication with Display Screen Module</t>
  </si>
  <si>
    <t>IDCM</t>
  </si>
  <si>
    <t>U1814-00</t>
  </si>
  <si>
    <t>OBCM Lost Communication with BPCM</t>
  </si>
  <si>
    <t>P0C39-00</t>
  </si>
  <si>
    <t>DC/DC Converter Temperature Sensor 1 Performance</t>
  </si>
  <si>
    <t>IPC</t>
  </si>
  <si>
    <t>U1176-00</t>
  </si>
  <si>
    <t>Lost Communication with Emergency Alert Module</t>
  </si>
  <si>
    <t>U0243-00</t>
  </si>
  <si>
    <t>Lost Communication With Central Vision Park Assist Module</t>
  </si>
  <si>
    <t>LRRF</t>
  </si>
  <si>
    <t>B2199-17</t>
  </si>
  <si>
    <t>Battery voltage - Circuit voltage above threshold</t>
  </si>
  <si>
    <t>C00C1-54</t>
  </si>
  <si>
    <t>Front Radar Module "B" - Missing Calibration</t>
  </si>
  <si>
    <t>MCPA</t>
  </si>
  <si>
    <t>P1ADE-00</t>
  </si>
  <si>
    <t>MCPA System Voltage Low</t>
  </si>
  <si>
    <t>P0C19-00</t>
  </si>
  <si>
    <t>Drive Motor A Torque Delivered Performance</t>
  </si>
  <si>
    <t>P0BDE-00</t>
  </si>
  <si>
    <t>Drive Motor A Inverter Phase W Temperature Sensor Circuit High</t>
  </si>
  <si>
    <t>P0BD4-00</t>
  </si>
  <si>
    <t>Drive Motor A Inverter Phase V Temperature Sensor Circuit High</t>
  </si>
  <si>
    <t>P0AF0-00</t>
  </si>
  <si>
    <t>Drive Motor A Inverter Phase U Temperature Sensor Circuit High</t>
  </si>
  <si>
    <t>P0A78-00</t>
  </si>
  <si>
    <t>Drive Motor A Inverter Performance</t>
  </si>
  <si>
    <t>P0698-00</t>
  </si>
  <si>
    <t>Sensor Reference Voltage 3 Circuit Low</t>
  </si>
  <si>
    <t>MCPB</t>
  </si>
  <si>
    <t>P27F6-00</t>
  </si>
  <si>
    <t>Park Pawl Position Sensor "C" Circuit Low</t>
  </si>
  <si>
    <t>P1AE0-00</t>
  </si>
  <si>
    <t>MCPB System Voltage Low</t>
  </si>
  <si>
    <t>P0C1A-00</t>
  </si>
  <si>
    <t>Drive Motor B Torque Delivered Performance</t>
  </si>
  <si>
    <t>P0BE3-00</t>
  </si>
  <si>
    <t>Drive Motor B Inverter Phase W Temperature Sensor Circuit High</t>
  </si>
  <si>
    <t>P0BD9-00</t>
  </si>
  <si>
    <t>Drive Motor B Inverter Phase V Temperature Sensor Circuit High</t>
  </si>
  <si>
    <t>P0AF5-00</t>
  </si>
  <si>
    <t>Drive Motor B Inverter Phase U Temperature Sensor Circuit High</t>
  </si>
  <si>
    <t>P0A79-00</t>
  </si>
  <si>
    <t>Drive Motor B Inverter Performance</t>
  </si>
  <si>
    <t>P0A4A-00</t>
  </si>
  <si>
    <t>Drive Motor B Position Sensor 1 Circuit Overspeed</t>
  </si>
  <si>
    <t>P06A4-00</t>
  </si>
  <si>
    <t>Sensor Reference Voltage 4 Circuit Low</t>
  </si>
  <si>
    <t>ORC</t>
  </si>
  <si>
    <t>U1070-00</t>
  </si>
  <si>
    <t>High Speed FD-CAN14 Communication Bus Performance</t>
  </si>
  <si>
    <t>U104E-00</t>
  </si>
  <si>
    <t>High Speed FD-CAN2 Communication Bus Performance</t>
  </si>
  <si>
    <t>B2733-11</t>
  </si>
  <si>
    <t>Analog Crash Output 2 - Circuit Short to Ground</t>
  </si>
  <si>
    <t>B2732-11</t>
  </si>
  <si>
    <t>Analog Crash Output 1 - Circuit Short to Ground</t>
  </si>
  <si>
    <t>B01BF-15</t>
  </si>
  <si>
    <t>RFH</t>
  </si>
  <si>
    <t>U0291-00</t>
  </si>
  <si>
    <t>Lost Communication With Gear Shift Module "B</t>
  </si>
  <si>
    <t>B1A76-13</t>
  </si>
  <si>
    <t>Remote Start Antenna Circuit - Circuit Open</t>
  </si>
  <si>
    <t>U0002-00</t>
  </si>
  <si>
    <t>CAN C Bus Off Performance</t>
  </si>
  <si>
    <t>B2225-29</t>
  </si>
  <si>
    <t>(SCM) Steering Column Module Internal - Signal Invalid</t>
  </si>
  <si>
    <t>C212A-16</t>
  </si>
  <si>
    <t>System Voltage - Circuit Voltage Below Threshold</t>
  </si>
  <si>
    <t>SGW</t>
  </si>
  <si>
    <t>U009B-00</t>
  </si>
  <si>
    <t>Ethernet Bus 4</t>
  </si>
  <si>
    <t>U0092-00</t>
  </si>
  <si>
    <t>Ethernet Bus 3</t>
  </si>
  <si>
    <t>U0089-00</t>
  </si>
  <si>
    <t>Ethernet Bus 2</t>
  </si>
  <si>
    <t>U1065-00</t>
  </si>
  <si>
    <t>High Speed FD-CAN8 Communication Bus</t>
  </si>
  <si>
    <t>SLML</t>
  </si>
  <si>
    <t>U300A-29</t>
  </si>
  <si>
    <t>Ignition Switch - Signal Invalid</t>
  </si>
  <si>
    <t>U105F-88</t>
  </si>
  <si>
    <t>High Speed FD-CAN4 Communication Bus Performance - Bus Off</t>
  </si>
  <si>
    <t>SLMR</t>
  </si>
  <si>
    <t>U0574-00</t>
  </si>
  <si>
    <t>Invalid Data Received From Smart Lighting Module Left</t>
  </si>
  <si>
    <t>U115C-00</t>
  </si>
  <si>
    <t>Lost Communication with ETM</t>
  </si>
  <si>
    <t>TBM2</t>
  </si>
  <si>
    <t>U0418-86</t>
  </si>
  <si>
    <t>Implausible Data Received From Brake System Control Module 1 - Signal Invalid</t>
  </si>
  <si>
    <t>B210E-17</t>
  </si>
  <si>
    <t>Battery Voltage High - Circuit voltage above threshold</t>
  </si>
  <si>
    <t>B210D-16</t>
  </si>
  <si>
    <t>Battery Voltage Low - Circuit voltage below threshold</t>
  </si>
  <si>
    <t>U1478-00</t>
  </si>
  <si>
    <t>Implausible Data Received from Emergency Alert Module</t>
  </si>
  <si>
    <t>U0151-00</t>
  </si>
  <si>
    <t>Lost Communication with Occupant Restraint Controller (ORC)</t>
  </si>
  <si>
    <t>U1202-00</t>
  </si>
  <si>
    <t>Lost Communication with Electric Vehicle Control Module</t>
  </si>
  <si>
    <t>P0BFD-00</t>
  </si>
  <si>
    <t>Drive Motor A Phase U-V-W Current Sensor Correlation</t>
  </si>
  <si>
    <t>P0A3F-00</t>
  </si>
  <si>
    <t>Drive Motor A Position Sensor 1 Circuit</t>
  </si>
  <si>
    <t>P1B04-00</t>
  </si>
  <si>
    <t>Resolver Signal / MCPB Rationality</t>
  </si>
  <si>
    <t>P0BFE-00</t>
  </si>
  <si>
    <t>Drive Motor B Phase U-V-W Current Sensor Correlation</t>
  </si>
  <si>
    <t>P0A45-00</t>
  </si>
  <si>
    <t>Drive Motor B Position Sensor 1 Circuit</t>
  </si>
  <si>
    <t>U0011-88</t>
  </si>
  <si>
    <t>CAN Interior Bus Off Performance - Bus Off</t>
  </si>
  <si>
    <t>B212C-13</t>
  </si>
  <si>
    <t>Ignition Run/Start Input - Circuit Open</t>
  </si>
  <si>
    <t>U0140-87</t>
  </si>
  <si>
    <t>Lost Communication With Body Control Module - Missing message</t>
  </si>
  <si>
    <t>B2206-87</t>
  </si>
  <si>
    <t>Current VIN Missing / Mismatch - Missing Message</t>
  </si>
  <si>
    <t>Lost Communication With Body Control Module-</t>
  </si>
  <si>
    <t>B21DD-16</t>
  </si>
  <si>
    <t>System Voltage-Circuit Voltage Below Threshold</t>
  </si>
  <si>
    <t>Battery Voltage-Circuit Voltage Below Threshold</t>
  </si>
  <si>
    <t>U0149-00</t>
  </si>
  <si>
    <t>Lost Communication with Security Gateway</t>
  </si>
  <si>
    <t>B2205-00</t>
  </si>
  <si>
    <t>Original VIN Missing / Mismatch</t>
  </si>
  <si>
    <t>U02B1-00</t>
  </si>
  <si>
    <t>Lost Communication With Comfort and Convenience Display "A</t>
  </si>
  <si>
    <t>B22A9-49</t>
  </si>
  <si>
    <t>ECU Internal Performance - Internal Electronic Failure</t>
  </si>
  <si>
    <t>U0452-86</t>
  </si>
  <si>
    <t>Implausible Data Received From Restraints Control Module - Signal Invalid</t>
  </si>
  <si>
    <t>B2206-00</t>
  </si>
  <si>
    <t>Current VIN Missing / Mismatch</t>
  </si>
  <si>
    <t>Date:Wednesday, April 02 2025 10:33:54 AM</t>
  </si>
  <si>
    <t>CDA Version: 6.15.188</t>
  </si>
  <si>
    <t>VIN:3C4RJNCK6ST500071</t>
  </si>
  <si>
    <t>Device S/N:9823</t>
  </si>
  <si>
    <t>Odometer:229 miles</t>
  </si>
  <si>
    <t>#0: 9</t>
  </si>
  <si>
    <t>#0: 04699050EA, #1: 68657800GL, #2: 68657800GL, #3: 68657800GL, #4: 68657800GL, #5: 68657800GL, #6: FFFFFFFFFFFFFFFFFFFF</t>
  </si>
  <si>
    <t>ADCAM-ADCAM-0007-000700000010(003_001)</t>
  </si>
  <si>
    <t>068586439AD</t>
  </si>
  <si>
    <t>#0: 404</t>
  </si>
  <si>
    <t>#0: 68586439AD</t>
  </si>
  <si>
    <t>ALM 040302</t>
  </si>
  <si>
    <t>#0: 24.25.00</t>
  </si>
  <si>
    <t>#0: 18</t>
  </si>
  <si>
    <t>68592999AA</t>
  </si>
  <si>
    <t>#0: 24.3.00</t>
  </si>
  <si>
    <t>#0: 2304</t>
  </si>
  <si>
    <t>#0: 68592999AA</t>
  </si>
  <si>
    <r>
      <t>BPCM</t>
    </r>
    <r>
      <rPr>
        <b/>
        <vertAlign val="superscript"/>
        <sz val="9"/>
        <color theme="1"/>
        <rFont val="Calibri"/>
        <family val="2"/>
        <scheme val="minor"/>
      </rPr>
      <t>FD</t>
    </r>
  </si>
  <si>
    <t>18DA44F2</t>
  </si>
  <si>
    <t>18DAF244</t>
  </si>
  <si>
    <t>00000899AQ</t>
  </si>
  <si>
    <t>00000899AQA</t>
  </si>
  <si>
    <t>#0: 68516751AC, #1: 00000899AQ, #2:</t>
  </si>
  <si>
    <t>0000003B</t>
  </si>
  <si>
    <t>Visteon</t>
  </si>
  <si>
    <t>BPCM-BPCM-0009-000900000000(109_043)</t>
  </si>
  <si>
    <t>68665744AG</t>
  </si>
  <si>
    <t>#0: 20577</t>
  </si>
  <si>
    <t>#0: 68665744AG</t>
  </si>
  <si>
    <t>BSCM-BSCM-0007-000700000000(008_007)</t>
  </si>
  <si>
    <t>#0: 16929</t>
  </si>
  <si>
    <t>#0: 68641315AC</t>
  </si>
  <si>
    <t>68597211AH</t>
  </si>
  <si>
    <t>D24201020E</t>
  </si>
  <si>
    <t>A24210700E</t>
  </si>
  <si>
    <t>#0: 242000</t>
  </si>
  <si>
    <t>#0: 4128</t>
  </si>
  <si>
    <t>#0: D24201020E</t>
  </si>
  <si>
    <t>04672971AF</t>
  </si>
  <si>
    <t>#0: 24.31.00</t>
  </si>
  <si>
    <t>#0: 32769</t>
  </si>
  <si>
    <t>68598632AE</t>
  </si>
  <si>
    <t>#0: 1796</t>
  </si>
  <si>
    <r>
      <t>DMSM</t>
    </r>
    <r>
      <rPr>
        <b/>
        <vertAlign val="superscript"/>
        <sz val="9"/>
        <color theme="1"/>
        <rFont val="Calibri"/>
        <family val="2"/>
        <scheme val="minor"/>
      </rPr>
      <t>FD</t>
    </r>
  </si>
  <si>
    <t>18DA97F2</t>
  </si>
  <si>
    <t>18DAF297</t>
  </si>
  <si>
    <t>P04672968A</t>
  </si>
  <si>
    <t>#0: 23.45.02, #1: 23.45.02</t>
  </si>
  <si>
    <t>#0: 12576</t>
  </si>
  <si>
    <t>DMSM-DMSM-0003-000300000011(000)</t>
  </si>
  <si>
    <t>165.9.3.53</t>
  </si>
  <si>
    <t>#0: 68580999AF</t>
  </si>
  <si>
    <t>24U396PROD</t>
  </si>
  <si>
    <t>#0: 13122</t>
  </si>
  <si>
    <t>0000000E</t>
  </si>
  <si>
    <t>68628343AQ</t>
  </si>
  <si>
    <t>68628343AQG</t>
  </si>
  <si>
    <t>68566944AD</t>
  </si>
  <si>
    <t>#0: 68628343AQ</t>
  </si>
  <si>
    <t>18DA6DF1</t>
  </si>
  <si>
    <t>18DAF16D</t>
  </si>
  <si>
    <t>#0: 10496</t>
  </si>
  <si>
    <t>#0: 4103311</t>
  </si>
  <si>
    <t>FPDM-FPDM-0002-000200000001(004_003)</t>
  </si>
  <si>
    <t>57009158AH</t>
  </si>
  <si>
    <t>P57009158AH</t>
  </si>
  <si>
    <t>SBL_X109</t>
  </si>
  <si>
    <t>#0: -SBL_X109-</t>
  </si>
  <si>
    <t>#0: 109</t>
  </si>
  <si>
    <t>#0: SBL_X109</t>
  </si>
  <si>
    <t>05185375AB</t>
  </si>
  <si>
    <t>68600342AI</t>
  </si>
  <si>
    <t>#0: 13618</t>
  </si>
  <si>
    <t>#0: 68600342AE, #1: 68600342AI, #2: 68600342AJ, #3: 68600342AD, #4: 68600342AK, #5: 68600342AD, #6: 68600342AD, #7: 68600342AI, #8: 68600342AD, #9: 68600342AD, #10: 68600342AD, #11: 68600342AD</t>
  </si>
  <si>
    <t>IPC-IPC-000F-000F00000003(003)</t>
  </si>
  <si>
    <t>#0: 41</t>
  </si>
  <si>
    <t>LRRF-LRRF-0002-000200000002(002_001)</t>
  </si>
  <si>
    <t>00000554AP</t>
  </si>
  <si>
    <t>00000554APA</t>
  </si>
  <si>
    <t>#0: , #1: 00000554AP</t>
  </si>
  <si>
    <t>00000555AP</t>
  </si>
  <si>
    <t>00000555APA</t>
  </si>
  <si>
    <t>#0: , #1: 00000555AP</t>
  </si>
  <si>
    <r>
      <t>MPAD</t>
    </r>
    <r>
      <rPr>
        <b/>
        <vertAlign val="superscript"/>
        <sz val="9"/>
        <color theme="1"/>
        <rFont val="Calibri"/>
        <family val="2"/>
        <scheme val="minor"/>
      </rPr>
      <t>FD</t>
    </r>
  </si>
  <si>
    <t>18DAE8F2</t>
  </si>
  <si>
    <t>18DAF2E8</t>
  </si>
  <si>
    <t>#0: 255.255.FF, #1: 255.255.FF, #2: 255.255.FF, #3: 255.255.FF, #4: 255.255.FF, #5: 255.255.FF, #6: 255.255.FF, #7: 255.255.FF, #8: 255.255.FF, #9: 255.255.FF</t>
  </si>
  <si>
    <t>#0: 65535</t>
  </si>
  <si>
    <t>MADCM-MPAD-0010-001000000000(044_042)</t>
  </si>
  <si>
    <r>
      <t>MPAD2</t>
    </r>
    <r>
      <rPr>
        <b/>
        <vertAlign val="superscript"/>
        <sz val="9"/>
        <color theme="1"/>
        <rFont val="Calibri"/>
        <family val="2"/>
        <scheme val="minor"/>
      </rPr>
      <t>FD</t>
    </r>
  </si>
  <si>
    <t>18DA9BF2</t>
  </si>
  <si>
    <t>18DAF29B</t>
  </si>
  <si>
    <t>#0: 255.255.FF, #1: 32.32.20, #2: 32.32.20, #3: 32.32.20, #4: 32.32.20, #5: 32.32.20, #6: 32.32.20, #7: 32.32.20, #8: 0.0.00, #9: 0.0.00</t>
  </si>
  <si>
    <t>Conversion error. Unable to decode value: 2020. Conversion type: Table. Error reason: No Match.</t>
  </si>
  <si>
    <t>MADCM2-MPAD2-0001-000100000000(029_028)</t>
  </si>
  <si>
    <r>
      <t>NFCD</t>
    </r>
    <r>
      <rPr>
        <b/>
        <vertAlign val="superscript"/>
        <sz val="9"/>
        <color theme="1"/>
        <rFont val="Calibri"/>
        <family val="2"/>
        <scheme val="minor"/>
      </rPr>
      <t>FD</t>
    </r>
  </si>
  <si>
    <t>18DA9EF2</t>
  </si>
  <si>
    <t>18DAF29E</t>
  </si>
  <si>
    <t>68623193AC</t>
  </si>
  <si>
    <t>#0: 2416</t>
  </si>
  <si>
    <t>Marquardt</t>
  </si>
  <si>
    <t>NFCD-NFCD-0001-000100000000(013_011)</t>
  </si>
  <si>
    <t>18DA58F1</t>
  </si>
  <si>
    <t>18DAF158</t>
  </si>
  <si>
    <t>OCM-OCM-91-9101(004_003)</t>
  </si>
  <si>
    <t>68570287AH</t>
  </si>
  <si>
    <t>BB102505</t>
  </si>
  <si>
    <t>#0: 2011</t>
  </si>
  <si>
    <t>G79192-101</t>
  </si>
  <si>
    <t>#0: 49410</t>
  </si>
  <si>
    <t>#0: G79192-101</t>
  </si>
  <si>
    <t>68720020AB</t>
  </si>
  <si>
    <t>EC34567</t>
  </si>
  <si>
    <t>#0: 24.25.01, #1: 23.14.00</t>
  </si>
  <si>
    <t>#0: 325</t>
  </si>
  <si>
    <t>RRDLM</t>
  </si>
  <si>
    <t>APPSREL5.0</t>
  </si>
  <si>
    <t>#0: 6</t>
  </si>
  <si>
    <t>SCCM-SCCM-0002-000200000002(002_001)</t>
  </si>
  <si>
    <t>#0: 117</t>
  </si>
  <si>
    <r>
      <t>SPAAK</t>
    </r>
    <r>
      <rPr>
        <b/>
        <vertAlign val="superscript"/>
        <sz val="9"/>
        <color theme="1"/>
        <rFont val="Calibri"/>
        <family val="2"/>
        <scheme val="minor"/>
      </rPr>
      <t>FD</t>
    </r>
  </si>
  <si>
    <t>18DAEDF2</t>
  </si>
  <si>
    <t>18DAF2ED</t>
  </si>
  <si>
    <t>06002JB0527</t>
  </si>
  <si>
    <t>#0: 30203</t>
  </si>
  <si>
    <t>#0: 68583438AB, #1: 68583438AB, #2: 68583438AB, #3: 68583438AB</t>
  </si>
  <si>
    <t>DKCM-SPAAK-0001-000100000000(028_024)</t>
  </si>
  <si>
    <t>68592343AD</t>
  </si>
  <si>
    <t>#0: 23.43.03</t>
  </si>
  <si>
    <r>
      <t>WCPM2</t>
    </r>
    <r>
      <rPr>
        <b/>
        <vertAlign val="superscript"/>
        <sz val="9"/>
        <color theme="1"/>
        <rFont val="Calibri"/>
        <family val="2"/>
        <scheme val="minor"/>
      </rPr>
      <t>FD</t>
    </r>
  </si>
  <si>
    <t>18DA73F2</t>
  </si>
  <si>
    <t>18DAF273</t>
  </si>
  <si>
    <t>#0: 207</t>
  </si>
  <si>
    <t>BH EVS</t>
  </si>
  <si>
    <t>WCPM-WCPM2-0004-000400000000(008_007)</t>
  </si>
  <si>
    <t>62 20 23 30 30 30 30 30 30 33 35 35 37 30 45 30 30 31 37 41 30 30 20 20 20 24 09 27 4D 05 46 B5 5C 41 20 5C 67 48 00 4F 00 80 1B 60 4D 05 46 35 5C 41 20 5C 23 48 00 4C 00 80 0B 60 30 D0 AD C5 8D 80 08 F2 01 00 68 13 45 10 5C 00 08 00 00 42 00 7F E7 28 01 03 C1 38 CE 00 30 24 00 41 00 00 80 02 03 E8 00 00 00 04 00 10 01 7D 00 02 07 95 60 70 2C 48 42 18 00 D0 14 3A 00 87 3F F9 30 19 C0 00 00 01 0A 00 4F 1B 85 3E 04 00 00 00 82 11 00 00 00 18 24 00 88 00 BF 03 E8 00 00 3C 02 00 00 C2 00 00 20 00 9E 00 70 08 00 00 68 06 00 9A 7C 22 90 29 E0 80 04 08 20 33 00 0C 80 00 81 00 01 00 00 00 00 80 00 00 02 04 00 00 00 20 00 00 00 00 00 00 00 30 11 00 00 00 00 00 00 00 04 00 00 08 02 00 00 80 00 00 00 00 00 00 00 00 01 00 00 00 00 00 00 00 00 00 00 00 00 00 00 00 00 00 00 00</t>
  </si>
  <si>
    <t>U044A-00</t>
  </si>
  <si>
    <t>Implausible Data Received from Security Gateway</t>
  </si>
  <si>
    <t>U1056-00</t>
  </si>
  <si>
    <t>High Speed FD-CAN3 Communication Bus</t>
  </si>
  <si>
    <t>U106F-00</t>
  </si>
  <si>
    <t>High Speed FD-CAN14 Communication Bus</t>
  </si>
  <si>
    <t>C2227-00</t>
  </si>
  <si>
    <t>ABS Disabled ECU</t>
  </si>
  <si>
    <t>C2203-00</t>
  </si>
  <si>
    <t>Current VIN Missing/Mismatch</t>
  </si>
  <si>
    <t>C00CA-13</t>
  </si>
  <si>
    <t>Camera "A" Heater Control - Circuit Open</t>
  </si>
  <si>
    <t>C00C5-86</t>
  </si>
  <si>
    <t>Rear Radar Module "B" - Signal Invalid</t>
  </si>
  <si>
    <t>C00C4-86</t>
  </si>
  <si>
    <t>Rear Radar Module "A" - Signal Invalid</t>
  </si>
  <si>
    <t>C00C2-86</t>
  </si>
  <si>
    <t>Front Radar Module "C" - Signal Invalid</t>
  </si>
  <si>
    <t>C00C0-86</t>
  </si>
  <si>
    <t>Front Radar Module "A" - Signal Invalid</t>
  </si>
  <si>
    <t>C00C5-4A</t>
  </si>
  <si>
    <t>Rear Radar Module "B" - Incorrect Component Installed</t>
  </si>
  <si>
    <t>C00C4-4A</t>
  </si>
  <si>
    <t>Rear Radar Module "A" - Incorrect Component Installed</t>
  </si>
  <si>
    <t>C00C2-4A</t>
  </si>
  <si>
    <t>Front Radar Module "C" - Incorrect Component Installed</t>
  </si>
  <si>
    <t>C00C0-4A</t>
  </si>
  <si>
    <t>Front Radar Module "A" - Incorrect Component Installed</t>
  </si>
  <si>
    <t>P1C8C-16</t>
  </si>
  <si>
    <t>B1479-13</t>
  </si>
  <si>
    <t>Channel 6 Audio Speaker Output - Circuit Open</t>
  </si>
  <si>
    <t>B1598-13</t>
  </si>
  <si>
    <t>Channel 17 Audio Speaker Output - Circuit Open</t>
  </si>
  <si>
    <t>BCM</t>
  </si>
  <si>
    <t>B2204-55</t>
  </si>
  <si>
    <t>ECU Configuration Mismatch - Not configured</t>
  </si>
  <si>
    <t>U1222-00</t>
  </si>
  <si>
    <t>Lost Communication with Right Headlamp Module</t>
  </si>
  <si>
    <t>U105F-00</t>
  </si>
  <si>
    <t>High Speed FD-CAN4 Communication Bus Performance</t>
  </si>
  <si>
    <t>U02B3-00</t>
  </si>
  <si>
    <t>Lost Communication With Driver Monitoring System Module</t>
  </si>
  <si>
    <t>B2204-87</t>
  </si>
  <si>
    <t>ECU Configuration Mismatch - Missing Message</t>
  </si>
  <si>
    <t>B2204-00</t>
  </si>
  <si>
    <t>ECU Configuration Mismatch</t>
  </si>
  <si>
    <t>Vehicle Configuration Mismatch</t>
  </si>
  <si>
    <t>U0594-00</t>
  </si>
  <si>
    <t>Implausible Data Received From Hybrid Control Module "A</t>
  </si>
  <si>
    <t>U045D-00</t>
  </si>
  <si>
    <t>Invalid Data Received From Automated Driving System Control Module "A</t>
  </si>
  <si>
    <t>C124F-00</t>
  </si>
  <si>
    <t>ESP Request Denied From ACC</t>
  </si>
  <si>
    <t>C2100-00</t>
  </si>
  <si>
    <t>Battery Voltage Low</t>
  </si>
  <si>
    <t>U0293-00</t>
  </si>
  <si>
    <t>C2102-00</t>
  </si>
  <si>
    <t>System Voltage Low</t>
  </si>
  <si>
    <t>U0485-00</t>
  </si>
  <si>
    <t>Implausible Data Received from Radio</t>
  </si>
  <si>
    <t>U0420-00</t>
  </si>
  <si>
    <t>Invalid Data Received from Power Steering Control Module "A</t>
  </si>
  <si>
    <t>U0131-00</t>
  </si>
  <si>
    <t>Lost Communication With Power Steering Control Module "A</t>
  </si>
  <si>
    <t>B23C6-92</t>
  </si>
  <si>
    <t>Left Camera - Performance or Incorrect Operation</t>
  </si>
  <si>
    <t>B23C5-92</t>
  </si>
  <si>
    <t>Front Camera - Performance or Incorrect Operation</t>
  </si>
  <si>
    <t>B217A-92</t>
  </si>
  <si>
    <t>Rear Camera - Performance or Incorrect Operation</t>
  </si>
  <si>
    <t>U0164-00</t>
  </si>
  <si>
    <t>Lost Communication With HVAC Control Module-</t>
  </si>
  <si>
    <t>DDLM</t>
  </si>
  <si>
    <t>C2223-00</t>
  </si>
  <si>
    <t>C221C-00</t>
  </si>
  <si>
    <t>ECU Not Programmed/Flash Required</t>
  </si>
  <si>
    <t>Lost Communication With Central Vision Park Assist Module-</t>
  </si>
  <si>
    <t>U1613-00</t>
  </si>
  <si>
    <t>Lost Communication With Drive Motor Control Module "B</t>
  </si>
  <si>
    <t>U149E-00</t>
  </si>
  <si>
    <t>U0513-00</t>
  </si>
  <si>
    <t>Invalid Data Received From Yaw Rate Sensor Module</t>
  </si>
  <si>
    <t>U0292-00</t>
  </si>
  <si>
    <t>U0110-00</t>
  </si>
  <si>
    <t>Lost Communication With Drive Motor Control Module "A</t>
  </si>
  <si>
    <t>B3A60-12</t>
  </si>
  <si>
    <t>P0692-00</t>
  </si>
  <si>
    <t>Cooling Fan 1 Control Circuit High</t>
  </si>
  <si>
    <t>P0691-00</t>
  </si>
  <si>
    <t>Cooling Fan 1 Control Circuit Low</t>
  </si>
  <si>
    <t>P0532-00</t>
  </si>
  <si>
    <t>A/C Pressure Sensor Circuit Low</t>
  </si>
  <si>
    <t>U0081-00</t>
  </si>
  <si>
    <t>Ethernet Bus Performance</t>
  </si>
  <si>
    <t>B2206-64</t>
  </si>
  <si>
    <t>Current VIN Missing / Mismatch - Signal plausibility failure</t>
  </si>
  <si>
    <t>U1009-00</t>
  </si>
  <si>
    <t>LIN 2 Bus</t>
  </si>
  <si>
    <t>U045E-00</t>
  </si>
  <si>
    <t>Invalid Data Received From Automated Driving System Control Module "B</t>
  </si>
  <si>
    <t>B12B7-92</t>
  </si>
  <si>
    <t>Instrument Panel Cluster Display - Performance or Incorrect Operation</t>
  </si>
  <si>
    <t>LRDLM</t>
  </si>
  <si>
    <t>U0470-00</t>
  </si>
  <si>
    <t>Implausible Data Received From Automated Driving System Control Module "C</t>
  </si>
  <si>
    <t>U1208-00</t>
  </si>
  <si>
    <t>P1B03-00</t>
  </si>
  <si>
    <t>Resolver Signal / MCPA Rationality</t>
  </si>
  <si>
    <t>Date:Tuesday, April 15 2025 11:27:07 AM</t>
  </si>
  <si>
    <t>VIN:3C4RJNCK3ST500075</t>
  </si>
  <si>
    <t>Device S/N:522772</t>
  </si>
  <si>
    <t>Odometer:80 miles</t>
  </si>
  <si>
    <t>68657800AB</t>
  </si>
  <si>
    <t>No response to request: 22F187</t>
  </si>
  <si>
    <t>#0: 5</t>
  </si>
  <si>
    <t>#0: 68657800AB, #1: 68657800AB, #2: 68657800AB, #3: 68657800AB, #4: 68657800AB, #5: 68657800AB, #6: FFFFFFFFFFFFFFFFFFFF</t>
  </si>
  <si>
    <t>BCM-BCM-000A-000A00000000(004_003)</t>
  </si>
  <si>
    <t>68671899AQ</t>
  </si>
  <si>
    <t>68671899AQA</t>
  </si>
  <si>
    <t>#0: 68516751AE, #1: 68671899AQ, #2:</t>
  </si>
  <si>
    <t>68665744AA</t>
  </si>
  <si>
    <t>68665744AA6</t>
  </si>
  <si>
    <t>#0: 68665744AA</t>
  </si>
  <si>
    <t>68597211AD</t>
  </si>
  <si>
    <t>Conversion error. Unable to decode value: 682004A020A10670300222. Conversion type: Identical. Error reason: Value out of Bound.</t>
  </si>
  <si>
    <t>#0: 2900</t>
  </si>
  <si>
    <t>#0: 0462313037303927324340</t>
  </si>
  <si>
    <t>68598632AD</t>
  </si>
  <si>
    <t>#0: 24.21.00</t>
  </si>
  <si>
    <t>68628344AE</t>
  </si>
  <si>
    <t>68628344AEG</t>
  </si>
  <si>
    <t>#0: 68628344AE</t>
  </si>
  <si>
    <t>57009158AG</t>
  </si>
  <si>
    <t>CBL_X105</t>
  </si>
  <si>
    <t>#0: -CBL_X105-</t>
  </si>
  <si>
    <t>#0: 105</t>
  </si>
  <si>
    <t>#0: CBL_X105</t>
  </si>
  <si>
    <t>68600340AE</t>
  </si>
  <si>
    <t>68600342AE</t>
  </si>
  <si>
    <t>#0: 24.21.00, #1: 24.21.01, #2: 24.21.01</t>
  </si>
  <si>
    <t>#0: 68600342AE, #1: 68600342AF, #2: 68600342AF, #3: 68600342AF, #4: 68600342AF, #5: 68600342AF, #6: 68600342AF, #7: 68600342AE, #8: 68600342AE, #9: 68600342AE, #10: 68600342AE, #11: 68600342AE</t>
  </si>
  <si>
    <t>68640654APA</t>
  </si>
  <si>
    <t>#0: , #1: 68640654AP</t>
  </si>
  <si>
    <t>68640655APA</t>
  </si>
  <si>
    <t>#0: , #1: 68640655AP</t>
  </si>
  <si>
    <t>68720020AA</t>
  </si>
  <si>
    <t>#0: 24.24.09, #1: 23.14.00</t>
  </si>
  <si>
    <t>#0: 321</t>
  </si>
  <si>
    <t>G80331108</t>
  </si>
  <si>
    <t>#0: 49153</t>
  </si>
  <si>
    <t>62 20 23 30 30 30 30 30 30 34 38 32 36 36 45 30 30 32 32 41 30 30 20 20 20 25 01 28 4D 05 46 B5 5C 40 20 5C 63 48 00 4F 00 80 0B 60 4D 05 46 35 5C 40 20 5C 23 48 00 4C 00 80 0B 60 30 D0 AD C5 8D 80 08 F8 01 00 68 13 45 10 5C 00 08 00 00 42 00 7F E7 28 01 03 C1 38 CE 00 30 24 00 41 00 00 80 02 03 E8 00 00 00 04 00 10 01 7D 00 02 07 85 60 70 2C 48 42 18 00 D0 14 3A 00 87 3F F9 30 19 C0 00 00 01 0A 00 4F 1B 85 3E 04 00 00 00 82 11 00 00 00 18 24 00 88 00 BF 03 E8 00 00 3C 02 00 00 C2 00 00 20 00 9E 00 73 08 00 00 68 04 00 9A 7C 22 90 29 E0 80 04 08 20 33 00 0C 80 00 81 00 01 00 00 00 00 80 00 00 02 04 00 00 00 00 00 00 00 00 00 00 00 30 11 00 00 00 00 00 00 00 04 00 00 08 04 00 00 80 00 00 00 00 00 00 00 00 81 00 00 00 00 00 00 00 00 00 00 00 00 00 00 00 00 00 00 00</t>
  </si>
  <si>
    <t>U1073-00</t>
  </si>
  <si>
    <t>Private CAN Communication Bus 2</t>
  </si>
  <si>
    <t>C2318-97</t>
  </si>
  <si>
    <t>Front Camera - Component or System Operation Obstructed or Blocked</t>
  </si>
  <si>
    <t>C2318-76</t>
  </si>
  <si>
    <t>Front Camera - Wrong Mounting Position</t>
  </si>
  <si>
    <t>Lost Communication With HVAC Control Module</t>
  </si>
  <si>
    <t>Lost Communication With Automated Driving System Control Module "B"-</t>
  </si>
  <si>
    <t>Lost Communication With Automated Driving System Control Module "A"-</t>
  </si>
  <si>
    <t>Control Module Programming Error/Not Programmed-</t>
  </si>
  <si>
    <t>U12C2-00</t>
  </si>
  <si>
    <t>C10FC-00</t>
  </si>
  <si>
    <t>Wheel Hub Disconnect Override Active</t>
  </si>
  <si>
    <t>P257E-00</t>
  </si>
  <si>
    <t>Engine Hood Switch Circuit Low</t>
  </si>
  <si>
    <t>B1F38-13</t>
  </si>
  <si>
    <t>Haptic Seat Motors Control Circuit - Circuit Open</t>
  </si>
  <si>
    <t>Date:Monday, March 31 2025 12:37:29 PM</t>
  </si>
  <si>
    <t>VIN:3C4RJNCK7ST500077</t>
  </si>
  <si>
    <t>Odometer:89 miles</t>
  </si>
  <si>
    <t>68550153AC</t>
  </si>
  <si>
    <t>#0: 24.23.00</t>
  </si>
  <si>
    <t>#0: 380</t>
  </si>
  <si>
    <t>#0: 68630869AC</t>
  </si>
  <si>
    <t>68671899APB</t>
  </si>
  <si>
    <t>#0: 24.50.01, #1: 0.0.00, #2: 0.0.00, #3: 0.0.00, #4: 0.0.00, #5: 0.0.00, #6: 0.0.00</t>
  </si>
  <si>
    <t>#0: 68516751AD, #1: 68671899AP, #2:</t>
  </si>
  <si>
    <t>BPCM-BPCM-0009-000900000000(043_042)</t>
  </si>
  <si>
    <t>D23450950C</t>
  </si>
  <si>
    <t>A23450400C</t>
  </si>
  <si>
    <t>#0: 234500</t>
  </si>
  <si>
    <t>#0: 2384</t>
  </si>
  <si>
    <t>#0: D23450950C</t>
  </si>
  <si>
    <t>CVADAS-CVADAS-0040-004000000000(030_026)</t>
  </si>
  <si>
    <t>06703006VV0</t>
  </si>
  <si>
    <t>#0: 267</t>
  </si>
  <si>
    <t>#0: 030201020203009A2B30, #1: 030201020203009A2B30, #2:</t>
  </si>
  <si>
    <t>DMSM-DMSM-0003-000300000015(000)</t>
  </si>
  <si>
    <t>68580999AD</t>
  </si>
  <si>
    <t>165.9.1.3</t>
  </si>
  <si>
    <t>#0: 68580999AD</t>
  </si>
  <si>
    <t>EVCU-EVCU-0004-000400000020(035_025)</t>
  </si>
  <si>
    <t>IDCM-IDCM-000B-000B00000000(000)</t>
  </si>
  <si>
    <t>00000554AM</t>
  </si>
  <si>
    <t>00000554AMB</t>
  </si>
  <si>
    <t>#0: , #1: 00000554AM</t>
  </si>
  <si>
    <t>00000555AM</t>
  </si>
  <si>
    <t>00000555AMB</t>
  </si>
  <si>
    <t>#0: , #1: 00000555AM</t>
  </si>
  <si>
    <t>NFCD-NFCD-0001-000100000000(011_009)</t>
  </si>
  <si>
    <t>68727329AB</t>
  </si>
  <si>
    <t>#0: 24.42.01, #1: 23.14.00</t>
  </si>
  <si>
    <t>#0: 339</t>
  </si>
  <si>
    <t>68591463AC</t>
  </si>
  <si>
    <t>#0: 24.12.04, #1: 24.12.04, #2: 24.12.04, #3: 24.12.04, #4: 24.12.04, #5: 24.12.04, #6: 24.12.04, #7: 24.12.04, #8: 24.12.04, #9: 24.12.04, #10: 24.12.04, #11: 24.12.04</t>
  </si>
  <si>
    <t>#0: 68583438AA, #1: 68583438AA, #2: 68583438AA, #3: 68583438AA</t>
  </si>
  <si>
    <t>62 20 23 30 30 30 30 30 30 33 35 32 35 37 45 30 30 31 39 41 30 30 20 20 20 24 12 03 4D 05 46 B5 5C 41 20 5C 67 48 00 47 00 80 1B 60 4D 05 46 35 5C 41 20 5C 23 48 00 44 00 80 0B 60 30 D0 AD C5 8D 80 08 F8 01 00 68 13 45 10 18 00 08 00 00 42 00 7F E7 28 01 03 C1 38 CE 00 30 24 00 41 00 00 80 02 03 E8 00 00 00 04 00 10 01 7D 00 02 07 95 60 70 2C 48 42 18 00 D0 14 3A 00 87 3F F9 30 19 C0 00 00 01 0A 00 4F 1B 85 3E 04 00 00 00 82 11 00 00 00 18 24 00 88 00 BF 03 E8 00 00 3C 02 00 00 C2 00 00 20 00 9E 00 70 08 00 00 68 04 00 9A 7C 22 90 29 C0 80 04 08 20 33 00 0C 80 00 81 00 01 00 00 00 00 80 00 00 02 04 00 00 00 20 00 00 00 00 00 00 00 30 11 00 00 00 00 00 00 00 04 00 00 08 02 00 00 80 00 00 00 00 00 00 00 00 02 00 00 00 00 00 00 00 00 00 00 00 00 00 00 00 00 00 00 00</t>
  </si>
  <si>
    <t>U1045-00</t>
  </si>
  <si>
    <t>LIN 3 Bus</t>
  </si>
  <si>
    <t>B21DD-85</t>
  </si>
  <si>
    <t>System Voltage - Signal Above Allowable Range</t>
  </si>
  <si>
    <t>U1223-00</t>
  </si>
  <si>
    <t>Lost Communication with Wireless Charging Pad Module</t>
  </si>
  <si>
    <t>U0077-00</t>
  </si>
  <si>
    <t>Control Module Communication Bus Off</t>
  </si>
  <si>
    <t>P0F09-00</t>
  </si>
  <si>
    <t>Hybrid/EV Battery Module 10 Performance</t>
  </si>
  <si>
    <t>P0F08-00</t>
  </si>
  <si>
    <t>Hybrid/EV Battery Module 9 Performance</t>
  </si>
  <si>
    <t>P0F07-00</t>
  </si>
  <si>
    <t>Hybrid/EV Battery Module 8 Performance</t>
  </si>
  <si>
    <t>P0F06-00</t>
  </si>
  <si>
    <t>Hybrid/EV Battery Module 7 Performance</t>
  </si>
  <si>
    <t>P0F05-00</t>
  </si>
  <si>
    <t>Hybrid/EV Battery Module 6 Performance</t>
  </si>
  <si>
    <t>P0F04-00</t>
  </si>
  <si>
    <t>Hybrid/EV Battery Module 5 Performance</t>
  </si>
  <si>
    <t>P0F03-00</t>
  </si>
  <si>
    <t>Hybrid/EV Battery Module 4 Performance</t>
  </si>
  <si>
    <t>P0F02-00</t>
  </si>
  <si>
    <t>Hybrid/EV Battery Module 3 Performance</t>
  </si>
  <si>
    <t>P0F01-00</t>
  </si>
  <si>
    <t>Hybrid/EV Battery Module 2 Performance</t>
  </si>
  <si>
    <t>P0F00-00</t>
  </si>
  <si>
    <t>Hybrid/EV Battery Module 1 Performance</t>
  </si>
  <si>
    <t>P0F0C-00</t>
  </si>
  <si>
    <t>Hybrid/EV Battery Module 13 Performance</t>
  </si>
  <si>
    <t>P0F0B-00</t>
  </si>
  <si>
    <t>Hybrid/EV Battery Module 12 Performance</t>
  </si>
  <si>
    <t>P0F0A-00</t>
  </si>
  <si>
    <t>Hybrid/EV Battery Module 11 Performance</t>
  </si>
  <si>
    <t>U0402-00</t>
  </si>
  <si>
    <t>Implausible Data Received From TCM-</t>
  </si>
  <si>
    <t>C121A-00</t>
  </si>
  <si>
    <t>Steering Angle Sensor Not Initialized-</t>
  </si>
  <si>
    <t>U0401-00</t>
  </si>
  <si>
    <t>Implausible Data Received From ECM/PCM "A"-</t>
  </si>
  <si>
    <t>Battery Voltage Low-</t>
  </si>
  <si>
    <t>C058A-00</t>
  </si>
  <si>
    <t>Brake Booster Motor "A" Position Sensor Circuit Range/Performance-</t>
  </si>
  <si>
    <t>C0063-00</t>
  </si>
  <si>
    <t>Yaw Rate Sensor-</t>
  </si>
  <si>
    <t>C0062-00</t>
  </si>
  <si>
    <t>Longitudinal Acceleration Sensor-</t>
  </si>
  <si>
    <t>C0061-00</t>
  </si>
  <si>
    <t>Lateral Acceleration Sensor-</t>
  </si>
  <si>
    <t>Implausible Data Received From ECM/PCM "A</t>
  </si>
  <si>
    <t>C2129-00</t>
  </si>
  <si>
    <t>Battery Voltage</t>
  </si>
  <si>
    <t>C221F-00</t>
  </si>
  <si>
    <t>ECU Not Initialized</t>
  </si>
  <si>
    <t>C0530-00</t>
  </si>
  <si>
    <t>Motor Control "A" Range/Performance</t>
  </si>
  <si>
    <t>U100B-00</t>
  </si>
  <si>
    <t>High Speed FD-CANR Communication Bus Performance</t>
  </si>
  <si>
    <t>B217A-1C</t>
  </si>
  <si>
    <t>Rear Camera - Circuit Voltage Out of Range</t>
  </si>
  <si>
    <t>B23C7-92</t>
  </si>
  <si>
    <t>Right Camera - Performance or Incorrect Operation</t>
  </si>
  <si>
    <t>B23C7-1C</t>
  </si>
  <si>
    <t>Right Camera - Circuit Voltage Out of Range</t>
  </si>
  <si>
    <t>B23C6-1C</t>
  </si>
  <si>
    <t>Left Camera - Circuit Voltage Out of Range</t>
  </si>
  <si>
    <t>B23C5-1C</t>
  </si>
  <si>
    <t>Front Camera - Circuit Voltage Out of Range</t>
  </si>
  <si>
    <t>U0186-00</t>
  </si>
  <si>
    <t>Lost Communication With Audio Amplifier-</t>
  </si>
  <si>
    <t>B12B4-00</t>
  </si>
  <si>
    <t>Charge Status Indicator Module Internal</t>
  </si>
  <si>
    <t>C10F8-00</t>
  </si>
  <si>
    <t>Left Front Wheel Hub Disconnect Actuator Position Sensor Circuit Range/Performance</t>
  </si>
  <si>
    <t>C06A4-00</t>
  </si>
  <si>
    <t>Right Front Wheel Hub Disconnect Actuator Position Sensor</t>
  </si>
  <si>
    <t>C06A3-00</t>
  </si>
  <si>
    <t>Left Front Wheel Hub Disconnect Actuator Position Sensor</t>
  </si>
  <si>
    <t>P2945-00</t>
  </si>
  <si>
    <t>Hybrid/EV Propulsion System Coolant Control Valve "B"Circuit Range/Performance</t>
  </si>
  <si>
    <t>P2127-00</t>
  </si>
  <si>
    <t>Accelerator Pedal Position Sensor 2 Circuit Low</t>
  </si>
  <si>
    <t>P2122-00</t>
  </si>
  <si>
    <t>Accelerator Pedal Position Sensor 1 Circuit Low</t>
  </si>
  <si>
    <t>B22A9-00</t>
  </si>
  <si>
    <t>B2722-00</t>
  </si>
  <si>
    <t>ORC Unlocked - All Deployment Disabled</t>
  </si>
  <si>
    <t>PDLM</t>
  </si>
  <si>
    <t>U0217-87</t>
  </si>
  <si>
    <t>B197C-29</t>
  </si>
  <si>
    <t>Pawl Detent Switch-Signal Invalid</t>
  </si>
  <si>
    <t>B197B-29</t>
  </si>
  <si>
    <t>Ratchet Fork Switch-Signal Invalid</t>
  </si>
  <si>
    <t>C15CC-00</t>
  </si>
  <si>
    <t>Rear Axle Tire Pressure Placard Value Implausible</t>
  </si>
  <si>
    <t>C151D-00</t>
  </si>
  <si>
    <t>Tire Pressure Sensor Location Undetermined</t>
  </si>
  <si>
    <t>B1A75-13</t>
  </si>
  <si>
    <t>Passive Entry Antenna 5 - Circuit Open</t>
  </si>
  <si>
    <t>C15CB-00</t>
  </si>
  <si>
    <t>Front Axle Tire Pressure Placard Value Implausible</t>
  </si>
  <si>
    <t>C151C-51</t>
  </si>
  <si>
    <t>Tire Pressure Sensors Missing - Not Programmed</t>
  </si>
  <si>
    <t>C1502-31</t>
  </si>
  <si>
    <t>Tire Pressure Sensor 2 - No Signal</t>
  </si>
  <si>
    <t>C1501-31</t>
  </si>
  <si>
    <t>Tire Pressure Sensor 1 - No Signal</t>
  </si>
  <si>
    <t>Date:Friday, April 11 2025 3:23:02 PM</t>
  </si>
  <si>
    <t>VIN:3C4RJNCK9ST500078</t>
  </si>
  <si>
    <t>Device S/N:522788</t>
  </si>
  <si>
    <t>Odometer:109 miles</t>
  </si>
  <si>
    <t>68550153AE</t>
  </si>
  <si>
    <t>#0: 24.49.00</t>
  </si>
  <si>
    <t>#0: 31210</t>
  </si>
  <si>
    <t>#0: 68630869AE</t>
  </si>
  <si>
    <t>#0: 20231108218</t>
  </si>
  <si>
    <t>24U396</t>
  </si>
  <si>
    <t>#0: 24.50.02, #1: 24.50.3C</t>
  </si>
  <si>
    <t>68628344AD</t>
  </si>
  <si>
    <t>68628344ADA</t>
  </si>
  <si>
    <t>#0: 68628344AD</t>
  </si>
  <si>
    <t>68597205AA</t>
  </si>
  <si>
    <t>#0: 23.24.05, #1: 23.23.50</t>
  </si>
  <si>
    <t>#0: 4106740</t>
  </si>
  <si>
    <t>68600340AA</t>
  </si>
  <si>
    <t>68600342AA</t>
  </si>
  <si>
    <t>#0: 24.48.00, #1: 24.48.00, #2: 24.48.00</t>
  </si>
  <si>
    <t>#0: 68600342AE, #1: 68600342AI, #2: 68600342AJ, #3: 68600342AA, #4: 68600342AA, #5: 68600342AA, #6: 68600342AA, #7: 68600342AA, #8: 68600342AA, #9: 68600342AA, #10: 68600342AA, #11: 68600342AA</t>
  </si>
  <si>
    <t>68670371AC</t>
  </si>
  <si>
    <t>#0: 24.13.00</t>
  </si>
  <si>
    <t>#0: 16386</t>
  </si>
  <si>
    <t>62 20 23 30 30 30 30 30 30 33 39 37 34 38 45 30 30 31 39 41 30 30 20 20 20 24 11 28 4D 05 46 B5 5C 41 20 5C 67 48 00 4F 00 80 1B 60 4D 05 46 35 5C 41 20 5C 23 48 00 4C 00 80 0B 60 30 D0 AD C5 8D 80 08 F8 01 00 68 13 45 10 5C 00 08 00 00 42 00 7F E7 28 01 03 C1 38 CE 00 30 24 00 41 00 00 80 02 03 E8 00 00 00 04 00 10 01 7D 00 02 07 95 60 70 2C 48 42 18 00 D0 14 3A 00 87 3F F9 30 19 C0 00 00 01 0A 00 4F 1B 85 3E 04 00 00 00 82 11 00 00 00 18 24 00 88 00 BF 03 E8 00 00 3C 02 00 00 C2 00 00 20 00 9E 00 70 08 00 00 68 04 00 9A 7C 22 90 29 E0 80 04 08 20 33 00 0C 80 00 81 00 01 00 00 00 00 80 00 00 02 04 00 00 00 20 00 00 00 00 00 00 00 30 11 00 00 00 00 00 00 00 04 00 00 08 02 00 00 80 00 00 00 00 00 00 00 00 01 00 00 00 00 00 00 00 00 00 00 00 00 00 00 00 00 00 00 00</t>
  </si>
  <si>
    <t>U113E-00</t>
  </si>
  <si>
    <t>Lost Communication With Intelligent Battery Sensor "A</t>
  </si>
  <si>
    <t>U0267-00</t>
  </si>
  <si>
    <t>Lost Communication with Right Camera</t>
  </si>
  <si>
    <t>U0266-00</t>
  </si>
  <si>
    <t>Lost Communication with Left Camera</t>
  </si>
  <si>
    <t>U0265-00</t>
  </si>
  <si>
    <t>Lost Communication with Front Camera</t>
  </si>
  <si>
    <t>U0264-00</t>
  </si>
  <si>
    <t>Lost Communication With Camera Module - Rear</t>
  </si>
  <si>
    <t>B222D-00</t>
  </si>
  <si>
    <t>U1079-00</t>
  </si>
  <si>
    <t>U1075-00</t>
  </si>
  <si>
    <t>High Speed FD-CAN5 Communication Bus</t>
  </si>
  <si>
    <t>P2F30-00</t>
  </si>
  <si>
    <t>Powertrain Oil Pump 2 Performance</t>
  </si>
  <si>
    <t>P2F2F-00</t>
  </si>
  <si>
    <t>Powertrain Oil Pump 1 Performance</t>
  </si>
  <si>
    <t>P1E18-00</t>
  </si>
  <si>
    <t>Internal Control Module Electronic Park Performance</t>
  </si>
  <si>
    <t>B2765-13</t>
  </si>
  <si>
    <t>Right C-Pillar Impact Acceleration Sensor - Circuit Open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</si>
</sst>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theme="1"/>
      <name val="Calibri"/>
      <family val="2"/>
      <scheme val="minor"/>
    </font>
    <font>
      <b/>
      <sz val="11"/>
      <color theme="1"/>
      <name val="Trebuchet MS"/>
      <family val="2"/>
    </font>
    <font>
      <sz val="9"/>
      <color theme="1"/>
      <name val="Trebuchet MS"/>
      <family val="2"/>
    </font>
    <font>
      <b/>
      <vertAlign val="superscript"/>
      <sz val="9"/>
      <color theme="1"/>
      <name val="Trebuchet MS"/>
      <family val="2"/>
    </font>
    <font>
      <u/>
      <sz val="11"/>
      <color theme="10"/>
      <name val="Calibri"/>
      <family val="2"/>
      <scheme val="minor"/>
    </font>
    <font>
      <sz val="8"/>
      <name val="Calibri"/>
      <family val="2"/>
      <scheme val="minor"/>
    </font>
    <font>
      <sz val="9"/>
      <color rgb="FF405A67"/>
      <name val="Trebuchet MS"/>
      <family val="2"/>
    </font>
    <font>
      <sz val="9"/>
      <color rgb="FF000000"/>
      <name val="Trebuchet MS"/>
      <family val="2"/>
    </font>
    <font>
      <b/>
      <vertAlign val="superscript"/>
      <sz val="9"/>
      <color rgb="FF000000"/>
      <name val="Trebuchet MS"/>
      <family val="2"/>
    </font>
    <font>
      <u/>
      <sz val="11"/>
      <color rgb="FF000000"/>
      <name val="Calibri"/>
      <family val="2"/>
      <scheme val="minor"/>
    </font>
    <font>
      <sz val="11"/>
      <color rgb="FF000000"/>
      <name val="Calibri"/>
      <family val="2"/>
      <scheme val="minor"/>
    </font>
    <font>
      <sz val="11"/>
      <color rgb="FF000000"/>
      <name val="Trebuchet MS"/>
      <family val="2"/>
    </font>
    <font>
      <b/>
      <sz val="24"/>
      <color rgb="FF405A67"/>
      <name val="Trebuchet MS"/>
      <family val="2"/>
    </font>
    <font>
      <sz val="9"/>
      <color theme="1"/>
      <name val="Calibri"/>
      <family val="2"/>
      <scheme val="minor"/>
    </font>
    <font>
      <b/>
      <sz val="18"/>
      <color rgb="FF405A67"/>
      <name val="Trebuchet MS"/>
      <family val="2"/>
    </font>
    <font>
      <sz val="13.5"/>
      <color rgb="FF405A67"/>
      <name val="Trebuchet MS"/>
      <family val="2"/>
    </font>
    <font>
      <b/>
      <sz val="11"/>
      <color theme="1"/>
      <name val="Calibri"/>
      <family val="2"/>
      <scheme val="minor"/>
    </font>
    <font>
      <b/>
      <sz val="9"/>
      <color rgb="FFFF0000"/>
      <name val="Calibri"/>
      <family val="2"/>
      <scheme val="minor"/>
    </font>
    <font>
      <sz val="9"/>
      <color rgb="FFFF0000"/>
      <name val="Calibri"/>
      <family val="2"/>
      <scheme val="minor"/>
    </font>
    <font>
      <b/>
      <vertAlign val="superscript"/>
      <sz val="9"/>
      <color theme="1"/>
      <name val="Calibri"/>
      <family val="2"/>
      <scheme val="minor"/>
    </font>
    <font>
      <sz val="13.5"/>
      <color rgb="FFFF0000"/>
      <name val="Trebuchet MS"/>
      <family val="2"/>
    </font>
    <font>
      <sz val="13.5"/>
      <color rgb="FFFFC807"/>
      <name val="Trebuchet MS"/>
      <family val="2"/>
    </font>
    <font>
      <sz val="9"/>
      <color indexed="81"/>
      <name val="Tahoma"/>
      <family val="2"/>
    </font>
    <font>
      <sz val="11"/>
      <color rgb="FF242424"/>
      <name val="Aptos Narrow"/>
      <family val="2"/>
    </font>
    <font>
      <sz val="10"/>
      <color rgb="FF405A67"/>
      <name val="Courier New"/>
      <family val="3"/>
    </font>
    <font>
      <b/>
      <sz val="24"/>
      <color rgb="FF405A67"/>
      <name val="Trebuchet MS"/>
      <charset val="1"/>
    </font>
    <font>
      <b/>
      <sz val="18"/>
      <color rgb="FF405A67"/>
      <name val="Trebuchet MS"/>
      <charset val="1"/>
    </font>
    <font>
      <sz val="13.5"/>
      <color rgb="FF405A67"/>
      <name val="Trebuchet MS"/>
      <charset val="1"/>
    </font>
    <font>
      <sz val="13.5"/>
      <color rgb="FFFF0000"/>
      <name val="Trebuchet MS"/>
      <charset val="1"/>
    </font>
    <font>
      <sz val="13.5"/>
      <color rgb="FFFFC807"/>
      <name val="Trebuchet MS"/>
      <charset val="1"/>
    </font>
    <font>
      <sz val="10"/>
      <color rgb="FF405A67"/>
      <name val="Courier New"/>
      <charset val="1"/>
    </font>
    <font>
      <sz val="9"/>
      <color rgb="FF000000"/>
      <name val="Calibri"/>
      <charset val="1"/>
    </font>
  </fonts>
  <fills count="6">
    <fill>
      <patternFill patternType="none"/>
    </fill>
    <fill>
      <patternFill patternType="gray125"/>
    </fill>
    <fill>
      <patternFill patternType="solid">
        <fgColor rgb="FFCCCCCC"/>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FF00"/>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rgb="FF000000"/>
      </top>
      <bottom/>
      <diagonal/>
    </border>
    <border>
      <left/>
      <right style="thin">
        <color rgb="FF000000"/>
      </right>
      <top style="thin">
        <color rgb="FF000000"/>
      </top>
      <bottom/>
      <diagonal/>
    </border>
    <border>
      <left style="thin">
        <color indexed="64"/>
      </left>
      <right style="thin">
        <color indexed="64"/>
      </right>
      <top/>
      <bottom/>
      <diagonal/>
    </border>
    <border>
      <left/>
      <right style="thin">
        <color rgb="FF000000"/>
      </right>
      <top/>
      <bottom/>
      <diagonal/>
    </border>
  </borders>
  <cellStyleXfs count="2">
    <xf numFmtId="0" fontId="0" fillId="0" borderId="0"/>
    <xf numFmtId="0" fontId="4" fillId="0" borderId="0" applyNumberFormat="0" applyFill="0" applyBorder="0" applyAlignment="0" applyProtection="0"/>
  </cellStyleXfs>
  <cellXfs count="66">
    <xf numFmtId="0" fontId="0" fillId="0" borderId="0" xfId="0"/>
    <xf numFmtId="0" fontId="1" fillId="2" borderId="5" xfId="0" applyFont="1" applyFill="1" applyBorder="1" applyAlignment="1">
      <alignment horizontal="center" vertical="center" wrapText="1"/>
    </xf>
    <xf numFmtId="0" fontId="2" fillId="0" borderId="5" xfId="0" applyFont="1" applyBorder="1" applyAlignment="1">
      <alignment vertical="top" wrapText="1"/>
    </xf>
    <xf numFmtId="0" fontId="0" fillId="0" borderId="5" xfId="0" applyBorder="1"/>
    <xf numFmtId="0" fontId="1" fillId="3" borderId="5"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3" borderId="1" xfId="0" applyFont="1" applyFill="1" applyBorder="1" applyAlignment="1">
      <alignment vertical="top" wrapText="1"/>
    </xf>
    <xf numFmtId="0" fontId="0" fillId="3" borderId="0" xfId="0" applyFill="1"/>
    <xf numFmtId="0" fontId="2" fillId="4" borderId="5" xfId="0" applyFont="1" applyFill="1" applyBorder="1" applyAlignment="1">
      <alignment vertical="top" wrapText="1"/>
    </xf>
    <xf numFmtId="0" fontId="1" fillId="2" borderId="5" xfId="0" applyFont="1" applyFill="1" applyBorder="1" applyAlignment="1">
      <alignment horizontal="center" vertical="center"/>
    </xf>
    <xf numFmtId="0" fontId="7" fillId="3" borderId="1" xfId="0" applyFont="1" applyFill="1" applyBorder="1" applyAlignment="1">
      <alignment vertical="top" wrapText="1"/>
    </xf>
    <xf numFmtId="0" fontId="10" fillId="0" borderId="0" xfId="0" applyFont="1" applyAlignment="1">
      <alignment vertical="top" wrapText="1"/>
    </xf>
    <xf numFmtId="0" fontId="0" fillId="0" borderId="0" xfId="0" applyAlignment="1">
      <alignment wrapText="1"/>
    </xf>
    <xf numFmtId="0" fontId="11" fillId="3" borderId="5" xfId="0" applyFont="1" applyFill="1" applyBorder="1" applyAlignment="1">
      <alignment horizontal="center" vertical="center" wrapText="1"/>
    </xf>
    <xf numFmtId="0" fontId="12" fillId="0" borderId="0" xfId="0" applyFont="1" applyAlignment="1">
      <alignment wrapText="1"/>
    </xf>
    <xf numFmtId="0" fontId="13" fillId="0" borderId="0" xfId="0" applyFont="1"/>
    <xf numFmtId="0" fontId="14" fillId="0" borderId="0" xfId="0" applyFont="1" applyAlignment="1">
      <alignment wrapText="1"/>
    </xf>
    <xf numFmtId="0" fontId="16" fillId="2" borderId="1" xfId="0" applyFont="1" applyFill="1" applyBorder="1"/>
    <xf numFmtId="0" fontId="13" fillId="0" borderId="1" xfId="0" applyFont="1" applyBorder="1"/>
    <xf numFmtId="0" fontId="17" fillId="0" borderId="1" xfId="0" applyFont="1" applyBorder="1"/>
    <xf numFmtId="0" fontId="20" fillId="0" borderId="0" xfId="0" applyFont="1" applyAlignment="1">
      <alignment wrapText="1"/>
    </xf>
    <xf numFmtId="0" fontId="21" fillId="0" borderId="0" xfId="0" applyFont="1" applyAlignment="1">
      <alignment wrapText="1"/>
    </xf>
    <xf numFmtId="0" fontId="15" fillId="0" borderId="0" xfId="0" applyFont="1" applyAlignment="1">
      <alignment wrapText="1"/>
    </xf>
    <xf numFmtId="0" fontId="0" fillId="0" borderId="8" xfId="0" applyBorder="1"/>
    <xf numFmtId="0" fontId="0" fillId="0" borderId="9" xfId="0" applyBorder="1"/>
    <xf numFmtId="0" fontId="13" fillId="0" borderId="1" xfId="0" quotePrefix="1" applyFont="1" applyBorder="1"/>
    <xf numFmtId="0" fontId="1" fillId="2" borderId="10" xfId="0" applyFont="1" applyFill="1" applyBorder="1" applyAlignment="1">
      <alignment horizontal="center" vertical="center"/>
    </xf>
    <xf numFmtId="0" fontId="6" fillId="0" borderId="0" xfId="0" applyFont="1"/>
    <xf numFmtId="0" fontId="23" fillId="0" borderId="0" xfId="0" applyFont="1"/>
    <xf numFmtId="0" fontId="13" fillId="0" borderId="1" xfId="0" applyFont="1" applyBorder="1" applyAlignment="1">
      <alignment wrapText="1"/>
    </xf>
    <xf numFmtId="0" fontId="16" fillId="2" borderId="1" xfId="0" applyFont="1" applyFill="1" applyBorder="1" applyAlignment="1">
      <alignment wrapText="1"/>
    </xf>
    <xf numFmtId="0" fontId="13" fillId="0" borderId="1" xfId="0" quotePrefix="1" applyFont="1" applyBorder="1" applyAlignment="1">
      <alignment wrapText="1"/>
    </xf>
    <xf numFmtId="11" fontId="13" fillId="0" borderId="1" xfId="0" applyNumberFormat="1" applyFont="1" applyBorder="1" applyAlignment="1">
      <alignment wrapText="1"/>
    </xf>
    <xf numFmtId="0" fontId="4" fillId="0" borderId="1" xfId="1" applyBorder="1" applyAlignment="1">
      <alignment wrapText="1"/>
    </xf>
    <xf numFmtId="0" fontId="10" fillId="3" borderId="5" xfId="1" applyFont="1" applyFill="1" applyBorder="1" applyAlignment="1">
      <alignment horizontal="center" vertical="center" wrapText="1"/>
    </xf>
    <xf numFmtId="0" fontId="0" fillId="5" borderId="0" xfId="0" applyFill="1"/>
    <xf numFmtId="0" fontId="4" fillId="0" borderId="0" xfId="1"/>
    <xf numFmtId="0" fontId="24" fillId="0" borderId="0" xfId="0" applyFont="1" applyAlignment="1">
      <alignment wrapText="1"/>
    </xf>
    <xf numFmtId="0" fontId="0" fillId="0" borderId="11" xfId="0" applyBorder="1"/>
    <xf numFmtId="0" fontId="13" fillId="0" borderId="0" xfId="0" applyFont="1" applyAlignment="1">
      <alignment wrapText="1"/>
    </xf>
    <xf numFmtId="0" fontId="17" fillId="0" borderId="1" xfId="0" applyFont="1" applyBorder="1" applyAlignment="1">
      <alignment wrapText="1"/>
    </xf>
    <xf numFmtId="0" fontId="10" fillId="3" borderId="6" xfId="1" applyFont="1" applyFill="1" applyBorder="1" applyAlignment="1">
      <alignment vertical="center" wrapText="1"/>
    </xf>
    <xf numFmtId="0" fontId="0" fillId="0" borderId="8" xfId="0" applyBorder="1" applyAlignment="1">
      <alignment wrapText="1"/>
    </xf>
    <xf numFmtId="0" fontId="0" fillId="0" borderId="9" xfId="0" applyBorder="1" applyAlignment="1">
      <alignment wrapText="1"/>
    </xf>
    <xf numFmtId="0" fontId="25" fillId="0" borderId="0" xfId="0" applyFont="1" applyAlignment="1">
      <alignment wrapText="1"/>
    </xf>
    <xf numFmtId="0" fontId="26" fillId="0" borderId="0" xfId="0" applyFont="1" applyAlignment="1">
      <alignment wrapText="1"/>
    </xf>
    <xf numFmtId="0" fontId="28" fillId="0" borderId="0" xfId="0" applyFont="1" applyAlignment="1">
      <alignment wrapText="1"/>
    </xf>
    <xf numFmtId="0" fontId="29" fillId="0" borderId="0" xfId="0" applyFont="1" applyAlignment="1">
      <alignment wrapText="1"/>
    </xf>
    <xf numFmtId="0" fontId="27" fillId="0" borderId="0" xfId="0" applyFont="1" applyAlignment="1">
      <alignment wrapText="1"/>
    </xf>
    <xf numFmtId="0" fontId="30" fillId="0" borderId="0" xfId="0" applyFont="1" applyAlignment="1">
      <alignment wrapText="1"/>
    </xf>
    <xf numFmtId="0" fontId="31" fillId="0" borderId="0" xfId="0" applyFont="1"/>
    <xf numFmtId="0" fontId="10" fillId="3" borderId="6" xfId="1" applyFont="1" applyFill="1" applyBorder="1" applyAlignment="1">
      <alignment horizontal="center" vertical="center" wrapText="1"/>
    </xf>
    <xf numFmtId="0" fontId="10" fillId="3" borderId="7" xfId="1" applyFont="1" applyFill="1" applyBorder="1" applyAlignment="1">
      <alignment horizontal="center" vertical="center" wrapText="1"/>
    </xf>
    <xf numFmtId="0" fontId="4" fillId="3" borderId="5" xfId="1" applyFill="1" applyBorder="1" applyAlignment="1">
      <alignment horizontal="center" vertical="center" wrapText="1"/>
    </xf>
    <xf numFmtId="0" fontId="4" fillId="3" borderId="6" xfId="1" applyFill="1" applyBorder="1" applyAlignment="1">
      <alignment horizontal="center" vertical="center" wrapText="1"/>
    </xf>
    <xf numFmtId="0" fontId="4" fillId="3" borderId="7" xfId="1" applyFill="1" applyBorder="1" applyAlignment="1">
      <alignment horizontal="center" vertical="center" wrapText="1"/>
    </xf>
    <xf numFmtId="0" fontId="10" fillId="3" borderId="6" xfId="1" applyFont="1" applyFill="1" applyBorder="1" applyAlignment="1">
      <alignment horizontal="center" vertical="top" wrapText="1"/>
    </xf>
    <xf numFmtId="0" fontId="10" fillId="3" borderId="7" xfId="1" applyFont="1" applyFill="1" applyBorder="1" applyAlignment="1">
      <alignment horizontal="center" vertical="top" wrapText="1"/>
    </xf>
    <xf numFmtId="0" fontId="4" fillId="0" borderId="2" xfId="1" applyBorder="1" applyAlignment="1">
      <alignment wrapText="1"/>
    </xf>
    <xf numFmtId="0" fontId="4" fillId="0" borderId="3" xfId="1" applyBorder="1" applyAlignment="1">
      <alignment wrapText="1"/>
    </xf>
    <xf numFmtId="0" fontId="18" fillId="0" borderId="2" xfId="0" applyFont="1" applyBorder="1" applyAlignment="1">
      <alignment wrapText="1"/>
    </xf>
    <xf numFmtId="0" fontId="18" fillId="0" borderId="3" xfId="0" applyFont="1" applyBorder="1" applyAlignment="1">
      <alignment wrapText="1"/>
    </xf>
    <xf numFmtId="0" fontId="18" fillId="0" borderId="4" xfId="0" applyFont="1" applyBorder="1" applyAlignment="1">
      <alignment wrapText="1"/>
    </xf>
    <xf numFmtId="0" fontId="18" fillId="0" borderId="2" xfId="0" applyFont="1" applyBorder="1" applyAlignment="1"/>
    <xf numFmtId="0" fontId="18" fillId="0" borderId="3" xfId="0" applyFont="1" applyBorder="1" applyAlignment="1"/>
    <xf numFmtId="0" fontId="18" fillId="0" borderId="4" xfId="0" applyFont="1" applyBorder="1" applyAlignment="1"/>
  </cellXfs>
  <cellStyles count="2">
    <cellStyle name="Hyperlink" xfId="1" builtinId="8"/>
    <cellStyle name="Normal" xfId="0" builtinId="0"/>
  </cellStyles>
  <dxfs count="4">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295275</xdr:colOff>
      <xdr:row>1</xdr:row>
      <xdr:rowOff>161925</xdr:rowOff>
    </xdr:from>
    <xdr:to>
      <xdr:col>11</xdr:col>
      <xdr:colOff>238125</xdr:colOff>
      <xdr:row>5</xdr:row>
      <xdr:rowOff>419100</xdr:rowOff>
    </xdr:to>
    <xdr:pic>
      <xdr:nvPicPr>
        <xdr:cNvPr id="2" name="Picture 1">
          <a:extLst>
            <a:ext uri="{FF2B5EF4-FFF2-40B4-BE49-F238E27FC236}">
              <a16:creationId xmlns:a16="http://schemas.microsoft.com/office/drawing/2014/main" id="{44940B13-4428-D0BD-03F4-C7F7A727C3C7}"/>
            </a:ext>
          </a:extLst>
        </xdr:cNvPr>
        <xdr:cNvPicPr>
          <a:picLocks noChangeAspect="1"/>
        </xdr:cNvPicPr>
      </xdr:nvPicPr>
      <xdr:blipFill>
        <a:blip xmlns:r="http://schemas.openxmlformats.org/officeDocument/2006/relationships" r:embed="rId1"/>
        <a:stretch>
          <a:fillRect/>
        </a:stretch>
      </xdr:blipFill>
      <xdr:spPr>
        <a:xfrm>
          <a:off x="4467225" y="552450"/>
          <a:ext cx="6038850" cy="23907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shiftup.sharepoint.com/sites/CALFISharedDrive/Shared%20Documents/Vehicles/Vehicle%20Master%20File%20-%20KX.xlsx" TargetMode="External"/><Relationship Id="rId1" Type="http://schemas.openxmlformats.org/officeDocument/2006/relationships/externalLinkPath" Target="/sites/CALFISharedDrive/Shared%20Documents/Vehicles/Vehicle%20Master%20File%20-%20K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5TXVzpx7zUyWJAB2C89ZUHYUNb9kBKpGutHzx0ICzAf0durXTLrFTodOfEw_y9Mu" itemId="01KAJUHDSGFB5Q5AJUH5BLT3KGS2ZILQOH">
      <xxl21:absoluteUrl r:id="rId2"/>
    </xxl21:alternateUrls>
    <sheetNames>
      <sheetName val="Vehicle Tracking"/>
      <sheetName val="Change Points"/>
      <sheetName val="UP"/>
      <sheetName val="X1 Vehicle priority"/>
      <sheetName val="&lt;Do Not Modify&gt;"/>
      <sheetName val="Vehicles"/>
      <sheetName val="Sheet1"/>
      <sheetName val="Custodian Breakdown (B3 MPAD)"/>
      <sheetName val="Vehicle Stats"/>
      <sheetName val="ADCAM"/>
      <sheetName val="BSM-BSM2"/>
      <sheetName val="CVADAS"/>
      <sheetName val="DBSM"/>
      <sheetName val="DMSM"/>
      <sheetName val="EPS"/>
      <sheetName val="ETM"/>
      <sheetName val="AMP"/>
      <sheetName val="FLRR4+"/>
      <sheetName val="GNMM"/>
      <sheetName val="IBS"/>
      <sheetName val="IPC"/>
      <sheetName val="ORC"/>
      <sheetName val="SGW"/>
      <sheetName val="TBM"/>
      <sheetName val="LiDAR"/>
      <sheetName val="Side Radar"/>
      <sheetName val="PRS"/>
      <sheetName val="Keys"/>
      <sheetName val="CRs"/>
      <sheetName val="CRs (2)"/>
    </sheetNames>
    <sheetDataSet>
      <sheetData sheetId="0"/>
      <sheetData sheetId="1"/>
      <sheetData sheetId="2"/>
      <sheetData sheetId="3"/>
      <sheetData sheetId="4"/>
      <sheetData sheetId="5">
        <row r="1">
          <cell r="A1" t="str">
            <v>VIN</v>
          </cell>
          <cell r="B1" t="str">
            <v>Purpose</v>
          </cell>
          <cell r="C1" t="str">
            <v>Status</v>
          </cell>
          <cell r="D1" t="str">
            <v>Variant</v>
          </cell>
          <cell r="E1" t="str">
            <v>Plan to Instrument?</v>
          </cell>
          <cell r="F1" t="str">
            <v>STLA
Custodian</v>
          </cell>
          <cell r="G1" t="str">
            <v>FMS Custodian</v>
          </cell>
        </row>
        <row r="2">
          <cell r="A2" t="str">
            <v>ST500081</v>
          </cell>
          <cell r="B2" t="str">
            <v>PFDI</v>
          </cell>
          <cell r="C2" t="str">
            <v>Received at CTC</v>
          </cell>
          <cell r="D2" t="str">
            <v>L2+</v>
          </cell>
          <cell r="E2" t="str">
            <v>Yes</v>
          </cell>
          <cell r="F2" t="str">
            <v>Bill Cheedie</v>
          </cell>
          <cell r="G2" t="str">
            <v>Matt Marcantonio</v>
          </cell>
        </row>
        <row r="3">
          <cell r="A3" t="str">
            <v>ST500082</v>
          </cell>
          <cell r="B3" t="str">
            <v>PFDI</v>
          </cell>
          <cell r="C3" t="str">
            <v>Bringing-Up</v>
          </cell>
          <cell r="D3" t="str">
            <v>L2+</v>
          </cell>
          <cell r="E3" t="str">
            <v>No</v>
          </cell>
          <cell r="F3" t="str">
            <v>Christian Ramirez</v>
          </cell>
          <cell r="G3" t="str">
            <v>Angad Boparai</v>
          </cell>
        </row>
        <row r="4">
          <cell r="A4" t="str">
            <v>ST500083</v>
          </cell>
          <cell r="B4" t="str">
            <v>EE Validation</v>
          </cell>
          <cell r="C4" t="str">
            <v>Bringing-Up</v>
          </cell>
          <cell r="D4" t="str">
            <v>L2+</v>
          </cell>
          <cell r="E4" t="str">
            <v>No</v>
          </cell>
          <cell r="F4" t="str">
            <v>Mohammad Pervez</v>
          </cell>
          <cell r="G4" t="str">
            <v>Mohammad Pervez</v>
          </cell>
        </row>
        <row r="5">
          <cell r="A5" t="str">
            <v>ST500163</v>
          </cell>
          <cell r="B5" t="str">
            <v>EE Validation</v>
          </cell>
          <cell r="C5" t="str">
            <v>Bringing-Up</v>
          </cell>
          <cell r="D5" t="str">
            <v>L2+</v>
          </cell>
          <cell r="E5" t="str">
            <v>No</v>
          </cell>
          <cell r="F5" t="str">
            <v>Mohammad Pervez</v>
          </cell>
          <cell r="G5" t="str">
            <v>Mohammad Pervez</v>
          </cell>
        </row>
        <row r="6">
          <cell r="A6" t="str">
            <v>ST500189</v>
          </cell>
          <cell r="B6" t="str">
            <v>FI /  Calibration</v>
          </cell>
          <cell r="C6" t="str">
            <v>At Toluca</v>
          </cell>
          <cell r="D6" t="str">
            <v>L3</v>
          </cell>
          <cell r="E6" t="str">
            <v>Yes</v>
          </cell>
          <cell r="F6" t="str">
            <v>FI /  Calibration</v>
          </cell>
          <cell r="G6" t="str">
            <v>Mark Iott</v>
          </cell>
        </row>
        <row r="7">
          <cell r="A7" t="str">
            <v>ST500049</v>
          </cell>
          <cell r="B7" t="str">
            <v>FI /  Calibration</v>
          </cell>
          <cell r="C7" t="str">
            <v>Blocked</v>
          </cell>
          <cell r="D7" t="str">
            <v>L2+</v>
          </cell>
          <cell r="E7" t="str">
            <v>No</v>
          </cell>
          <cell r="F7" t="str">
            <v>Bill Cheedie</v>
          </cell>
          <cell r="G7" t="str">
            <v>Mark Iott</v>
          </cell>
        </row>
        <row r="8">
          <cell r="A8" t="str">
            <v>ST500050</v>
          </cell>
          <cell r="B8" t="str">
            <v>EE Validation</v>
          </cell>
          <cell r="C8" t="str">
            <v>Blocked</v>
          </cell>
          <cell r="D8" t="str">
            <v>L2+</v>
          </cell>
          <cell r="E8" t="str">
            <v>No</v>
          </cell>
          <cell r="F8" t="str">
            <v>Bill Cheedie</v>
          </cell>
          <cell r="G8" t="str">
            <v>Mohammad Pervez</v>
          </cell>
        </row>
        <row r="9">
          <cell r="A9" t="str">
            <v>ST500051</v>
          </cell>
          <cell r="B9" t="str">
            <v>FI /  Calibration</v>
          </cell>
          <cell r="C9" t="str">
            <v>Blocked</v>
          </cell>
          <cell r="D9" t="str">
            <v>L2+</v>
          </cell>
          <cell r="E9" t="str">
            <v>No</v>
          </cell>
          <cell r="F9" t="str">
            <v>Bill Cheedie</v>
          </cell>
          <cell r="G9" t="str">
            <v>Mark Iott</v>
          </cell>
        </row>
        <row r="10">
          <cell r="A10" t="str">
            <v>ST500054</v>
          </cell>
          <cell r="B10" t="str">
            <v>PFDI</v>
          </cell>
          <cell r="C10" t="str">
            <v>Blocked</v>
          </cell>
          <cell r="D10" t="str">
            <v>L2+</v>
          </cell>
          <cell r="E10" t="str">
            <v>No</v>
          </cell>
          <cell r="F10" t="str">
            <v>Christian Ramirez</v>
          </cell>
          <cell r="G10" t="str">
            <v>Jennifer Bartaszewicz</v>
          </cell>
        </row>
        <row r="11">
          <cell r="A11" t="str">
            <v>ST500056</v>
          </cell>
          <cell r="B11" t="str">
            <v>FI /  Calibration</v>
          </cell>
          <cell r="C11" t="str">
            <v>Bringing-Up</v>
          </cell>
          <cell r="D11" t="str">
            <v>L2+</v>
          </cell>
          <cell r="E11" t="str">
            <v>No</v>
          </cell>
          <cell r="F11" t="str">
            <v>Nour Odish</v>
          </cell>
          <cell r="G11" t="str">
            <v>Mark Iott</v>
          </cell>
        </row>
        <row r="12">
          <cell r="A12" t="str">
            <v>ST500057</v>
          </cell>
          <cell r="B12" t="str">
            <v>FI /  Calibration</v>
          </cell>
          <cell r="C12" t="str">
            <v>Bringing-Up</v>
          </cell>
          <cell r="D12" t="str">
            <v>L2+</v>
          </cell>
          <cell r="E12" t="str">
            <v>No</v>
          </cell>
          <cell r="F12" t="str">
            <v>Bill Cheedie</v>
          </cell>
          <cell r="G12" t="str">
            <v>Mark Iott</v>
          </cell>
        </row>
        <row r="13">
          <cell r="A13" t="str">
            <v>ST500201</v>
          </cell>
          <cell r="B13" t="str">
            <v>FI /  Calibration</v>
          </cell>
          <cell r="C13" t="str">
            <v>Bringing-Up</v>
          </cell>
          <cell r="D13" t="str">
            <v>L3</v>
          </cell>
          <cell r="E13" t="str">
            <v>Yes</v>
          </cell>
          <cell r="F13" t="str">
            <v>TBD</v>
          </cell>
          <cell r="G13" t="str">
            <v>Mark Iott</v>
          </cell>
        </row>
        <row r="14">
          <cell r="A14" t="str">
            <v>ST500045</v>
          </cell>
          <cell r="B14" t="str">
            <v>PFDI</v>
          </cell>
          <cell r="C14" t="str">
            <v>Bringing-Up</v>
          </cell>
          <cell r="D14" t="str">
            <v>L2+</v>
          </cell>
          <cell r="E14" t="str">
            <v>No</v>
          </cell>
          <cell r="F14" t="str">
            <v>Mohammad Pervez</v>
          </cell>
          <cell r="G14" t="str">
            <v>Mohammad Pervez</v>
          </cell>
        </row>
        <row r="15">
          <cell r="A15" t="str">
            <v>ST500053</v>
          </cell>
          <cell r="B15" t="str">
            <v>FI /  Calibration</v>
          </cell>
          <cell r="C15" t="str">
            <v>Delivered</v>
          </cell>
          <cell r="D15" t="str">
            <v>L2+</v>
          </cell>
          <cell r="E15" t="str">
            <v>Yes</v>
          </cell>
          <cell r="F15" t="str">
            <v>Bill Cheedie</v>
          </cell>
          <cell r="G15" t="str">
            <v>Mark Iott</v>
          </cell>
        </row>
        <row r="16">
          <cell r="A16" t="str">
            <v>ST500059</v>
          </cell>
          <cell r="B16" t="str">
            <v>FI /  Calibration</v>
          </cell>
          <cell r="C16" t="str">
            <v>Delivered</v>
          </cell>
          <cell r="D16" t="str">
            <v>L3</v>
          </cell>
          <cell r="E16" t="str">
            <v>Yes</v>
          </cell>
          <cell r="F16" t="str">
            <v>Nour Odish</v>
          </cell>
          <cell r="G16" t="str">
            <v>Mark Iott</v>
          </cell>
        </row>
        <row r="17">
          <cell r="A17" t="str">
            <v>ST500048</v>
          </cell>
          <cell r="B17" t="str">
            <v>dSPACE (Open Loop Fleet)</v>
          </cell>
          <cell r="C17" t="str">
            <v>Bringing-Up</v>
          </cell>
          <cell r="D17" t="str">
            <v>L2+</v>
          </cell>
          <cell r="E17" t="str">
            <v>No</v>
          </cell>
          <cell r="F17" t="str">
            <v>Richard Donajkowski</v>
          </cell>
          <cell r="G17" t="str">
            <v>Richard Donajkowski</v>
          </cell>
        </row>
        <row r="18">
          <cell r="A18" t="str">
            <v>ST500073</v>
          </cell>
          <cell r="B18" t="str">
            <v>dSPACE (Open Loop Fleet)</v>
          </cell>
          <cell r="C18" t="str">
            <v>Bringing-Up</v>
          </cell>
          <cell r="D18" t="str">
            <v>L3</v>
          </cell>
          <cell r="E18" t="str">
            <v>No</v>
          </cell>
          <cell r="F18" t="str">
            <v>Richard Donajkowski</v>
          </cell>
          <cell r="G18" t="str">
            <v>Mohammad Pervez</v>
          </cell>
        </row>
        <row r="19">
          <cell r="A19" t="str">
            <v>ST500075</v>
          </cell>
          <cell r="B19" t="str">
            <v>dSPACE (Open Loop Fleet)</v>
          </cell>
          <cell r="C19" t="str">
            <v>Bringing-Up</v>
          </cell>
          <cell r="D19" t="str">
            <v>L2+</v>
          </cell>
          <cell r="E19" t="str">
            <v>No</v>
          </cell>
          <cell r="F19" t="str">
            <v>Richard Donajkowski</v>
          </cell>
          <cell r="G19" t="str">
            <v>Richard Donajkowski</v>
          </cell>
        </row>
        <row r="20">
          <cell r="A20" t="str">
            <v>ST500077</v>
          </cell>
          <cell r="B20" t="str">
            <v>dSPACE (Open Loop Fleet)</v>
          </cell>
          <cell r="C20" t="str">
            <v>Bringing-Up</v>
          </cell>
          <cell r="D20" t="str">
            <v>L3</v>
          </cell>
          <cell r="E20" t="str">
            <v>No</v>
          </cell>
          <cell r="F20" t="str">
            <v>Richard Donajkowski</v>
          </cell>
          <cell r="G20" t="str">
            <v>Richard Donajkowski</v>
          </cell>
        </row>
        <row r="21">
          <cell r="A21" t="str">
            <v>ST500193</v>
          </cell>
          <cell r="B21" t="str">
            <v>FI /  Calibration</v>
          </cell>
          <cell r="C21" t="str">
            <v>Bringing-Up</v>
          </cell>
          <cell r="D21" t="str">
            <v>L3</v>
          </cell>
          <cell r="E21" t="str">
            <v>Yes</v>
          </cell>
          <cell r="F21" t="str">
            <v>FI /  Calibration</v>
          </cell>
          <cell r="G21" t="str">
            <v>Mark Iott</v>
          </cell>
        </row>
        <row r="22">
          <cell r="A22" t="str">
            <v>ST500195</v>
          </cell>
          <cell r="B22" t="str">
            <v>FI /  Calibration</v>
          </cell>
          <cell r="C22" t="str">
            <v>Bringing-Up</v>
          </cell>
          <cell r="D22" t="str">
            <v>L3</v>
          </cell>
          <cell r="E22" t="str">
            <v>Yes</v>
          </cell>
          <cell r="F22" t="str">
            <v>Bill Cheedie</v>
          </cell>
          <cell r="G22" t="str">
            <v>Mark Iott</v>
          </cell>
        </row>
        <row r="23">
          <cell r="A23" t="str">
            <v>ST500197</v>
          </cell>
          <cell r="B23" t="str">
            <v>PFDI</v>
          </cell>
          <cell r="C23" t="str">
            <v>Bringing-Up</v>
          </cell>
          <cell r="D23" t="str">
            <v>L3</v>
          </cell>
          <cell r="E23" t="str">
            <v>No</v>
          </cell>
          <cell r="F23" t="str">
            <v>Angad Boparai</v>
          </cell>
          <cell r="G23" t="str">
            <v>Angad Boparai</v>
          </cell>
        </row>
        <row r="24">
          <cell r="A24" t="str">
            <v>ST500198</v>
          </cell>
          <cell r="B24" t="str">
            <v>PFDI</v>
          </cell>
          <cell r="C24" t="str">
            <v>Bringing-Up</v>
          </cell>
          <cell r="D24" t="str">
            <v>L3</v>
          </cell>
          <cell r="E24" t="str">
            <v>No</v>
          </cell>
          <cell r="F24" t="str">
            <v>Angad Boparai</v>
          </cell>
          <cell r="G24" t="str">
            <v>Angad Boparai</v>
          </cell>
        </row>
        <row r="25">
          <cell r="A25" t="str">
            <v>ST500046</v>
          </cell>
          <cell r="B25" t="str">
            <v>FI Low Speed</v>
          </cell>
          <cell r="C25" t="str">
            <v>Delivered</v>
          </cell>
          <cell r="D25" t="str">
            <v>L2+</v>
          </cell>
          <cell r="E25" t="str">
            <v>No</v>
          </cell>
          <cell r="F25" t="str">
            <v>Dan Kim</v>
          </cell>
          <cell r="G25" t="str">
            <v>Dan Kim</v>
          </cell>
        </row>
        <row r="26">
          <cell r="A26" t="str">
            <v>ST500047</v>
          </cell>
          <cell r="B26" t="str">
            <v>Motion Control</v>
          </cell>
          <cell r="C26" t="str">
            <v>Delivered</v>
          </cell>
          <cell r="D26" t="str">
            <v>L2+</v>
          </cell>
          <cell r="E26" t="str">
            <v>No</v>
          </cell>
          <cell r="F26" t="str">
            <v>Enrico Raffone</v>
          </cell>
          <cell r="G26" t="str">
            <v>Mark Iott</v>
          </cell>
        </row>
        <row r="27">
          <cell r="A27" t="str">
            <v>ST500052</v>
          </cell>
          <cell r="B27" t="str">
            <v>Valeo (CVADAS)</v>
          </cell>
          <cell r="C27" t="str">
            <v>Delivered</v>
          </cell>
          <cell r="D27" t="str">
            <v>L2+</v>
          </cell>
          <cell r="E27" t="str">
            <v>No</v>
          </cell>
          <cell r="F27" t="str">
            <v>Drew Le</v>
          </cell>
          <cell r="G27" t="str">
            <v>Mark Iott</v>
          </cell>
        </row>
        <row r="28">
          <cell r="A28" t="str">
            <v>ST500055</v>
          </cell>
          <cell r="B28" t="str">
            <v>Valeo (DMSM)</v>
          </cell>
          <cell r="C28" t="str">
            <v>Delivered</v>
          </cell>
          <cell r="D28" t="str">
            <v>L2+</v>
          </cell>
          <cell r="E28" t="str">
            <v>No</v>
          </cell>
          <cell r="F28" t="str">
            <v>Bill Cheedie</v>
          </cell>
          <cell r="G28" t="str">
            <v>Mark Iott</v>
          </cell>
        </row>
        <row r="29">
          <cell r="A29" t="str">
            <v>ST500058</v>
          </cell>
          <cell r="B29" t="str">
            <v>FI /  Calibration</v>
          </cell>
          <cell r="C29" t="str">
            <v>Delivered</v>
          </cell>
          <cell r="D29" t="str">
            <v>L2+</v>
          </cell>
          <cell r="E29" t="str">
            <v>No</v>
          </cell>
          <cell r="F29" t="str">
            <v>Bill Cheedie</v>
          </cell>
          <cell r="G29" t="str">
            <v>Mark Iott</v>
          </cell>
        </row>
        <row r="30">
          <cell r="A30" t="str">
            <v>ST500060</v>
          </cell>
          <cell r="B30" t="str">
            <v>SW Dev</v>
          </cell>
          <cell r="C30" t="str">
            <v>Delivered</v>
          </cell>
          <cell r="D30" t="str">
            <v>L3</v>
          </cell>
          <cell r="E30" t="str">
            <v>Yes</v>
          </cell>
          <cell r="F30" t="str">
            <v>Nayan Deshmukh</v>
          </cell>
          <cell r="G30" t="str">
            <v>Mark Iott</v>
          </cell>
        </row>
        <row r="31">
          <cell r="A31" t="str">
            <v>ST500061</v>
          </cell>
          <cell r="B31" t="str">
            <v>FI /  Calibration</v>
          </cell>
          <cell r="C31" t="str">
            <v>Delivered</v>
          </cell>
          <cell r="D31" t="str">
            <v>L3</v>
          </cell>
          <cell r="E31" t="str">
            <v>Yes</v>
          </cell>
          <cell r="F31" t="str">
            <v>Drew Le</v>
          </cell>
          <cell r="G31" t="str">
            <v>Mark Iott</v>
          </cell>
        </row>
        <row r="32">
          <cell r="A32" t="str">
            <v>ST500062</v>
          </cell>
          <cell r="B32" t="str">
            <v>FI /  Calibration</v>
          </cell>
          <cell r="C32" t="str">
            <v>Bringing-Up</v>
          </cell>
          <cell r="D32" t="str">
            <v>L3</v>
          </cell>
          <cell r="E32" t="str">
            <v>Yes</v>
          </cell>
          <cell r="F32" t="str">
            <v>Mark Iott</v>
          </cell>
          <cell r="G32" t="str">
            <v>Mark Iott</v>
          </cell>
        </row>
        <row r="33">
          <cell r="A33" t="str">
            <v>ST500063</v>
          </cell>
          <cell r="B33" t="str">
            <v>L2 Repurposed</v>
          </cell>
          <cell r="C33" t="str">
            <v>Delivered</v>
          </cell>
          <cell r="D33" t="str">
            <v>L2entry</v>
          </cell>
          <cell r="E33" t="str">
            <v>No</v>
          </cell>
          <cell r="F33" t="str">
            <v>Nick Sierakowski</v>
          </cell>
          <cell r="G33" t="str">
            <v>Nick Sierakowski</v>
          </cell>
        </row>
        <row r="34">
          <cell r="A34" t="str">
            <v>ST500066</v>
          </cell>
          <cell r="B34" t="str">
            <v>Valeo (LiDAR)</v>
          </cell>
          <cell r="C34" t="str">
            <v>Delivered</v>
          </cell>
          <cell r="D34" t="str">
            <v>L2+</v>
          </cell>
          <cell r="E34" t="str">
            <v>No</v>
          </cell>
          <cell r="F34" t="str">
            <v>Conner Cruden</v>
          </cell>
          <cell r="G34" t="str">
            <v>Mark Iott</v>
          </cell>
        </row>
        <row r="35">
          <cell r="A35" t="str">
            <v>ST500067</v>
          </cell>
          <cell r="B35" t="str">
            <v>TK (EPS)</v>
          </cell>
          <cell r="C35" t="str">
            <v>Delivered</v>
          </cell>
          <cell r="D35" t="str">
            <v>L2+</v>
          </cell>
          <cell r="E35" t="str">
            <v>No</v>
          </cell>
          <cell r="F35" t="str">
            <v>Patrick Robinson</v>
          </cell>
          <cell r="G35" t="str">
            <v>Mark Iott</v>
          </cell>
        </row>
        <row r="36">
          <cell r="A36" t="str">
            <v>ST500068</v>
          </cell>
          <cell r="B36" t="str">
            <v>ZF (BSM/BSM2)</v>
          </cell>
          <cell r="C36" t="str">
            <v>Delivered</v>
          </cell>
          <cell r="D36" t="str">
            <v>L2+</v>
          </cell>
          <cell r="E36" t="str">
            <v>No</v>
          </cell>
          <cell r="F36" t="str">
            <v>Alex Hackert</v>
          </cell>
          <cell r="G36" t="str">
            <v>Mark Iott</v>
          </cell>
        </row>
        <row r="37">
          <cell r="A37" t="str">
            <v>ST500069</v>
          </cell>
          <cell r="B37" t="str">
            <v>L2 Repurposed</v>
          </cell>
          <cell r="C37" t="str">
            <v>Delivered</v>
          </cell>
          <cell r="D37" t="str">
            <v>L2entry</v>
          </cell>
          <cell r="E37" t="str">
            <v>No</v>
          </cell>
          <cell r="F37" t="str">
            <v>Nick Sierakowski</v>
          </cell>
          <cell r="G37" t="str">
            <v>Nick Sierakowski</v>
          </cell>
        </row>
        <row r="38">
          <cell r="A38" t="str">
            <v>ST500070</v>
          </cell>
          <cell r="B38" t="str">
            <v>FI /  Calibration</v>
          </cell>
          <cell r="C38" t="str">
            <v>Instrumenting</v>
          </cell>
          <cell r="D38" t="str">
            <v>L2+</v>
          </cell>
          <cell r="E38" t="str">
            <v>Yes</v>
          </cell>
          <cell r="F38" t="str">
            <v>Paul Tuttle</v>
          </cell>
          <cell r="G38" t="str">
            <v>Mark Iott</v>
          </cell>
        </row>
        <row r="39">
          <cell r="A39" t="str">
            <v>ST500071</v>
          </cell>
          <cell r="B39" t="str">
            <v>dSPACE (Open Loop Fleet)</v>
          </cell>
          <cell r="C39" t="str">
            <v>Delivered</v>
          </cell>
          <cell r="D39" t="str">
            <v>L3</v>
          </cell>
          <cell r="E39" t="str">
            <v>No</v>
          </cell>
          <cell r="F39" t="str">
            <v>Richard Donajkowski</v>
          </cell>
          <cell r="G39" t="str">
            <v>Richard Donajkowski</v>
          </cell>
        </row>
        <row r="40">
          <cell r="A40" t="str">
            <v>ST500072</v>
          </cell>
          <cell r="B40" t="str">
            <v>ZF (GNMM)</v>
          </cell>
          <cell r="C40" t="str">
            <v>Delivered</v>
          </cell>
          <cell r="D40" t="str">
            <v>L2+</v>
          </cell>
          <cell r="E40" t="str">
            <v>No</v>
          </cell>
          <cell r="F40" t="str">
            <v>Paul Tuttle</v>
          </cell>
          <cell r="G40" t="str">
            <v>Mark Iott</v>
          </cell>
        </row>
        <row r="41">
          <cell r="A41" t="str">
            <v>ST500074</v>
          </cell>
          <cell r="B41" t="str">
            <v>SW Dev</v>
          </cell>
          <cell r="C41" t="str">
            <v>Delivered</v>
          </cell>
          <cell r="D41" t="str">
            <v>L3</v>
          </cell>
          <cell r="E41" t="str">
            <v>Yes</v>
          </cell>
          <cell r="F41" t="str">
            <v>Raffaele Guido</v>
          </cell>
          <cell r="G41" t="str">
            <v>Mark Iott</v>
          </cell>
        </row>
        <row r="42">
          <cell r="A42" t="str">
            <v>ST500076</v>
          </cell>
          <cell r="B42" t="str">
            <v>FI /  Calibration</v>
          </cell>
          <cell r="C42" t="str">
            <v>Delivered</v>
          </cell>
          <cell r="D42" t="str">
            <v>L3</v>
          </cell>
          <cell r="E42" t="str">
            <v>Yes</v>
          </cell>
          <cell r="F42" t="str">
            <v>Curtis Hogan</v>
          </cell>
          <cell r="G42" t="str">
            <v>Mark Iott</v>
          </cell>
        </row>
        <row r="43">
          <cell r="A43" t="str">
            <v>ST500079</v>
          </cell>
          <cell r="B43" t="str">
            <v>FI /  Calibration</v>
          </cell>
          <cell r="C43" t="str">
            <v>Delivered</v>
          </cell>
          <cell r="D43" t="str">
            <v>L3</v>
          </cell>
          <cell r="E43" t="str">
            <v>Yes</v>
          </cell>
          <cell r="F43" t="str">
            <v>Curtis Hogan</v>
          </cell>
          <cell r="G43" t="str">
            <v>Mark Iott</v>
          </cell>
        </row>
        <row r="44">
          <cell r="A44" t="str">
            <v>ST500080</v>
          </cell>
          <cell r="B44" t="str">
            <v>L2 Repurposed</v>
          </cell>
          <cell r="C44" t="str">
            <v>Delivered</v>
          </cell>
          <cell r="D44" t="str">
            <v>L2entry</v>
          </cell>
          <cell r="E44" t="str">
            <v>No</v>
          </cell>
          <cell r="F44" t="str">
            <v>Nick Sierakowski</v>
          </cell>
          <cell r="G44" t="str">
            <v>Nick Sierakowski</v>
          </cell>
        </row>
        <row r="45">
          <cell r="A45" t="str">
            <v>ST500159</v>
          </cell>
          <cell r="B45" t="str">
            <v>L2 Repurposed</v>
          </cell>
          <cell r="C45" t="str">
            <v>Delivered</v>
          </cell>
          <cell r="D45" t="str">
            <v>L2entry</v>
          </cell>
          <cell r="E45" t="str">
            <v>No</v>
          </cell>
          <cell r="F45" t="str">
            <v>Sudheer Purapati</v>
          </cell>
          <cell r="G45" t="str">
            <v>Sudheer Purapati</v>
          </cell>
        </row>
        <row r="46">
          <cell r="A46" t="str">
            <v>ST500160</v>
          </cell>
          <cell r="B46" t="str">
            <v>L2 Repurposed</v>
          </cell>
          <cell r="C46" t="str">
            <v>Delivered</v>
          </cell>
          <cell r="D46" t="str">
            <v>L2entry</v>
          </cell>
          <cell r="E46" t="str">
            <v>No</v>
          </cell>
          <cell r="F46" t="str">
            <v>Jeremiah Mcclintock</v>
          </cell>
          <cell r="G46" t="str">
            <v>Jeremiah Mcclintock</v>
          </cell>
        </row>
        <row r="47">
          <cell r="A47" t="str">
            <v>ST500161</v>
          </cell>
          <cell r="B47" t="str">
            <v>L2 Repurposed</v>
          </cell>
          <cell r="C47" t="str">
            <v>Delivered</v>
          </cell>
          <cell r="D47" t="str">
            <v>L2entry</v>
          </cell>
          <cell r="E47" t="str">
            <v>No</v>
          </cell>
          <cell r="F47" t="str">
            <v>Nick Sierakowski</v>
          </cell>
          <cell r="G47" t="str">
            <v>Nick Sierakowski</v>
          </cell>
        </row>
        <row r="48">
          <cell r="A48" t="str">
            <v>ST500162</v>
          </cell>
          <cell r="B48" t="str">
            <v>L2 Repurposed</v>
          </cell>
          <cell r="C48" t="str">
            <v>Delivered</v>
          </cell>
          <cell r="D48" t="str">
            <v>L2entry</v>
          </cell>
          <cell r="E48" t="str">
            <v>No</v>
          </cell>
          <cell r="F48" t="str">
            <v>Jeremiah Mcclintock</v>
          </cell>
          <cell r="G48" t="str">
            <v>Jeremiah Mcclintock</v>
          </cell>
        </row>
        <row r="49">
          <cell r="A49" t="str">
            <v>ST500164</v>
          </cell>
          <cell r="B49" t="str">
            <v>L2 Repurposed</v>
          </cell>
          <cell r="C49" t="str">
            <v>Delivered</v>
          </cell>
          <cell r="D49" t="str">
            <v>L2entry</v>
          </cell>
          <cell r="E49" t="str">
            <v>No</v>
          </cell>
          <cell r="F49" t="str">
            <v>Dan Kim</v>
          </cell>
          <cell r="G49" t="str">
            <v>Dan Kim</v>
          </cell>
        </row>
        <row r="50">
          <cell r="A50" t="str">
            <v>ST500188</v>
          </cell>
          <cell r="B50" t="str">
            <v>FI /  Calibration</v>
          </cell>
          <cell r="C50" t="str">
            <v>Delivered</v>
          </cell>
          <cell r="D50" t="str">
            <v>L3</v>
          </cell>
          <cell r="E50" t="str">
            <v>Yes</v>
          </cell>
          <cell r="F50" t="str">
            <v>Patrick Robinson</v>
          </cell>
          <cell r="G50" t="str">
            <v>Mark Iott</v>
          </cell>
        </row>
        <row r="51">
          <cell r="A51" t="str">
            <v>ST500190</v>
          </cell>
          <cell r="B51" t="str">
            <v>FI /  Calibration</v>
          </cell>
          <cell r="C51" t="str">
            <v>Delivered</v>
          </cell>
          <cell r="D51" t="str">
            <v>L3</v>
          </cell>
          <cell r="E51" t="str">
            <v>Yes</v>
          </cell>
          <cell r="F51" t="str">
            <v>Bill Cheedie</v>
          </cell>
          <cell r="G51" t="str">
            <v>Mark Iott</v>
          </cell>
        </row>
        <row r="52">
          <cell r="A52" t="str">
            <v>ST500191</v>
          </cell>
          <cell r="B52" t="str">
            <v>SW Dev</v>
          </cell>
          <cell r="C52" t="str">
            <v>Delivered</v>
          </cell>
          <cell r="D52" t="str">
            <v>L3</v>
          </cell>
          <cell r="E52" t="str">
            <v>No</v>
          </cell>
          <cell r="F52" t="str">
            <v>Raffaele Guido</v>
          </cell>
          <cell r="G52" t="str">
            <v>Mark Iott</v>
          </cell>
        </row>
        <row r="53">
          <cell r="A53" t="str">
            <v>ST500192</v>
          </cell>
          <cell r="B53" t="str">
            <v>FI /  Calibration</v>
          </cell>
          <cell r="C53" t="str">
            <v>Delivered</v>
          </cell>
          <cell r="D53" t="str">
            <v>L3</v>
          </cell>
          <cell r="E53" t="str">
            <v>Yes</v>
          </cell>
          <cell r="F53" t="str">
            <v>Conner Cruden</v>
          </cell>
          <cell r="G53" t="str">
            <v>Mark Iott</v>
          </cell>
        </row>
        <row r="54">
          <cell r="A54" t="str">
            <v>ST500194</v>
          </cell>
          <cell r="B54" t="str">
            <v>PFDI</v>
          </cell>
          <cell r="C54" t="str">
            <v>Delivered</v>
          </cell>
          <cell r="D54" t="str">
            <v>L3</v>
          </cell>
          <cell r="E54" t="str">
            <v>No</v>
          </cell>
          <cell r="F54" t="str">
            <v>Angad Boparai</v>
          </cell>
          <cell r="G54" t="str">
            <v>Angad Boparai</v>
          </cell>
        </row>
        <row r="55">
          <cell r="A55" t="str">
            <v>ST500196</v>
          </cell>
          <cell r="B55" t="str">
            <v>PFDI</v>
          </cell>
          <cell r="C55" t="str">
            <v>Delivered</v>
          </cell>
          <cell r="D55" t="str">
            <v>L3</v>
          </cell>
          <cell r="E55" t="str">
            <v>No</v>
          </cell>
          <cell r="F55" t="str">
            <v>Angad Boparai</v>
          </cell>
          <cell r="G55" t="str">
            <v>Angad Boparai</v>
          </cell>
        </row>
        <row r="56">
          <cell r="A56" t="str">
            <v>ST500199</v>
          </cell>
          <cell r="B56" t="str">
            <v>PFDI</v>
          </cell>
          <cell r="C56" t="str">
            <v>Instrumenting</v>
          </cell>
          <cell r="D56" t="str">
            <v>L3</v>
          </cell>
          <cell r="E56" t="str">
            <v>Yes</v>
          </cell>
          <cell r="F56" t="str">
            <v>Matt Marcantonio</v>
          </cell>
          <cell r="G56" t="str">
            <v>Matt Marcantonio</v>
          </cell>
        </row>
        <row r="57">
          <cell r="A57" t="str">
            <v>ST500200</v>
          </cell>
          <cell r="B57" t="str">
            <v>PFDI</v>
          </cell>
          <cell r="C57" t="str">
            <v>Delivered</v>
          </cell>
          <cell r="D57" t="str">
            <v>L3</v>
          </cell>
          <cell r="E57" t="str">
            <v>No</v>
          </cell>
          <cell r="F57" t="str">
            <v>Matt Marcantonio</v>
          </cell>
          <cell r="G57" t="str">
            <v>Matt Marcantonio</v>
          </cell>
        </row>
        <row r="58">
          <cell r="A58" t="str">
            <v>ST500202</v>
          </cell>
          <cell r="B58" t="str">
            <v>PFDI</v>
          </cell>
          <cell r="C58" t="str">
            <v>Delivered</v>
          </cell>
          <cell r="D58" t="str">
            <v>L3</v>
          </cell>
          <cell r="E58" t="str">
            <v>Yes</v>
          </cell>
          <cell r="F58" t="str">
            <v>Matt Marcantonio</v>
          </cell>
          <cell r="G58" t="str">
            <v>Matt Marcantonio</v>
          </cell>
        </row>
        <row r="59">
          <cell r="A59" t="str">
            <v>ST500078</v>
          </cell>
          <cell r="B59" t="str">
            <v>Ground Truth (Fleet)</v>
          </cell>
          <cell r="C59" t="str">
            <v>Bringing-Up</v>
          </cell>
          <cell r="D59" t="str">
            <v>L3</v>
          </cell>
          <cell r="E59" t="str">
            <v>Yes</v>
          </cell>
          <cell r="F59" t="str">
            <v>Richard Donajkowski</v>
          </cell>
          <cell r="G59" t="str">
            <v>Mark Iott</v>
          </cell>
        </row>
        <row r="60">
          <cell r="A60" t="str">
            <v>ST500064</v>
          </cell>
          <cell r="B60" t="str">
            <v>PFDI</v>
          </cell>
          <cell r="C60" t="str">
            <v>Received at CTC</v>
          </cell>
          <cell r="D60" t="str">
            <v>L2+</v>
          </cell>
          <cell r="E60" t="str">
            <v>No</v>
          </cell>
          <cell r="F60" t="str">
            <v>Al Viera</v>
          </cell>
          <cell r="G60" t="str">
            <v>Mark Iott</v>
          </cell>
        </row>
        <row r="61">
          <cell r="A61" t="str">
            <v>ST500065</v>
          </cell>
          <cell r="B61" t="str">
            <v>FI /  Calibration</v>
          </cell>
          <cell r="C61" t="str">
            <v>Received at CTC</v>
          </cell>
          <cell r="D61" t="str">
            <v>L3</v>
          </cell>
          <cell r="E61" t="str">
            <v>No</v>
          </cell>
          <cell r="F61" t="str">
            <v>Bill Cheedie</v>
          </cell>
          <cell r="G61" t="str">
            <v>Al Viera</v>
          </cell>
        </row>
        <row r="66">
          <cell r="C66" t="str">
            <v>Status</v>
          </cell>
          <cell r="D66" t="str">
            <v>Count</v>
          </cell>
          <cell r="E66" t="str">
            <v>Description</v>
          </cell>
        </row>
        <row r="67">
          <cell r="B67"/>
          <cell r="C67" t="str">
            <v>At Toluca</v>
          </cell>
          <cell r="D67">
            <v>1</v>
          </cell>
          <cell r="E67" t="str">
            <v>Vehicles that are still pending shipment from TAP</v>
          </cell>
        </row>
        <row r="68">
          <cell r="B68"/>
          <cell r="C68" t="str">
            <v>Received at CTC</v>
          </cell>
          <cell r="D68">
            <v>3</v>
          </cell>
          <cell r="E68" t="str">
            <v>Vehicles delivered to CTC but not yet in bring-up phase</v>
          </cell>
        </row>
        <row r="69">
          <cell r="B69"/>
          <cell r="C69" t="str">
            <v>Bringing-Up / Instrumenting</v>
          </cell>
          <cell r="D69">
            <v>19</v>
          </cell>
          <cell r="E69" t="str">
            <v>Vehicles currently being worked on to become running/on-test. Vehicles actively being updated</v>
          </cell>
        </row>
        <row r="70">
          <cell r="B70"/>
          <cell r="C70" t="str">
            <v>Blocked</v>
          </cell>
          <cell r="D70">
            <v>4</v>
          </cell>
          <cell r="E70" t="str">
            <v>Vehicles at data speed (only for SWX vehicles that need instrumentation)</v>
          </cell>
        </row>
        <row r="71">
          <cell r="B71"/>
          <cell r="C71" t="str">
            <v>Ready / Delivered</v>
          </cell>
          <cell r="D71">
            <v>33</v>
          </cell>
          <cell r="E71" t="str">
            <v>Vehicles running/on-test with CAL/FI, PFDI, suppliers, etc. (this include both vehicles running without instrumentation and vehicle running with instrumentation)</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persons/person.xml><?xml version="1.0" encoding="utf-8"?>
<personList xmlns="http://schemas.microsoft.com/office/spreadsheetml/2018/threadedcomments" xmlns:x="http://schemas.openxmlformats.org/spreadsheetml/2006/main">
  <person displayName="NOUR ODISH" id="{1D0CD43C-1C04-4B4A-879D-387E22C568CB}" userId="S::t0859no@inetpsa.com::2e5641bf-0e75-4ab9-b023-9cfd231a307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3" dT="2025-01-22T21:32:41.78" personId="{1D0CD43C-1C04-4B4A-879D-387E22C568CB}" id="{7F06A254-BFCA-4CDD-B899-B95555CB0CAD}">
    <text>checked on 1/22/25</text>
  </threadedComment>
  <threadedComment ref="H4" dT="2025-01-22T21:34:26.05" personId="{1D0CD43C-1C04-4B4A-879D-387E22C568CB}" id="{C1E5224E-0DEA-418C-BF4E-56BC7B3E01A3}">
    <text>checked on 1/22/25</text>
  </threadedComment>
  <threadedComment ref="H5" dT="2025-01-22T21:39:14.26" personId="{1D0CD43C-1C04-4B4A-879D-387E22C568CB}" id="{B7CA36CB-518B-454B-8789-481D8829104A}">
    <text>checked on 1/22/25</text>
  </threadedComment>
  <threadedComment ref="H7" dT="2025-01-22T21:43:28.07" personId="{1D0CD43C-1C04-4B4A-879D-387E22C568CB}" id="{07795BA7-71A6-4819-A6B5-0633FA9283F1}">
    <text>checked on 1/22/25</text>
  </threadedComment>
  <threadedComment ref="H10" dT="2025-01-22T21:46:28.87" personId="{1D0CD43C-1C04-4B4A-879D-387E22C568CB}" id="{2584B49C-80D6-43A7-A09F-8F4D66A03939}">
    <text>checked on 1/22/25</text>
  </threadedComment>
  <threadedComment ref="H12" dT="2025-01-22T21:49:03.02" personId="{1D0CD43C-1C04-4B4A-879D-387E22C568CB}" id="{0F247BD0-4949-4B08-A70D-43D717ED87C7}">
    <text>checked on 1/22/25</text>
  </threadedComment>
  <threadedComment ref="H14" dT="2025-02-05T18:39:38.44" personId="{1D0CD43C-1C04-4B4A-879D-387E22C568CB}" id="{DF44C5FA-6E28-47F9-BD6C-8050A230EF54}">
    <text xml:space="preserve">SW version updated 2/5/25 need to check on sharepoint location of part number </text>
  </threadedComment>
  <threadedComment ref="H19" dT="2025-02-05T18:42:52.39" personId="{1D0CD43C-1C04-4B4A-879D-387E22C568CB}" id="{12AAD4D4-85BD-406D-9E47-2F173BA07644}">
    <text>checked integrity link on 2/5/25</text>
  </threadedComment>
  <threadedComment ref="H21" dT="2025-02-05T18:50:28.60" personId="{1D0CD43C-1C04-4B4A-879D-387E22C568CB}" id="{BEDC0E6B-3C9D-4344-8526-6F2916153675}">
    <text>checked on 2/5/25</text>
  </threadedComment>
  <threadedComment ref="H22" dT="2025-02-05T19:28:25.89" personId="{1D0CD43C-1C04-4B4A-879D-387E22C568CB}" id="{79A9DF84-F402-4866-BAF5-9001FD5F15BB}">
    <text>waiting for confirmation on which SW to use</text>
  </threadedComment>
  <threadedComment ref="H24" dT="2025-02-05T19:31:23.27" personId="{1D0CD43C-1C04-4B4A-879D-387E22C568CB}" id="{BCED5DFE-8E6E-4ACC-A5A9-F8A45F5B9E8E}">
    <text>need link to latest SW</text>
  </threadedComment>
  <threadedComment ref="H26" dT="2025-02-05T19:41:21.64" personId="{1D0CD43C-1C04-4B4A-879D-387E22C568CB}" id="{8804718B-B3E4-4702-94ED-63331D3D7574}">
    <text>updated 2/5/25</text>
  </threadedComment>
  <threadedComment ref="H27" dT="2025-02-05T19:41:30.53" personId="{1D0CD43C-1C04-4B4A-879D-387E22C568CB}" id="{46C0467F-50FF-450B-B292-903CE14A332B}">
    <text>updated 2/5/25</text>
  </threadedComment>
  <threadedComment ref="H30" dT="2025-02-05T20:52:23.92" personId="{1D0CD43C-1C04-4B4A-879D-387E22C568CB}" id="{D1C2071F-DF98-40B9-8D8B-2F26BD587430}">
    <text>need to investigate where is the latest SW (not in VS Integrity link)</text>
  </threadedComment>
  <threadedComment ref="H31" dT="2025-02-05T20:54:12.52" personId="{1D0CD43C-1C04-4B4A-879D-387E22C568CB}" id="{B3E4C16B-46BD-4B3F-9C30-2969F077B95D}">
    <text>SW not available on VS integrity link</text>
  </threadedComment>
  <threadedComment ref="H36" dT="2025-02-05T21:51:37.62" personId="{1D0CD43C-1C04-4B4A-879D-387E22C568CB}" id="{00E934CC-10A9-41C3-B939-9ED2867AC98A}">
    <text xml:space="preserve">2/5/25 could not locate SW in VSI </text>
  </threadedComment>
  <threadedComment ref="H37" dT="2025-02-05T22:03:44.56" personId="{1D0CD43C-1C04-4B4A-879D-387E22C568CB}" id="{153D9723-35E8-4420-B7C2-5DF38CB673BE}">
    <text>2/5/25 updated SW, still need to confirm HW number</text>
  </threadedComment>
  <threadedComment ref="H38" dT="2025-02-05T22:08:34.74" personId="{1D0CD43C-1C04-4B4A-879D-387E22C568CB}" id="{F87FA930-A31A-41D4-88B9-98EBE04E60EF}">
    <text>2/5/25: up to date</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VehicleSoftwareIntegrityRepository-NorthAmerica/2024%20KM49/Forms/AllItems.aspx?ovuser=d852d5cd%2D724c%2D4128%2D8812%2Dffa5db3f8507%2CT0859NO%40inetpsa%2Ecom&amp;OR=Teams%2DHL&amp;CT=1736279742226&amp;clickparams=eyJBcHBOYW1lIjoiVGVhbXMtRGVza3RvcCIsIkFwcFZlcnNpb24iOiI0OS8yNDEyMDEwMDIxMyIsIkhhc0ZlZGVyYXRlZFVzZXIiOmZhbHNlfQ%3D%3D&amp;id=%2Fsites%2FVehicleSoftwareIntegrityRepository%2DNorthAmerica%2F2024%20KM49%2FIDCM%2F9B%20%2D%201&amp;viewid=6e42404f%2Da2f9%2D4333%2Dbafa%2D1df189e883bd" TargetMode="External"/><Relationship Id="rId1" Type="http://schemas.openxmlformats.org/officeDocument/2006/relationships/hyperlink" Target="../../../../VehicleSoftwareIntegrityRepository-NorthAmerica/2024%20KM49/Forms/AllItems.aspx?ovuser=d852d5cd%2D724c%2D4128%2D8812%2Dffa5db3f8507%2CT0859NO%40inetpsa%2Ecom&amp;OR=Teams%2DHL&amp;CT=1736279742226&amp;clickparams=eyJBcHBOYW1lIjoiVGVhbXMtRGVza3RvcCIsIkFwcFZlcnNpb24iOiI0OS8yNDEyMDEwMDIxMyIsIkhhc0ZlZGVyYXRlZFVzZXIiOmZhbHNlfQ%3D%3D&amp;id=%2Fsites%2FVehicleSoftwareIntegrityRepository%2DNorthAmerica%2F2024%20KM49%2FECC%2FSoftware%28EFDs%29%2FX174%20Job%201%2E6%2010%5F28%5F24%20%28Wave%2D33%29&amp;viewid=6e42404f%2Da2f9%2D4333%2Dbafa%2D1df189e883bd"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A4C4D-49F7-43B7-8D5B-BC90141DB96A}">
  <dimension ref="A1:A6"/>
  <sheetViews>
    <sheetView workbookViewId="0">
      <selection activeCell="A9" sqref="A9"/>
    </sheetView>
  </sheetViews>
  <sheetFormatPr defaultRowHeight="15"/>
  <cols>
    <col min="1" max="1" width="62.5703125" customWidth="1"/>
  </cols>
  <sheetData>
    <row r="1" spans="1:1" ht="30">
      <c r="A1" s="11" t="s">
        <v>0</v>
      </c>
    </row>
    <row r="2" spans="1:1" ht="30">
      <c r="A2" s="11" t="s">
        <v>1</v>
      </c>
    </row>
    <row r="3" spans="1:1" ht="30">
      <c r="A3" s="11" t="s">
        <v>2</v>
      </c>
    </row>
    <row r="4" spans="1:1" ht="90">
      <c r="A4" s="11" t="s">
        <v>3</v>
      </c>
    </row>
    <row r="6" spans="1:1" ht="120">
      <c r="A6" s="12" t="s">
        <v>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BC859-74D1-4A16-AC53-E021F6970429}">
  <dimension ref="A1:O93"/>
  <sheetViews>
    <sheetView zoomScale="113" zoomScaleNormal="85" workbookViewId="0">
      <pane xSplit="1" ySplit="8" topLeftCell="B10" activePane="bottomRight" state="frozen"/>
      <selection pane="bottomRight" activeCell="K14" sqref="K14"/>
      <selection pane="bottomLeft" activeCell="A3" sqref="A3"/>
      <selection pane="topRight" activeCell="B1" sqref="B1"/>
    </sheetView>
  </sheetViews>
  <sheetFormatPr defaultColWidth="15.7109375" defaultRowHeight="15.75" customHeight="1"/>
  <cols>
    <col min="1" max="1" width="15.7109375" style="4"/>
    <col min="2" max="16384" width="15.7109375" style="3"/>
  </cols>
  <sheetData>
    <row r="1" spans="1:15" s="4" customFormat="1" ht="15.75" customHeight="1">
      <c r="A1" s="4" t="s">
        <v>5</v>
      </c>
      <c r="B1" s="53" t="s">
        <v>6</v>
      </c>
      <c r="C1" s="53"/>
      <c r="D1" s="54" t="s">
        <v>7</v>
      </c>
      <c r="E1" s="55"/>
      <c r="F1" s="54" t="s">
        <v>8</v>
      </c>
      <c r="G1" s="55"/>
      <c r="H1" s="54" t="s">
        <v>9</v>
      </c>
      <c r="I1" s="55"/>
      <c r="J1" s="54" t="s">
        <v>10</v>
      </c>
      <c r="K1" s="55"/>
      <c r="L1" s="54" t="s">
        <v>11</v>
      </c>
      <c r="M1" s="55"/>
    </row>
    <row r="2" spans="1:15" s="4" customFormat="1" ht="15.75" customHeight="1">
      <c r="B2" s="41" t="str">
        <f>CONCATENATE("VIN ",RIGHT(B1,3))</f>
        <v>VIN 048</v>
      </c>
      <c r="C2" s="41" t="str">
        <f>B2</f>
        <v>VIN 048</v>
      </c>
      <c r="D2" s="41" t="str">
        <f>CONCATENATE("VIN ",RIGHT(D1,3))</f>
        <v>VIN 071</v>
      </c>
      <c r="E2" s="41" t="str">
        <f>D2</f>
        <v>VIN 071</v>
      </c>
      <c r="F2" s="41" t="str">
        <f>CONCATENATE("VIN ",RIGHT(F1,3))</f>
        <v>VIN 073</v>
      </c>
      <c r="G2" s="41" t="str">
        <f>F2</f>
        <v>VIN 073</v>
      </c>
      <c r="H2" s="41" t="str">
        <f>CONCATENATE("VIN ",RIGHT(H1,3))</f>
        <v>VIN 075</v>
      </c>
      <c r="I2" s="41" t="str">
        <f>H2</f>
        <v>VIN 075</v>
      </c>
      <c r="J2" s="41" t="str">
        <f>CONCATENATE("VIN ",RIGHT(J1,3))</f>
        <v>VIN 077</v>
      </c>
      <c r="K2" s="41" t="str">
        <f>J2</f>
        <v>VIN 077</v>
      </c>
      <c r="L2" s="41" t="str">
        <f>CONCATENATE("VIN ",RIGHT(L1,3))</f>
        <v>VIN 078</v>
      </c>
      <c r="M2" s="41" t="str">
        <f>L2</f>
        <v>VIN 078</v>
      </c>
      <c r="N2" s="41"/>
      <c r="O2" s="41"/>
    </row>
    <row r="3" spans="1:15" s="13" customFormat="1" ht="15.75" customHeight="1">
      <c r="B3" s="34" t="str">
        <f>IF(VLOOKUP(B$1,[1]Vehicles!$A:$G,4)="","?",VLOOKUP(B$1,[1]Vehicles!$A:$G,4))</f>
        <v>L3</v>
      </c>
      <c r="C3" s="34" t="str">
        <f>IF(VLOOKUP(B$1,[1]Vehicles!$A:$G,3)="","?",VLOOKUP(B$1,[1]Vehicles!$A:$G,3))</f>
        <v>Received at CTC</v>
      </c>
      <c r="D3" s="34" t="str">
        <f>IF(VLOOKUP(D$1,[1]Vehicles!$A:$G,4)="","?",VLOOKUP(D$1,[1]Vehicles!$A:$G,4))</f>
        <v>L3</v>
      </c>
      <c r="E3" s="34" t="str">
        <f>IF(VLOOKUP(D$1,[1]Vehicles!$A:$G,3)="","?",VLOOKUP(D$1,[1]Vehicles!$A:$G,3))</f>
        <v>Delivered</v>
      </c>
      <c r="F3" s="34" t="str">
        <f>IF(VLOOKUP(F$1,[1]Vehicles!$A:$G,4)="","?",VLOOKUP(F$1,[1]Vehicles!$A:$G,4))</f>
        <v>L2+</v>
      </c>
      <c r="G3" s="34" t="str">
        <f>IF(VLOOKUP(F$1,[1]Vehicles!$A:$G,3)="","?",VLOOKUP(F$1,[1]Vehicles!$A:$G,3))</f>
        <v>Delivered</v>
      </c>
      <c r="H3" s="34" t="str">
        <f>IF(VLOOKUP(H$1,[1]Vehicles!$A:$G,4)="","?",VLOOKUP(H$1,[1]Vehicles!$A:$G,4))</f>
        <v>L3</v>
      </c>
      <c r="I3" s="34" t="str">
        <f>IF(VLOOKUP(H$1,[1]Vehicles!$A:$G,3)="","?",VLOOKUP(H$1,[1]Vehicles!$A:$G,3))</f>
        <v>Delivered</v>
      </c>
      <c r="J3" s="34" t="str">
        <f>IF(VLOOKUP(J$1,[1]Vehicles!$A:$G,4)="","?",VLOOKUP(J$1,[1]Vehicles!$A:$G,4))</f>
        <v>L3</v>
      </c>
      <c r="K3" s="34" t="str">
        <f>IF(VLOOKUP(J$1,[1]Vehicles!$A:$G,3)="","?",VLOOKUP(J$1,[1]Vehicles!$A:$G,3))</f>
        <v>Delivered</v>
      </c>
      <c r="L3" s="34"/>
      <c r="M3" s="34" t="str">
        <f>IF(VLOOKUP(L$1,[1]Vehicles!$A:$G,3)="","?",VLOOKUP(L$1,[1]Vehicles!$A:$G,3))</f>
        <v>Delivered</v>
      </c>
    </row>
    <row r="4" spans="1:15" s="4" customFormat="1" ht="15.75" customHeight="1">
      <c r="B4" s="51" t="str">
        <f>"Instrumented: "&amp;IF(VLOOKUP(B$1,[1]Vehicles!$A:$G,5)="","?",VLOOKUP(B$1,[1]Vehicles!$A:$G,5))</f>
        <v>Instrumented: No</v>
      </c>
      <c r="C4" s="52"/>
      <c r="D4" s="51" t="str">
        <f>"Instrumented: "&amp;IF(VLOOKUP(D$1,[1]Vehicles!$A:$G,5)="","?",VLOOKUP(D$1,[1]Vehicles!$A:$G,5))</f>
        <v>Instrumented: No</v>
      </c>
      <c r="E4" s="52"/>
      <c r="F4" s="51" t="str">
        <f>"Instrumented: "&amp;IF(VLOOKUP(F$1,[1]Vehicles!$A:$G,5)="","?",VLOOKUP(F$1,[1]Vehicles!$A:$G,5))</f>
        <v>Instrumented: No</v>
      </c>
      <c r="G4" s="52"/>
      <c r="H4" s="51" t="str">
        <f>"Instrumented: "&amp;IF(VLOOKUP(H$1,[1]Vehicles!$A:$G,5)="","?",VLOOKUP(H$1,[1]Vehicles!$A:$G,5))</f>
        <v>Instrumented: Yes</v>
      </c>
      <c r="I4" s="52"/>
      <c r="J4" s="51" t="str">
        <f>"Instrumented: "&amp;IF(VLOOKUP(J$1,[1]Vehicles!$A:$G,5)="","?",VLOOKUP(J$1,[1]Vehicles!$A:$G,5))</f>
        <v>Instrumented: Yes</v>
      </c>
      <c r="K4" s="52"/>
      <c r="L4" s="51" t="str">
        <f>"Instrumented: "&amp;IF(VLOOKUP(L$1,[1]Vehicles!$A:$G,5)="","?",VLOOKUP(L$1,[1]Vehicles!$A:$G,5))</f>
        <v>Instrumented: Yes</v>
      </c>
      <c r="M4" s="52"/>
    </row>
    <row r="5" spans="1:15" s="4" customFormat="1" ht="15.75" customHeight="1">
      <c r="B5" s="51" t="str">
        <f>IF(VLOOKUP(B$1,[1]Vehicles!$A:$G,2)="","?",VLOOKUP(B$1,[1]Vehicles!$A:$G,2))</f>
        <v>FI /  Calibration</v>
      </c>
      <c r="C5" s="52"/>
      <c r="D5" s="51" t="str">
        <f>IF(VLOOKUP(D$1,[1]Vehicles!$A:$G,2)="","?",VLOOKUP(D$1,[1]Vehicles!$A:$G,2))</f>
        <v>dSPACE (Open Loop Fleet)</v>
      </c>
      <c r="E5" s="52"/>
      <c r="F5" s="51" t="str">
        <f>IF(VLOOKUP(F$1,[1]Vehicles!$A:$G,2)="","?",VLOOKUP(F$1,[1]Vehicles!$A:$G,2))</f>
        <v>ZF (GNMM)</v>
      </c>
      <c r="G5" s="52"/>
      <c r="H5" s="51" t="str">
        <f>IF(VLOOKUP(H$1,[1]Vehicles!$A:$G,2)="","?",VLOOKUP(H$1,[1]Vehicles!$A:$G,2))</f>
        <v>SW Dev</v>
      </c>
      <c r="I5" s="52"/>
      <c r="J5" s="51" t="str">
        <f>IF(VLOOKUP(J$1,[1]Vehicles!$A:$G,2)="","?",VLOOKUP(J$1,[1]Vehicles!$A:$G,2))</f>
        <v>FI /  Calibration</v>
      </c>
      <c r="K5" s="52"/>
      <c r="L5" s="51" t="s">
        <v>12</v>
      </c>
      <c r="M5" s="52"/>
    </row>
    <row r="6" spans="1:15" s="4" customFormat="1" ht="15.75" customHeight="1">
      <c r="B6" s="51" t="str">
        <f>IF(VLOOKUP(B$1,[1]Vehicles!$A:$G,6)="","?",VLOOKUP(B$1,[1]Vehicles!$A:$G,6))</f>
        <v>Bill Cheedie</v>
      </c>
      <c r="C6" s="52"/>
      <c r="D6" s="51" t="str">
        <f>IF(VLOOKUP(D$1,[1]Vehicles!$A:$G,6)="","?",VLOOKUP(D$1,[1]Vehicles!$A:$G,6))</f>
        <v>Richard Donajkowski</v>
      </c>
      <c r="E6" s="52"/>
      <c r="F6" s="51" t="str">
        <f>IF(VLOOKUP(F$1,[1]Vehicles!$A:$G,6)="","?",VLOOKUP(F$1,[1]Vehicles!$A:$G,6))</f>
        <v>Paul Tuttle</v>
      </c>
      <c r="G6" s="52"/>
      <c r="H6" s="51" t="str">
        <f>IF(VLOOKUP(H$1,[1]Vehicles!$A:$G,6)="","?",VLOOKUP(H$1,[1]Vehicles!$A:$G,6))</f>
        <v>Raffaele Guido</v>
      </c>
      <c r="I6" s="52"/>
      <c r="J6" s="51" t="str">
        <f>IF(VLOOKUP(J$1,[1]Vehicles!$A:$G,6)="","?",VLOOKUP(J$1,[1]Vehicles!$A:$G,6))</f>
        <v>Curtis Hogan</v>
      </c>
      <c r="K6" s="52"/>
      <c r="L6" s="51" t="s">
        <v>13</v>
      </c>
      <c r="M6" s="52"/>
    </row>
    <row r="7" spans="1:15" s="4" customFormat="1" ht="17.25" customHeight="1">
      <c r="A7" s="4" t="s">
        <v>14</v>
      </c>
      <c r="B7" s="56" t="str">
        <f>RIGHT('VIN 048'!B2,29)</f>
        <v>day, March 28 2025 2:10:07 PM</v>
      </c>
      <c r="C7" s="57"/>
      <c r="D7" s="56" t="str">
        <f>RIGHT('VIN 071'!B2,29)</f>
        <v>ay, April 02 2025 10:33:54 AM</v>
      </c>
      <c r="E7" s="57"/>
      <c r="F7" s="56" t="str">
        <f>RIGHT('VIN 071'!D2,29)</f>
        <v/>
      </c>
      <c r="G7" s="57"/>
      <c r="H7" s="56" t="str">
        <f>RIGHT('VIN 075'!B2,29)</f>
        <v>ay, April 15 2025 11:27:07 AM</v>
      </c>
      <c r="I7" s="57"/>
      <c r="J7" s="56" t="str">
        <f>RIGHT('VIN 077'!B2,29)</f>
        <v>ay, March 31 2025 12:37:29 PM</v>
      </c>
      <c r="K7" s="57"/>
      <c r="L7" s="56" t="str">
        <f>RIGHT('VIN 077'!D2,29)</f>
        <v/>
      </c>
      <c r="M7" s="57"/>
    </row>
    <row r="8" spans="1:15" s="1" customFormat="1" ht="15.75" customHeight="1">
      <c r="A8" s="4"/>
      <c r="B8" s="1" t="s">
        <v>15</v>
      </c>
      <c r="C8" s="1" t="s">
        <v>16</v>
      </c>
      <c r="D8" s="1" t="s">
        <v>15</v>
      </c>
      <c r="E8" s="1" t="s">
        <v>16</v>
      </c>
      <c r="F8" s="1" t="s">
        <v>15</v>
      </c>
      <c r="G8" s="1" t="s">
        <v>16</v>
      </c>
      <c r="H8" s="1" t="s">
        <v>15</v>
      </c>
      <c r="I8" s="1" t="s">
        <v>16</v>
      </c>
      <c r="J8" s="1" t="s">
        <v>15</v>
      </c>
      <c r="K8" s="1" t="s">
        <v>16</v>
      </c>
      <c r="L8" s="1" t="s">
        <v>15</v>
      </c>
      <c r="M8" s="1" t="s">
        <v>16</v>
      </c>
    </row>
    <row r="9" spans="1:15" s="2" customFormat="1" ht="31.5" hidden="1" customHeight="1">
      <c r="A9" s="4" t="s">
        <v>17</v>
      </c>
      <c r="B9" s="8" t="str">
        <f ca="1">VLOOKUP($A9,INDIRECT("'"&amp;B$2&amp;"'!$A$1:$V$165"),IF(B$8="Part #",4,8),FALSE)</f>
        <v>68657800AA</v>
      </c>
      <c r="C9" s="8" t="str">
        <f ca="1">VLOOKUP($A9,INDIRECT("'"&amp;C$2&amp;"'!$A$1:$V$165"),IF(C$8="Part #",4,8),FALSE)</f>
        <v>#0: 24.3.01, #1: 24.3.01, #2: 24.3.01, #3: 255.255.FF, #4: 0.0.00, #5: 0.0.00, #6: 0.0.00, #7: 0.0.00</v>
      </c>
      <c r="D9" s="8" t="str">
        <f ca="1">VLOOKUP($A9,INDIRECT("'"&amp;D$2&amp;"'!$A$1:$V$165"),IF(D$8="Part #",4,8),FALSE)</f>
        <v>68657800GL</v>
      </c>
      <c r="E9" s="8" t="str">
        <f ca="1">VLOOKUP($A9,INDIRECT("'"&amp;E$2&amp;"'!$A$1:$V$165"),IF(E$8="Part #",4,8),FALSE)</f>
        <v>#0: 25.5.01, #1: 25.5.01, #2: 25.5.01, #3: 24.37.01, #4: 24.42.01, #5: 24.42.01, #6: 24.42.01, #7: 24.42.01</v>
      </c>
      <c r="F9" s="8" t="e">
        <f ca="1">VLOOKUP($A9,INDIRECT("'"&amp;F$2&amp;"'!$A$1:$V$165"),IF(F$8="Part #",4,8),FALSE)</f>
        <v>#N/A</v>
      </c>
      <c r="G9" s="8" t="e">
        <f ca="1">VLOOKUP($A9,INDIRECT("'"&amp;G$2&amp;"'!$A$1:$V$165"),IF(G$8="Part #",4,8),FALSE)</f>
        <v>#N/A</v>
      </c>
      <c r="H9" s="8" t="str">
        <f ca="1">VLOOKUP($A9,INDIRECT("'"&amp;H$2&amp;"'!$A$1:$V$165"),IF(H$8="Part #",4,8),FALSE)</f>
        <v>68657800AB</v>
      </c>
      <c r="I9" s="8" t="str">
        <f ca="1">VLOOKUP($A9,INDIRECT("'"&amp;I$2&amp;"'!$A$1:$V$165"),IF(I$8="Part #",4,8),FALSE)</f>
        <v>#0: 24.16.02, #1: 24.16.02, #2: 24.16.02, #3: 255.255.FF, #4: 1.24.15, #5: 1.24.15, #6: 1.24.15, #7: 1.24.15</v>
      </c>
      <c r="J9" s="8" t="e">
        <f ca="1">VLOOKUP($A9,INDIRECT("'"&amp;J$2&amp;"'!$A$1:$V$165"),IF(J$8="Part #",4,8),FALSE)</f>
        <v>#N/A</v>
      </c>
      <c r="K9" s="8" t="e">
        <f ca="1">VLOOKUP($A9,INDIRECT("'"&amp;K$2&amp;"'!$A$1:$V$165"),IF(K$8="Part #",4,8),FALSE)</f>
        <v>#N/A</v>
      </c>
      <c r="L9" s="8" t="e">
        <f ca="1">VLOOKUP($A9,INDIRECT("'"&amp;L$2&amp;"'!$A$1:$V$165"),IF(L$8="Part #",4,8),FALSE)</f>
        <v>#N/A</v>
      </c>
      <c r="M9" s="8" t="e">
        <f ca="1">VLOOKUP($A9,INDIRECT("'"&amp;M$2&amp;"'!$A$1:$V$165"),IF(M$8="Part #",4,8),FALSE)</f>
        <v>#N/A</v>
      </c>
    </row>
    <row r="10" spans="1:15" s="2" customFormat="1" ht="13.5" customHeight="1">
      <c r="A10" s="4" t="s">
        <v>18</v>
      </c>
      <c r="B10" s="8" t="str">
        <f t="shared" ref="B10:C10" ca="1" si="0">VLOOKUP($A10,INDIRECT("'"&amp;B$2&amp;"'!$A$1:$V$165"),IF(B$8="Part #",4,8),FALSE)</f>
        <v>68586439AC</v>
      </c>
      <c r="C10" s="8" t="str">
        <f t="shared" ca="1" si="0"/>
        <v>#0: 23.30.01</v>
      </c>
      <c r="D10" s="8" t="str">
        <f ca="1">VLOOKUP($A10,INDIRECT("'"&amp;D$2&amp;"'!$A$1:$V$165"),IF(D$8="Part #",4,8),FALSE)</f>
        <v>68586439AD</v>
      </c>
      <c r="E10" s="8" t="str">
        <f ca="1">VLOOKUP($A10,INDIRECT("'"&amp;E$2&amp;"'!$A$1:$V$165"),IF(E$8="Part #",4,8),FALSE)</f>
        <v>#0: 24.24.20</v>
      </c>
      <c r="F10" s="8" t="e">
        <f ca="1">VLOOKUP($A10,INDIRECT("'"&amp;F$2&amp;"'!$A$1:$V$165"),IF(F$8="Part #",4,8),FALSE)</f>
        <v>#N/A</v>
      </c>
      <c r="G10" s="8" t="e">
        <f ca="1">VLOOKUP($A10,INDIRECT("'"&amp;G$2&amp;"'!$A$1:$V$165"),IF(G$8="Part #",4,8),FALSE)</f>
        <v>#N/A</v>
      </c>
      <c r="H10" s="8" t="str">
        <f ca="1">VLOOKUP($A10,INDIRECT("'"&amp;H$2&amp;"'!$A$1:$V$165"),IF(H$8="Part #",4,8),FALSE)</f>
        <v>68586439AD</v>
      </c>
      <c r="I10" s="8" t="str">
        <f ca="1">VLOOKUP($A10,INDIRECT("'"&amp;I$2&amp;"'!$A$1:$V$165"),IF(I$8="Part #",4,8),FALSE)</f>
        <v>#0: 24.24.20</v>
      </c>
      <c r="J10" s="8" t="str">
        <f ca="1">VLOOKUP($A10,INDIRECT("'"&amp;J$2&amp;"'!$A$1:$V$165"),IF(J$8="Part #",4,8),FALSE)</f>
        <v>68586439AD</v>
      </c>
      <c r="K10" s="8" t="str">
        <f ca="1">VLOOKUP($A10,INDIRECT("'"&amp;K$2&amp;"'!$A$1:$V$165"),IF(K$8="Part #",4,8),FALSE)</f>
        <v>#0: 24.24.20</v>
      </c>
      <c r="L10" s="8" t="str">
        <f ca="1">VLOOKUP($A10,INDIRECT("'"&amp;L$2&amp;"'!$A$1:$V$165"),IF(L$8="Part #",4,8),FALSE)</f>
        <v>68586439AD</v>
      </c>
      <c r="M10" s="8" t="str">
        <f ca="1">VLOOKUP($A10,INDIRECT("'"&amp;M$2&amp;"'!$A$1:$V$165"),IF(M$8="Part #",4,8),FALSE)</f>
        <v>#0: 24.24.20</v>
      </c>
    </row>
    <row r="11" spans="1:15" s="2" customFormat="1" ht="13.5" customHeight="1">
      <c r="A11" s="4" t="s">
        <v>19</v>
      </c>
      <c r="B11" s="8" t="str">
        <f t="shared" ref="B11:C26" ca="1" si="1">VLOOKUP($A11,INDIRECT("'"&amp;B$2&amp;"'!$A$1:$V$165"),IF(B$8="Part #",4,8),FALSE)</f>
        <v>68593292AA</v>
      </c>
      <c r="C11" s="8" t="str">
        <f t="shared" ca="1" si="1"/>
        <v>#0: 24.6.00</v>
      </c>
      <c r="D11" s="8" t="str">
        <f ca="1">VLOOKUP($A11,INDIRECT("'"&amp;D$2&amp;"'!$A$1:$V$165"),IF(D$8="Part #",4,8),FALSE)</f>
        <v>68593292AA</v>
      </c>
      <c r="E11" s="8" t="str">
        <f ca="1">VLOOKUP($A11,INDIRECT("'"&amp;E$2&amp;"'!$A$1:$V$165"),IF(E$8="Part #",4,8),FALSE)</f>
        <v>#0: 24.25.00</v>
      </c>
      <c r="F11" s="8" t="e">
        <f ca="1">VLOOKUP($A11,INDIRECT("'"&amp;F$2&amp;"'!$A$1:$V$165"),IF(F$8="Part #",4,8),FALSE)</f>
        <v>#N/A</v>
      </c>
      <c r="G11" s="8" t="e">
        <f ca="1">VLOOKUP($A11,INDIRECT("'"&amp;G$2&amp;"'!$A$1:$V$165"),IF(G$8="Part #",4,8),FALSE)</f>
        <v>#N/A</v>
      </c>
      <c r="H11" s="8" t="str">
        <f ca="1">VLOOKUP($A11,INDIRECT("'"&amp;H$2&amp;"'!$A$1:$V$165"),IF(H$8="Part #",4,8),FALSE)</f>
        <v>68593292AA</v>
      </c>
      <c r="I11" s="8" t="str">
        <f ca="1">VLOOKUP($A11,INDIRECT("'"&amp;I$2&amp;"'!$A$1:$V$165"),IF(I$8="Part #",4,8),FALSE)</f>
        <v>#0: 24.25.00</v>
      </c>
      <c r="J11" s="8" t="str">
        <f ca="1">VLOOKUP($A11,INDIRECT("'"&amp;J$2&amp;"'!$A$1:$V$165"),IF(J$8="Part #",4,8),FALSE)</f>
        <v>68593292AA</v>
      </c>
      <c r="K11" s="8" t="str">
        <f ca="1">VLOOKUP($A11,INDIRECT("'"&amp;K$2&amp;"'!$A$1:$V$165"),IF(K$8="Part #",4,8),FALSE)</f>
        <v>#0: 24.6.00</v>
      </c>
      <c r="L11" s="8" t="str">
        <f ca="1">VLOOKUP($A11,INDIRECT("'"&amp;L$2&amp;"'!$A$1:$V$165"),IF(L$8="Part #",4,8),FALSE)</f>
        <v>68593292AA</v>
      </c>
      <c r="M11" s="8" t="str">
        <f ca="1">VLOOKUP($A11,INDIRECT("'"&amp;M$2&amp;"'!$A$1:$V$165"),IF(M$8="Part #",4,8),FALSE)</f>
        <v>#0: 24.6.00</v>
      </c>
    </row>
    <row r="12" spans="1:15" s="2" customFormat="1" ht="13.5" customHeight="1">
      <c r="A12" s="4" t="s">
        <v>20</v>
      </c>
      <c r="B12" s="8" t="str">
        <f t="shared" ca="1" si="1"/>
        <v>68593006AB</v>
      </c>
      <c r="C12" s="8" t="str">
        <f t="shared" ca="1" si="1"/>
        <v>#0: 23.45.00</v>
      </c>
      <c r="D12" s="8" t="str">
        <f ca="1">VLOOKUP($A12,INDIRECT("'"&amp;D$2&amp;"'!$A$1:$V$165"),IF(D$8="Part #",4,8),FALSE)</f>
        <v>68592999AA</v>
      </c>
      <c r="E12" s="8" t="str">
        <f ca="1">VLOOKUP($A12,INDIRECT("'"&amp;E$2&amp;"'!$A$1:$V$165"),IF(E$8="Part #",4,8),FALSE)</f>
        <v>#0: 24.3.00</v>
      </c>
      <c r="F12" s="8" t="e">
        <f ca="1">VLOOKUP($A12,INDIRECT("'"&amp;F$2&amp;"'!$A$1:$V$165"),IF(F$8="Part #",4,8),FALSE)</f>
        <v>#N/A</v>
      </c>
      <c r="G12" s="8" t="e">
        <f ca="1">VLOOKUP($A12,INDIRECT("'"&amp;G$2&amp;"'!$A$1:$V$165"),IF(G$8="Part #",4,8),FALSE)</f>
        <v>#N/A</v>
      </c>
      <c r="H12" s="8" t="str">
        <f ca="1">VLOOKUP($A12,INDIRECT("'"&amp;H$2&amp;"'!$A$1:$V$165"),IF(H$8="Part #",4,8),FALSE)</f>
        <v>68592999AA</v>
      </c>
      <c r="I12" s="8" t="str">
        <f ca="1">VLOOKUP($A12,INDIRECT("'"&amp;I$2&amp;"'!$A$1:$V$165"),IF(I$8="Part #",4,8),FALSE)</f>
        <v>#0: 24.3.00</v>
      </c>
      <c r="J12" s="8" t="str">
        <f ca="1">VLOOKUP($A12,INDIRECT("'"&amp;J$2&amp;"'!$A$1:$V$165"),IF(J$8="Part #",4,8),FALSE)</f>
        <v>68592999AA</v>
      </c>
      <c r="K12" s="8" t="str">
        <f ca="1">VLOOKUP($A12,INDIRECT("'"&amp;K$2&amp;"'!$A$1:$V$165"),IF(K$8="Part #",4,8),FALSE)</f>
        <v>#0: 24.3.00</v>
      </c>
      <c r="L12" s="8" t="str">
        <f ca="1">VLOOKUP($A12,INDIRECT("'"&amp;L$2&amp;"'!$A$1:$V$165"),IF(L$8="Part #",4,8),FALSE)</f>
        <v>68592999AA</v>
      </c>
      <c r="M12" s="8" t="str">
        <f ca="1">VLOOKUP($A12,INDIRECT("'"&amp;M$2&amp;"'!$A$1:$V$165"),IF(M$8="Part #",4,8),FALSE)</f>
        <v>#0: 24.3.00</v>
      </c>
    </row>
    <row r="13" spans="1:15" s="2" customFormat="1" ht="13.5" customHeight="1">
      <c r="A13" s="4" t="s">
        <v>21</v>
      </c>
      <c r="B13" s="8" t="str">
        <f t="shared" ca="1" si="1"/>
        <v>68728746AB</v>
      </c>
      <c r="C13" s="8" t="str">
        <f t="shared" ca="1" si="1"/>
        <v>#0: 25.7.00</v>
      </c>
      <c r="D13" s="8" t="str">
        <f ca="1">VLOOKUP($A13,INDIRECT("'"&amp;D$2&amp;"'!$A$1:$V$165"),IF(D$8="Part #",4,8),FALSE)</f>
        <v>68728746AB</v>
      </c>
      <c r="E13" s="8" t="str">
        <f ca="1">VLOOKUP($A13,INDIRECT("'"&amp;E$2&amp;"'!$A$1:$V$165"),IF(E$8="Part #",4,8),FALSE)</f>
        <v>#0: 25.7.00</v>
      </c>
      <c r="F13" s="8" t="e">
        <f ca="1">VLOOKUP($A13,INDIRECT("'"&amp;F$2&amp;"'!$A$1:$V$165"),IF(F$8="Part #",4,8),FALSE)</f>
        <v>#N/A</v>
      </c>
      <c r="G13" s="8" t="e">
        <f ca="1">VLOOKUP($A13,INDIRECT("'"&amp;G$2&amp;"'!$A$1:$V$165"),IF(G$8="Part #",4,8),FALSE)</f>
        <v>#N/A</v>
      </c>
      <c r="H13" s="8" t="str">
        <f ca="1">VLOOKUP($A13,INDIRECT("'"&amp;H$2&amp;"'!$A$1:$V$165"),IF(H$8="Part #",4,8),FALSE)</f>
        <v>?</v>
      </c>
      <c r="I13" s="8" t="str">
        <f ca="1">VLOOKUP($A13,INDIRECT("'"&amp;I$2&amp;"'!$A$1:$V$165"),IF(I$8="Part #",4,8),FALSE)</f>
        <v>#0: 25.7.00</v>
      </c>
      <c r="J13" s="8" t="str">
        <f ca="1">VLOOKUP($A13,INDIRECT("'"&amp;J$2&amp;"'!$A$1:$V$165"),IF(J$8="Part #",4,8),FALSE)</f>
        <v>68550153AC</v>
      </c>
      <c r="K13" s="8" t="str">
        <f ca="1">VLOOKUP($A13,INDIRECT("'"&amp;K$2&amp;"'!$A$1:$V$165"),IF(K$8="Part #",4,8),FALSE)</f>
        <v>#0: 24.23.00</v>
      </c>
      <c r="L13" s="8" t="str">
        <f ca="1">VLOOKUP($A13,INDIRECT("'"&amp;L$2&amp;"'!$A$1:$V$165"),IF(L$8="Part #",4,8),FALSE)</f>
        <v>68550153AE</v>
      </c>
      <c r="M13" s="8" t="str">
        <f ca="1">VLOOKUP($A13,INDIRECT("'"&amp;M$2&amp;"'!$A$1:$V$165"),IF(M$8="Part #",4,8),FALSE)</f>
        <v>#0: 24.49.00</v>
      </c>
    </row>
    <row r="14" spans="1:15" s="2" customFormat="1" ht="13.5" customHeight="1">
      <c r="A14" s="4" t="s">
        <v>22</v>
      </c>
      <c r="B14" s="8" t="e">
        <f t="shared" ca="1" si="1"/>
        <v>#N/A</v>
      </c>
      <c r="C14" s="8" t="e">
        <f t="shared" ca="1" si="1"/>
        <v>#N/A</v>
      </c>
      <c r="D14" s="8" t="str">
        <f ca="1">VLOOKUP($A14,INDIRECT("'"&amp;D$2&amp;"'!$A$1:$V$165"),IF(D$8="Part #",4,8),FALSE)</f>
        <v>00000899AQ</v>
      </c>
      <c r="E14" s="8" t="str">
        <f ca="1">VLOOKUP($A14,INDIRECT("'"&amp;E$2&amp;"'!$A$1:$V$165"),IF(E$8="Part #",4,8),FALSE)</f>
        <v>#0: 25.5.02, #1: 0.0.00, #2: 0.0.00, #3: 0.0.00, #4: 0.0.00, #5: 0.0.00, #6: 0.0.00</v>
      </c>
      <c r="F14" s="8" t="e">
        <f ca="1">VLOOKUP($A14,INDIRECT("'"&amp;F$2&amp;"'!$A$1:$V$165"),IF(F$8="Part #",4,8),FALSE)</f>
        <v>#N/A</v>
      </c>
      <c r="G14" s="8" t="e">
        <f ca="1">VLOOKUP($A14,INDIRECT("'"&amp;G$2&amp;"'!$A$1:$V$165"),IF(G$8="Part #",4,8),FALSE)</f>
        <v>#N/A</v>
      </c>
      <c r="H14" s="8" t="str">
        <f ca="1">VLOOKUP($A14,INDIRECT("'"&amp;H$2&amp;"'!$A$1:$V$165"),IF(H$8="Part #",4,8),FALSE)</f>
        <v>68671899AQ</v>
      </c>
      <c r="I14" s="8" t="str">
        <f ca="1">VLOOKUP($A14,INDIRECT("'"&amp;I$2&amp;"'!$A$1:$V$165"),IF(I$8="Part #",4,8),FALSE)</f>
        <v>#0: 25.5.02, #1: 0.0.00, #2: 0.0.00, #3: 0.0.00, #4: 0.0.00, #5: 0.0.00, #6: 0.0.00</v>
      </c>
      <c r="J14" s="8" t="str">
        <f ca="1">VLOOKUP($A14,INDIRECT("'"&amp;J$2&amp;"'!$A$1:$V$165"),IF(J$8="Part #",4,8),FALSE)</f>
        <v>68671899AP</v>
      </c>
      <c r="K14" s="8" t="str">
        <f ca="1">VLOOKUP($A14,INDIRECT("'"&amp;K$2&amp;"'!$A$1:$V$165"),IF(K$8="Part #",4,8),FALSE)</f>
        <v>#0: 24.50.01, #1: 0.0.00, #2: 0.0.00, #3: 0.0.00, #4: 0.0.00, #5: 0.0.00, #6: 0.0.00</v>
      </c>
      <c r="L14" s="8" t="str">
        <f ca="1">VLOOKUP($A14,INDIRECT("'"&amp;L$2&amp;"'!$A$1:$V$165"),IF(L$8="Part #",4,8),FALSE)</f>
        <v>68671899AP</v>
      </c>
      <c r="M14" s="8" t="str">
        <f ca="1">VLOOKUP($A14,INDIRECT("'"&amp;M$2&amp;"'!$A$1:$V$165"),IF(M$8="Part #",4,8),FALSE)</f>
        <v>#0: 24.50.01, #1: 0.46.0F, #2: 46.15.04, #3: 15.7.00, #4: 0.0.00, #5: 0.0.00, #6: 0.0.00</v>
      </c>
    </row>
    <row r="15" spans="1:15" s="2" customFormat="1" ht="13.5" customHeight="1">
      <c r="A15" s="4" t="s">
        <v>23</v>
      </c>
      <c r="B15" s="8" t="str">
        <f t="shared" ca="1" si="1"/>
        <v>68666431AC</v>
      </c>
      <c r="C15" s="8" t="str">
        <f t="shared" ca="1" si="1"/>
        <v>#0: 25.11.02</v>
      </c>
      <c r="D15" s="8" t="str">
        <f ca="1">VLOOKUP($A15,INDIRECT("'"&amp;D$2&amp;"'!$A$1:$V$165"),IF(D$8="Part #",4,8),FALSE)</f>
        <v>68665744AG</v>
      </c>
      <c r="E15" s="8" t="str">
        <f ca="1">VLOOKUP($A15,INDIRECT("'"&amp;E$2&amp;"'!$A$1:$V$165"),IF(E$8="Part #",4,8),FALSE)</f>
        <v>#0: 25.6.01</v>
      </c>
      <c r="F15" s="8" t="e">
        <f ca="1">VLOOKUP($A15,INDIRECT("'"&amp;F$2&amp;"'!$A$1:$V$165"),IF(F$8="Part #",4,8),FALSE)</f>
        <v>#N/A</v>
      </c>
      <c r="G15" s="8" t="e">
        <f ca="1">VLOOKUP($A15,INDIRECT("'"&amp;G$2&amp;"'!$A$1:$V$165"),IF(G$8="Part #",4,8),FALSE)</f>
        <v>#N/A</v>
      </c>
      <c r="H15" s="8" t="str">
        <f ca="1">VLOOKUP($A15,INDIRECT("'"&amp;H$2&amp;"'!$A$1:$V$165"),IF(H$8="Part #",4,8),FALSE)</f>
        <v>68665744AA</v>
      </c>
      <c r="I15" s="8" t="str">
        <f ca="1">VLOOKUP($A15,INDIRECT("'"&amp;I$2&amp;"'!$A$1:$V$165"),IF(I$8="Part #",4,8),FALSE)</f>
        <v>#0: 23.45.01</v>
      </c>
      <c r="J15" s="8" t="str">
        <f ca="1">VLOOKUP($A15,INDIRECT("'"&amp;J$2&amp;"'!$A$1:$V$165"),IF(J$8="Part #",4,8),FALSE)</f>
        <v>68665744AA</v>
      </c>
      <c r="K15" s="8" t="str">
        <f ca="1">VLOOKUP($A15,INDIRECT("'"&amp;K$2&amp;"'!$A$1:$V$165"),IF(K$8="Part #",4,8),FALSE)</f>
        <v>#0: 23.45.01</v>
      </c>
      <c r="L15" s="8" t="str">
        <f ca="1">VLOOKUP($A15,INDIRECT("'"&amp;L$2&amp;"'!$A$1:$V$165"),IF(L$8="Part #",4,8),FALSE)</f>
        <v>68665744AA</v>
      </c>
      <c r="M15" s="8" t="str">
        <f ca="1">VLOOKUP($A15,INDIRECT("'"&amp;M$2&amp;"'!$A$1:$V$165"),IF(M$8="Part #",4,8),FALSE)</f>
        <v>#0: 23.45.01</v>
      </c>
    </row>
    <row r="16" spans="1:15" s="2" customFormat="1" ht="13.5" customHeight="1">
      <c r="A16" s="4" t="s">
        <v>24</v>
      </c>
      <c r="B16" s="8" t="str">
        <f t="shared" ca="1" si="1"/>
        <v>68641315AA</v>
      </c>
      <c r="C16" s="8" t="str">
        <f t="shared" ca="1" si="1"/>
        <v>#0: 23.45.01</v>
      </c>
      <c r="D16" s="8" t="str">
        <f ca="1">VLOOKUP($A16,INDIRECT("'"&amp;D$2&amp;"'!$A$1:$V$165"),IF(D$8="Part #",4,8),FALSE)</f>
        <v>68641315AC</v>
      </c>
      <c r="E16" s="8" t="str">
        <f ca="1">VLOOKUP($A16,INDIRECT("'"&amp;E$2&amp;"'!$A$1:$V$165"),IF(E$8="Part #",4,8),FALSE)</f>
        <v>#0: 24.34.01</v>
      </c>
      <c r="F16" s="8" t="e">
        <f ca="1">VLOOKUP($A16,INDIRECT("'"&amp;F$2&amp;"'!$A$1:$V$165"),IF(F$8="Part #",4,8),FALSE)</f>
        <v>#N/A</v>
      </c>
      <c r="G16" s="8" t="e">
        <f ca="1">VLOOKUP($A16,INDIRECT("'"&amp;G$2&amp;"'!$A$1:$V$165"),IF(G$8="Part #",4,8),FALSE)</f>
        <v>#N/A</v>
      </c>
      <c r="H16" s="8" t="str">
        <f ca="1">VLOOKUP($A16,INDIRECT("'"&amp;H$2&amp;"'!$A$1:$V$165"),IF(H$8="Part #",4,8),FALSE)</f>
        <v>68641315AA</v>
      </c>
      <c r="I16" s="8" t="str">
        <f ca="1">VLOOKUP($A16,INDIRECT("'"&amp;I$2&amp;"'!$A$1:$V$165"),IF(I$8="Part #",4,8),FALSE)</f>
        <v>#0: 23.45.01</v>
      </c>
      <c r="J16" s="8" t="str">
        <f ca="1">VLOOKUP($A16,INDIRECT("'"&amp;J$2&amp;"'!$A$1:$V$165"),IF(J$8="Part #",4,8),FALSE)</f>
        <v>68641315AA</v>
      </c>
      <c r="K16" s="8" t="str">
        <f ca="1">VLOOKUP($A16,INDIRECT("'"&amp;K$2&amp;"'!$A$1:$V$165"),IF(K$8="Part #",4,8),FALSE)</f>
        <v>#0: 23.45.01</v>
      </c>
      <c r="L16" s="8" t="str">
        <f ca="1">VLOOKUP($A16,INDIRECT("'"&amp;L$2&amp;"'!$A$1:$V$165"),IF(L$8="Part #",4,8),FALSE)</f>
        <v>68641315AA</v>
      </c>
      <c r="M16" s="8" t="str">
        <f ca="1">VLOOKUP($A16,INDIRECT("'"&amp;M$2&amp;"'!$A$1:$V$165"),IF(M$8="Part #",4,8),FALSE)</f>
        <v>#0: 23.45.01</v>
      </c>
    </row>
    <row r="17" spans="1:13" s="2" customFormat="1" ht="13.5" customHeight="1">
      <c r="A17" s="4" t="s">
        <v>25</v>
      </c>
      <c r="B17" s="8" t="str">
        <f t="shared" ca="1" si="1"/>
        <v>68597211AG</v>
      </c>
      <c r="C17" s="8" t="str">
        <f t="shared" ca="1" si="1"/>
        <v>#0: 240900</v>
      </c>
      <c r="D17" s="8" t="str">
        <f ca="1">VLOOKUP($A17,INDIRECT("'"&amp;D$2&amp;"'!$A$1:$V$165"),IF(D$8="Part #",4,8),FALSE)</f>
        <v>68597211AH</v>
      </c>
      <c r="E17" s="8" t="str">
        <f ca="1">VLOOKUP($A17,INDIRECT("'"&amp;E$2&amp;"'!$A$1:$V$165"),IF(E$8="Part #",4,8),FALSE)</f>
        <v>#0: 242000</v>
      </c>
      <c r="F17" s="8" t="e">
        <f ca="1">VLOOKUP($A17,INDIRECT("'"&amp;F$2&amp;"'!$A$1:$V$165"),IF(F$8="Part #",4,8),FALSE)</f>
        <v>#N/A</v>
      </c>
      <c r="G17" s="8" t="e">
        <f ca="1">VLOOKUP($A17,INDIRECT("'"&amp;G$2&amp;"'!$A$1:$V$165"),IF(G$8="Part #",4,8),FALSE)</f>
        <v>#N/A</v>
      </c>
      <c r="H17" s="8" t="str">
        <f ca="1">VLOOKUP($A17,INDIRECT("'"&amp;H$2&amp;"'!$A$1:$V$165"),IF(H$8="Part #",4,8),FALSE)</f>
        <v>68597211AD</v>
      </c>
      <c r="I17" s="8" t="str">
        <f ca="1">VLOOKUP($A17,INDIRECT("'"&amp;I$2&amp;"'!$A$1:$V$165"),IF(I$8="Part #",4,8),FALSE)</f>
        <v>#0:</v>
      </c>
      <c r="J17" s="8" t="str">
        <f ca="1">VLOOKUP($A17,INDIRECT("'"&amp;J$2&amp;"'!$A$1:$V$165"),IF(J$8="Part #",4,8),FALSE)</f>
        <v>68597211AD</v>
      </c>
      <c r="K17" s="8" t="str">
        <f ca="1">VLOOKUP($A17,INDIRECT("'"&amp;K$2&amp;"'!$A$1:$V$165"),IF(K$8="Part #",4,8),FALSE)</f>
        <v>#0: 234500</v>
      </c>
      <c r="L17" s="8" t="str">
        <f ca="1">VLOOKUP($A17,INDIRECT("'"&amp;L$2&amp;"'!$A$1:$V$165"),IF(L$8="Part #",4,8),FALSE)</f>
        <v>68597211AD</v>
      </c>
      <c r="M17" s="8" t="str">
        <f ca="1">VLOOKUP($A17,INDIRECT("'"&amp;M$2&amp;"'!$A$1:$V$165"),IF(M$8="Part #",4,8),FALSE)</f>
        <v>#0: 234500</v>
      </c>
    </row>
    <row r="18" spans="1:13" s="2" customFormat="1" ht="13.5" hidden="1" customHeight="1">
      <c r="A18" s="4" t="s">
        <v>26</v>
      </c>
      <c r="B18" s="8" t="str">
        <f t="shared" ca="1" si="1"/>
        <v>04672971AD</v>
      </c>
      <c r="C18" s="8" t="str">
        <f t="shared" ca="1" si="1"/>
        <v>#0: 24.18.00</v>
      </c>
      <c r="D18" s="8" t="str">
        <f ca="1">VLOOKUP($A18,INDIRECT("'"&amp;D$2&amp;"'!$A$1:$V$165"),IF(D$8="Part #",4,8),FALSE)</f>
        <v>04672971AF</v>
      </c>
      <c r="E18" s="8" t="str">
        <f ca="1">VLOOKUP($A18,INDIRECT("'"&amp;E$2&amp;"'!$A$1:$V$165"),IF(E$8="Part #",4,8),FALSE)</f>
        <v>#0: 24.31.00</v>
      </c>
      <c r="F18" s="8" t="e">
        <f ca="1">VLOOKUP($A18,INDIRECT("'"&amp;F$2&amp;"'!$A$1:$V$165"),IF(F$8="Part #",4,8),FALSE)</f>
        <v>#N/A</v>
      </c>
      <c r="G18" s="8" t="e">
        <f ca="1">VLOOKUP($A18,INDIRECT("'"&amp;G$2&amp;"'!$A$1:$V$165"),IF(G$8="Part #",4,8),FALSE)</f>
        <v>#N/A</v>
      </c>
      <c r="H18" s="8" t="str">
        <f ca="1">VLOOKUP($A18,INDIRECT("'"&amp;H$2&amp;"'!$A$1:$V$165"),IF(H$8="Part #",4,8),FALSE)</f>
        <v>04672971AD</v>
      </c>
      <c r="I18" s="8" t="str">
        <f ca="1">VLOOKUP($A18,INDIRECT("'"&amp;I$2&amp;"'!$A$1:$V$165"),IF(I$8="Part #",4,8),FALSE)</f>
        <v>#0: 24.18.00</v>
      </c>
      <c r="J18" s="8" t="str">
        <f ca="1">VLOOKUP($A18,INDIRECT("'"&amp;J$2&amp;"'!$A$1:$V$165"),IF(J$8="Part #",4,8),FALSE)</f>
        <v>04672971AD</v>
      </c>
      <c r="K18" s="8" t="str">
        <f ca="1">VLOOKUP($A18,INDIRECT("'"&amp;K$2&amp;"'!$A$1:$V$165"),IF(K$8="Part #",4,8),FALSE)</f>
        <v>#0: 24.18.00</v>
      </c>
      <c r="L18" s="8" t="str">
        <f ca="1">VLOOKUP($A18,INDIRECT("'"&amp;L$2&amp;"'!$A$1:$V$165"),IF(L$8="Part #",4,8),FALSE)</f>
        <v>04672971AD</v>
      </c>
      <c r="M18" s="8" t="str">
        <f ca="1">VLOOKUP($A18,INDIRECT("'"&amp;M$2&amp;"'!$A$1:$V$165"),IF(M$8="Part #",4,8),FALSE)</f>
        <v>#0: 24.18.00</v>
      </c>
    </row>
    <row r="19" spans="1:13" s="2" customFormat="1" ht="13.5" customHeight="1">
      <c r="A19" s="4" t="s">
        <v>27</v>
      </c>
      <c r="B19" s="8" t="str">
        <f t="shared" ca="1" si="1"/>
        <v>68598632AC</v>
      </c>
      <c r="C19" s="8" t="str">
        <f t="shared" ca="1" si="1"/>
        <v>#0: 24.5.00</v>
      </c>
      <c r="D19" s="8" t="str">
        <f ca="1">VLOOKUP($A19,INDIRECT("'"&amp;D$2&amp;"'!$A$1:$V$165"),IF(D$8="Part #",4,8),FALSE)</f>
        <v>68598632AE</v>
      </c>
      <c r="E19" s="8" t="str">
        <f ca="1">VLOOKUP($A19,INDIRECT("'"&amp;E$2&amp;"'!$A$1:$V$165"),IF(E$8="Part #",4,8),FALSE)</f>
        <v>#0: 24.25.00</v>
      </c>
      <c r="F19" s="8" t="e">
        <f ca="1">VLOOKUP($A19,INDIRECT("'"&amp;F$2&amp;"'!$A$1:$V$165"),IF(F$8="Part #",4,8),FALSE)</f>
        <v>#N/A</v>
      </c>
      <c r="G19" s="8" t="e">
        <f ca="1">VLOOKUP($A19,INDIRECT("'"&amp;G$2&amp;"'!$A$1:$V$165"),IF(G$8="Part #",4,8),FALSE)</f>
        <v>#N/A</v>
      </c>
      <c r="H19" s="8" t="str">
        <f ca="1">VLOOKUP($A19,INDIRECT("'"&amp;H$2&amp;"'!$A$1:$V$165"),IF(H$8="Part #",4,8),FALSE)</f>
        <v>68598632AD</v>
      </c>
      <c r="I19" s="8" t="str">
        <f ca="1">VLOOKUP($A19,INDIRECT("'"&amp;I$2&amp;"'!$A$1:$V$165"),IF(I$8="Part #",4,8),FALSE)</f>
        <v>#0: 24.21.00</v>
      </c>
      <c r="J19" s="8" t="str">
        <f ca="1">VLOOKUP($A19,INDIRECT("'"&amp;J$2&amp;"'!$A$1:$V$165"),IF(J$8="Part #",4,8),FALSE)</f>
        <v>68598632AD</v>
      </c>
      <c r="K19" s="8" t="str">
        <f ca="1">VLOOKUP($A19,INDIRECT("'"&amp;K$2&amp;"'!$A$1:$V$165"),IF(K$8="Part #",4,8),FALSE)</f>
        <v>#0: 24.21.00</v>
      </c>
      <c r="L19" s="8" t="str">
        <f ca="1">VLOOKUP($A19,INDIRECT("'"&amp;L$2&amp;"'!$A$1:$V$165"),IF(L$8="Part #",4,8),FALSE)</f>
        <v>68598632AC</v>
      </c>
      <c r="M19" s="8" t="str">
        <f ca="1">VLOOKUP($A19,INDIRECT("'"&amp;M$2&amp;"'!$A$1:$V$165"),IF(M$8="Part #",4,8),FALSE)</f>
        <v>#0: 24.5.00</v>
      </c>
    </row>
    <row r="20" spans="1:13" s="2" customFormat="1" ht="13.5" customHeight="1">
      <c r="A20" s="4" t="s">
        <v>28</v>
      </c>
      <c r="B20" s="8" t="str">
        <f t="shared" ca="1" si="1"/>
        <v>68595829AA</v>
      </c>
      <c r="C20" s="8" t="str">
        <f t="shared" ca="1" si="1"/>
        <v>#0: 24.10.00</v>
      </c>
      <c r="D20" s="8" t="str">
        <f ca="1">VLOOKUP($A20,INDIRECT("'"&amp;D$2&amp;"'!$A$1:$V$165"),IF(D$8="Part #",4,8),FALSE)</f>
        <v>68595829AA</v>
      </c>
      <c r="E20" s="8" t="str">
        <f ca="1">VLOOKUP($A20,INDIRECT("'"&amp;E$2&amp;"'!$A$1:$V$165"),IF(E$8="Part #",4,8),FALSE)</f>
        <v>#0: 24.10.00</v>
      </c>
      <c r="F20" s="8" t="e">
        <f ca="1">VLOOKUP($A20,INDIRECT("'"&amp;F$2&amp;"'!$A$1:$V$165"),IF(F$8="Part #",4,8),FALSE)</f>
        <v>#N/A</v>
      </c>
      <c r="G20" s="8" t="e">
        <f ca="1">VLOOKUP($A20,INDIRECT("'"&amp;G$2&amp;"'!$A$1:$V$165"),IF(G$8="Part #",4,8),FALSE)</f>
        <v>#N/A</v>
      </c>
      <c r="H20" s="8" t="str">
        <f ca="1">VLOOKUP($A20,INDIRECT("'"&amp;H$2&amp;"'!$A$1:$V$165"),IF(H$8="Part #",4,8),FALSE)</f>
        <v>68595829AA</v>
      </c>
      <c r="I20" s="8" t="str">
        <f ca="1">VLOOKUP($A20,INDIRECT("'"&amp;I$2&amp;"'!$A$1:$V$165"),IF(I$8="Part #",4,8),FALSE)</f>
        <v>#0: 24.10.00</v>
      </c>
      <c r="J20" s="8" t="str">
        <f ca="1">VLOOKUP($A20,INDIRECT("'"&amp;J$2&amp;"'!$A$1:$V$165"),IF(J$8="Part #",4,8),FALSE)</f>
        <v>68595829AA</v>
      </c>
      <c r="K20" s="8" t="str">
        <f ca="1">VLOOKUP($A20,INDIRECT("'"&amp;K$2&amp;"'!$A$1:$V$165"),IF(K$8="Part #",4,8),FALSE)</f>
        <v>#0: 24.10.00</v>
      </c>
      <c r="L20" s="8" t="str">
        <f ca="1">VLOOKUP($A20,INDIRECT("'"&amp;L$2&amp;"'!$A$1:$V$165"),IF(L$8="Part #",4,8),FALSE)</f>
        <v>68595829AA</v>
      </c>
      <c r="M20" s="8" t="str">
        <f ca="1">VLOOKUP($A20,INDIRECT("'"&amp;M$2&amp;"'!$A$1:$V$165"),IF(M$8="Part #",4,8),FALSE)</f>
        <v>#0: 24.10.00</v>
      </c>
    </row>
    <row r="21" spans="1:13" s="2" customFormat="1" ht="13.5" customHeight="1">
      <c r="A21" s="4" t="s">
        <v>29</v>
      </c>
      <c r="B21" s="8" t="str">
        <f t="shared" ca="1" si="1"/>
        <v>68607719AD</v>
      </c>
      <c r="C21" s="8" t="str">
        <f t="shared" ca="1" si="1"/>
        <v>#0: 24.6.01</v>
      </c>
      <c r="D21" s="8" t="str">
        <f ca="1">VLOOKUP($A21,INDIRECT("'"&amp;D$2&amp;"'!$A$1:$V$165"),IF(D$8="Part #",4,8),FALSE)</f>
        <v>68607719AD</v>
      </c>
      <c r="E21" s="8" t="str">
        <f ca="1">VLOOKUP($A21,INDIRECT("'"&amp;E$2&amp;"'!$A$1:$V$165"),IF(E$8="Part #",4,8),FALSE)</f>
        <v>#0: 24.6.01</v>
      </c>
      <c r="F21" s="8" t="e">
        <f ca="1">VLOOKUP($A21,INDIRECT("'"&amp;F$2&amp;"'!$A$1:$V$165"),IF(F$8="Part #",4,8),FALSE)</f>
        <v>#N/A</v>
      </c>
      <c r="G21" s="8" t="e">
        <f ca="1">VLOOKUP($A21,INDIRECT("'"&amp;G$2&amp;"'!$A$1:$V$165"),IF(G$8="Part #",4,8),FALSE)</f>
        <v>#N/A</v>
      </c>
      <c r="H21" s="8" t="str">
        <f ca="1">VLOOKUP($A21,INDIRECT("'"&amp;H$2&amp;"'!$A$1:$V$165"),IF(H$8="Part #",4,8),FALSE)</f>
        <v>68607719AD</v>
      </c>
      <c r="I21" s="8" t="str">
        <f ca="1">VLOOKUP($A21,INDIRECT("'"&amp;I$2&amp;"'!$A$1:$V$165"),IF(I$8="Part #",4,8),FALSE)</f>
        <v>#0: 24.6.01</v>
      </c>
      <c r="J21" s="8" t="str">
        <f ca="1">VLOOKUP($A21,INDIRECT("'"&amp;J$2&amp;"'!$A$1:$V$165"),IF(J$8="Part #",4,8),FALSE)</f>
        <v>68607719AD</v>
      </c>
      <c r="K21" s="8" t="str">
        <f ca="1">VLOOKUP($A21,INDIRECT("'"&amp;K$2&amp;"'!$A$1:$V$165"),IF(K$8="Part #",4,8),FALSE)</f>
        <v>#0: 24.6.01</v>
      </c>
      <c r="L21" s="8" t="str">
        <f ca="1">VLOOKUP($A21,INDIRECT("'"&amp;L$2&amp;"'!$A$1:$V$165"),IF(L$8="Part #",4,8),FALSE)</f>
        <v>68607719AD</v>
      </c>
      <c r="M21" s="8" t="str">
        <f ca="1">VLOOKUP($A21,INDIRECT("'"&amp;M$2&amp;"'!$A$1:$V$165"),IF(M$8="Part #",4,8),FALSE)</f>
        <v>#0: 24.6.01</v>
      </c>
    </row>
    <row r="22" spans="1:13" s="2" customFormat="1" ht="13.5" hidden="1" customHeight="1">
      <c r="A22" s="4" t="s">
        <v>30</v>
      </c>
      <c r="B22" s="8" t="e">
        <f t="shared" ca="1" si="1"/>
        <v>#N/A</v>
      </c>
      <c r="C22" s="8" t="e">
        <f t="shared" ca="1" si="1"/>
        <v>#N/A</v>
      </c>
      <c r="D22" s="8" t="str">
        <f ca="1">VLOOKUP($A22,INDIRECT("'"&amp;D$2&amp;"'!$A$1:$V$165"),IF(D$8="Part #",4,8),FALSE)</f>
        <v>P04672968A</v>
      </c>
      <c r="E22" s="8" t="str">
        <f ca="1">VLOOKUP($A22,INDIRECT("'"&amp;E$2&amp;"'!$A$1:$V$165"),IF(E$8="Part #",4,8),FALSE)</f>
        <v>#0: 23.45.02, #1: 23.45.02</v>
      </c>
      <c r="F22" s="8" t="e">
        <f ca="1">VLOOKUP($A22,INDIRECT("'"&amp;F$2&amp;"'!$A$1:$V$165"),IF(F$8="Part #",4,8),FALSE)</f>
        <v>#N/A</v>
      </c>
      <c r="G22" s="8" t="e">
        <f ca="1">VLOOKUP($A22,INDIRECT("'"&amp;G$2&amp;"'!$A$1:$V$165"),IF(G$8="Part #",4,8),FALSE)</f>
        <v>#N/A</v>
      </c>
      <c r="H22" s="8" t="e">
        <f ca="1">VLOOKUP($A22,INDIRECT("'"&amp;H$2&amp;"'!$A$1:$V$165"),IF(H$8="Part #",4,8),FALSE)</f>
        <v>#N/A</v>
      </c>
      <c r="I22" s="8" t="e">
        <f ca="1">VLOOKUP($A22,INDIRECT("'"&amp;I$2&amp;"'!$A$1:$V$165"),IF(I$8="Part #",4,8),FALSE)</f>
        <v>#N/A</v>
      </c>
      <c r="J22" s="8" t="str">
        <f ca="1">VLOOKUP($A22,INDIRECT("'"&amp;J$2&amp;"'!$A$1:$V$165"),IF(J$8="Part #",4,8),FALSE)</f>
        <v>P04672968A</v>
      </c>
      <c r="K22" s="8" t="str">
        <f ca="1">VLOOKUP($A22,INDIRECT("'"&amp;K$2&amp;"'!$A$1:$V$165"),IF(K$8="Part #",4,8),FALSE)</f>
        <v>#0: 23.45.02, #1: 23.45.02</v>
      </c>
      <c r="L22" s="8" t="str">
        <f ca="1">VLOOKUP($A22,INDIRECT("'"&amp;L$2&amp;"'!$A$1:$V$165"),IF(L$8="Part #",4,8),FALSE)</f>
        <v>?</v>
      </c>
      <c r="M22" s="8" t="str">
        <f ca="1">VLOOKUP($A22,INDIRECT("'"&amp;M$2&amp;"'!$A$1:$V$165"),IF(M$8="Part #",4,8),FALSE)</f>
        <v>#0: 23.45.02, #1: 23.45.02</v>
      </c>
    </row>
    <row r="23" spans="1:13" s="2" customFormat="1" ht="15.75" customHeight="1">
      <c r="A23" s="4" t="s">
        <v>31</v>
      </c>
      <c r="B23" s="8" t="str">
        <f t="shared" ca="1" si="1"/>
        <v>68580999AI</v>
      </c>
      <c r="C23" s="8" t="str">
        <f t="shared" ca="1" si="1"/>
        <v>#0: 4.43.01</v>
      </c>
      <c r="D23" s="8" t="str">
        <f ca="1">VLOOKUP($A23,INDIRECT("'"&amp;D$2&amp;"'!$A$1:$V$165"),IF(D$8="Part #",4,8),FALSE)</f>
        <v>68580999AF</v>
      </c>
      <c r="E23" s="8" t="str">
        <f ca="1">VLOOKUP($A23,INDIRECT("'"&amp;E$2&amp;"'!$A$1:$V$165"),IF(E$8="Part #",4,8),FALSE)</f>
        <v>#0: 4.13.01</v>
      </c>
      <c r="F23" s="8" t="e">
        <f ca="1">VLOOKUP($A23,INDIRECT("'"&amp;F$2&amp;"'!$A$1:$V$165"),IF(F$8="Part #",4,8),FALSE)</f>
        <v>#N/A</v>
      </c>
      <c r="G23" s="8" t="e">
        <f ca="1">VLOOKUP($A23,INDIRECT("'"&amp;G$2&amp;"'!$A$1:$V$165"),IF(G$8="Part #",4,8),FALSE)</f>
        <v>#N/A</v>
      </c>
      <c r="H23" s="8" t="str">
        <f ca="1">VLOOKUP($A23,INDIRECT("'"&amp;H$2&amp;"'!$A$1:$V$165"),IF(H$8="Part #",4,8),FALSE)</f>
        <v>68580999AI</v>
      </c>
      <c r="I23" s="8" t="str">
        <f ca="1">VLOOKUP($A23,INDIRECT("'"&amp;I$2&amp;"'!$A$1:$V$165"),IF(I$8="Part #",4,8),FALSE)</f>
        <v>#0: 4.43.01</v>
      </c>
      <c r="J23" s="8" t="str">
        <f ca="1">VLOOKUP($A23,INDIRECT("'"&amp;J$2&amp;"'!$A$1:$V$165"),IF(J$8="Part #",4,8),FALSE)</f>
        <v>68580999AD</v>
      </c>
      <c r="K23" s="8" t="str">
        <f ca="1">VLOOKUP($A23,INDIRECT("'"&amp;K$2&amp;"'!$A$1:$V$165"),IF(K$8="Part #",4,8),FALSE)</f>
        <v>#0: 4.13.01</v>
      </c>
      <c r="L23" s="8" t="str">
        <f ca="1">VLOOKUP($A23,INDIRECT("'"&amp;L$2&amp;"'!$A$1:$V$165"),IF(L$8="Part #",4,8),FALSE)</f>
        <v>68580999AD</v>
      </c>
      <c r="M23" s="8" t="str">
        <f ca="1">VLOOKUP($A23,INDIRECT("'"&amp;M$2&amp;"'!$A$1:$V$165"),IF(M$8="Part #",4,8),FALSE)</f>
        <v>#0: 4.13.01</v>
      </c>
    </row>
    <row r="24" spans="1:13" s="2" customFormat="1" ht="13.5" hidden="1" customHeight="1">
      <c r="A24" s="4" t="s">
        <v>32</v>
      </c>
      <c r="B24" s="8" t="str">
        <f t="shared" ca="1" si="1"/>
        <v>68597227AB</v>
      </c>
      <c r="C24" s="8" t="str">
        <f t="shared" ca="1" si="1"/>
        <v>#0: 23.37.02, #1: 23.37.3C</v>
      </c>
      <c r="D24" s="8" t="str">
        <f ca="1">VLOOKUP($A24,INDIRECT("'"&amp;D$2&amp;"'!$A$1:$V$165"),IF(D$8="Part #",4,8),FALSE)</f>
        <v>68597227AD</v>
      </c>
      <c r="E24" s="8" t="str">
        <f ca="1">VLOOKUP($A24,INDIRECT("'"&amp;E$2&amp;"'!$A$1:$V$165"),IF(E$8="Part #",4,8),FALSE)</f>
        <v>#0: 24.50.02, #1: 24.50.46</v>
      </c>
      <c r="F24" s="8" t="e">
        <f ca="1">VLOOKUP($A24,INDIRECT("'"&amp;F$2&amp;"'!$A$1:$V$165"),IF(F$8="Part #",4,8),FALSE)</f>
        <v>#N/A</v>
      </c>
      <c r="G24" s="8" t="e">
        <f ca="1">VLOOKUP($A24,INDIRECT("'"&amp;G$2&amp;"'!$A$1:$V$165"),IF(G$8="Part #",4,8),FALSE)</f>
        <v>#N/A</v>
      </c>
      <c r="H24" s="8" t="str">
        <f t="shared" ref="H24:M56" ca="1" si="2">VLOOKUP($A24,INDIRECT("'"&amp;H$2&amp;"'!$A$1:$V$165"),IF(H$8="Part #",4,8),FALSE)</f>
        <v>68597227AB</v>
      </c>
      <c r="I24" s="8" t="str">
        <f t="shared" ca="1" si="2"/>
        <v>#0: 23.37.02, #1: 23.37.3C</v>
      </c>
      <c r="J24" s="8" t="str">
        <f ca="1">VLOOKUP($A24,INDIRECT("'"&amp;J$2&amp;"'!$A$1:$V$165"),IF(J$8="Part #",4,8),FALSE)</f>
        <v>68597227AB</v>
      </c>
      <c r="K24" s="8" t="str">
        <f ca="1">VLOOKUP($A24,INDIRECT("'"&amp;K$2&amp;"'!$A$1:$V$165"),IF(K$8="Part #",4,8),FALSE)</f>
        <v>#0: 23.37.02, #1: 23.37.3C</v>
      </c>
      <c r="L24" s="8" t="str">
        <f ca="1">VLOOKUP($A24,INDIRECT("'"&amp;L$2&amp;"'!$A$1:$V$165"),IF(L$8="Part #",4,8),FALSE)</f>
        <v>68597227AB</v>
      </c>
      <c r="M24" s="8" t="str">
        <f ca="1">VLOOKUP($A24,INDIRECT("'"&amp;M$2&amp;"'!$A$1:$V$165"),IF(M$8="Part #",4,8),FALSE)</f>
        <v>#0: 24.50.02, #1: 24.50.3C</v>
      </c>
    </row>
    <row r="25" spans="1:13" s="2" customFormat="1" ht="13.5" customHeight="1">
      <c r="A25" s="4" t="s">
        <v>33</v>
      </c>
      <c r="B25" s="8" t="str">
        <f t="shared" ca="1" si="1"/>
        <v>68702723AA</v>
      </c>
      <c r="C25" s="8" t="str">
        <f t="shared" ca="1" si="1"/>
        <v>#0: 32.32.20, #1: 128.63.00</v>
      </c>
      <c r="D25" s="8" t="str">
        <f ca="1">VLOOKUP($A25,INDIRECT("'"&amp;D$2&amp;"'!$A$1:$V$165"),IF(D$8="Part #",4,8),FALSE)</f>
        <v>68628343AQ</v>
      </c>
      <c r="E25" s="8" t="str">
        <f ca="1">VLOOKUP($A25,INDIRECT("'"&amp;E$2&amp;"'!$A$1:$V$165"),IF(E$8="Part #",4,8),FALSE)</f>
        <v>#0: 32.32.20, #1: 128.63.00</v>
      </c>
      <c r="F25" s="8" t="e">
        <f ca="1">VLOOKUP($A25,INDIRECT("'"&amp;F$2&amp;"'!$A$1:$V$165"),IF(F$8="Part #",4,8),FALSE)</f>
        <v>#N/A</v>
      </c>
      <c r="G25" s="8" t="e">
        <f ca="1">VLOOKUP($A25,INDIRECT("'"&amp;G$2&amp;"'!$A$1:$V$165"),IF(G$8="Part #",4,8),FALSE)</f>
        <v>#N/A</v>
      </c>
      <c r="H25" s="8" t="str">
        <f t="shared" ca="1" si="2"/>
        <v>68628344AE</v>
      </c>
      <c r="I25" s="8" t="str">
        <f t="shared" ca="1" si="2"/>
        <v>#0: 32.32.20, #1: 128.63.00</v>
      </c>
      <c r="J25" s="8" t="str">
        <f t="shared" ca="1" si="2"/>
        <v>68628344AE</v>
      </c>
      <c r="K25" s="8" t="str">
        <f t="shared" ca="1" si="2"/>
        <v>#0: 32.32.20, #1: 128.63.00</v>
      </c>
      <c r="L25" s="8" t="str">
        <f t="shared" ca="1" si="2"/>
        <v>68628344AD</v>
      </c>
      <c r="M25" s="8" t="str">
        <f t="shared" ca="1" si="2"/>
        <v>#0: 32.32.20, #1: 128.63.00</v>
      </c>
    </row>
    <row r="26" spans="1:13" s="2" customFormat="1" ht="13.5" customHeight="1">
      <c r="A26" s="4" t="s">
        <v>34</v>
      </c>
      <c r="B26" s="8" t="e">
        <f t="shared" ca="1" si="1"/>
        <v>#N/A</v>
      </c>
      <c r="C26" s="8" t="e">
        <f t="shared" ca="1" si="1"/>
        <v>#N/A</v>
      </c>
      <c r="D26" s="8" t="str">
        <f ca="1">VLOOKUP($A26,INDIRECT("'"&amp;D$2&amp;"'!$A$1:$V$165"),IF(D$8="Part #",4,8),FALSE)</f>
        <v>68597205AB</v>
      </c>
      <c r="E26" s="8" t="str">
        <f ca="1">VLOOKUP($A26,INDIRECT("'"&amp;E$2&amp;"'!$A$1:$V$165"),IF(E$8="Part #",4,8),FALSE)</f>
        <v>#0: 23.24.05, #1: 23.23.5A</v>
      </c>
      <c r="F26" s="8" t="e">
        <f ca="1">VLOOKUP($A26,INDIRECT("'"&amp;F$2&amp;"'!$A$1:$V$165"),IF(F$8="Part #",4,8),FALSE)</f>
        <v>#N/A</v>
      </c>
      <c r="G26" s="8" t="e">
        <f ca="1">VLOOKUP($A26,INDIRECT("'"&amp;G$2&amp;"'!$A$1:$V$165"),IF(G$8="Part #",4,8),FALSE)</f>
        <v>#N/A</v>
      </c>
      <c r="H26" s="8" t="str">
        <f t="shared" ca="1" si="2"/>
        <v>68597205AB</v>
      </c>
      <c r="I26" s="8" t="str">
        <f t="shared" ca="1" si="2"/>
        <v>#0: 23.24.05, #1: 23.23.5A</v>
      </c>
      <c r="J26" s="8" t="e">
        <f t="shared" ca="1" si="2"/>
        <v>#N/A</v>
      </c>
      <c r="K26" s="8" t="e">
        <f t="shared" ca="1" si="2"/>
        <v>#N/A</v>
      </c>
      <c r="L26" s="8" t="str">
        <f t="shared" ca="1" si="2"/>
        <v>68597205AA</v>
      </c>
      <c r="M26" s="8" t="str">
        <f t="shared" ca="1" si="2"/>
        <v>#0: 23.24.05, #1: 23.23.50</v>
      </c>
    </row>
    <row r="27" spans="1:13" s="2" customFormat="1" ht="13.5" hidden="1" customHeight="1">
      <c r="A27" s="4" t="s">
        <v>35</v>
      </c>
      <c r="B27" s="8" t="str">
        <f t="shared" ref="B27:C32" ca="1" si="3">VLOOKUP($A27,INDIRECT("'"&amp;B$2&amp;"'!$A$1:$V$165"),IF(B$8="Part #",4,8),FALSE)</f>
        <v>04672974AA</v>
      </c>
      <c r="C27" s="8" t="str">
        <f t="shared" ca="1" si="3"/>
        <v>Data Not Found. No Application Software Version wellknown elements found. GNMM-GNMM-0002-000200000000(013_011):69455</v>
      </c>
      <c r="D27" s="8" t="str">
        <f ca="1">VLOOKUP($A27,INDIRECT("'"&amp;D$2&amp;"'!$A$1:$V$165"),IF(D$8="Part #",4,8),FALSE)</f>
        <v>04699076AB</v>
      </c>
      <c r="E27" s="8" t="str">
        <f ca="1">VLOOKUP($A27,INDIRECT("'"&amp;E$2&amp;"'!$A$1:$V$165"),IF(E$8="Part #",4,8),FALSE)</f>
        <v>Data Not Found. No Application Software Version wellknown elements found. GNMM-GNMM-0002-000200000000(013_011):69455</v>
      </c>
      <c r="F27" s="8" t="e">
        <f ca="1">VLOOKUP($A27,INDIRECT("'"&amp;F$2&amp;"'!$A$1:$V$165"),IF(F$8="Part #",4,8),FALSE)</f>
        <v>#N/A</v>
      </c>
      <c r="G27" s="8" t="e">
        <f ca="1">VLOOKUP($A27,INDIRECT("'"&amp;G$2&amp;"'!$A$1:$V$165"),IF(G$8="Part #",4,8),FALSE)</f>
        <v>#N/A</v>
      </c>
      <c r="H27" s="8" t="str">
        <f t="shared" ca="1" si="2"/>
        <v>04672974AA</v>
      </c>
      <c r="I27" s="8" t="str">
        <f t="shared" ca="1" si="2"/>
        <v>Data Not Found. No Application Software Version wellknown elements found. GNMM-GNMM-0002-000200000000(013_011):69455</v>
      </c>
      <c r="J27" s="8" t="str">
        <f t="shared" ca="1" si="2"/>
        <v>04672974AA</v>
      </c>
      <c r="K27" s="8" t="str">
        <f t="shared" ca="1" si="2"/>
        <v>Data Not Found. No Application Software Version wellknown elements found. GNMM-GNMM-0002-000200000000(013_011):69455</v>
      </c>
      <c r="L27" s="8" t="str">
        <f t="shared" ca="1" si="2"/>
        <v>04672974AA</v>
      </c>
      <c r="M27" s="8" t="str">
        <f t="shared" ca="1" si="2"/>
        <v>Data Not Found. No Application Software Version wellknown elements found. GNMM-GNMM-0002-000200000000(013_011):69455</v>
      </c>
    </row>
    <row r="28" spans="1:13" s="2" customFormat="1" ht="13.5" customHeight="1">
      <c r="A28" s="4" t="s">
        <v>36</v>
      </c>
      <c r="B28" s="8" t="str">
        <f t="shared" ca="1" si="3"/>
        <v>57009158AK</v>
      </c>
      <c r="C28" s="8" t="str">
        <f t="shared" ca="1" si="3"/>
        <v>#0: -SBL_X174-</v>
      </c>
      <c r="D28" s="8" t="str">
        <f ca="1">VLOOKUP($A28,INDIRECT("'"&amp;D$2&amp;"'!$A$1:$V$165"),IF(D$8="Part #",4,8),FALSE)</f>
        <v>57009158AH</v>
      </c>
      <c r="E28" s="8" t="str">
        <f ca="1">VLOOKUP($A28,INDIRECT("'"&amp;E$2&amp;"'!$A$1:$V$165"),IF(E$8="Part #",4,8),FALSE)</f>
        <v>#0: -SBL_X109-</v>
      </c>
      <c r="F28" s="8" t="e">
        <f ca="1">VLOOKUP($A28,INDIRECT("'"&amp;F$2&amp;"'!$A$1:$V$165"),IF(F$8="Part #",4,8),FALSE)</f>
        <v>#N/A</v>
      </c>
      <c r="G28" s="8" t="e">
        <f ca="1">VLOOKUP($A28,INDIRECT("'"&amp;G$2&amp;"'!$A$1:$V$165"),IF(G$8="Part #",4,8),FALSE)</f>
        <v>#N/A</v>
      </c>
      <c r="H28" s="8" t="str">
        <f t="shared" ca="1" si="2"/>
        <v>57009158AG</v>
      </c>
      <c r="I28" s="8" t="str">
        <f t="shared" ca="1" si="2"/>
        <v>#0: -CBL_X105-</v>
      </c>
      <c r="J28" s="8" t="str">
        <f t="shared" ca="1" si="2"/>
        <v>57009158AG</v>
      </c>
      <c r="K28" s="8" t="str">
        <f t="shared" ca="1" si="2"/>
        <v>#0: -CBL_X105-</v>
      </c>
      <c r="L28" s="8" t="str">
        <f t="shared" ca="1" si="2"/>
        <v>57009158AG</v>
      </c>
      <c r="M28" s="8" t="str">
        <f t="shared" ca="1" si="2"/>
        <v>#0: -CBL_X105-</v>
      </c>
    </row>
    <row r="29" spans="1:13" s="2" customFormat="1" ht="13.5" customHeight="1">
      <c r="A29" s="4" t="s">
        <v>37</v>
      </c>
      <c r="B29" s="8" t="str">
        <f t="shared" ca="1" si="3"/>
        <v>05185375AE</v>
      </c>
      <c r="C29" s="8" t="str">
        <f t="shared" ca="1" si="3"/>
        <v>#0: 24.35.00</v>
      </c>
      <c r="D29" s="8" t="str">
        <f ca="1">VLOOKUP($A29,INDIRECT("'"&amp;D$2&amp;"'!$A$1:$V$165"),IF(D$8="Part #",4,8),FALSE)</f>
        <v>05185375AE</v>
      </c>
      <c r="E29" s="8" t="str">
        <f ca="1">VLOOKUP($A29,INDIRECT("'"&amp;E$2&amp;"'!$A$1:$V$165"),IF(E$8="Part #",4,8),FALSE)</f>
        <v>#0: 24.35.00</v>
      </c>
      <c r="F29" s="8" t="e">
        <f ca="1">VLOOKUP($A29,INDIRECT("'"&amp;F$2&amp;"'!$A$1:$V$165"),IF(F$8="Part #",4,8),FALSE)</f>
        <v>#N/A</v>
      </c>
      <c r="G29" s="8" t="e">
        <f ca="1">VLOOKUP($A29,INDIRECT("'"&amp;G$2&amp;"'!$A$1:$V$165"),IF(G$8="Part #",4,8),FALSE)</f>
        <v>#N/A</v>
      </c>
      <c r="H29" s="8" t="str">
        <f t="shared" ca="1" si="2"/>
        <v>05185375AE</v>
      </c>
      <c r="I29" s="8" t="str">
        <f t="shared" ca="1" si="2"/>
        <v>#0: 24.35.00</v>
      </c>
      <c r="J29" s="8" t="str">
        <f t="shared" ca="1" si="2"/>
        <v>05185375AE</v>
      </c>
      <c r="K29" s="8" t="str">
        <f t="shared" ca="1" si="2"/>
        <v>#0: 24.35.00</v>
      </c>
      <c r="L29" s="8" t="str">
        <f t="shared" ca="1" si="2"/>
        <v>05185375AE</v>
      </c>
      <c r="M29" s="8" t="str">
        <f t="shared" ca="1" si="2"/>
        <v>#0: 24.35.00</v>
      </c>
    </row>
    <row r="30" spans="1:13" s="2" customFormat="1" ht="13.5" customHeight="1">
      <c r="A30" s="4" t="s">
        <v>38</v>
      </c>
      <c r="B30" s="8">
        <f t="shared" ca="1" si="3"/>
        <v>0</v>
      </c>
      <c r="C30" s="8" t="str">
        <f t="shared" ca="1" si="3"/>
        <v>#0: 24.5.00, #1: 24.8.00, #2: 24.8.00</v>
      </c>
      <c r="D30" s="8" t="str">
        <f ca="1">VLOOKUP($A30,INDIRECT("'"&amp;D$2&amp;"'!$A$1:$V$165"),IF(D$8="Part #",4,8),FALSE)</f>
        <v>68600340AI</v>
      </c>
      <c r="E30" s="8" t="str">
        <f ca="1">VLOOKUP($A30,INDIRECT("'"&amp;E$2&amp;"'!$A$1:$V$165"),IF(E$8="Part #",4,8),FALSE)</f>
        <v>#0: 24.50.00, #1: 24.15.00, #2: 24.15.00</v>
      </c>
      <c r="F30" s="8" t="e">
        <f ca="1">VLOOKUP($A30,INDIRECT("'"&amp;F$2&amp;"'!$A$1:$V$165"),IF(F$8="Part #",4,8),FALSE)</f>
        <v>#N/A</v>
      </c>
      <c r="G30" s="8" t="e">
        <f ca="1">VLOOKUP($A30,INDIRECT("'"&amp;G$2&amp;"'!$A$1:$V$165"),IF(G$8="Part #",4,8),FALSE)</f>
        <v>#N/A</v>
      </c>
      <c r="H30" s="8" t="str">
        <f t="shared" ca="1" si="2"/>
        <v>68600340AE</v>
      </c>
      <c r="I30" s="8" t="str">
        <f t="shared" ca="1" si="2"/>
        <v>#0: 24.21.00, #1: 24.21.01, #2: 24.21.01</v>
      </c>
      <c r="J30" s="8" t="str">
        <f t="shared" ca="1" si="2"/>
        <v>68600340AE</v>
      </c>
      <c r="K30" s="8" t="str">
        <f t="shared" ca="1" si="2"/>
        <v>#0: 24.21.00, #1: 24.21.01, #2: 24.21.01</v>
      </c>
      <c r="L30" s="8" t="str">
        <f t="shared" ca="1" si="2"/>
        <v>68600340AA</v>
      </c>
      <c r="M30" s="8" t="str">
        <f t="shared" ca="1" si="2"/>
        <v>#0: 24.48.00, #1: 24.48.00, #2: 24.48.00</v>
      </c>
    </row>
    <row r="31" spans="1:13" s="2" customFormat="1" ht="13.5" customHeight="1">
      <c r="A31" s="4" t="s">
        <v>39</v>
      </c>
      <c r="B31" s="8" t="str">
        <f t="shared" ca="1" si="3"/>
        <v>68595831AA</v>
      </c>
      <c r="C31" s="8" t="str">
        <f t="shared" ca="1" si="3"/>
        <v>#0: 24.10.00</v>
      </c>
      <c r="D31" s="8" t="str">
        <f ca="1">VLOOKUP($A31,INDIRECT("'"&amp;D$2&amp;"'!$A$1:$V$165"),IF(D$8="Part #",4,8),FALSE)</f>
        <v>68595831AA</v>
      </c>
      <c r="E31" s="8" t="str">
        <f ca="1">VLOOKUP($A31,INDIRECT("'"&amp;E$2&amp;"'!$A$1:$V$165"),IF(E$8="Part #",4,8),FALSE)</f>
        <v>#0: 24.10.00</v>
      </c>
      <c r="F31" s="8" t="e">
        <f ca="1">VLOOKUP($A31,INDIRECT("'"&amp;F$2&amp;"'!$A$1:$V$165"),IF(F$8="Part #",4,8),FALSE)</f>
        <v>#N/A</v>
      </c>
      <c r="G31" s="8" t="e">
        <f ca="1">VLOOKUP($A31,INDIRECT("'"&amp;G$2&amp;"'!$A$1:$V$165"),IF(G$8="Part #",4,8),FALSE)</f>
        <v>#N/A</v>
      </c>
      <c r="H31" s="8" t="str">
        <f t="shared" ca="1" si="2"/>
        <v>68595831AA</v>
      </c>
      <c r="I31" s="8" t="str">
        <f t="shared" ca="1" si="2"/>
        <v>#0: 24.10.00</v>
      </c>
      <c r="J31" s="8" t="str">
        <f t="shared" ca="1" si="2"/>
        <v>68595831AA</v>
      </c>
      <c r="K31" s="8" t="str">
        <f t="shared" ca="1" si="2"/>
        <v>#0: 24.5.00</v>
      </c>
      <c r="L31" s="8" t="str">
        <f t="shared" ca="1" si="2"/>
        <v>68595831AA</v>
      </c>
      <c r="M31" s="8" t="str">
        <f t="shared" ca="1" si="2"/>
        <v>#0: 24.10.00</v>
      </c>
    </row>
    <row r="32" spans="1:13" s="2" customFormat="1" ht="13.5" hidden="1" customHeight="1">
      <c r="A32" s="4" t="s">
        <v>40</v>
      </c>
      <c r="B32" s="8" t="str">
        <f t="shared" ca="1" si="3"/>
        <v>04672965AA</v>
      </c>
      <c r="C32" s="8" t="str">
        <f t="shared" ca="1" si="3"/>
        <v>#0: 255.255.FF</v>
      </c>
      <c r="D32" s="8" t="str">
        <f ca="1">VLOOKUP($A32,INDIRECT("'"&amp;D$2&amp;"'!$A$1:$V$165"),IF(D$8="Part #",4,8),FALSE)</f>
        <v>04672965AE</v>
      </c>
      <c r="E32" s="8" t="str">
        <f ca="1">VLOOKUP($A32,INDIRECT("'"&amp;E$2&amp;"'!$A$1:$V$165"),IF(E$8="Part #",4,8),FALSE)</f>
        <v>#0: 25.7.01</v>
      </c>
      <c r="F32" s="8" t="e">
        <f ca="1">VLOOKUP($A32,INDIRECT("'"&amp;F$2&amp;"'!$A$1:$V$165"),IF(F$8="Part #",4,8),FALSE)</f>
        <v>#N/A</v>
      </c>
      <c r="G32" s="8" t="e">
        <f ca="1">VLOOKUP($A32,INDIRECT("'"&amp;G$2&amp;"'!$A$1:$V$165"),IF(G$8="Part #",4,8),FALSE)</f>
        <v>#N/A</v>
      </c>
      <c r="H32" s="8" t="str">
        <f t="shared" ca="1" si="2"/>
        <v>04672965AA</v>
      </c>
      <c r="I32" s="8" t="str">
        <f t="shared" ca="1" si="2"/>
        <v>#0: 255.255.FF</v>
      </c>
      <c r="J32" s="8" t="e">
        <f t="shared" ca="1" si="2"/>
        <v>#N/A</v>
      </c>
      <c r="K32" s="8" t="e">
        <f t="shared" ca="1" si="2"/>
        <v>#N/A</v>
      </c>
      <c r="L32" s="8" t="str">
        <f t="shared" ca="1" si="2"/>
        <v>04672965AA</v>
      </c>
      <c r="M32" s="8" t="str">
        <f t="shared" ca="1" si="2"/>
        <v>#0: 255.255.FF</v>
      </c>
    </row>
    <row r="33" spans="1:13" s="2" customFormat="1" ht="13.5" hidden="1" customHeight="1">
      <c r="A33" s="4" t="s">
        <v>41</v>
      </c>
      <c r="B33" s="8" t="str">
        <f t="shared" ref="B33:C48" ca="1" si="4">VLOOKUP($A33,INDIRECT("'"&amp;B$2&amp;"'!$A$1:$V$165"),IF(B$8="Part #",4,8),FALSE)</f>
        <v>68640654AK</v>
      </c>
      <c r="C33" s="8" t="str">
        <f t="shared" ca="1" si="4"/>
        <v>#0: 16.5.27</v>
      </c>
      <c r="D33" s="8" t="str">
        <f ca="1">VLOOKUP($A33,INDIRECT("'"&amp;D$2&amp;"'!$A$1:$V$165"),IF(D$8="Part #",4,8),FALSE)</f>
        <v>00000554AP</v>
      </c>
      <c r="E33" s="8" t="str">
        <f ca="1">VLOOKUP($A33,INDIRECT("'"&amp;E$2&amp;"'!$A$1:$V$165"),IF(E$8="Part #",4,8),FALSE)</f>
        <v>#0: 16.5.27</v>
      </c>
      <c r="F33" s="8" t="e">
        <f ca="1">VLOOKUP($A33,INDIRECT("'"&amp;F$2&amp;"'!$A$1:$V$165"),IF(F$8="Part #",4,8),FALSE)</f>
        <v>#N/A</v>
      </c>
      <c r="G33" s="8" t="e">
        <f ca="1">VLOOKUP($A33,INDIRECT("'"&amp;G$2&amp;"'!$A$1:$V$165"),IF(G$8="Part #",4,8),FALSE)</f>
        <v>#N/A</v>
      </c>
      <c r="H33" s="8" t="str">
        <f t="shared" ca="1" si="2"/>
        <v>68640654AP</v>
      </c>
      <c r="I33" s="8" t="str">
        <f t="shared" ca="1" si="2"/>
        <v>#0: 16.5.27</v>
      </c>
      <c r="J33" s="8" t="str">
        <f t="shared" ca="1" si="2"/>
        <v>00000554AM</v>
      </c>
      <c r="K33" s="8" t="str">
        <f t="shared" ca="1" si="2"/>
        <v>#0: 16.5.27</v>
      </c>
      <c r="L33" s="8" t="str">
        <f t="shared" ca="1" si="2"/>
        <v>68640654AP</v>
      </c>
      <c r="M33" s="8" t="str">
        <f t="shared" ca="1" si="2"/>
        <v>#0: 16.5.27</v>
      </c>
    </row>
    <row r="34" spans="1:13" s="2" customFormat="1" ht="13.5" hidden="1" customHeight="1">
      <c r="A34" s="4" t="s">
        <v>42</v>
      </c>
      <c r="B34" s="8" t="str">
        <f t="shared" ca="1" si="4"/>
        <v>00000555AK</v>
      </c>
      <c r="C34" s="8" t="str">
        <f t="shared" ca="1" si="4"/>
        <v>#0: 16.5.27</v>
      </c>
      <c r="D34" s="8" t="str">
        <f t="shared" ref="D34:G51" ca="1" si="5">VLOOKUP($A34,INDIRECT("'"&amp;D$2&amp;"'!$A$1:$V$165"),IF(D$8="Part #",4,8),FALSE)</f>
        <v>00000555AP</v>
      </c>
      <c r="E34" s="8" t="str">
        <f t="shared" ca="1" si="5"/>
        <v>#0: 16.5.27</v>
      </c>
      <c r="F34" s="8" t="e">
        <f t="shared" ca="1" si="5"/>
        <v>#N/A</v>
      </c>
      <c r="G34" s="8" t="e">
        <f t="shared" ca="1" si="5"/>
        <v>#N/A</v>
      </c>
      <c r="H34" s="8" t="str">
        <f t="shared" ca="1" si="2"/>
        <v>68640655AP</v>
      </c>
      <c r="I34" s="8" t="str">
        <f t="shared" ca="1" si="2"/>
        <v>#0: 16.5.27</v>
      </c>
      <c r="J34" s="8" t="str">
        <f t="shared" ca="1" si="2"/>
        <v>00000555AM</v>
      </c>
      <c r="K34" s="8" t="str">
        <f t="shared" ca="1" si="2"/>
        <v>#0: 16.5.27</v>
      </c>
      <c r="L34" s="8" t="str">
        <f t="shared" ca="1" si="2"/>
        <v>68640655AP</v>
      </c>
      <c r="M34" s="8" t="str">
        <f t="shared" ca="1" si="2"/>
        <v>#0: 16.5.27</v>
      </c>
    </row>
    <row r="35" spans="1:13" s="2" customFormat="1" ht="13.5" hidden="1" customHeight="1">
      <c r="A35" s="4" t="s">
        <v>43</v>
      </c>
      <c r="B35" s="8" t="e">
        <f t="shared" ca="1" si="4"/>
        <v>#N/A</v>
      </c>
      <c r="C35" s="8" t="e">
        <f t="shared" ca="1" si="4"/>
        <v>#N/A</v>
      </c>
      <c r="D35" s="8">
        <f t="shared" ca="1" si="5"/>
        <v>0</v>
      </c>
      <c r="E35" s="8" t="str">
        <f t="shared" ca="1" si="5"/>
        <v>#0: 255.255.FF, #1: 255.255.FF, #2: 255.255.FF, #3: 255.255.FF, #4: 255.255.FF, #5: 255.255.FF, #6: 255.255.FF, #7: 255.255.FF, #8: 255.255.FF, #9: 255.255.FF</v>
      </c>
      <c r="F35" s="8" t="e">
        <f t="shared" ca="1" si="5"/>
        <v>#N/A</v>
      </c>
      <c r="G35" s="8" t="e">
        <f t="shared" ca="1" si="5"/>
        <v>#N/A</v>
      </c>
      <c r="H35" s="8" t="e">
        <f t="shared" ca="1" si="2"/>
        <v>#N/A</v>
      </c>
      <c r="I35" s="8" t="e">
        <f t="shared" ca="1" si="2"/>
        <v>#N/A</v>
      </c>
      <c r="J35" s="8" t="e">
        <f t="shared" ca="1" si="2"/>
        <v>#N/A</v>
      </c>
      <c r="K35" s="8" t="e">
        <f t="shared" ca="1" si="2"/>
        <v>#N/A</v>
      </c>
      <c r="L35" s="8" t="e">
        <f t="shared" ca="1" si="2"/>
        <v>#N/A</v>
      </c>
      <c r="M35" s="8" t="e">
        <f t="shared" ca="1" si="2"/>
        <v>#N/A</v>
      </c>
    </row>
    <row r="36" spans="1:13" s="2" customFormat="1" ht="13.5" hidden="1" customHeight="1">
      <c r="A36" s="4" t="s">
        <v>44</v>
      </c>
      <c r="B36" s="8" t="e">
        <f t="shared" ca="1" si="4"/>
        <v>#N/A</v>
      </c>
      <c r="C36" s="8" t="e">
        <f t="shared" ca="1" si="4"/>
        <v>#N/A</v>
      </c>
      <c r="D36" s="8">
        <f t="shared" ca="1" si="5"/>
        <v>0</v>
      </c>
      <c r="E36" s="8" t="str">
        <f t="shared" ca="1" si="5"/>
        <v>#0: 255.255.FF, #1: 32.32.20, #2: 32.32.20, #3: 32.32.20, #4: 32.32.20, #5: 32.32.20, #6: 32.32.20, #7: 32.32.20, #8: 0.0.00, #9: 0.0.00</v>
      </c>
      <c r="F36" s="8" t="e">
        <f t="shared" ca="1" si="5"/>
        <v>#N/A</v>
      </c>
      <c r="G36" s="8" t="e">
        <f t="shared" ca="1" si="5"/>
        <v>#N/A</v>
      </c>
      <c r="H36" s="8" t="e">
        <f t="shared" ca="1" si="2"/>
        <v>#N/A</v>
      </c>
      <c r="I36" s="8" t="e">
        <f t="shared" ca="1" si="2"/>
        <v>#N/A</v>
      </c>
      <c r="J36" s="8" t="e">
        <f t="shared" ca="1" si="2"/>
        <v>#N/A</v>
      </c>
      <c r="K36" s="8" t="e">
        <f t="shared" ca="1" si="2"/>
        <v>#N/A</v>
      </c>
      <c r="L36" s="8" t="e">
        <f t="shared" ca="1" si="2"/>
        <v>#N/A</v>
      </c>
      <c r="M36" s="8" t="e">
        <f t="shared" ca="1" si="2"/>
        <v>#N/A</v>
      </c>
    </row>
    <row r="37" spans="1:13" s="2" customFormat="1" ht="13.5" customHeight="1">
      <c r="A37" s="4" t="s">
        <v>45</v>
      </c>
      <c r="B37" s="8" t="str">
        <f t="shared" ca="1" si="4"/>
        <v>68585711AC</v>
      </c>
      <c r="C37" s="8" t="str">
        <f t="shared" ca="1" si="4"/>
        <v>#0: 2024.15.00</v>
      </c>
      <c r="D37" s="8" t="str">
        <f t="shared" ca="1" si="5"/>
        <v>68585711AC</v>
      </c>
      <c r="E37" s="8" t="str">
        <f t="shared" ca="1" si="5"/>
        <v>#0: 2024.15.00</v>
      </c>
      <c r="F37" s="8" t="e">
        <f t="shared" ca="1" si="5"/>
        <v>#N/A</v>
      </c>
      <c r="G37" s="8" t="e">
        <f t="shared" ca="1" si="5"/>
        <v>#N/A</v>
      </c>
      <c r="H37" s="8" t="str">
        <f t="shared" ca="1" si="2"/>
        <v>68585711AC</v>
      </c>
      <c r="I37" s="8" t="str">
        <f t="shared" ca="1" si="2"/>
        <v>#0: 2024.15.00</v>
      </c>
      <c r="J37" s="8" t="str">
        <f t="shared" ca="1" si="2"/>
        <v>68585711AC</v>
      </c>
      <c r="K37" s="8" t="str">
        <f t="shared" ca="1" si="2"/>
        <v>#0: 2024.15.00</v>
      </c>
      <c r="L37" s="8" t="str">
        <f t="shared" ca="1" si="2"/>
        <v>68585711AC</v>
      </c>
      <c r="M37" s="8" t="str">
        <f t="shared" ca="1" si="2"/>
        <v>#0: 2024.15.00</v>
      </c>
    </row>
    <row r="38" spans="1:13" s="2" customFormat="1" ht="13.5" customHeight="1">
      <c r="A38" s="4" t="s">
        <v>46</v>
      </c>
      <c r="B38" s="8" t="str">
        <f t="shared" ca="1" si="4"/>
        <v>68585714AC</v>
      </c>
      <c r="C38" s="8" t="str">
        <f t="shared" ca="1" si="4"/>
        <v>#0: 2024.15.00</v>
      </c>
      <c r="D38" s="8" t="e">
        <f t="shared" ca="1" si="5"/>
        <v>#N/A</v>
      </c>
      <c r="E38" s="8" t="e">
        <f t="shared" ca="1" si="5"/>
        <v>#N/A</v>
      </c>
      <c r="F38" s="8" t="e">
        <f t="shared" ca="1" si="5"/>
        <v>#N/A</v>
      </c>
      <c r="G38" s="8" t="e">
        <f t="shared" ca="1" si="5"/>
        <v>#N/A</v>
      </c>
      <c r="H38" s="8" t="e">
        <f t="shared" ca="1" si="2"/>
        <v>#N/A</v>
      </c>
      <c r="I38" s="8" t="e">
        <f t="shared" ca="1" si="2"/>
        <v>#N/A</v>
      </c>
      <c r="J38" s="8" t="e">
        <f t="shared" ca="1" si="2"/>
        <v>#N/A</v>
      </c>
      <c r="K38" s="8" t="e">
        <f t="shared" ca="1" si="2"/>
        <v>#N/A</v>
      </c>
      <c r="L38" s="8" t="e">
        <f t="shared" ca="1" si="2"/>
        <v>#N/A</v>
      </c>
      <c r="M38" s="8" t="e">
        <f t="shared" ca="1" si="2"/>
        <v>#N/A</v>
      </c>
    </row>
    <row r="39" spans="1:13" s="2" customFormat="1" ht="13.5" customHeight="1">
      <c r="A39" s="4" t="s">
        <v>47</v>
      </c>
      <c r="B39" s="8" t="e">
        <f t="shared" ca="1" si="4"/>
        <v>#N/A</v>
      </c>
      <c r="C39" s="8" t="e">
        <f t="shared" ca="1" si="4"/>
        <v>#N/A</v>
      </c>
      <c r="D39" s="8" t="str">
        <f t="shared" ca="1" si="5"/>
        <v>68623193AC</v>
      </c>
      <c r="E39" s="8" t="str">
        <f t="shared" ca="1" si="5"/>
        <v>#0: 24.16.02</v>
      </c>
      <c r="F39" s="8" t="e">
        <f t="shared" ca="1" si="5"/>
        <v>#N/A</v>
      </c>
      <c r="G39" s="8" t="e">
        <f t="shared" ca="1" si="5"/>
        <v>#N/A</v>
      </c>
      <c r="H39" s="8" t="e">
        <f t="shared" ca="1" si="2"/>
        <v>#N/A</v>
      </c>
      <c r="I39" s="8" t="e">
        <f t="shared" ca="1" si="2"/>
        <v>#N/A</v>
      </c>
      <c r="J39" s="8" t="str">
        <f t="shared" ca="1" si="2"/>
        <v>68623193AB</v>
      </c>
      <c r="K39" s="8" t="str">
        <f t="shared" ca="1" si="2"/>
        <v>#0: 24.16.02</v>
      </c>
      <c r="L39" s="8" t="str">
        <f t="shared" ca="1" si="2"/>
        <v>68623193AB</v>
      </c>
      <c r="M39" s="8" t="str">
        <f t="shared" ca="1" si="2"/>
        <v>#0: 24.16.02</v>
      </c>
    </row>
    <row r="40" spans="1:13" s="2" customFormat="1" ht="13.5" customHeight="1">
      <c r="A40" s="4" t="s">
        <v>48</v>
      </c>
      <c r="B40" s="8">
        <f t="shared" ca="1" si="4"/>
        <v>0</v>
      </c>
      <c r="C40" s="8">
        <f t="shared" ca="1" si="4"/>
        <v>0</v>
      </c>
      <c r="D40" s="8" t="str">
        <f t="shared" ca="1" si="5"/>
        <v>68576228AC</v>
      </c>
      <c r="E40" s="8" t="str">
        <f t="shared" ca="1" si="5"/>
        <v>#0: 28804720</v>
      </c>
      <c r="F40" s="8" t="e">
        <f t="shared" ca="1" si="5"/>
        <v>#N/A</v>
      </c>
      <c r="G40" s="8" t="e">
        <f t="shared" ca="1" si="5"/>
        <v>#N/A</v>
      </c>
      <c r="H40" s="8" t="str">
        <f t="shared" ca="1" si="2"/>
        <v>68576228AC</v>
      </c>
      <c r="I40" s="8" t="str">
        <f t="shared" ca="1" si="2"/>
        <v>#0: 28804720</v>
      </c>
      <c r="J40" s="8" t="str">
        <f t="shared" ca="1" si="2"/>
        <v>68576228AC</v>
      </c>
      <c r="K40" s="8" t="str">
        <f t="shared" ca="1" si="2"/>
        <v>#0: 28804720</v>
      </c>
      <c r="L40" s="8" t="str">
        <f t="shared" ca="1" si="2"/>
        <v>68576228AC</v>
      </c>
      <c r="M40" s="8" t="str">
        <f t="shared" ca="1" si="2"/>
        <v>#0: 28804720</v>
      </c>
    </row>
    <row r="41" spans="1:13" s="2" customFormat="1" ht="13.5" customHeight="1">
      <c r="A41" s="4" t="s">
        <v>49</v>
      </c>
      <c r="B41" s="8" t="str">
        <f t="shared" ca="1" si="4"/>
        <v>68570287AB</v>
      </c>
      <c r="C41" s="8" t="str">
        <f t="shared" ca="1" si="4"/>
        <v>#0: 23.44.00</v>
      </c>
      <c r="D41" s="8" t="str">
        <f t="shared" ca="1" si="5"/>
        <v>68570287AH</v>
      </c>
      <c r="E41" s="8" t="str">
        <f t="shared" ca="1" si="5"/>
        <v>#0: 24.25.00</v>
      </c>
      <c r="F41" s="8" t="e">
        <f t="shared" ca="1" si="5"/>
        <v>#N/A</v>
      </c>
      <c r="G41" s="8" t="e">
        <f t="shared" ca="1" si="5"/>
        <v>#N/A</v>
      </c>
      <c r="H41" s="8" t="str">
        <f t="shared" ca="1" si="2"/>
        <v>68570287AH</v>
      </c>
      <c r="I41" s="8" t="str">
        <f t="shared" ca="1" si="2"/>
        <v>#0: 24.25.00</v>
      </c>
      <c r="J41" s="8" t="str">
        <f t="shared" ca="1" si="2"/>
        <v>68570287AH</v>
      </c>
      <c r="K41" s="8" t="str">
        <f t="shared" ca="1" si="2"/>
        <v>#0: 24.25.00</v>
      </c>
      <c r="L41" s="8" t="str">
        <f t="shared" ca="1" si="2"/>
        <v>68570287AH</v>
      </c>
      <c r="M41" s="8" t="str">
        <f t="shared" ca="1" si="2"/>
        <v>#0: 24.25.00</v>
      </c>
    </row>
    <row r="42" spans="1:13" s="2" customFormat="1" ht="13.5" hidden="1" customHeight="1">
      <c r="A42" s="4" t="s">
        <v>50</v>
      </c>
      <c r="B42" s="8" t="e">
        <f t="shared" ca="1" si="4"/>
        <v>#N/A</v>
      </c>
      <c r="C42" s="8" t="e">
        <f t="shared" ca="1" si="4"/>
        <v>#N/A</v>
      </c>
      <c r="D42" s="8" t="e">
        <f t="shared" ca="1" si="5"/>
        <v>#N/A</v>
      </c>
      <c r="E42" s="8" t="e">
        <f t="shared" ca="1" si="5"/>
        <v>#N/A</v>
      </c>
      <c r="F42" s="8" t="e">
        <f t="shared" ca="1" si="5"/>
        <v>#N/A</v>
      </c>
      <c r="G42" s="8" t="e">
        <f t="shared" ca="1" si="5"/>
        <v>#N/A</v>
      </c>
      <c r="H42" s="8" t="e">
        <f t="shared" ca="1" si="2"/>
        <v>#N/A</v>
      </c>
      <c r="I42" s="8" t="e">
        <f t="shared" ca="1" si="2"/>
        <v>#N/A</v>
      </c>
      <c r="J42" s="8" t="e">
        <f t="shared" ca="1" si="2"/>
        <v>#N/A</v>
      </c>
      <c r="K42" s="8" t="e">
        <f t="shared" ca="1" si="2"/>
        <v>#N/A</v>
      </c>
      <c r="L42" s="8" t="e">
        <f t="shared" ca="1" si="2"/>
        <v>#N/A</v>
      </c>
      <c r="M42" s="8" t="e">
        <f t="shared" ca="1" si="2"/>
        <v>#N/A</v>
      </c>
    </row>
    <row r="43" spans="1:13" s="2" customFormat="1" ht="13.5" customHeight="1">
      <c r="A43" s="4" t="s">
        <v>51</v>
      </c>
      <c r="B43" s="8" t="str">
        <f t="shared" ca="1" si="4"/>
        <v>68595828AA</v>
      </c>
      <c r="C43" s="8" t="str">
        <f t="shared" ca="1" si="4"/>
        <v>#0: 24.10.00</v>
      </c>
      <c r="D43" s="8" t="str">
        <f t="shared" ca="1" si="5"/>
        <v>68595828AA</v>
      </c>
      <c r="E43" s="8" t="str">
        <f t="shared" ca="1" si="5"/>
        <v>#0: 24.10.00</v>
      </c>
      <c r="F43" s="8" t="e">
        <f t="shared" ca="1" si="5"/>
        <v>#N/A</v>
      </c>
      <c r="G43" s="8" t="e">
        <f t="shared" ca="1" si="5"/>
        <v>#N/A</v>
      </c>
      <c r="H43" s="8" t="str">
        <f t="shared" ca="1" si="2"/>
        <v>68595828AA</v>
      </c>
      <c r="I43" s="8" t="str">
        <f t="shared" ca="1" si="2"/>
        <v>#0: 24.10.00</v>
      </c>
      <c r="J43" s="8" t="str">
        <f t="shared" ca="1" si="2"/>
        <v>68595828AA</v>
      </c>
      <c r="K43" s="8" t="str">
        <f t="shared" ca="1" si="2"/>
        <v>#0: 24.10.00</v>
      </c>
      <c r="L43" s="8" t="str">
        <f t="shared" ca="1" si="2"/>
        <v>68595828AA</v>
      </c>
      <c r="M43" s="8" t="str">
        <f t="shared" ca="1" si="2"/>
        <v>#0: 24.10.00</v>
      </c>
    </row>
    <row r="44" spans="1:13" s="2" customFormat="1" ht="13.5" customHeight="1">
      <c r="A44" s="4" t="s">
        <v>52</v>
      </c>
      <c r="B44" s="8" t="str">
        <f t="shared" ca="1" si="4"/>
        <v>68607718AD</v>
      </c>
      <c r="C44" s="8" t="str">
        <f t="shared" ca="1" si="4"/>
        <v>#0: 24.6.01</v>
      </c>
      <c r="D44" s="8" t="str">
        <f t="shared" ca="1" si="5"/>
        <v>68607718AD</v>
      </c>
      <c r="E44" s="8" t="str">
        <f t="shared" ca="1" si="5"/>
        <v>#0: 24.6.01</v>
      </c>
      <c r="F44" s="8" t="e">
        <f t="shared" ca="1" si="5"/>
        <v>#N/A</v>
      </c>
      <c r="G44" s="8" t="e">
        <f t="shared" ca="1" si="5"/>
        <v>#N/A</v>
      </c>
      <c r="H44" s="8" t="str">
        <f t="shared" ca="1" si="2"/>
        <v>68607718AD</v>
      </c>
      <c r="I44" s="8" t="str">
        <f t="shared" ca="1" si="2"/>
        <v>#0: 24.6.01</v>
      </c>
      <c r="J44" s="8" t="str">
        <f t="shared" ca="1" si="2"/>
        <v>68607718AD</v>
      </c>
      <c r="K44" s="8" t="str">
        <f t="shared" ca="1" si="2"/>
        <v>#0: 24.6.01</v>
      </c>
      <c r="L44" s="8" t="str">
        <f t="shared" ca="1" si="2"/>
        <v>68607718AD</v>
      </c>
      <c r="M44" s="8" t="str">
        <f t="shared" ca="1" si="2"/>
        <v>#0: 24.6.01</v>
      </c>
    </row>
    <row r="45" spans="1:13" s="2" customFormat="1" ht="13.5" customHeight="1">
      <c r="A45" s="4" t="s">
        <v>53</v>
      </c>
      <c r="B45" s="8" t="str">
        <f t="shared" ca="1" si="4"/>
        <v>68569070AB</v>
      </c>
      <c r="C45" s="8" t="str">
        <f t="shared" ca="1" si="4"/>
        <v>#0: 6273765F43312E302E31</v>
      </c>
      <c r="D45" s="8" t="str">
        <f t="shared" ca="1" si="5"/>
        <v>68569070AC</v>
      </c>
      <c r="E45" s="8" t="str">
        <f t="shared" ca="1" si="5"/>
        <v>#0: 6273765F43312E302E32</v>
      </c>
      <c r="F45" s="8" t="e">
        <f t="shared" ca="1" si="5"/>
        <v>#N/A</v>
      </c>
      <c r="G45" s="8" t="e">
        <f t="shared" ca="1" si="5"/>
        <v>#N/A</v>
      </c>
      <c r="H45" s="8" t="str">
        <f t="shared" ca="1" si="2"/>
        <v>68569070AC</v>
      </c>
      <c r="I45" s="8" t="str">
        <f t="shared" ca="1" si="2"/>
        <v>#0: 6273765F43312E302E32</v>
      </c>
      <c r="J45" s="8" t="str">
        <f t="shared" ca="1" si="2"/>
        <v>68569070AB</v>
      </c>
      <c r="K45" s="8" t="str">
        <f t="shared" ca="1" si="2"/>
        <v>#0: 6273765F43312E302E31</v>
      </c>
      <c r="L45" s="8" t="str">
        <f t="shared" ca="1" si="2"/>
        <v>68569070AB</v>
      </c>
      <c r="M45" s="8" t="str">
        <f t="shared" ca="1" si="2"/>
        <v>#0: 6273765F43312E302E31</v>
      </c>
    </row>
    <row r="46" spans="1:13" s="2" customFormat="1" ht="13.5" customHeight="1">
      <c r="A46" s="4" t="s">
        <v>54</v>
      </c>
      <c r="B46" s="8" t="str">
        <f t="shared" ca="1" si="4"/>
        <v>68680792AC</v>
      </c>
      <c r="C46" s="8" t="str">
        <f t="shared" ca="1" si="4"/>
        <v>#0: 24.13.07, #1: 23.14.00</v>
      </c>
      <c r="D46" s="8" t="str">
        <f t="shared" ca="1" si="5"/>
        <v>68720020AB</v>
      </c>
      <c r="E46" s="8" t="str">
        <f t="shared" ca="1" si="5"/>
        <v>#0: 24.25.01, #1: 23.14.00</v>
      </c>
      <c r="F46" s="8" t="e">
        <f t="shared" ca="1" si="5"/>
        <v>#N/A</v>
      </c>
      <c r="G46" s="8" t="e">
        <f t="shared" ca="1" si="5"/>
        <v>#N/A</v>
      </c>
      <c r="H46" s="8" t="str">
        <f t="shared" ca="1" si="2"/>
        <v>68720020AA</v>
      </c>
      <c r="I46" s="8" t="str">
        <f t="shared" ca="1" si="2"/>
        <v>#0: 24.24.09, #1: 23.14.00</v>
      </c>
      <c r="J46" s="8" t="str">
        <f t="shared" ca="1" si="2"/>
        <v>68727329AB</v>
      </c>
      <c r="K46" s="8" t="str">
        <f t="shared" ca="1" si="2"/>
        <v>#0: 24.42.01, #1: 23.14.00</v>
      </c>
      <c r="L46" s="8" t="str">
        <f t="shared" ca="1" si="2"/>
        <v>68727329AB</v>
      </c>
      <c r="M46" s="8" t="str">
        <f t="shared" ca="1" si="2"/>
        <v>#0: 24.42.01, #1: 23.14.00</v>
      </c>
    </row>
    <row r="47" spans="1:13" s="2" customFormat="1" ht="13.5" customHeight="1">
      <c r="A47" s="4" t="s">
        <v>55</v>
      </c>
      <c r="B47" s="8" t="str">
        <f t="shared" ca="1" si="4"/>
        <v>68595830AA</v>
      </c>
      <c r="C47" s="8" t="str">
        <f t="shared" ca="1" si="4"/>
        <v>#0: 24.10.00</v>
      </c>
      <c r="D47" s="8" t="e">
        <f t="shared" ca="1" si="5"/>
        <v>#N/A</v>
      </c>
      <c r="E47" s="8" t="e">
        <f t="shared" ca="1" si="5"/>
        <v>#N/A</v>
      </c>
      <c r="F47" s="8" t="e">
        <f t="shared" ca="1" si="5"/>
        <v>#N/A</v>
      </c>
      <c r="G47" s="8" t="e">
        <f t="shared" ca="1" si="5"/>
        <v>#N/A</v>
      </c>
      <c r="H47" s="8" t="str">
        <f t="shared" ca="1" si="2"/>
        <v>68595830AD</v>
      </c>
      <c r="I47" s="8" t="str">
        <f t="shared" ca="1" si="2"/>
        <v>#0: 24.23.01</v>
      </c>
      <c r="J47" s="8" t="str">
        <f t="shared" ca="1" si="2"/>
        <v>68595830AA</v>
      </c>
      <c r="K47" s="8" t="str">
        <f t="shared" ca="1" si="2"/>
        <v>#0: 24.10.00</v>
      </c>
      <c r="L47" s="8" t="str">
        <f t="shared" ca="1" si="2"/>
        <v>68595830AA</v>
      </c>
      <c r="M47" s="8" t="str">
        <f t="shared" ca="1" si="2"/>
        <v>#0: 24.10.00</v>
      </c>
    </row>
    <row r="48" spans="1:13" s="2" customFormat="1" ht="13.5" customHeight="1">
      <c r="A48" s="4" t="s">
        <v>56</v>
      </c>
      <c r="B48" s="8" t="str">
        <f t="shared" ca="1" si="4"/>
        <v>68591465AD</v>
      </c>
      <c r="C48" s="8" t="str">
        <f t="shared" ca="1" si="4"/>
        <v>#0: 24.2.00</v>
      </c>
      <c r="D48" s="8" t="str">
        <f t="shared" ca="1" si="5"/>
        <v>68591465AF</v>
      </c>
      <c r="E48" s="8" t="str">
        <f t="shared" ca="1" si="5"/>
        <v>#0: 24.11.00</v>
      </c>
      <c r="F48" s="8" t="e">
        <f t="shared" ca="1" si="5"/>
        <v>#N/A</v>
      </c>
      <c r="G48" s="8" t="e">
        <f t="shared" ca="1" si="5"/>
        <v>#N/A</v>
      </c>
      <c r="H48" s="8" t="str">
        <f t="shared" ca="1" si="2"/>
        <v>68591465AD</v>
      </c>
      <c r="I48" s="8" t="str">
        <f t="shared" ca="1" si="2"/>
        <v>#0: 24.11.00</v>
      </c>
      <c r="J48" s="8" t="str">
        <f t="shared" ca="1" si="2"/>
        <v>68591463AC</v>
      </c>
      <c r="K48" s="8" t="str">
        <f t="shared" ca="1" si="2"/>
        <v>#0: 24.2.00</v>
      </c>
      <c r="L48" s="8" t="str">
        <f t="shared" ca="1" si="2"/>
        <v>68591465AD</v>
      </c>
      <c r="M48" s="8" t="str">
        <f t="shared" ca="1" si="2"/>
        <v>#0: 24.11.00</v>
      </c>
    </row>
    <row r="49" spans="1:13" s="2" customFormat="1" ht="13.5" customHeight="1">
      <c r="A49" s="4" t="s">
        <v>57</v>
      </c>
      <c r="B49" s="8" t="str">
        <f t="shared" ref="B49:C56" ca="1" si="6">VLOOKUP($A49,INDIRECT("'"&amp;B$2&amp;"'!$A$1:$V$165"),IF(B$8="Part #",4,8),FALSE)</f>
        <v>68668506AA</v>
      </c>
      <c r="C49" s="8" t="str">
        <f t="shared" ca="1" si="6"/>
        <v>#0: 23.36.00</v>
      </c>
      <c r="D49" s="8" t="str">
        <f t="shared" ca="1" si="5"/>
        <v>68661099AA</v>
      </c>
      <c r="E49" s="8" t="str">
        <f t="shared" ca="1" si="5"/>
        <v>#0: 24.45.00</v>
      </c>
      <c r="F49" s="8" t="e">
        <f t="shared" ca="1" si="5"/>
        <v>#N/A</v>
      </c>
      <c r="G49" s="8" t="e">
        <f t="shared" ca="1" si="5"/>
        <v>#N/A</v>
      </c>
      <c r="H49" s="8" t="str">
        <f t="shared" ca="1" si="2"/>
        <v>68668506AA</v>
      </c>
      <c r="I49" s="8" t="str">
        <f t="shared" ca="1" si="2"/>
        <v>#0: 23.36.00</v>
      </c>
      <c r="J49" s="8" t="e">
        <f t="shared" ca="1" si="2"/>
        <v>#N/A</v>
      </c>
      <c r="K49" s="8" t="e">
        <f t="shared" ca="1" si="2"/>
        <v>#N/A</v>
      </c>
      <c r="L49" s="8" t="str">
        <f t="shared" ca="1" si="2"/>
        <v>68670371AC</v>
      </c>
      <c r="M49" s="8" t="str">
        <f t="shared" ca="1" si="2"/>
        <v>#0: 24.13.00</v>
      </c>
    </row>
    <row r="50" spans="1:13" s="2" customFormat="1" ht="13.5" customHeight="1">
      <c r="A50" s="4" t="s">
        <v>58</v>
      </c>
      <c r="B50" s="8" t="str">
        <f t="shared" ca="1" si="6"/>
        <v>05182694AA</v>
      </c>
      <c r="C50" s="8" t="str">
        <f t="shared" ca="1" si="6"/>
        <v>#0: 24.10.00, #1: 24.10.00, #2: 24.10.00</v>
      </c>
      <c r="D50" s="8" t="str">
        <f t="shared" ca="1" si="5"/>
        <v>05182694AA</v>
      </c>
      <c r="E50" s="8" t="str">
        <f t="shared" ca="1" si="5"/>
        <v>#0: 24.18.00, #1: 24.49.01, #2: 24.18.00</v>
      </c>
      <c r="F50" s="8" t="e">
        <f t="shared" ca="1" si="5"/>
        <v>#N/A</v>
      </c>
      <c r="G50" s="8" t="e">
        <f t="shared" ca="1" si="5"/>
        <v>#N/A</v>
      </c>
      <c r="H50" s="8" t="str">
        <f t="shared" ca="1" si="2"/>
        <v>05182694AA</v>
      </c>
      <c r="I50" s="8" t="str">
        <f t="shared" ca="1" si="2"/>
        <v>#0: 24.18.00, #1: 24.18.00, #2: 24.18.00</v>
      </c>
      <c r="J50" s="8" t="str">
        <f t="shared" ca="1" si="2"/>
        <v>05182694AA</v>
      </c>
      <c r="K50" s="8" t="str">
        <f t="shared" ca="1" si="2"/>
        <v>#0: 24.18.00, #1: 24.18.00, #2: 24.18.00</v>
      </c>
      <c r="L50" s="8" t="str">
        <f t="shared" ca="1" si="2"/>
        <v>05182694AA</v>
      </c>
      <c r="M50" s="8" t="str">
        <f t="shared" ca="1" si="2"/>
        <v>#0: 24.18.00, #1: 24.18.00, #2: 24.18.00</v>
      </c>
    </row>
    <row r="51" spans="1:13" s="2" customFormat="1" ht="13.5" customHeight="1">
      <c r="A51" s="4" t="s">
        <v>59</v>
      </c>
      <c r="B51" s="8" t="str">
        <f t="shared" ca="1" si="6"/>
        <v>05182694AA</v>
      </c>
      <c r="C51" s="8" t="str">
        <f t="shared" ca="1" si="6"/>
        <v>#0: 24.18.00, #1: 24.18.00, #2: 24.18.00</v>
      </c>
      <c r="D51" s="8" t="e">
        <f t="shared" ca="1" si="5"/>
        <v>#N/A</v>
      </c>
      <c r="E51" s="8" t="e">
        <f ca="1">VLOOKUP($A51,INDIRECT("'"&amp;E$2&amp;"'!$A$1:$V$165"),IF(E$8="Part #",4,8),FALSE)</f>
        <v>#N/A</v>
      </c>
      <c r="F51" s="8" t="e">
        <f t="shared" ca="1" si="5"/>
        <v>#N/A</v>
      </c>
      <c r="G51" s="8" t="e">
        <f ca="1">VLOOKUP($A51,INDIRECT("'"&amp;G$2&amp;"'!$A$1:$V$165"),IF(G$8="Part #",4,8),FALSE)</f>
        <v>#N/A</v>
      </c>
      <c r="H51" s="8" t="str">
        <f t="shared" ca="1" si="2"/>
        <v>05182694AA</v>
      </c>
      <c r="I51" s="8" t="str">
        <f t="shared" ca="1" si="2"/>
        <v>#0: 24.18.00, #1: 24.18.00, #2: 24.18.00</v>
      </c>
      <c r="J51" s="8" t="str">
        <f t="shared" ca="1" si="2"/>
        <v>05182694AA</v>
      </c>
      <c r="K51" s="8" t="str">
        <f t="shared" ca="1" si="2"/>
        <v>#0: 24.18.00, #1: 24.18.00, #2: 24.18.00</v>
      </c>
      <c r="L51" s="8" t="str">
        <f t="shared" ca="1" si="2"/>
        <v>05182694AA</v>
      </c>
      <c r="M51" s="8" t="str">
        <f t="shared" ca="1" si="2"/>
        <v>#0: 24.18.00, #1: 24.18.00, #2: 24.18.00</v>
      </c>
    </row>
    <row r="52" spans="1:13" s="2" customFormat="1" ht="13.5" customHeight="1">
      <c r="A52" s="4" t="s">
        <v>60</v>
      </c>
      <c r="B52" s="8" t="str">
        <f t="shared" ca="1" si="6"/>
        <v>68566118AB</v>
      </c>
      <c r="C52" s="8" t="str">
        <f t="shared" ca="1" si="6"/>
        <v>#0: 31303031333734323932, #1: 31303030393538393332</v>
      </c>
      <c r="D52" s="8" t="e">
        <f ca="1">VLOOKUP($A52,INDIRECT("'"&amp;D$2&amp;"'!$A$1:$V$165"),IF(D$8="Part #",4,8),FALSE)</f>
        <v>#N/A</v>
      </c>
      <c r="E52" s="8" t="e">
        <f ca="1">VLOOKUP($A52,INDIRECT("'"&amp;E$2&amp;"'!$A$1:$V$165"),IF(E$8="Part #",4,8),FALSE)</f>
        <v>#N/A</v>
      </c>
      <c r="F52" s="8" t="e">
        <f ca="1">VLOOKUP($A52,INDIRECT("'"&amp;F$2&amp;"'!$A$1:$V$165"),IF(F$8="Part #",4,8),FALSE)</f>
        <v>#N/A</v>
      </c>
      <c r="G52" s="8" t="e">
        <f ca="1">VLOOKUP($A52,INDIRECT("'"&amp;G$2&amp;"'!$A$1:$V$165"),IF(G$8="Part #",4,8),FALSE)</f>
        <v>#N/A</v>
      </c>
      <c r="H52" s="8" t="e">
        <f t="shared" ca="1" si="2"/>
        <v>#N/A</v>
      </c>
      <c r="I52" s="8" t="e">
        <f t="shared" ca="1" si="2"/>
        <v>#N/A</v>
      </c>
      <c r="J52" s="8" t="e">
        <f t="shared" ca="1" si="2"/>
        <v>#N/A</v>
      </c>
      <c r="K52" s="8" t="e">
        <f t="shared" ca="1" si="2"/>
        <v>#N/A</v>
      </c>
      <c r="L52" s="8" t="e">
        <f t="shared" ca="1" si="2"/>
        <v>#N/A</v>
      </c>
      <c r="M52" s="8" t="e">
        <f t="shared" ca="1" si="2"/>
        <v>#N/A</v>
      </c>
    </row>
    <row r="53" spans="1:13" s="2" customFormat="1" ht="13.5" customHeight="1">
      <c r="A53" s="4" t="s">
        <v>61</v>
      </c>
      <c r="B53" s="8" t="str">
        <f t="shared" ca="1" si="6"/>
        <v>68566118AB</v>
      </c>
      <c r="C53" s="8" t="str">
        <f t="shared" ca="1" si="6"/>
        <v>#0: 31303031333734323932, #1: 31303030393538393332</v>
      </c>
      <c r="D53" s="8" t="e">
        <f ca="1">VLOOKUP($A53,INDIRECT("'"&amp;D$2&amp;"'!$A$1:$V$165"),IF(D$8="Part #",4,8),FALSE)</f>
        <v>#N/A</v>
      </c>
      <c r="E53" s="8" t="e">
        <f ca="1">VLOOKUP($A53,INDIRECT("'"&amp;E$2&amp;"'!$A$1:$V$165"),IF(E$8="Part #",4,8),FALSE)</f>
        <v>#N/A</v>
      </c>
      <c r="F53" s="8" t="e">
        <f ca="1">VLOOKUP($A53,INDIRECT("'"&amp;F$2&amp;"'!$A$1:$V$165"),IF(F$8="Part #",4,8),FALSE)</f>
        <v>#N/A</v>
      </c>
      <c r="G53" s="8" t="e">
        <f ca="1">VLOOKUP($A53,INDIRECT("'"&amp;G$2&amp;"'!$A$1:$V$165"),IF(G$8="Part #",4,8),FALSE)</f>
        <v>#N/A</v>
      </c>
      <c r="H53" s="8" t="e">
        <f t="shared" ca="1" si="2"/>
        <v>#N/A</v>
      </c>
      <c r="I53" s="8" t="e">
        <f t="shared" ca="1" si="2"/>
        <v>#N/A</v>
      </c>
      <c r="J53" s="8" t="e">
        <f t="shared" ca="1" si="2"/>
        <v>#N/A</v>
      </c>
      <c r="K53" s="8" t="e">
        <f t="shared" ca="1" si="2"/>
        <v>#N/A</v>
      </c>
      <c r="L53" s="8" t="e">
        <f t="shared" ca="1" si="2"/>
        <v>#N/A</v>
      </c>
      <c r="M53" s="8" t="e">
        <f t="shared" ca="1" si="2"/>
        <v>#N/A</v>
      </c>
    </row>
    <row r="54" spans="1:13" s="2" customFormat="1" ht="13.5" customHeight="1">
      <c r="A54" s="4" t="s">
        <v>62</v>
      </c>
      <c r="B54" s="8" t="e">
        <f t="shared" ca="1" si="6"/>
        <v>#N/A</v>
      </c>
      <c r="C54" s="8" t="e">
        <f t="shared" ca="1" si="6"/>
        <v>#N/A</v>
      </c>
      <c r="D54" s="8" t="str">
        <f ca="1">VLOOKUP($A54,INDIRECT("'"&amp;D$2&amp;"'!$A$1:$V$165"),IF(D$8="Part #",4,8),FALSE)</f>
        <v>68583438AB</v>
      </c>
      <c r="E54" s="8" t="str">
        <f ca="1">VLOOKUP($A54,INDIRECT("'"&amp;E$2&amp;"'!$A$1:$V$165"),IF(E$8="Part #",4,8),FALSE)</f>
        <v>#0: 24.15.01, #1: 24.15.01, #2: 24.15.01, #3: 24.15.01, #4: 24.15.01, #5: 24.15.01, #6: 24.15.01, #7: 24.15.01, #8: 24.15.01, #9: 24.15.01, #10: 24.15.01, #11: 24.15.01</v>
      </c>
      <c r="F54" s="8" t="e">
        <f ca="1">VLOOKUP($A54,INDIRECT("'"&amp;F$2&amp;"'!$A$1:$V$165"),IF(F$8="Part #",4,8),FALSE)</f>
        <v>#N/A</v>
      </c>
      <c r="G54" s="8" t="e">
        <f ca="1">VLOOKUP($A54,INDIRECT("'"&amp;G$2&amp;"'!$A$1:$V$165"),IF(G$8="Part #",4,8),FALSE)</f>
        <v>#N/A</v>
      </c>
      <c r="H54" s="8" t="e">
        <f t="shared" ca="1" si="2"/>
        <v>#N/A</v>
      </c>
      <c r="I54" s="8" t="e">
        <f t="shared" ca="1" si="2"/>
        <v>#N/A</v>
      </c>
      <c r="J54" s="8" t="str">
        <f t="shared" ca="1" si="2"/>
        <v>68583438AB</v>
      </c>
      <c r="K54" s="8" t="str">
        <f t="shared" ca="1" si="2"/>
        <v>#0: 24.12.04, #1: 24.12.04, #2: 24.12.04, #3: 24.12.04, #4: 24.12.04, #5: 24.12.04, #6: 24.12.04, #7: 24.12.04, #8: 24.12.04, #9: 24.12.04, #10: 24.12.04, #11: 24.12.04</v>
      </c>
      <c r="L54" s="8" t="str">
        <f t="shared" ca="1" si="2"/>
        <v>68583438AB</v>
      </c>
      <c r="M54" s="8" t="str">
        <f t="shared" ca="1" si="2"/>
        <v>#0: 24.12.04, #1: 24.12.04, #2: 24.12.04, #3: 24.12.04, #4: 24.12.04, #5: 24.12.04, #6: 24.12.04, #7: 24.12.04, #8: 24.12.04, #9: 24.12.04, #10: 24.12.04, #11: 24.12.04</v>
      </c>
    </row>
    <row r="55" spans="1:13" s="2" customFormat="1" ht="13.5" hidden="1" customHeight="1">
      <c r="A55" s="4" t="s">
        <v>63</v>
      </c>
      <c r="B55" s="8" t="str">
        <f t="shared" ca="1" si="6"/>
        <v>68592343AB</v>
      </c>
      <c r="C55" s="8" t="str">
        <f t="shared" ca="1" si="6"/>
        <v>#0: 23.31.01</v>
      </c>
      <c r="D55" s="8" t="str">
        <f ca="1">VLOOKUP($A55,INDIRECT("'"&amp;D$2&amp;"'!$A$1:$V$165"),IF(D$8="Part #",4,8),FALSE)</f>
        <v>68592343AD</v>
      </c>
      <c r="E55" s="8" t="str">
        <f ca="1">VLOOKUP($A55,INDIRECT("'"&amp;E$2&amp;"'!$A$1:$V$165"),IF(E$8="Part #",4,8),FALSE)</f>
        <v>#0: 23.43.03</v>
      </c>
      <c r="F55" s="8" t="e">
        <f ca="1">VLOOKUP($A55,INDIRECT("'"&amp;F$2&amp;"'!$A$1:$V$165"),IF(F$8="Part #",4,8),FALSE)</f>
        <v>#N/A</v>
      </c>
      <c r="G55" s="8" t="e">
        <f ca="1">VLOOKUP($A55,INDIRECT("'"&amp;G$2&amp;"'!$A$1:$V$165"),IF(G$8="Part #",4,8),FALSE)</f>
        <v>#N/A</v>
      </c>
      <c r="H55" s="8" t="str">
        <f t="shared" ca="1" si="2"/>
        <v>68592343AD</v>
      </c>
      <c r="I55" s="8" t="str">
        <f t="shared" ca="1" si="2"/>
        <v>#0: 23.43.03</v>
      </c>
      <c r="J55" s="8" t="str">
        <f t="shared" ca="1" si="2"/>
        <v>68592343AB</v>
      </c>
      <c r="K55" s="8" t="str">
        <f t="shared" ca="1" si="2"/>
        <v>#0: 23.31.01</v>
      </c>
      <c r="L55" s="8" t="str">
        <f t="shared" ca="1" si="2"/>
        <v>68592343AD</v>
      </c>
      <c r="M55" s="8" t="str">
        <f t="shared" ca="1" si="2"/>
        <v>#0: 23.43.03</v>
      </c>
    </row>
    <row r="56" spans="1:13" s="2" customFormat="1" ht="13.5" customHeight="1">
      <c r="A56" s="4" t="s">
        <v>64</v>
      </c>
      <c r="B56" s="8" t="e">
        <f t="shared" ca="1" si="6"/>
        <v>#N/A</v>
      </c>
      <c r="C56" s="8" t="e">
        <f t="shared" ca="1" si="6"/>
        <v>#N/A</v>
      </c>
      <c r="D56" s="8" t="str">
        <f ca="1">VLOOKUP($A56,INDIRECT("'"&amp;D$2&amp;"'!$A$1:$V$165"),IF(D$8="Part #",4,8),FALSE)</f>
        <v>68630088AB</v>
      </c>
      <c r="E56" s="8" t="str">
        <f ca="1">VLOOKUP($A56,INDIRECT("'"&amp;E$2&amp;"'!$A$1:$V$165"),IF(E$8="Part #",4,8),FALSE)</f>
        <v>#0: 24.13.01</v>
      </c>
      <c r="F56" s="8" t="e">
        <f ca="1">VLOOKUP($A56,INDIRECT("'"&amp;F$2&amp;"'!$A$1:$V$165"),IF(F$8="Part #",4,8),FALSE)</f>
        <v>#N/A</v>
      </c>
      <c r="G56" s="8" t="e">
        <f ca="1">VLOOKUP($A56,INDIRECT("'"&amp;G$2&amp;"'!$A$1:$V$165"),IF(G$8="Part #",4,8),FALSE)</f>
        <v>#N/A</v>
      </c>
      <c r="H56" s="8" t="e">
        <f t="shared" ca="1" si="2"/>
        <v>#N/A</v>
      </c>
      <c r="I56" s="8" t="e">
        <f t="shared" ca="1" si="2"/>
        <v>#N/A</v>
      </c>
      <c r="J56" s="8" t="str">
        <f t="shared" ca="1" si="2"/>
        <v>68630088AB</v>
      </c>
      <c r="K56" s="8" t="str">
        <f t="shared" ca="1" si="2"/>
        <v>#0: 24.13.01</v>
      </c>
      <c r="L56" s="8" t="str">
        <f t="shared" ca="1" si="2"/>
        <v>68630088AB</v>
      </c>
      <c r="M56" s="8" t="str">
        <f t="shared" ca="1" si="2"/>
        <v>#0: 24.13.01</v>
      </c>
    </row>
    <row r="57" spans="1:13" s="2" customFormat="1" ht="15.75" customHeight="1">
      <c r="A57" s="4"/>
    </row>
    <row r="58" spans="1:13" s="2" customFormat="1" ht="15.75" customHeight="1">
      <c r="A58" s="4"/>
    </row>
    <row r="59" spans="1:13" s="2" customFormat="1" ht="15.75" customHeight="1">
      <c r="A59" s="4"/>
    </row>
    <row r="60" spans="1:13" s="2" customFormat="1" ht="15.75" customHeight="1">
      <c r="A60" s="4"/>
    </row>
    <row r="61" spans="1:13" s="2" customFormat="1" ht="15.75" customHeight="1">
      <c r="A61" s="4"/>
    </row>
    <row r="62" spans="1:13" s="2" customFormat="1" ht="15.75" customHeight="1">
      <c r="A62" s="4"/>
    </row>
    <row r="63" spans="1:13" s="2" customFormat="1" ht="15.75" customHeight="1">
      <c r="A63" s="4"/>
    </row>
    <row r="64" spans="1:13" s="2" customFormat="1" ht="15.75" customHeight="1">
      <c r="A64" s="4"/>
    </row>
    <row r="65" spans="1:1" s="2" customFormat="1" ht="15.75" customHeight="1">
      <c r="A65" s="4"/>
    </row>
    <row r="66" spans="1:1" s="2" customFormat="1" ht="15.75" customHeight="1">
      <c r="A66" s="4"/>
    </row>
    <row r="67" spans="1:1" s="2" customFormat="1" ht="15.75" customHeight="1">
      <c r="A67" s="4"/>
    </row>
    <row r="68" spans="1:1" s="2" customFormat="1" ht="15.75" customHeight="1">
      <c r="A68" s="4"/>
    </row>
    <row r="69" spans="1:1" s="2" customFormat="1" ht="15.75" customHeight="1">
      <c r="A69" s="4"/>
    </row>
    <row r="70" spans="1:1" s="2" customFormat="1" ht="15.75" customHeight="1">
      <c r="A70" s="4"/>
    </row>
    <row r="71" spans="1:1" s="2" customFormat="1" ht="15.75" customHeight="1">
      <c r="A71" s="4"/>
    </row>
    <row r="72" spans="1:1" s="2" customFormat="1" ht="15.75" customHeight="1">
      <c r="A72" s="4"/>
    </row>
    <row r="73" spans="1:1" s="2" customFormat="1" ht="15.75" customHeight="1">
      <c r="A73" s="4"/>
    </row>
    <row r="74" spans="1:1" s="2" customFormat="1" ht="15.75" customHeight="1">
      <c r="A74" s="4"/>
    </row>
    <row r="75" spans="1:1" s="2" customFormat="1" ht="15.75" customHeight="1">
      <c r="A75" s="4"/>
    </row>
    <row r="76" spans="1:1" s="2" customFormat="1" ht="15.75" customHeight="1">
      <c r="A76" s="4"/>
    </row>
    <row r="77" spans="1:1" s="2" customFormat="1" ht="15.75" customHeight="1">
      <c r="A77" s="4"/>
    </row>
    <row r="78" spans="1:1" s="2" customFormat="1" ht="15.75" customHeight="1">
      <c r="A78" s="4"/>
    </row>
    <row r="79" spans="1:1" s="2" customFormat="1" ht="15.75" customHeight="1">
      <c r="A79" s="4"/>
    </row>
    <row r="80" spans="1:1" s="2" customFormat="1" ht="15.75" customHeight="1">
      <c r="A80" s="4"/>
    </row>
    <row r="81" spans="1:1" s="2" customFormat="1" ht="15.75" customHeight="1">
      <c r="A81" s="4"/>
    </row>
    <row r="82" spans="1:1" s="2" customFormat="1" ht="15.75" customHeight="1">
      <c r="A82" s="4"/>
    </row>
    <row r="83" spans="1:1" s="2" customFormat="1" ht="15.75" customHeight="1">
      <c r="A83" s="4"/>
    </row>
    <row r="84" spans="1:1" s="2" customFormat="1" ht="15.75" customHeight="1">
      <c r="A84" s="4"/>
    </row>
    <row r="85" spans="1:1" s="2" customFormat="1" ht="15.75" customHeight="1">
      <c r="A85" s="4"/>
    </row>
    <row r="86" spans="1:1" s="2" customFormat="1" ht="15.75" customHeight="1">
      <c r="A86" s="4"/>
    </row>
    <row r="87" spans="1:1" s="2" customFormat="1" ht="15.75" customHeight="1">
      <c r="A87" s="4"/>
    </row>
    <row r="88" spans="1:1" s="2" customFormat="1" ht="15.75" customHeight="1">
      <c r="A88" s="4"/>
    </row>
    <row r="89" spans="1:1" s="2" customFormat="1" ht="15.75" customHeight="1">
      <c r="A89" s="4"/>
    </row>
    <row r="90" spans="1:1" s="2" customFormat="1" ht="15.75" customHeight="1">
      <c r="A90" s="4"/>
    </row>
    <row r="91" spans="1:1" s="2" customFormat="1" ht="15.75" customHeight="1">
      <c r="A91" s="4"/>
    </row>
    <row r="92" spans="1:1" s="2" customFormat="1" ht="15.75" customHeight="1">
      <c r="A92" s="4"/>
    </row>
    <row r="93" spans="1:1" s="2" customFormat="1" ht="15.75" customHeight="1">
      <c r="A93" s="4"/>
    </row>
  </sheetData>
  <mergeCells count="30">
    <mergeCell ref="B7:C7"/>
    <mergeCell ref="H1:I1"/>
    <mergeCell ref="J1:K1"/>
    <mergeCell ref="B6:C6"/>
    <mergeCell ref="L7:M7"/>
    <mergeCell ref="H7:I7"/>
    <mergeCell ref="J7:K7"/>
    <mergeCell ref="D7:E7"/>
    <mergeCell ref="F1:G1"/>
    <mergeCell ref="F4:G4"/>
    <mergeCell ref="F5:G5"/>
    <mergeCell ref="F6:G6"/>
    <mergeCell ref="F7:G7"/>
    <mergeCell ref="B4:C4"/>
    <mergeCell ref="B5:C5"/>
    <mergeCell ref="L1:M1"/>
    <mergeCell ref="B1:C1"/>
    <mergeCell ref="D1:E1"/>
    <mergeCell ref="D4:E4"/>
    <mergeCell ref="D5:E5"/>
    <mergeCell ref="D6:E6"/>
    <mergeCell ref="L4:M4"/>
    <mergeCell ref="L5:M5"/>
    <mergeCell ref="L6:M6"/>
    <mergeCell ref="H4:I4"/>
    <mergeCell ref="H5:I5"/>
    <mergeCell ref="H6:I6"/>
    <mergeCell ref="J4:K4"/>
    <mergeCell ref="J5:K5"/>
    <mergeCell ref="J6:K6"/>
  </mergeCells>
  <phoneticPr fontId="5" type="noConversion"/>
  <hyperlinks>
    <hyperlink ref="B1:C1" location="'VIN 048'!A1" display="VIN 048 (L3)" xr:uid="{D3326D8E-E7C6-4563-835C-0FC3AEA07265}"/>
    <hyperlink ref="H1:I1" location="'VIN 075'!A1" display="VIN 075 (L3)" xr:uid="{C45C3FC4-BEFA-4B3A-8775-6B95205E3017}"/>
    <hyperlink ref="J1:K1" location="'VIN 077'!A1" display="VIN 077 (L3)" xr:uid="{6CD66282-47FA-438C-A1E1-97FC67FDA3EA}"/>
    <hyperlink ref="D1:E1" location="'VIN 072'!A1" display="VIN 072 (L2+)" xr:uid="{2C2E9DFF-BDF3-49B2-977F-0F1D53C173C2}"/>
    <hyperlink ref="L1:M1" location="'VIN 078'!A1" display="ST500078" xr:uid="{6E9A570D-C819-4242-B558-CF253A69BFB2}"/>
    <hyperlink ref="F1:G1" location="'VIN 073'!A1" display="ST500073" xr:uid="{EC82A305-3447-4FFB-BFA4-C87AB39DF8F7}"/>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07" operator="equal" id="{1F5058BA-94BC-47D6-BE59-8434474222C6}">
            <xm:f>'Master SW List'!$E2</xm:f>
            <x14:dxf>
              <fill>
                <patternFill>
                  <bgColor theme="9" tint="0.39994506668294322"/>
                </patternFill>
              </fill>
            </x14:dxf>
          </x14:cfRule>
          <x14:cfRule type="cellIs" priority="108" operator="equal" id="{11662D7A-66B0-40FD-861B-CF163B316407}">
            <xm:f>'Master SW List'!$C2</xm:f>
            <x14:dxf>
              <fill>
                <patternFill>
                  <bgColor theme="9" tint="0.39994506668294322"/>
                </patternFill>
              </fill>
            </x14:dxf>
          </x14:cfRule>
          <x14:cfRule type="cellIs" priority="2" operator="equal" id="{7BFA1301-E39D-4B33-A963-F753B9900307}">
            <xm:f>'Master SW List'!$D2</xm:f>
            <x14:dxf>
              <fill>
                <patternFill>
                  <bgColor theme="9" tint="0.39994506668294322"/>
                </patternFill>
              </fill>
            </x14:dxf>
          </x14:cfRule>
          <x14:cfRule type="cellIs" priority="1" operator="equal" id="{19962A8A-B283-4F26-AC9E-FC65475AF6E6}">
            <xm:f>'Master SW List'!$F2</xm:f>
            <x14:dxf>
              <fill>
                <patternFill>
                  <bgColor theme="9" tint="0.39994506668294322"/>
                </patternFill>
              </fill>
            </x14:dxf>
          </x14:cfRule>
          <xm:sqref>B9:M56</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D5400-ABCD-4F8E-B60D-B3C8A11F35F3}">
  <dimension ref="A1:L49"/>
  <sheetViews>
    <sheetView tabSelected="1" topLeftCell="A31" workbookViewId="0">
      <selection activeCell="D17" sqref="D17:D50"/>
    </sheetView>
  </sheetViews>
  <sheetFormatPr defaultRowHeight="15" customHeight="1"/>
  <cols>
    <col min="1" max="1" width="11" style="7" customWidth="1"/>
    <col min="2" max="2" width="2.5703125" customWidth="1"/>
    <col min="3" max="3" width="16.5703125" customWidth="1"/>
    <col min="4" max="4" width="11.7109375" customWidth="1"/>
    <col min="5" max="6" width="93.42578125" customWidth="1"/>
    <col min="7" max="7" width="3.28515625" customWidth="1"/>
    <col min="8" max="9" width="15.28515625" customWidth="1"/>
    <col min="10" max="10" width="20.7109375" customWidth="1"/>
    <col min="11" max="11" width="47" customWidth="1"/>
    <col min="12" max="12" width="30" customWidth="1"/>
  </cols>
  <sheetData>
    <row r="1" spans="1:12" ht="42.75">
      <c r="A1" s="5" t="s">
        <v>5</v>
      </c>
      <c r="C1" s="1" t="s">
        <v>15</v>
      </c>
      <c r="D1" s="1" t="s">
        <v>65</v>
      </c>
      <c r="E1" s="9" t="s">
        <v>16</v>
      </c>
      <c r="F1" s="9" t="s">
        <v>66</v>
      </c>
      <c r="H1" s="9" t="s">
        <v>67</v>
      </c>
      <c r="I1" s="1" t="s">
        <v>68</v>
      </c>
      <c r="J1" s="9" t="s">
        <v>69</v>
      </c>
      <c r="K1" s="9" t="s">
        <v>70</v>
      </c>
      <c r="L1" s="26" t="s">
        <v>71</v>
      </c>
    </row>
    <row r="2" spans="1:12">
      <c r="A2" s="6" t="s">
        <v>17</v>
      </c>
      <c r="C2" s="12" t="s">
        <v>72</v>
      </c>
      <c r="D2" s="12" t="s">
        <v>72</v>
      </c>
      <c r="E2" s="12" t="s">
        <v>73</v>
      </c>
      <c r="F2" s="12" t="s">
        <v>74</v>
      </c>
      <c r="G2" t="s">
        <v>75</v>
      </c>
      <c r="H2" t="s">
        <v>76</v>
      </c>
      <c r="I2" t="s">
        <v>77</v>
      </c>
    </row>
    <row r="3" spans="1:12">
      <c r="A3" s="6" t="s">
        <v>18</v>
      </c>
      <c r="C3" t="s">
        <v>78</v>
      </c>
      <c r="E3" t="s">
        <v>79</v>
      </c>
      <c r="G3" t="s">
        <v>75</v>
      </c>
      <c r="H3" t="s">
        <v>80</v>
      </c>
    </row>
    <row r="4" spans="1:12">
      <c r="A4" s="6" t="s">
        <v>19</v>
      </c>
      <c r="C4" t="s">
        <v>81</v>
      </c>
      <c r="E4" t="s">
        <v>82</v>
      </c>
      <c r="G4" t="s">
        <v>75</v>
      </c>
      <c r="H4" t="s">
        <v>80</v>
      </c>
      <c r="L4" t="s">
        <v>83</v>
      </c>
    </row>
    <row r="5" spans="1:12">
      <c r="A5" s="6" t="s">
        <v>20</v>
      </c>
      <c r="C5" t="s">
        <v>84</v>
      </c>
      <c r="E5" t="s">
        <v>85</v>
      </c>
      <c r="G5" t="s">
        <v>75</v>
      </c>
      <c r="H5" t="s">
        <v>80</v>
      </c>
    </row>
    <row r="6" spans="1:12">
      <c r="A6" s="6" t="s">
        <v>86</v>
      </c>
      <c r="C6" t="s">
        <v>87</v>
      </c>
      <c r="E6" t="s">
        <v>88</v>
      </c>
      <c r="G6" t="s">
        <v>75</v>
      </c>
      <c r="H6" t="s">
        <v>89</v>
      </c>
    </row>
    <row r="7" spans="1:12" ht="16.5" customHeight="1">
      <c r="A7" s="6" t="s">
        <v>22</v>
      </c>
      <c r="C7" t="s">
        <v>90</v>
      </c>
      <c r="D7" s="50" t="s">
        <v>91</v>
      </c>
      <c r="E7" t="s">
        <v>92</v>
      </c>
      <c r="F7" t="s">
        <v>93</v>
      </c>
      <c r="G7" t="s">
        <v>75</v>
      </c>
      <c r="H7" t="s">
        <v>80</v>
      </c>
    </row>
    <row r="8" spans="1:12">
      <c r="A8" s="6" t="s">
        <v>23</v>
      </c>
      <c r="C8" t="s">
        <v>94</v>
      </c>
      <c r="E8" t="s">
        <v>95</v>
      </c>
      <c r="G8" t="s">
        <v>75</v>
      </c>
      <c r="H8" t="s">
        <v>96</v>
      </c>
    </row>
    <row r="9" spans="1:12">
      <c r="A9" s="6" t="s">
        <v>24</v>
      </c>
      <c r="C9" t="s">
        <v>97</v>
      </c>
      <c r="E9" t="s">
        <v>98</v>
      </c>
      <c r="G9" t="s">
        <v>75</v>
      </c>
      <c r="H9" t="s">
        <v>96</v>
      </c>
    </row>
    <row r="10" spans="1:12">
      <c r="A10" s="6" t="s">
        <v>25</v>
      </c>
      <c r="C10" t="s">
        <v>99</v>
      </c>
      <c r="E10" t="s">
        <v>100</v>
      </c>
      <c r="G10" t="s">
        <v>75</v>
      </c>
      <c r="H10" t="s">
        <v>80</v>
      </c>
    </row>
    <row r="11" spans="1:12">
      <c r="A11" s="10" t="s">
        <v>101</v>
      </c>
      <c r="C11" t="s">
        <v>102</v>
      </c>
      <c r="E11" t="s">
        <v>103</v>
      </c>
      <c r="G11" t="s">
        <v>75</v>
      </c>
      <c r="H11" t="s">
        <v>104</v>
      </c>
    </row>
    <row r="12" spans="1:12">
      <c r="A12" s="6" t="s">
        <v>27</v>
      </c>
      <c r="C12" t="s">
        <v>105</v>
      </c>
      <c r="E12" t="s">
        <v>106</v>
      </c>
      <c r="G12" t="s">
        <v>75</v>
      </c>
      <c r="H12" t="s">
        <v>80</v>
      </c>
    </row>
    <row r="13" spans="1:12">
      <c r="A13" s="6" t="s">
        <v>28</v>
      </c>
      <c r="C13" s="35" t="s">
        <v>107</v>
      </c>
      <c r="D13" s="35"/>
      <c r="E13" t="s">
        <v>108</v>
      </c>
      <c r="G13" t="s">
        <v>75</v>
      </c>
      <c r="H13" t="s">
        <v>80</v>
      </c>
    </row>
    <row r="14" spans="1:12">
      <c r="A14" s="6" t="s">
        <v>29</v>
      </c>
      <c r="C14" s="35" t="s">
        <v>109</v>
      </c>
      <c r="D14" s="35"/>
      <c r="E14" t="s">
        <v>110</v>
      </c>
      <c r="G14" t="s">
        <v>75</v>
      </c>
      <c r="H14" t="s">
        <v>80</v>
      </c>
    </row>
    <row r="15" spans="1:12">
      <c r="A15" s="6" t="s">
        <v>30</v>
      </c>
      <c r="C15" t="s">
        <v>111</v>
      </c>
      <c r="E15" t="s">
        <v>112</v>
      </c>
      <c r="G15" t="s">
        <v>75</v>
      </c>
      <c r="H15" t="s">
        <v>113</v>
      </c>
    </row>
    <row r="16" spans="1:12">
      <c r="A16" s="6" t="s">
        <v>31</v>
      </c>
      <c r="C16" t="s">
        <v>114</v>
      </c>
      <c r="D16" t="s">
        <v>115</v>
      </c>
      <c r="E16" t="s">
        <v>116</v>
      </c>
      <c r="G16" t="s">
        <v>75</v>
      </c>
      <c r="H16" t="s">
        <v>117</v>
      </c>
    </row>
    <row r="17" spans="1:12">
      <c r="A17" s="6" t="s">
        <v>32</v>
      </c>
      <c r="C17" t="s">
        <v>118</v>
      </c>
      <c r="E17" t="s">
        <v>119</v>
      </c>
      <c r="G17" t="s">
        <v>75</v>
      </c>
      <c r="H17" t="s">
        <v>120</v>
      </c>
    </row>
    <row r="18" spans="1:12">
      <c r="A18" s="6" t="s">
        <v>33</v>
      </c>
      <c r="C18" t="s">
        <v>121</v>
      </c>
      <c r="E18" t="s">
        <v>122</v>
      </c>
      <c r="G18" t="s">
        <v>75</v>
      </c>
      <c r="H18" t="s">
        <v>96</v>
      </c>
    </row>
    <row r="19" spans="1:12">
      <c r="A19" s="6" t="s">
        <v>34</v>
      </c>
      <c r="C19" t="s">
        <v>123</v>
      </c>
      <c r="E19" t="s">
        <v>124</v>
      </c>
      <c r="G19" t="s">
        <v>75</v>
      </c>
      <c r="H19" t="s">
        <v>80</v>
      </c>
    </row>
    <row r="20" spans="1:12">
      <c r="A20" s="6" t="s">
        <v>35</v>
      </c>
      <c r="C20" t="s">
        <v>125</v>
      </c>
      <c r="E20" t="s">
        <v>126</v>
      </c>
      <c r="G20" t="s">
        <v>75</v>
      </c>
      <c r="H20" t="s">
        <v>127</v>
      </c>
      <c r="J20" t="s">
        <v>128</v>
      </c>
      <c r="L20" t="s">
        <v>128</v>
      </c>
    </row>
    <row r="21" spans="1:12">
      <c r="A21" s="6" t="s">
        <v>36</v>
      </c>
      <c r="C21" t="s">
        <v>129</v>
      </c>
      <c r="E21" t="s">
        <v>130</v>
      </c>
      <c r="G21" t="s">
        <v>75</v>
      </c>
      <c r="H21" t="s">
        <v>80</v>
      </c>
      <c r="J21" s="36" t="s">
        <v>131</v>
      </c>
    </row>
    <row r="22" spans="1:12">
      <c r="A22" s="6" t="s">
        <v>37</v>
      </c>
      <c r="C22" t="s">
        <v>132</v>
      </c>
      <c r="E22" t="s">
        <v>133</v>
      </c>
      <c r="G22" t="s">
        <v>75</v>
      </c>
      <c r="H22" t="s">
        <v>80</v>
      </c>
      <c r="J22" s="36" t="s">
        <v>134</v>
      </c>
    </row>
    <row r="23" spans="1:12" ht="16.5">
      <c r="A23" s="6" t="s">
        <v>38</v>
      </c>
      <c r="C23" t="s">
        <v>135</v>
      </c>
      <c r="E23" s="27" t="s">
        <v>136</v>
      </c>
      <c r="G23" t="s">
        <v>75</v>
      </c>
      <c r="H23" t="s">
        <v>120</v>
      </c>
    </row>
    <row r="24" spans="1:12">
      <c r="A24" s="6" t="s">
        <v>39</v>
      </c>
      <c r="C24" t="s">
        <v>137</v>
      </c>
      <c r="E24" t="s">
        <v>138</v>
      </c>
      <c r="G24" t="s">
        <v>75</v>
      </c>
      <c r="H24" t="s">
        <v>80</v>
      </c>
    </row>
    <row r="25" spans="1:12">
      <c r="A25" s="6" t="s">
        <v>40</v>
      </c>
      <c r="C25" t="s">
        <v>139</v>
      </c>
      <c r="E25" t="s">
        <v>140</v>
      </c>
      <c r="H25" t="s">
        <v>76</v>
      </c>
    </row>
    <row r="26" spans="1:12">
      <c r="A26" s="6" t="s">
        <v>41</v>
      </c>
      <c r="C26" t="s">
        <v>141</v>
      </c>
      <c r="E26" t="s">
        <v>142</v>
      </c>
      <c r="G26" t="s">
        <v>75</v>
      </c>
      <c r="H26" t="s">
        <v>80</v>
      </c>
    </row>
    <row r="27" spans="1:12">
      <c r="A27" s="6" t="s">
        <v>42</v>
      </c>
      <c r="C27" t="s">
        <v>143</v>
      </c>
      <c r="E27" t="s">
        <v>142</v>
      </c>
      <c r="G27" t="s">
        <v>75</v>
      </c>
      <c r="H27" t="s">
        <v>80</v>
      </c>
    </row>
    <row r="28" spans="1:12">
      <c r="A28" s="6" t="s">
        <v>43</v>
      </c>
      <c r="G28" t="s">
        <v>75</v>
      </c>
      <c r="H28" t="s">
        <v>144</v>
      </c>
    </row>
    <row r="29" spans="1:12">
      <c r="A29" s="6" t="s">
        <v>44</v>
      </c>
      <c r="G29" t="s">
        <v>75</v>
      </c>
      <c r="H29" t="s">
        <v>144</v>
      </c>
    </row>
    <row r="30" spans="1:12">
      <c r="A30" s="6" t="s">
        <v>45</v>
      </c>
      <c r="C30" t="s">
        <v>145</v>
      </c>
      <c r="E30" t="s">
        <v>146</v>
      </c>
      <c r="G30" t="s">
        <v>75</v>
      </c>
      <c r="H30" t="s">
        <v>80</v>
      </c>
    </row>
    <row r="31" spans="1:12">
      <c r="A31" s="6" t="s">
        <v>46</v>
      </c>
      <c r="C31" t="s">
        <v>147</v>
      </c>
      <c r="E31" t="s">
        <v>146</v>
      </c>
      <c r="G31" t="s">
        <v>75</v>
      </c>
      <c r="H31" t="s">
        <v>80</v>
      </c>
    </row>
    <row r="32" spans="1:12">
      <c r="A32" s="6" t="s">
        <v>47</v>
      </c>
      <c r="C32" t="s">
        <v>148</v>
      </c>
      <c r="E32" t="s">
        <v>149</v>
      </c>
      <c r="G32" t="s">
        <v>75</v>
      </c>
      <c r="H32" t="s">
        <v>80</v>
      </c>
    </row>
    <row r="33" spans="1:10">
      <c r="A33" s="6" t="s">
        <v>48</v>
      </c>
      <c r="C33" t="s">
        <v>150</v>
      </c>
      <c r="E33" t="s">
        <v>151</v>
      </c>
      <c r="G33" t="s">
        <v>75</v>
      </c>
      <c r="H33" t="s">
        <v>80</v>
      </c>
    </row>
    <row r="34" spans="1:10">
      <c r="A34" s="6" t="s">
        <v>49</v>
      </c>
      <c r="C34" t="s">
        <v>152</v>
      </c>
      <c r="E34" t="s">
        <v>153</v>
      </c>
      <c r="H34" t="s">
        <v>89</v>
      </c>
    </row>
    <row r="35" spans="1:10">
      <c r="A35" s="6" t="s">
        <v>50</v>
      </c>
      <c r="G35" t="s">
        <v>75</v>
      </c>
      <c r="H35" t="s">
        <v>144</v>
      </c>
    </row>
    <row r="36" spans="1:10">
      <c r="A36" s="6" t="s">
        <v>51</v>
      </c>
      <c r="C36" t="s">
        <v>154</v>
      </c>
      <c r="E36" t="s">
        <v>138</v>
      </c>
      <c r="G36" t="s">
        <v>75</v>
      </c>
      <c r="H36" t="s">
        <v>80</v>
      </c>
    </row>
    <row r="37" spans="1:10">
      <c r="A37" s="6" t="s">
        <v>52</v>
      </c>
      <c r="C37" t="s">
        <v>155</v>
      </c>
      <c r="E37" t="s">
        <v>110</v>
      </c>
      <c r="G37" t="s">
        <v>75</v>
      </c>
      <c r="H37" t="s">
        <v>80</v>
      </c>
    </row>
    <row r="38" spans="1:10">
      <c r="A38" s="6" t="s">
        <v>53</v>
      </c>
      <c r="C38" t="s">
        <v>156</v>
      </c>
      <c r="E38" t="s">
        <v>157</v>
      </c>
      <c r="G38" t="s">
        <v>75</v>
      </c>
      <c r="H38" t="s">
        <v>80</v>
      </c>
    </row>
    <row r="39" spans="1:10">
      <c r="A39" s="6" t="s">
        <v>54</v>
      </c>
      <c r="C39" t="s">
        <v>158</v>
      </c>
      <c r="E39" t="s">
        <v>159</v>
      </c>
      <c r="G39" t="s">
        <v>75</v>
      </c>
      <c r="H39" t="s">
        <v>80</v>
      </c>
    </row>
    <row r="40" spans="1:10">
      <c r="A40" s="6" t="s">
        <v>55</v>
      </c>
      <c r="C40" t="s">
        <v>160</v>
      </c>
      <c r="E40" t="s">
        <v>138</v>
      </c>
      <c r="G40" t="s">
        <v>75</v>
      </c>
      <c r="H40" t="s">
        <v>80</v>
      </c>
    </row>
    <row r="41" spans="1:10">
      <c r="A41" s="6" t="s">
        <v>56</v>
      </c>
      <c r="C41" t="s">
        <v>161</v>
      </c>
      <c r="E41" t="s">
        <v>162</v>
      </c>
      <c r="G41" t="s">
        <v>75</v>
      </c>
      <c r="H41" t="s">
        <v>80</v>
      </c>
    </row>
    <row r="42" spans="1:10">
      <c r="A42" s="6" t="s">
        <v>57</v>
      </c>
      <c r="C42" t="s">
        <v>163</v>
      </c>
      <c r="E42" t="s">
        <v>164</v>
      </c>
      <c r="G42" t="s">
        <v>75</v>
      </c>
      <c r="H42" t="s">
        <v>165</v>
      </c>
    </row>
    <row r="43" spans="1:10">
      <c r="A43" s="6" t="s">
        <v>58</v>
      </c>
      <c r="C43" t="s">
        <v>166</v>
      </c>
      <c r="E43" t="s">
        <v>167</v>
      </c>
      <c r="G43" t="s">
        <v>75</v>
      </c>
      <c r="H43" t="s">
        <v>80</v>
      </c>
      <c r="J43" s="28"/>
    </row>
    <row r="44" spans="1:10">
      <c r="A44" s="6" t="s">
        <v>59</v>
      </c>
      <c r="C44" t="s">
        <v>166</v>
      </c>
      <c r="E44" t="s">
        <v>167</v>
      </c>
      <c r="G44" t="s">
        <v>75</v>
      </c>
      <c r="H44" t="s">
        <v>80</v>
      </c>
    </row>
    <row r="45" spans="1:10">
      <c r="A45" s="6" t="s">
        <v>60</v>
      </c>
      <c r="C45" t="s">
        <v>168</v>
      </c>
      <c r="E45" t="s">
        <v>169</v>
      </c>
      <c r="G45" t="s">
        <v>75</v>
      </c>
      <c r="H45" t="s">
        <v>80</v>
      </c>
    </row>
    <row r="46" spans="1:10">
      <c r="A46" s="6" t="s">
        <v>61</v>
      </c>
      <c r="C46" t="s">
        <v>168</v>
      </c>
      <c r="E46" t="s">
        <v>169</v>
      </c>
      <c r="G46" t="s">
        <v>75</v>
      </c>
      <c r="H46" t="s">
        <v>80</v>
      </c>
    </row>
    <row r="47" spans="1:10">
      <c r="A47" s="6" t="s">
        <v>62</v>
      </c>
      <c r="C47" t="s">
        <v>170</v>
      </c>
      <c r="E47" t="s">
        <v>171</v>
      </c>
      <c r="G47" t="s">
        <v>75</v>
      </c>
      <c r="H47" t="s">
        <v>80</v>
      </c>
    </row>
    <row r="48" spans="1:10">
      <c r="A48" s="6" t="s">
        <v>63</v>
      </c>
      <c r="C48" t="s">
        <v>172</v>
      </c>
      <c r="E48" t="s">
        <v>173</v>
      </c>
      <c r="H48" t="s">
        <v>165</v>
      </c>
    </row>
    <row r="49" spans="1:8">
      <c r="A49" s="6" t="s">
        <v>64</v>
      </c>
      <c r="C49" t="s">
        <v>174</v>
      </c>
      <c r="E49" t="s">
        <v>175</v>
      </c>
      <c r="G49" t="s">
        <v>75</v>
      </c>
      <c r="H49" t="s">
        <v>80</v>
      </c>
    </row>
  </sheetData>
  <hyperlinks>
    <hyperlink ref="J21" r:id="rId1" display="https://shiftup.sharepoint.com/sites/VehicleSoftwareIntegrityRepository-NorthAmerica/2024%20KM49/Forms/AllItems.aspx?ovuser=d852d5cd%2D724c%2D4128%2D8812%2Dffa5db3f8507%2CT0859NO%40inetpsa%2Ecom&amp;OR=Teams%2DHL&amp;CT=1736279742226&amp;clickparams=eyJBcHBOYW1lIjoiVGVhbXMtRGVza3RvcCIsIkFwcFZlcnNpb24iOiI0OS8yNDEyMDEwMDIxMyIsIkhhc0ZlZGVyYXRlZFVzZXIiOmZhbHNlfQ%3D%3D&amp;id=%2Fsites%2FVehicleSoftwareIntegrityRepository%2DNorthAmerica%2F2024%20KM49%2FECC%2FSoftware%28EFDs%29%2FX174%20Job%201%2E6%2010%5F28%5F24%20%28Wave%2D33%29&amp;viewid=6e42404f%2Da2f9%2D4333%2Dbafa%2D1df189e883bd" xr:uid="{3DA4415B-C580-4A70-82EB-51E142095486}"/>
    <hyperlink ref="J22" r:id="rId2" display="https://shiftup.sharepoint.com/sites/VehicleSoftwareIntegrityRepository-NorthAmerica/2024%20KM49/Forms/AllItems.aspx?ovuser=d852d5cd%2D724c%2D4128%2D8812%2Dffa5db3f8507%2CT0859NO%40inetpsa%2Ecom&amp;OR=Teams%2DHL&amp;CT=1736279742226&amp;clickparams=eyJBcHBOYW1lIjoiVGVhbXMtRGVza3RvcCIsIkFwcFZlcnNpb24iOiI0OS8yNDEyMDEwMDIxMyIsIkhhc0ZlZGVyYXRlZFVzZXIiOmZhbHNlfQ%3D%3D&amp;id=%2Fsites%2FVehicleSoftwareIntegrityRepository%2DNorthAmerica%2F2024%20KM49%2FIDCM%2F9B%20%2D%201&amp;viewid=6e42404f%2Da2f9%2D4333%2Dbafa%2D1df189e883bd" xr:uid="{C1B5E607-6D95-4A29-89C4-38F8B7C8B506}"/>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21DE1-D8DC-447B-BFCA-0BEA04122BC0}">
  <dimension ref="A1:Q268"/>
  <sheetViews>
    <sheetView workbookViewId="0">
      <selection activeCell="D9" sqref="D9"/>
    </sheetView>
  </sheetViews>
  <sheetFormatPr defaultRowHeight="15"/>
  <cols>
    <col min="1" max="1" width="36.5703125" bestFit="1" customWidth="1"/>
    <col min="2" max="2" width="28.5703125" bestFit="1" customWidth="1"/>
    <col min="3" max="3" width="10.28515625" bestFit="1" customWidth="1"/>
    <col min="4" max="4" width="12.28515625" bestFit="1" customWidth="1"/>
    <col min="5" max="5" width="36.5703125" bestFit="1" customWidth="1"/>
    <col min="6" max="6" width="18.7109375" bestFit="1" customWidth="1"/>
    <col min="7" max="7" width="17.42578125" bestFit="1" customWidth="1"/>
    <col min="8" max="9" width="36.5703125" bestFit="1" customWidth="1"/>
    <col min="10" max="10" width="17" bestFit="1" customWidth="1"/>
    <col min="11" max="11" width="36.5703125" bestFit="1" customWidth="1"/>
    <col min="12" max="13" width="9" bestFit="1" customWidth="1"/>
    <col min="14" max="15" width="16.42578125" bestFit="1" customWidth="1"/>
    <col min="16" max="17" width="36.5703125" bestFit="1" customWidth="1"/>
  </cols>
  <sheetData>
    <row r="1" spans="1:17" ht="61.5">
      <c r="A1" s="14" t="s">
        <v>176</v>
      </c>
      <c r="E1" s="12"/>
      <c r="H1" s="12"/>
      <c r="I1" s="12"/>
      <c r="K1" s="12"/>
      <c r="P1" s="12"/>
      <c r="Q1" s="12"/>
    </row>
    <row r="2" spans="1:17">
      <c r="A2" s="39" t="s">
        <v>177</v>
      </c>
      <c r="B2" s="15" t="s">
        <v>178</v>
      </c>
      <c r="E2" s="12"/>
      <c r="H2" s="12"/>
      <c r="I2" s="12"/>
      <c r="K2" s="12"/>
      <c r="P2" s="12"/>
      <c r="Q2" s="12"/>
    </row>
    <row r="3" spans="1:17">
      <c r="A3" s="39" t="s">
        <v>179</v>
      </c>
      <c r="B3" s="15" t="s">
        <v>180</v>
      </c>
      <c r="E3" s="12"/>
      <c r="H3" s="12"/>
      <c r="I3" s="12"/>
      <c r="K3" s="12"/>
      <c r="P3" s="12"/>
      <c r="Q3" s="12"/>
    </row>
    <row r="4" spans="1:17">
      <c r="A4" s="39" t="s">
        <v>181</v>
      </c>
      <c r="B4" s="15" t="s">
        <v>182</v>
      </c>
      <c r="E4" s="12"/>
      <c r="H4" s="12"/>
      <c r="I4" s="12"/>
      <c r="K4" s="12"/>
      <c r="P4" s="12"/>
      <c r="Q4" s="12"/>
    </row>
    <row r="5" spans="1:17">
      <c r="A5" s="39" t="s">
        <v>183</v>
      </c>
      <c r="B5" s="15" t="s">
        <v>184</v>
      </c>
      <c r="E5" s="12"/>
      <c r="H5" s="12"/>
      <c r="I5" s="12"/>
      <c r="K5" s="12"/>
      <c r="P5" s="12"/>
      <c r="Q5" s="12"/>
    </row>
    <row r="6" spans="1:17" ht="23.25">
      <c r="A6" s="16" t="s">
        <v>185</v>
      </c>
      <c r="E6" s="12"/>
      <c r="H6" s="12"/>
      <c r="I6" s="12"/>
      <c r="K6" s="12"/>
      <c r="P6" s="12"/>
      <c r="Q6" s="12"/>
    </row>
    <row r="7" spans="1:17" ht="18">
      <c r="A7" s="22" t="s">
        <v>186</v>
      </c>
      <c r="E7" s="12"/>
      <c r="H7" s="12"/>
      <c r="I7" s="12"/>
      <c r="K7" s="12"/>
      <c r="P7" s="12"/>
      <c r="Q7" s="12"/>
    </row>
    <row r="8" spans="1:17">
      <c r="A8" s="30" t="s">
        <v>5</v>
      </c>
      <c r="B8" s="17" t="s">
        <v>187</v>
      </c>
      <c r="C8" s="17" t="s">
        <v>188</v>
      </c>
      <c r="D8" s="17" t="s">
        <v>189</v>
      </c>
      <c r="E8" s="30" t="s">
        <v>190</v>
      </c>
      <c r="F8" s="17" t="s">
        <v>191</v>
      </c>
      <c r="G8" s="17" t="s">
        <v>192</v>
      </c>
      <c r="H8" s="30" t="s">
        <v>193</v>
      </c>
      <c r="I8" s="30" t="s">
        <v>194</v>
      </c>
      <c r="J8" s="17" t="s">
        <v>195</v>
      </c>
      <c r="K8" s="30" t="s">
        <v>196</v>
      </c>
      <c r="L8" s="17" t="s">
        <v>197</v>
      </c>
      <c r="M8" s="17" t="s">
        <v>198</v>
      </c>
      <c r="N8" s="17" t="s">
        <v>199</v>
      </c>
      <c r="O8" s="17" t="s">
        <v>200</v>
      </c>
      <c r="P8" s="30" t="s">
        <v>201</v>
      </c>
      <c r="Q8" s="30" t="s">
        <v>202</v>
      </c>
    </row>
    <row r="9" spans="1:17" ht="36.75">
      <c r="A9" s="29" t="s">
        <v>203</v>
      </c>
      <c r="B9" s="18" t="s">
        <v>204</v>
      </c>
      <c r="C9" s="18" t="s">
        <v>205</v>
      </c>
      <c r="D9" s="18" t="s">
        <v>206</v>
      </c>
      <c r="E9" s="29"/>
      <c r="F9" s="18">
        <v>28837261</v>
      </c>
      <c r="G9" s="18"/>
      <c r="H9" s="29" t="s">
        <v>207</v>
      </c>
      <c r="I9" s="29" t="s">
        <v>208</v>
      </c>
      <c r="J9" s="18">
        <v>36</v>
      </c>
      <c r="K9" s="29" t="s">
        <v>209</v>
      </c>
      <c r="L9" s="18">
        <v>7</v>
      </c>
      <c r="M9" s="18">
        <v>0</v>
      </c>
      <c r="N9" s="18" t="s">
        <v>210</v>
      </c>
      <c r="O9" s="18" t="s">
        <v>210</v>
      </c>
      <c r="P9" s="29" t="s">
        <v>211</v>
      </c>
      <c r="Q9" s="29" t="s">
        <v>212</v>
      </c>
    </row>
    <row r="10" spans="1:17" ht="30">
      <c r="A10" s="29" t="s">
        <v>213</v>
      </c>
      <c r="B10" s="18" t="s">
        <v>214</v>
      </c>
      <c r="C10" s="18" t="s">
        <v>215</v>
      </c>
      <c r="D10" s="18" t="s">
        <v>216</v>
      </c>
      <c r="E10" s="29" t="s">
        <v>217</v>
      </c>
      <c r="F10" s="18" t="s">
        <v>217</v>
      </c>
      <c r="G10" s="18" t="s">
        <v>217</v>
      </c>
      <c r="H10" s="29" t="s">
        <v>218</v>
      </c>
      <c r="I10" s="29" t="s">
        <v>219</v>
      </c>
      <c r="J10" s="18">
        <v>4</v>
      </c>
      <c r="K10" s="29" t="s">
        <v>220</v>
      </c>
      <c r="L10" s="18" t="s">
        <v>221</v>
      </c>
      <c r="M10" s="18">
        <v>2</v>
      </c>
      <c r="N10" s="18" t="s">
        <v>210</v>
      </c>
      <c r="O10" s="18" t="s">
        <v>210</v>
      </c>
      <c r="P10" s="29" t="s">
        <v>222</v>
      </c>
      <c r="Q10" s="33" t="s">
        <v>223</v>
      </c>
    </row>
    <row r="11" spans="1:17" ht="36.75">
      <c r="A11" s="29" t="s">
        <v>19</v>
      </c>
      <c r="B11" s="18" t="s">
        <v>224</v>
      </c>
      <c r="C11" s="18" t="s">
        <v>225</v>
      </c>
      <c r="D11" s="18" t="s">
        <v>226</v>
      </c>
      <c r="E11" s="29"/>
      <c r="F11" s="18" t="s">
        <v>227</v>
      </c>
      <c r="G11" s="18"/>
      <c r="H11" s="29" t="s">
        <v>228</v>
      </c>
      <c r="I11" s="29" t="s">
        <v>229</v>
      </c>
      <c r="J11" s="18">
        <v>32</v>
      </c>
      <c r="K11" s="29" t="s">
        <v>230</v>
      </c>
      <c r="L11" s="18">
        <v>3</v>
      </c>
      <c r="M11" s="18">
        <v>0</v>
      </c>
      <c r="N11" s="18" t="s">
        <v>210</v>
      </c>
      <c r="O11" s="18" t="s">
        <v>210</v>
      </c>
      <c r="P11" s="29" t="s">
        <v>231</v>
      </c>
      <c r="Q11" s="29" t="s">
        <v>232</v>
      </c>
    </row>
    <row r="12" spans="1:17">
      <c r="A12" s="29" t="s">
        <v>20</v>
      </c>
      <c r="B12" s="18" t="s">
        <v>233</v>
      </c>
      <c r="C12" s="18" t="s">
        <v>234</v>
      </c>
      <c r="D12" s="18" t="s">
        <v>235</v>
      </c>
      <c r="E12" s="29"/>
      <c r="F12" s="18">
        <v>2023110600</v>
      </c>
      <c r="G12" s="18"/>
      <c r="H12" s="29" t="s">
        <v>236</v>
      </c>
      <c r="I12" s="29" t="s">
        <v>237</v>
      </c>
      <c r="J12" s="18">
        <v>2</v>
      </c>
      <c r="K12" s="29" t="s">
        <v>238</v>
      </c>
      <c r="L12" s="18">
        <v>2</v>
      </c>
      <c r="M12" s="18">
        <v>3</v>
      </c>
      <c r="N12" s="18" t="s">
        <v>210</v>
      </c>
      <c r="O12" s="18" t="s">
        <v>210</v>
      </c>
      <c r="P12" s="29" t="s">
        <v>239</v>
      </c>
      <c r="Q12" s="29" t="s">
        <v>240</v>
      </c>
    </row>
    <row r="13" spans="1:17">
      <c r="A13" s="29" t="s">
        <v>241</v>
      </c>
      <c r="B13" s="18" t="s">
        <v>242</v>
      </c>
      <c r="C13" s="18" t="s">
        <v>243</v>
      </c>
      <c r="D13" s="18" t="s">
        <v>87</v>
      </c>
      <c r="E13" s="29"/>
      <c r="F13" s="18">
        <v>28863379</v>
      </c>
      <c r="G13" s="18"/>
      <c r="H13" s="29" t="s">
        <v>88</v>
      </c>
      <c r="I13" s="29" t="s">
        <v>244</v>
      </c>
      <c r="J13" s="18">
        <v>4</v>
      </c>
      <c r="K13" s="29" t="s">
        <v>245</v>
      </c>
      <c r="L13" s="18">
        <v>4</v>
      </c>
      <c r="M13" s="18">
        <v>5</v>
      </c>
      <c r="N13" s="18" t="s">
        <v>210</v>
      </c>
      <c r="O13" s="18" t="s">
        <v>210</v>
      </c>
      <c r="P13" s="29" t="s">
        <v>211</v>
      </c>
      <c r="Q13" s="29" t="s">
        <v>246</v>
      </c>
    </row>
    <row r="14" spans="1:17">
      <c r="A14" s="40" t="s">
        <v>247</v>
      </c>
      <c r="B14" s="63" t="s">
        <v>248</v>
      </c>
      <c r="C14" s="64"/>
      <c r="D14" s="64"/>
      <c r="E14" s="64"/>
      <c r="F14" s="64"/>
      <c r="G14" s="64"/>
      <c r="H14" s="64"/>
      <c r="I14" s="64"/>
      <c r="J14" s="64"/>
      <c r="K14" s="64"/>
      <c r="L14" s="64"/>
      <c r="M14" s="64"/>
      <c r="N14" s="64"/>
      <c r="O14" s="64"/>
      <c r="P14" s="64"/>
      <c r="Q14" s="65"/>
    </row>
    <row r="15" spans="1:17">
      <c r="A15" s="29" t="s">
        <v>249</v>
      </c>
      <c r="B15" s="18" t="s">
        <v>250</v>
      </c>
      <c r="C15" s="18" t="s">
        <v>251</v>
      </c>
      <c r="D15" s="18" t="s">
        <v>252</v>
      </c>
      <c r="E15" s="29"/>
      <c r="F15" s="18" t="s">
        <v>252</v>
      </c>
      <c r="G15" s="18"/>
      <c r="H15" s="29" t="s">
        <v>253</v>
      </c>
      <c r="I15" s="29" t="s">
        <v>254</v>
      </c>
      <c r="J15" s="18">
        <v>0</v>
      </c>
      <c r="K15" s="29" t="s">
        <v>255</v>
      </c>
      <c r="L15" s="18">
        <v>7</v>
      </c>
      <c r="M15" s="18">
        <v>0</v>
      </c>
      <c r="N15" s="18" t="s">
        <v>210</v>
      </c>
      <c r="O15" s="18" t="s">
        <v>210</v>
      </c>
      <c r="P15" s="29" t="s">
        <v>256</v>
      </c>
      <c r="Q15" s="29" t="s">
        <v>257</v>
      </c>
    </row>
    <row r="16" spans="1:17">
      <c r="A16" s="29" t="s">
        <v>258</v>
      </c>
      <c r="B16" s="18" t="s">
        <v>259</v>
      </c>
      <c r="C16" s="18" t="s">
        <v>260</v>
      </c>
      <c r="D16" s="18" t="s">
        <v>261</v>
      </c>
      <c r="E16" s="29"/>
      <c r="F16" s="18" t="s">
        <v>261</v>
      </c>
      <c r="G16" s="18"/>
      <c r="H16" s="29" t="s">
        <v>262</v>
      </c>
      <c r="I16" s="29" t="s">
        <v>263</v>
      </c>
      <c r="J16" s="18">
        <v>0</v>
      </c>
      <c r="K16" s="29" t="s">
        <v>264</v>
      </c>
      <c r="L16" s="18">
        <v>3</v>
      </c>
      <c r="M16" s="18">
        <v>0</v>
      </c>
      <c r="N16" s="18" t="s">
        <v>210</v>
      </c>
      <c r="O16" s="18" t="s">
        <v>210</v>
      </c>
      <c r="P16" s="29" t="s">
        <v>256</v>
      </c>
      <c r="Q16" s="29" t="s">
        <v>265</v>
      </c>
    </row>
    <row r="17" spans="1:17">
      <c r="A17" s="29" t="s">
        <v>25</v>
      </c>
      <c r="B17" s="18" t="s">
        <v>266</v>
      </c>
      <c r="C17" s="18" t="s">
        <v>267</v>
      </c>
      <c r="D17" s="18" t="s">
        <v>268</v>
      </c>
      <c r="E17" s="29"/>
      <c r="F17" s="18" t="s">
        <v>269</v>
      </c>
      <c r="G17" s="18" t="s">
        <v>270</v>
      </c>
      <c r="H17" s="29" t="s">
        <v>271</v>
      </c>
      <c r="I17" s="29" t="s">
        <v>272</v>
      </c>
      <c r="J17" s="18">
        <v>6</v>
      </c>
      <c r="K17" s="29" t="s">
        <v>273</v>
      </c>
      <c r="L17" s="18">
        <v>92</v>
      </c>
      <c r="M17" s="18">
        <v>4</v>
      </c>
      <c r="N17" s="18" t="s">
        <v>210</v>
      </c>
      <c r="O17" s="18" t="s">
        <v>210</v>
      </c>
      <c r="P17" s="29">
        <v>32</v>
      </c>
      <c r="Q17" s="29" t="s">
        <v>274</v>
      </c>
    </row>
    <row r="18" spans="1:17">
      <c r="A18" s="29" t="s">
        <v>275</v>
      </c>
      <c r="B18" s="18" t="s">
        <v>276</v>
      </c>
      <c r="C18" s="18" t="s">
        <v>277</v>
      </c>
      <c r="D18" s="18" t="s">
        <v>278</v>
      </c>
      <c r="E18" s="29"/>
      <c r="F18" s="18">
        <v>1</v>
      </c>
      <c r="G18" s="18"/>
      <c r="H18" s="29" t="s">
        <v>279</v>
      </c>
      <c r="I18" s="29" t="s">
        <v>280</v>
      </c>
      <c r="J18" s="18">
        <v>67</v>
      </c>
      <c r="K18" s="29" t="s">
        <v>209</v>
      </c>
      <c r="L18" s="18">
        <v>40</v>
      </c>
      <c r="M18" s="18">
        <v>0</v>
      </c>
      <c r="N18" s="18" t="s">
        <v>210</v>
      </c>
      <c r="O18" s="18" t="s">
        <v>210</v>
      </c>
      <c r="P18" s="29" t="s">
        <v>281</v>
      </c>
      <c r="Q18" s="29" t="s">
        <v>282</v>
      </c>
    </row>
    <row r="19" spans="1:17">
      <c r="A19" s="29" t="s">
        <v>27</v>
      </c>
      <c r="B19" s="18" t="s">
        <v>283</v>
      </c>
      <c r="C19" s="18" t="s">
        <v>284</v>
      </c>
      <c r="D19" s="18" t="s">
        <v>285</v>
      </c>
      <c r="E19" s="29"/>
      <c r="F19" s="18">
        <v>5044901034</v>
      </c>
      <c r="G19" s="18"/>
      <c r="H19" s="29" t="s">
        <v>286</v>
      </c>
      <c r="I19" s="29" t="s">
        <v>287</v>
      </c>
      <c r="J19" s="18">
        <v>0</v>
      </c>
      <c r="K19" s="29" t="s">
        <v>288</v>
      </c>
      <c r="L19" s="18">
        <v>4</v>
      </c>
      <c r="M19" s="18">
        <v>1</v>
      </c>
      <c r="N19" s="18" t="s">
        <v>210</v>
      </c>
      <c r="O19" s="18" t="s">
        <v>210</v>
      </c>
      <c r="P19" s="29" t="s">
        <v>289</v>
      </c>
      <c r="Q19" s="29" t="s">
        <v>290</v>
      </c>
    </row>
    <row r="20" spans="1:17">
      <c r="A20" s="29" t="s">
        <v>291</v>
      </c>
      <c r="B20" s="18" t="s">
        <v>292</v>
      </c>
      <c r="C20" s="18" t="s">
        <v>293</v>
      </c>
      <c r="D20" s="18" t="s">
        <v>294</v>
      </c>
      <c r="E20" s="29"/>
      <c r="F20" s="18" t="s">
        <v>295</v>
      </c>
      <c r="G20" s="18"/>
      <c r="H20" s="29" t="s">
        <v>296</v>
      </c>
      <c r="I20" s="29" t="s">
        <v>297</v>
      </c>
      <c r="J20" s="18">
        <v>20</v>
      </c>
      <c r="K20" s="29" t="s">
        <v>298</v>
      </c>
      <c r="L20" s="18">
        <v>2</v>
      </c>
      <c r="M20" s="18">
        <v>2</v>
      </c>
      <c r="N20" s="18" t="s">
        <v>210</v>
      </c>
      <c r="O20" s="18" t="s">
        <v>210</v>
      </c>
      <c r="P20" s="29" t="s">
        <v>299</v>
      </c>
      <c r="Q20" s="29" t="s">
        <v>300</v>
      </c>
    </row>
    <row r="21" spans="1:17">
      <c r="A21" s="29" t="s">
        <v>29</v>
      </c>
      <c r="B21" s="18" t="s">
        <v>301</v>
      </c>
      <c r="C21" s="18" t="s">
        <v>302</v>
      </c>
      <c r="D21" s="18" t="s">
        <v>303</v>
      </c>
      <c r="E21" s="29" t="s">
        <v>303</v>
      </c>
      <c r="F21" s="18" t="s">
        <v>303</v>
      </c>
      <c r="G21" s="18"/>
      <c r="H21" s="29" t="s">
        <v>304</v>
      </c>
      <c r="I21" s="29" t="s">
        <v>305</v>
      </c>
      <c r="J21" s="18">
        <v>13</v>
      </c>
      <c r="K21" s="29" t="s">
        <v>306</v>
      </c>
      <c r="L21" s="18">
        <v>1</v>
      </c>
      <c r="M21" s="18">
        <v>0</v>
      </c>
      <c r="N21" s="18" t="s">
        <v>210</v>
      </c>
      <c r="O21" s="18" t="s">
        <v>210</v>
      </c>
      <c r="P21" s="29" t="s">
        <v>307</v>
      </c>
      <c r="Q21" s="29" t="s">
        <v>308</v>
      </c>
    </row>
    <row r="22" spans="1:17">
      <c r="A22" s="40" t="s">
        <v>309</v>
      </c>
      <c r="B22" s="63" t="s">
        <v>248</v>
      </c>
      <c r="C22" s="64"/>
      <c r="D22" s="64"/>
      <c r="E22" s="64"/>
      <c r="F22" s="64"/>
      <c r="G22" s="64"/>
      <c r="H22" s="64"/>
      <c r="I22" s="64"/>
      <c r="J22" s="64"/>
      <c r="K22" s="64"/>
      <c r="L22" s="64"/>
      <c r="M22" s="64"/>
      <c r="N22" s="64"/>
      <c r="O22" s="64"/>
      <c r="P22" s="64"/>
      <c r="Q22" s="65"/>
    </row>
    <row r="23" spans="1:17">
      <c r="A23" s="29" t="s">
        <v>310</v>
      </c>
      <c r="B23" s="18" t="s">
        <v>311</v>
      </c>
      <c r="C23" s="18" t="s">
        <v>312</v>
      </c>
      <c r="D23" s="18" t="s">
        <v>313</v>
      </c>
      <c r="E23" s="29"/>
      <c r="F23" s="18" t="s">
        <v>314</v>
      </c>
      <c r="G23" s="18"/>
      <c r="H23" s="29" t="s">
        <v>315</v>
      </c>
      <c r="I23" s="29" t="s">
        <v>280</v>
      </c>
      <c r="J23" s="18">
        <v>0</v>
      </c>
      <c r="K23" s="29" t="s">
        <v>316</v>
      </c>
      <c r="L23" s="18">
        <v>5</v>
      </c>
      <c r="M23" s="18">
        <v>0</v>
      </c>
      <c r="N23" s="18" t="s">
        <v>210</v>
      </c>
      <c r="O23" s="18" t="s">
        <v>210</v>
      </c>
      <c r="P23" s="29" t="s">
        <v>317</v>
      </c>
      <c r="Q23" s="29" t="s">
        <v>318</v>
      </c>
    </row>
    <row r="24" spans="1:17">
      <c r="A24" s="29" t="s">
        <v>319</v>
      </c>
      <c r="B24" s="18" t="s">
        <v>320</v>
      </c>
      <c r="C24" s="18" t="s">
        <v>321</v>
      </c>
      <c r="D24" s="18" t="s">
        <v>322</v>
      </c>
      <c r="E24" s="29"/>
      <c r="F24" s="18" t="s">
        <v>323</v>
      </c>
      <c r="G24" s="18">
        <v>52220053</v>
      </c>
      <c r="H24" s="29" t="s">
        <v>324</v>
      </c>
      <c r="I24" s="29" t="s">
        <v>325</v>
      </c>
      <c r="J24" s="18">
        <v>65</v>
      </c>
      <c r="K24" s="29" t="s">
        <v>306</v>
      </c>
      <c r="L24" s="18">
        <v>2</v>
      </c>
      <c r="M24" s="18" t="s">
        <v>326</v>
      </c>
      <c r="N24" s="18" t="s">
        <v>210</v>
      </c>
      <c r="O24" s="18" t="s">
        <v>210</v>
      </c>
      <c r="P24" s="29" t="s">
        <v>327</v>
      </c>
      <c r="Q24" s="29" t="s">
        <v>328</v>
      </c>
    </row>
    <row r="25" spans="1:17" ht="36.75">
      <c r="A25" s="29" t="s">
        <v>329</v>
      </c>
      <c r="B25" s="18" t="s">
        <v>330</v>
      </c>
      <c r="C25" s="18" t="s">
        <v>331</v>
      </c>
      <c r="D25" s="18" t="s">
        <v>332</v>
      </c>
      <c r="E25" s="29" t="s">
        <v>333</v>
      </c>
      <c r="F25" s="18" t="s">
        <v>334</v>
      </c>
      <c r="G25" s="18" t="s">
        <v>335</v>
      </c>
      <c r="H25" s="29" t="s">
        <v>122</v>
      </c>
      <c r="I25" s="29" t="s">
        <v>336</v>
      </c>
      <c r="J25" s="18">
        <v>49</v>
      </c>
      <c r="K25" s="29" t="s">
        <v>337</v>
      </c>
      <c r="L25" s="18">
        <v>4</v>
      </c>
      <c r="M25" s="18">
        <v>20</v>
      </c>
      <c r="N25" s="18" t="s">
        <v>210</v>
      </c>
      <c r="O25" s="18" t="s">
        <v>210</v>
      </c>
      <c r="P25" s="29" t="s">
        <v>338</v>
      </c>
      <c r="Q25" s="29" t="s">
        <v>339</v>
      </c>
    </row>
    <row r="26" spans="1:17" ht="36.75">
      <c r="A26" s="29" t="s">
        <v>340</v>
      </c>
      <c r="B26" s="18" t="s">
        <v>341</v>
      </c>
      <c r="C26" s="18" t="s">
        <v>342</v>
      </c>
      <c r="D26" s="18" t="s">
        <v>343</v>
      </c>
      <c r="E26" s="29"/>
      <c r="F26" s="18"/>
      <c r="G26" s="18" t="s">
        <v>343</v>
      </c>
      <c r="H26" s="29" t="s">
        <v>126</v>
      </c>
      <c r="I26" s="29" t="s">
        <v>344</v>
      </c>
      <c r="J26" s="18" t="s">
        <v>345</v>
      </c>
      <c r="K26" s="29" t="s">
        <v>209</v>
      </c>
      <c r="L26" s="18">
        <v>2</v>
      </c>
      <c r="M26" s="18">
        <v>0</v>
      </c>
      <c r="N26" s="18" t="s">
        <v>210</v>
      </c>
      <c r="O26" s="18" t="s">
        <v>210</v>
      </c>
      <c r="P26" s="29" t="s">
        <v>256</v>
      </c>
      <c r="Q26" s="29" t="s">
        <v>346</v>
      </c>
    </row>
    <row r="27" spans="1:17">
      <c r="A27" s="29" t="s">
        <v>36</v>
      </c>
      <c r="B27" s="18" t="s">
        <v>347</v>
      </c>
      <c r="C27" s="18" t="s">
        <v>348</v>
      </c>
      <c r="D27" s="18" t="s">
        <v>129</v>
      </c>
      <c r="E27" s="31" t="s">
        <v>349</v>
      </c>
      <c r="F27" s="18" t="s">
        <v>350</v>
      </c>
      <c r="G27" s="18" t="s">
        <v>351</v>
      </c>
      <c r="H27" s="29" t="s">
        <v>130</v>
      </c>
      <c r="I27" s="29" t="s">
        <v>352</v>
      </c>
      <c r="J27" s="18">
        <v>30</v>
      </c>
      <c r="K27" s="29" t="s">
        <v>353</v>
      </c>
      <c r="L27" s="18">
        <v>95</v>
      </c>
      <c r="M27" s="18">
        <v>0</v>
      </c>
      <c r="N27" s="18" t="s">
        <v>210</v>
      </c>
      <c r="O27" s="18" t="s">
        <v>210</v>
      </c>
      <c r="P27" s="29" t="s">
        <v>354</v>
      </c>
      <c r="Q27" s="29" t="s">
        <v>355</v>
      </c>
    </row>
    <row r="28" spans="1:17">
      <c r="A28" s="29" t="s">
        <v>356</v>
      </c>
      <c r="B28" s="18" t="s">
        <v>357</v>
      </c>
      <c r="C28" s="18" t="s">
        <v>358</v>
      </c>
      <c r="D28" s="18" t="s">
        <v>132</v>
      </c>
      <c r="E28" s="29">
        <v>50173571</v>
      </c>
      <c r="F28" s="18" t="s">
        <v>359</v>
      </c>
      <c r="G28" s="18" t="s">
        <v>360</v>
      </c>
      <c r="H28" s="29" t="s">
        <v>133</v>
      </c>
      <c r="I28" s="29" t="s">
        <v>361</v>
      </c>
      <c r="J28" s="18">
        <v>1</v>
      </c>
      <c r="K28" s="29" t="s">
        <v>362</v>
      </c>
      <c r="L28" s="18" t="s">
        <v>363</v>
      </c>
      <c r="M28" s="18">
        <v>0</v>
      </c>
      <c r="N28" s="18" t="s">
        <v>210</v>
      </c>
      <c r="O28" s="18" t="s">
        <v>210</v>
      </c>
      <c r="P28" s="29" t="s">
        <v>364</v>
      </c>
      <c r="Q28" s="29" t="s">
        <v>365</v>
      </c>
    </row>
    <row r="29" spans="1:17">
      <c r="A29" s="29" t="s">
        <v>366</v>
      </c>
      <c r="B29" s="18" t="s">
        <v>367</v>
      </c>
      <c r="C29" s="18" t="s">
        <v>368</v>
      </c>
      <c r="D29" s="18"/>
      <c r="E29" s="29"/>
      <c r="F29" s="18"/>
      <c r="G29" s="18"/>
      <c r="H29" s="29" t="s">
        <v>369</v>
      </c>
      <c r="I29" s="29" t="s">
        <v>280</v>
      </c>
      <c r="J29" s="18">
        <v>0</v>
      </c>
      <c r="K29" s="29" t="s">
        <v>370</v>
      </c>
      <c r="L29" s="18" t="s">
        <v>371</v>
      </c>
      <c r="M29" s="18">
        <v>4</v>
      </c>
      <c r="N29" s="18" t="s">
        <v>210</v>
      </c>
      <c r="O29" s="18" t="s">
        <v>210</v>
      </c>
      <c r="P29" s="29" t="s">
        <v>281</v>
      </c>
      <c r="Q29" s="29" t="s">
        <v>372</v>
      </c>
    </row>
    <row r="30" spans="1:17">
      <c r="A30" s="29" t="s">
        <v>373</v>
      </c>
      <c r="B30" s="18" t="s">
        <v>374</v>
      </c>
      <c r="C30" s="18" t="s">
        <v>375</v>
      </c>
      <c r="D30" s="18" t="s">
        <v>376</v>
      </c>
      <c r="E30" s="29"/>
      <c r="F30" s="18" t="s">
        <v>377</v>
      </c>
      <c r="G30" s="18"/>
      <c r="H30" s="29" t="s">
        <v>296</v>
      </c>
      <c r="I30" s="29" t="s">
        <v>297</v>
      </c>
      <c r="J30" s="18">
        <v>20</v>
      </c>
      <c r="K30" s="29" t="s">
        <v>298</v>
      </c>
      <c r="L30" s="18">
        <v>2</v>
      </c>
      <c r="M30" s="18">
        <v>2</v>
      </c>
      <c r="N30" s="18" t="s">
        <v>210</v>
      </c>
      <c r="O30" s="18" t="s">
        <v>210</v>
      </c>
      <c r="P30" s="29" t="s">
        <v>299</v>
      </c>
      <c r="Q30" s="29" t="s">
        <v>378</v>
      </c>
    </row>
    <row r="31" spans="1:17" ht="24.75">
      <c r="A31" s="29" t="s">
        <v>379</v>
      </c>
      <c r="B31" s="18" t="s">
        <v>380</v>
      </c>
      <c r="C31" s="18" t="s">
        <v>381</v>
      </c>
      <c r="D31" s="18" t="s">
        <v>382</v>
      </c>
      <c r="E31" s="29"/>
      <c r="F31" s="18" t="s">
        <v>383</v>
      </c>
      <c r="G31" s="18"/>
      <c r="H31" s="29" t="s">
        <v>384</v>
      </c>
      <c r="I31" s="29" t="s">
        <v>385</v>
      </c>
      <c r="J31" s="18">
        <v>10</v>
      </c>
      <c r="K31" s="29" t="s">
        <v>386</v>
      </c>
      <c r="L31" s="18">
        <v>2</v>
      </c>
      <c r="M31" s="18">
        <v>0</v>
      </c>
      <c r="N31" s="18" t="s">
        <v>210</v>
      </c>
      <c r="O31" s="18" t="s">
        <v>210</v>
      </c>
      <c r="P31" s="29" t="s">
        <v>211</v>
      </c>
      <c r="Q31" s="29" t="s">
        <v>387</v>
      </c>
    </row>
    <row r="32" spans="1:17">
      <c r="A32" s="29" t="s">
        <v>388</v>
      </c>
      <c r="B32" s="18" t="s">
        <v>389</v>
      </c>
      <c r="C32" s="18" t="s">
        <v>390</v>
      </c>
      <c r="D32" s="18" t="s">
        <v>391</v>
      </c>
      <c r="E32" s="29"/>
      <c r="F32" s="18" t="s">
        <v>392</v>
      </c>
      <c r="G32" s="18" t="s">
        <v>393</v>
      </c>
      <c r="H32" s="29" t="s">
        <v>142</v>
      </c>
      <c r="I32" s="29" t="s">
        <v>394</v>
      </c>
      <c r="J32" s="18">
        <v>0</v>
      </c>
      <c r="K32" s="29" t="s">
        <v>395</v>
      </c>
      <c r="L32" s="18">
        <v>14</v>
      </c>
      <c r="M32" s="18">
        <v>0</v>
      </c>
      <c r="N32" s="18" t="s">
        <v>210</v>
      </c>
      <c r="O32" s="18" t="s">
        <v>210</v>
      </c>
      <c r="P32" s="29" t="s">
        <v>396</v>
      </c>
      <c r="Q32" s="29" t="s">
        <v>397</v>
      </c>
    </row>
    <row r="33" spans="1:17">
      <c r="A33" s="29" t="s">
        <v>398</v>
      </c>
      <c r="B33" s="18" t="s">
        <v>399</v>
      </c>
      <c r="C33" s="18" t="s">
        <v>400</v>
      </c>
      <c r="D33" s="18" t="s">
        <v>401</v>
      </c>
      <c r="E33" s="29"/>
      <c r="F33" s="18" t="s">
        <v>402</v>
      </c>
      <c r="G33" s="18" t="s">
        <v>393</v>
      </c>
      <c r="H33" s="29" t="s">
        <v>142</v>
      </c>
      <c r="I33" s="29" t="s">
        <v>394</v>
      </c>
      <c r="J33" s="18">
        <v>0</v>
      </c>
      <c r="K33" s="29" t="s">
        <v>403</v>
      </c>
      <c r="L33" s="18">
        <v>14</v>
      </c>
      <c r="M33" s="18">
        <v>0</v>
      </c>
      <c r="N33" s="18" t="s">
        <v>210</v>
      </c>
      <c r="O33" s="18" t="s">
        <v>210</v>
      </c>
      <c r="P33" s="29" t="s">
        <v>396</v>
      </c>
      <c r="Q33" s="29" t="s">
        <v>404</v>
      </c>
    </row>
    <row r="34" spans="1:17">
      <c r="A34" s="40" t="s">
        <v>405</v>
      </c>
      <c r="B34" s="63" t="s">
        <v>248</v>
      </c>
      <c r="C34" s="64"/>
      <c r="D34" s="64"/>
      <c r="E34" s="64"/>
      <c r="F34" s="64"/>
      <c r="G34" s="64"/>
      <c r="H34" s="64"/>
      <c r="I34" s="64"/>
      <c r="J34" s="64"/>
      <c r="K34" s="64"/>
      <c r="L34" s="64"/>
      <c r="M34" s="64"/>
      <c r="N34" s="64"/>
      <c r="O34" s="64"/>
      <c r="P34" s="64"/>
      <c r="Q34" s="65"/>
    </row>
    <row r="35" spans="1:17">
      <c r="A35" s="40" t="s">
        <v>406</v>
      </c>
      <c r="B35" s="63" t="s">
        <v>248</v>
      </c>
      <c r="C35" s="64"/>
      <c r="D35" s="64"/>
      <c r="E35" s="64"/>
      <c r="F35" s="64"/>
      <c r="G35" s="64"/>
      <c r="H35" s="64"/>
      <c r="I35" s="64"/>
      <c r="J35" s="64"/>
      <c r="K35" s="64"/>
      <c r="L35" s="64"/>
      <c r="M35" s="64"/>
      <c r="N35" s="64"/>
      <c r="O35" s="64"/>
      <c r="P35" s="64"/>
      <c r="Q35" s="65"/>
    </row>
    <row r="36" spans="1:17">
      <c r="A36" s="40" t="s">
        <v>407</v>
      </c>
      <c r="B36" s="63" t="s">
        <v>248</v>
      </c>
      <c r="C36" s="64"/>
      <c r="D36" s="64"/>
      <c r="E36" s="64"/>
      <c r="F36" s="64"/>
      <c r="G36" s="64"/>
      <c r="H36" s="64"/>
      <c r="I36" s="64"/>
      <c r="J36" s="64"/>
      <c r="K36" s="64"/>
      <c r="L36" s="64"/>
      <c r="M36" s="64"/>
      <c r="N36" s="64"/>
      <c r="O36" s="64"/>
      <c r="P36" s="64"/>
      <c r="Q36" s="65"/>
    </row>
    <row r="37" spans="1:17">
      <c r="A37" s="40" t="s">
        <v>408</v>
      </c>
      <c r="B37" s="63" t="s">
        <v>248</v>
      </c>
      <c r="C37" s="64"/>
      <c r="D37" s="64"/>
      <c r="E37" s="64"/>
      <c r="F37" s="64"/>
      <c r="G37" s="64"/>
      <c r="H37" s="64"/>
      <c r="I37" s="64"/>
      <c r="J37" s="64"/>
      <c r="K37" s="64"/>
      <c r="L37" s="64"/>
      <c r="M37" s="64"/>
      <c r="N37" s="64"/>
      <c r="O37" s="64"/>
      <c r="P37" s="64"/>
      <c r="Q37" s="65"/>
    </row>
    <row r="38" spans="1:17">
      <c r="A38" s="29" t="s">
        <v>45</v>
      </c>
      <c r="B38" s="18" t="s">
        <v>409</v>
      </c>
      <c r="C38" s="18" t="s">
        <v>410</v>
      </c>
      <c r="D38" s="18" t="s">
        <v>145</v>
      </c>
      <c r="E38" s="29"/>
      <c r="F38" s="18" t="s">
        <v>145</v>
      </c>
      <c r="G38" s="18"/>
      <c r="H38" s="29" t="s">
        <v>146</v>
      </c>
      <c r="I38" s="29" t="s">
        <v>411</v>
      </c>
      <c r="J38" s="18">
        <v>128</v>
      </c>
      <c r="K38" s="29" t="s">
        <v>306</v>
      </c>
      <c r="L38" s="18">
        <v>5</v>
      </c>
      <c r="M38" s="18">
        <v>0</v>
      </c>
      <c r="N38" s="18" t="s">
        <v>210</v>
      </c>
      <c r="O38" s="18" t="s">
        <v>210</v>
      </c>
      <c r="P38" s="29" t="s">
        <v>307</v>
      </c>
      <c r="Q38" s="29" t="s">
        <v>412</v>
      </c>
    </row>
    <row r="39" spans="1:17">
      <c r="A39" s="29" t="s">
        <v>46</v>
      </c>
      <c r="B39" s="18" t="s">
        <v>413</v>
      </c>
      <c r="C39" s="18" t="s">
        <v>414</v>
      </c>
      <c r="D39" s="18" t="s">
        <v>147</v>
      </c>
      <c r="E39" s="29"/>
      <c r="F39" s="18" t="s">
        <v>147</v>
      </c>
      <c r="G39" s="18"/>
      <c r="H39" s="29" t="s">
        <v>146</v>
      </c>
      <c r="I39" s="29" t="s">
        <v>411</v>
      </c>
      <c r="J39" s="18">
        <v>128</v>
      </c>
      <c r="K39" s="29" t="s">
        <v>306</v>
      </c>
      <c r="L39" s="18">
        <v>4</v>
      </c>
      <c r="M39" s="18">
        <v>0</v>
      </c>
      <c r="N39" s="18" t="s">
        <v>210</v>
      </c>
      <c r="O39" s="18" t="s">
        <v>210</v>
      </c>
      <c r="P39" s="29" t="s">
        <v>307</v>
      </c>
      <c r="Q39" s="29" t="s">
        <v>415</v>
      </c>
    </row>
    <row r="40" spans="1:17">
      <c r="A40" s="40" t="s">
        <v>48</v>
      </c>
      <c r="B40" s="63" t="s">
        <v>248</v>
      </c>
      <c r="C40" s="64"/>
      <c r="D40" s="64"/>
      <c r="E40" s="64"/>
      <c r="F40" s="64"/>
      <c r="G40" s="64"/>
      <c r="H40" s="64"/>
      <c r="I40" s="64"/>
      <c r="J40" s="64"/>
      <c r="K40" s="64"/>
      <c r="L40" s="64"/>
      <c r="M40" s="64"/>
      <c r="N40" s="64"/>
      <c r="O40" s="64"/>
      <c r="P40" s="64"/>
      <c r="Q40" s="65"/>
    </row>
    <row r="41" spans="1:17">
      <c r="A41" s="29" t="s">
        <v>416</v>
      </c>
      <c r="B41" s="18" t="s">
        <v>417</v>
      </c>
      <c r="C41" s="18" t="s">
        <v>418</v>
      </c>
      <c r="D41" s="18" t="s">
        <v>419</v>
      </c>
      <c r="E41" s="29"/>
      <c r="F41" s="18" t="s">
        <v>420</v>
      </c>
      <c r="G41" s="18"/>
      <c r="H41" s="29" t="s">
        <v>421</v>
      </c>
      <c r="I41" s="29" t="s">
        <v>422</v>
      </c>
      <c r="J41" s="18">
        <v>17</v>
      </c>
      <c r="K41" s="29" t="s">
        <v>306</v>
      </c>
      <c r="L41" s="18">
        <v>8</v>
      </c>
      <c r="M41" s="18">
        <v>0</v>
      </c>
      <c r="N41" s="18" t="s">
        <v>210</v>
      </c>
      <c r="O41" s="18" t="s">
        <v>210</v>
      </c>
      <c r="P41" s="29" t="s">
        <v>423</v>
      </c>
      <c r="Q41" s="29" t="s">
        <v>424</v>
      </c>
    </row>
    <row r="42" spans="1:17">
      <c r="A42" s="29" t="s">
        <v>425</v>
      </c>
      <c r="B42" s="18" t="s">
        <v>426</v>
      </c>
      <c r="C42" s="18" t="s">
        <v>427</v>
      </c>
      <c r="D42" s="18" t="s">
        <v>428</v>
      </c>
      <c r="E42" s="29"/>
      <c r="F42" s="18" t="s">
        <v>429</v>
      </c>
      <c r="G42" s="18"/>
      <c r="H42" s="29" t="s">
        <v>296</v>
      </c>
      <c r="I42" s="29" t="s">
        <v>297</v>
      </c>
      <c r="J42" s="18">
        <v>20</v>
      </c>
      <c r="K42" s="29" t="s">
        <v>298</v>
      </c>
      <c r="L42" s="18">
        <v>2</v>
      </c>
      <c r="M42" s="18">
        <v>2</v>
      </c>
      <c r="N42" s="18" t="s">
        <v>210</v>
      </c>
      <c r="O42" s="18" t="s">
        <v>210</v>
      </c>
      <c r="P42" s="29" t="s">
        <v>299</v>
      </c>
      <c r="Q42" s="29" t="s">
        <v>430</v>
      </c>
    </row>
    <row r="43" spans="1:17">
      <c r="A43" s="29" t="s">
        <v>52</v>
      </c>
      <c r="B43" s="18" t="s">
        <v>431</v>
      </c>
      <c r="C43" s="18" t="s">
        <v>432</v>
      </c>
      <c r="D43" s="18" t="s">
        <v>433</v>
      </c>
      <c r="E43" s="29" t="s">
        <v>433</v>
      </c>
      <c r="F43" s="18" t="s">
        <v>433</v>
      </c>
      <c r="G43" s="18"/>
      <c r="H43" s="29" t="s">
        <v>304</v>
      </c>
      <c r="I43" s="29" t="s">
        <v>305</v>
      </c>
      <c r="J43" s="18">
        <v>13</v>
      </c>
      <c r="K43" s="29" t="s">
        <v>306</v>
      </c>
      <c r="L43" s="18">
        <v>1</v>
      </c>
      <c r="M43" s="18">
        <v>0</v>
      </c>
      <c r="N43" s="18" t="s">
        <v>210</v>
      </c>
      <c r="O43" s="18" t="s">
        <v>210</v>
      </c>
      <c r="P43" s="29" t="s">
        <v>307</v>
      </c>
      <c r="Q43" s="29" t="s">
        <v>434</v>
      </c>
    </row>
    <row r="44" spans="1:17">
      <c r="A44" s="29" t="s">
        <v>53</v>
      </c>
      <c r="B44" s="18" t="s">
        <v>435</v>
      </c>
      <c r="C44" s="18" t="s">
        <v>436</v>
      </c>
      <c r="D44" s="18" t="s">
        <v>437</v>
      </c>
      <c r="E44" s="29"/>
      <c r="F44" s="18" t="s">
        <v>438</v>
      </c>
      <c r="G44" s="18" t="s">
        <v>439</v>
      </c>
      <c r="H44" s="29" t="s">
        <v>440</v>
      </c>
      <c r="I44" s="29" t="s">
        <v>441</v>
      </c>
      <c r="J44" s="18">
        <v>100</v>
      </c>
      <c r="K44" s="29" t="s">
        <v>442</v>
      </c>
      <c r="L44" s="18">
        <v>92</v>
      </c>
      <c r="M44" s="18">
        <v>0</v>
      </c>
      <c r="N44" s="18" t="s">
        <v>210</v>
      </c>
      <c r="O44" s="18" t="s">
        <v>210</v>
      </c>
      <c r="P44" s="32">
        <v>0</v>
      </c>
      <c r="Q44" s="29" t="s">
        <v>443</v>
      </c>
    </row>
    <row r="45" spans="1:17">
      <c r="A45" s="29" t="s">
        <v>444</v>
      </c>
      <c r="B45" s="18" t="s">
        <v>445</v>
      </c>
      <c r="C45" s="18" t="s">
        <v>446</v>
      </c>
      <c r="D45" s="18" t="s">
        <v>447</v>
      </c>
      <c r="E45" s="29"/>
      <c r="F45" s="18" t="s">
        <v>448</v>
      </c>
      <c r="G45" s="18"/>
      <c r="H45" s="29" t="s">
        <v>449</v>
      </c>
      <c r="I45" s="29" t="s">
        <v>450</v>
      </c>
      <c r="J45" s="18">
        <v>5</v>
      </c>
      <c r="K45" s="29" t="s">
        <v>451</v>
      </c>
      <c r="L45" s="18">
        <v>5</v>
      </c>
      <c r="M45" s="18">
        <v>50</v>
      </c>
      <c r="N45" s="18" t="s">
        <v>210</v>
      </c>
      <c r="O45" s="18" t="s">
        <v>210</v>
      </c>
      <c r="P45" s="29" t="s">
        <v>281</v>
      </c>
      <c r="Q45" s="29" t="s">
        <v>452</v>
      </c>
    </row>
    <row r="46" spans="1:17">
      <c r="A46" s="29" t="s">
        <v>453</v>
      </c>
      <c r="B46" s="18" t="s">
        <v>454</v>
      </c>
      <c r="C46" s="18" t="s">
        <v>455</v>
      </c>
      <c r="D46" s="18" t="s">
        <v>456</v>
      </c>
      <c r="E46" s="29"/>
      <c r="F46" s="18" t="s">
        <v>457</v>
      </c>
      <c r="G46" s="18"/>
      <c r="H46" s="29" t="s">
        <v>296</v>
      </c>
      <c r="I46" s="29" t="s">
        <v>297</v>
      </c>
      <c r="J46" s="18">
        <v>20</v>
      </c>
      <c r="K46" s="29" t="s">
        <v>298</v>
      </c>
      <c r="L46" s="18">
        <v>2</v>
      </c>
      <c r="M46" s="18">
        <v>2</v>
      </c>
      <c r="N46" s="18" t="s">
        <v>210</v>
      </c>
      <c r="O46" s="18" t="s">
        <v>210</v>
      </c>
      <c r="P46" s="29" t="s">
        <v>299</v>
      </c>
      <c r="Q46" s="29" t="s">
        <v>458</v>
      </c>
    </row>
    <row r="47" spans="1:17">
      <c r="A47" s="29" t="s">
        <v>56</v>
      </c>
      <c r="B47" s="18" t="s">
        <v>459</v>
      </c>
      <c r="C47" s="18" t="s">
        <v>460</v>
      </c>
      <c r="D47" s="18" t="s">
        <v>461</v>
      </c>
      <c r="E47" s="29"/>
      <c r="F47" s="18" t="s">
        <v>462</v>
      </c>
      <c r="G47" s="18"/>
      <c r="H47" s="29" t="s">
        <v>463</v>
      </c>
      <c r="I47" s="29" t="s">
        <v>464</v>
      </c>
      <c r="J47" s="18">
        <v>0</v>
      </c>
      <c r="K47" s="29" t="s">
        <v>306</v>
      </c>
      <c r="L47" s="18">
        <v>2</v>
      </c>
      <c r="M47" s="18">
        <v>0</v>
      </c>
      <c r="N47" s="18" t="s">
        <v>210</v>
      </c>
      <c r="O47" s="18" t="s">
        <v>210</v>
      </c>
      <c r="P47" s="29" t="s">
        <v>307</v>
      </c>
      <c r="Q47" s="29" t="s">
        <v>465</v>
      </c>
    </row>
    <row r="48" spans="1:17">
      <c r="A48" s="29" t="s">
        <v>466</v>
      </c>
      <c r="B48" s="18" t="s">
        <v>467</v>
      </c>
      <c r="C48" s="18" t="s">
        <v>468</v>
      </c>
      <c r="D48" s="18" t="s">
        <v>469</v>
      </c>
      <c r="E48" s="29"/>
      <c r="F48" s="18" t="s">
        <v>470</v>
      </c>
      <c r="G48" s="18"/>
      <c r="H48" s="29" t="s">
        <v>471</v>
      </c>
      <c r="I48" s="29" t="s">
        <v>472</v>
      </c>
      <c r="J48" s="18">
        <v>193</v>
      </c>
      <c r="K48" s="29" t="s">
        <v>306</v>
      </c>
      <c r="L48" s="18">
        <v>3</v>
      </c>
      <c r="M48" s="18">
        <v>1</v>
      </c>
      <c r="N48" s="18" t="s">
        <v>210</v>
      </c>
      <c r="O48" s="18" t="s">
        <v>210</v>
      </c>
      <c r="P48" s="29" t="s">
        <v>423</v>
      </c>
      <c r="Q48" s="29" t="s">
        <v>473</v>
      </c>
    </row>
    <row r="49" spans="1:17" ht="30">
      <c r="A49" s="29" t="s">
        <v>474</v>
      </c>
      <c r="B49" s="18" t="s">
        <v>475</v>
      </c>
      <c r="C49" s="18" t="s">
        <v>476</v>
      </c>
      <c r="D49" s="18" t="s">
        <v>166</v>
      </c>
      <c r="E49" s="29"/>
      <c r="F49" s="18" t="s">
        <v>477</v>
      </c>
      <c r="G49" s="18"/>
      <c r="H49" s="29" t="s">
        <v>478</v>
      </c>
      <c r="I49" s="29" t="s">
        <v>479</v>
      </c>
      <c r="J49" s="18">
        <v>106</v>
      </c>
      <c r="K49" s="29" t="s">
        <v>480</v>
      </c>
      <c r="L49" s="18">
        <v>3</v>
      </c>
      <c r="M49" s="18">
        <v>12</v>
      </c>
      <c r="N49" s="18" t="s">
        <v>210</v>
      </c>
      <c r="O49" s="18" t="s">
        <v>210</v>
      </c>
      <c r="P49" s="29" t="s">
        <v>481</v>
      </c>
      <c r="Q49" s="33" t="s">
        <v>482</v>
      </c>
    </row>
    <row r="50" spans="1:17" ht="30">
      <c r="A50" s="29" t="s">
        <v>483</v>
      </c>
      <c r="B50" s="18" t="s">
        <v>484</v>
      </c>
      <c r="C50" s="18" t="s">
        <v>485</v>
      </c>
      <c r="D50" s="18" t="s">
        <v>166</v>
      </c>
      <c r="E50" s="29"/>
      <c r="F50" s="18" t="s">
        <v>477</v>
      </c>
      <c r="G50" s="18"/>
      <c r="H50" s="29" t="s">
        <v>486</v>
      </c>
      <c r="I50" s="29" t="s">
        <v>487</v>
      </c>
      <c r="J50" s="18">
        <v>106</v>
      </c>
      <c r="K50" s="29" t="s">
        <v>480</v>
      </c>
      <c r="L50" s="18">
        <v>3</v>
      </c>
      <c r="M50" s="18">
        <v>15</v>
      </c>
      <c r="N50" s="18" t="s">
        <v>210</v>
      </c>
      <c r="O50" s="18" t="s">
        <v>210</v>
      </c>
      <c r="P50" s="29" t="s">
        <v>481</v>
      </c>
      <c r="Q50" s="33" t="s">
        <v>488</v>
      </c>
    </row>
    <row r="51" spans="1:17" ht="24.75">
      <c r="A51" s="29" t="s">
        <v>60</v>
      </c>
      <c r="B51" s="18" t="s">
        <v>489</v>
      </c>
      <c r="C51" s="18" t="s">
        <v>490</v>
      </c>
      <c r="D51" s="18" t="s">
        <v>168</v>
      </c>
      <c r="E51" s="29" t="s">
        <v>491</v>
      </c>
      <c r="F51" s="18">
        <v>1001374292</v>
      </c>
      <c r="G51" s="18">
        <v>1000937945</v>
      </c>
      <c r="H51" s="29" t="s">
        <v>169</v>
      </c>
      <c r="I51" s="29" t="s">
        <v>208</v>
      </c>
      <c r="J51" s="18">
        <v>11</v>
      </c>
      <c r="K51" s="29" t="s">
        <v>492</v>
      </c>
      <c r="L51" s="18">
        <v>91</v>
      </c>
      <c r="M51" s="18">
        <v>0</v>
      </c>
      <c r="N51" s="18" t="s">
        <v>210</v>
      </c>
      <c r="O51" s="18" t="s">
        <v>210</v>
      </c>
      <c r="P51" s="29" t="s">
        <v>493</v>
      </c>
      <c r="Q51" s="29" t="s">
        <v>494</v>
      </c>
    </row>
    <row r="52" spans="1:17" ht="24.75">
      <c r="A52" s="29" t="s">
        <v>61</v>
      </c>
      <c r="B52" s="18" t="s">
        <v>495</v>
      </c>
      <c r="C52" s="18" t="s">
        <v>496</v>
      </c>
      <c r="D52" s="18" t="s">
        <v>168</v>
      </c>
      <c r="E52" s="29" t="s">
        <v>491</v>
      </c>
      <c r="F52" s="18">
        <v>1001374292</v>
      </c>
      <c r="G52" s="18">
        <v>1000937945</v>
      </c>
      <c r="H52" s="29" t="s">
        <v>169</v>
      </c>
      <c r="I52" s="29" t="s">
        <v>208</v>
      </c>
      <c r="J52" s="18">
        <v>11</v>
      </c>
      <c r="K52" s="29" t="s">
        <v>492</v>
      </c>
      <c r="L52" s="18">
        <v>91</v>
      </c>
      <c r="M52" s="18">
        <v>0</v>
      </c>
      <c r="N52" s="18" t="s">
        <v>210</v>
      </c>
      <c r="O52" s="18" t="s">
        <v>210</v>
      </c>
      <c r="P52" s="29" t="s">
        <v>493</v>
      </c>
      <c r="Q52" s="29" t="s">
        <v>497</v>
      </c>
    </row>
    <row r="53" spans="1:17">
      <c r="A53" s="29" t="s">
        <v>498</v>
      </c>
      <c r="B53" s="18" t="s">
        <v>499</v>
      </c>
      <c r="C53" s="18" t="s">
        <v>500</v>
      </c>
      <c r="D53" s="18" t="s">
        <v>172</v>
      </c>
      <c r="E53" s="29"/>
      <c r="F53" s="18">
        <v>233101</v>
      </c>
      <c r="G53" s="18">
        <v>52219960</v>
      </c>
      <c r="H53" s="29" t="s">
        <v>501</v>
      </c>
      <c r="I53" s="29" t="s">
        <v>502</v>
      </c>
      <c r="J53" s="18">
        <v>32</v>
      </c>
      <c r="K53" s="29" t="s">
        <v>306</v>
      </c>
      <c r="L53" s="18">
        <v>2</v>
      </c>
      <c r="M53" s="18">
        <v>8</v>
      </c>
      <c r="N53" s="18" t="s">
        <v>210</v>
      </c>
      <c r="O53" s="18" t="s">
        <v>210</v>
      </c>
      <c r="P53" s="29" t="s">
        <v>289</v>
      </c>
      <c r="Q53" s="29" t="s">
        <v>503</v>
      </c>
    </row>
    <row r="54" spans="1:17" ht="54">
      <c r="A54" s="20" t="s">
        <v>504</v>
      </c>
      <c r="E54" s="12"/>
      <c r="H54" s="12"/>
      <c r="I54" s="12"/>
      <c r="K54" s="12"/>
      <c r="P54" s="12"/>
      <c r="Q54" s="12"/>
    </row>
    <row r="55" spans="1:17" ht="54">
      <c r="A55" s="21" t="s">
        <v>505</v>
      </c>
      <c r="E55" s="12"/>
      <c r="H55" s="12"/>
      <c r="I55" s="12"/>
      <c r="K55" s="12"/>
      <c r="P55" s="12"/>
      <c r="Q55" s="12"/>
    </row>
    <row r="56" spans="1:17" ht="54">
      <c r="A56" s="22" t="s">
        <v>506</v>
      </c>
      <c r="E56" s="12"/>
      <c r="H56" s="12"/>
      <c r="I56" s="12"/>
      <c r="K56" s="12"/>
      <c r="P56" s="12"/>
      <c r="Q56" s="12"/>
    </row>
    <row r="57" spans="1:17" ht="23.25">
      <c r="A57" s="16" t="s">
        <v>507</v>
      </c>
      <c r="E57" s="12"/>
      <c r="H57" s="12"/>
      <c r="I57" s="12"/>
      <c r="K57" s="12"/>
      <c r="P57" s="12"/>
      <c r="Q57" s="12"/>
    </row>
    <row r="58" spans="1:17" ht="54">
      <c r="A58" s="22" t="s">
        <v>508</v>
      </c>
      <c r="E58" s="12"/>
      <c r="H58" s="12"/>
      <c r="I58" s="12"/>
      <c r="K58" s="12"/>
      <c r="P58" s="12"/>
      <c r="Q58" s="12"/>
    </row>
    <row r="59" spans="1:17" ht="351">
      <c r="A59" s="37" t="s">
        <v>509</v>
      </c>
      <c r="E59" s="12"/>
      <c r="H59" s="12"/>
      <c r="I59" s="12"/>
      <c r="K59" s="12"/>
      <c r="P59" s="12"/>
      <c r="Q59" s="12"/>
    </row>
    <row r="60" spans="1:17" ht="46.5">
      <c r="A60" s="16" t="s">
        <v>510</v>
      </c>
      <c r="E60" s="12"/>
      <c r="H60" s="12"/>
      <c r="I60" s="12"/>
      <c r="K60" s="12"/>
      <c r="P60" s="12"/>
      <c r="Q60" s="12"/>
    </row>
    <row r="61" spans="1:17">
      <c r="A61" s="58" t="s">
        <v>511</v>
      </c>
      <c r="B61" s="59"/>
      <c r="C61" s="59"/>
      <c r="D61" s="59"/>
      <c r="E61" s="59"/>
      <c r="F61" s="23"/>
      <c r="G61" s="24"/>
      <c r="H61" s="12"/>
      <c r="I61" s="12"/>
      <c r="K61" s="12"/>
      <c r="P61" s="12"/>
      <c r="Q61" s="12"/>
    </row>
    <row r="62" spans="1:17">
      <c r="A62" s="30" t="s">
        <v>5</v>
      </c>
      <c r="B62" s="17" t="s">
        <v>512</v>
      </c>
      <c r="C62" s="17" t="s">
        <v>513</v>
      </c>
      <c r="D62" s="17" t="s">
        <v>514</v>
      </c>
      <c r="E62" s="30" t="s">
        <v>515</v>
      </c>
      <c r="F62" s="17" t="s">
        <v>516</v>
      </c>
      <c r="G62" s="17" t="s">
        <v>517</v>
      </c>
      <c r="H62" s="12"/>
      <c r="I62" s="12"/>
      <c r="K62" s="12"/>
      <c r="P62" s="12"/>
      <c r="Q62" s="12"/>
    </row>
    <row r="63" spans="1:17">
      <c r="A63" s="29" t="s">
        <v>518</v>
      </c>
      <c r="B63" s="18" t="s">
        <v>519</v>
      </c>
      <c r="C63" s="18" t="s">
        <v>520</v>
      </c>
      <c r="D63" s="18" t="s">
        <v>521</v>
      </c>
      <c r="E63" s="29" t="s">
        <v>522</v>
      </c>
      <c r="F63" s="18"/>
      <c r="G63" s="18"/>
      <c r="H63" s="12"/>
      <c r="I63" s="12"/>
      <c r="K63" s="12"/>
      <c r="P63" s="12"/>
      <c r="Q63" s="12"/>
    </row>
    <row r="64" spans="1:17">
      <c r="A64" s="29" t="s">
        <v>518</v>
      </c>
      <c r="B64" s="18" t="s">
        <v>523</v>
      </c>
      <c r="C64" s="18" t="s">
        <v>520</v>
      </c>
      <c r="D64" s="18" t="s">
        <v>521</v>
      </c>
      <c r="E64" s="29" t="s">
        <v>524</v>
      </c>
      <c r="F64" s="18"/>
      <c r="G64" s="18"/>
      <c r="H64" s="12"/>
      <c r="I64" s="12"/>
      <c r="K64" s="12"/>
      <c r="P64" s="12"/>
      <c r="Q64" s="12"/>
    </row>
    <row r="65" spans="1:17">
      <c r="A65" s="29" t="s">
        <v>518</v>
      </c>
      <c r="B65" s="18" t="s">
        <v>525</v>
      </c>
      <c r="C65" s="18" t="s">
        <v>520</v>
      </c>
      <c r="D65" s="18" t="s">
        <v>521</v>
      </c>
      <c r="E65" s="29" t="s">
        <v>526</v>
      </c>
      <c r="F65" s="18"/>
      <c r="G65" s="18"/>
      <c r="H65" s="12"/>
      <c r="I65" s="12"/>
      <c r="K65" s="12"/>
      <c r="P65" s="12"/>
      <c r="Q65" s="12"/>
    </row>
    <row r="66" spans="1:17">
      <c r="A66" s="29" t="s">
        <v>518</v>
      </c>
      <c r="B66" s="18" t="s">
        <v>527</v>
      </c>
      <c r="C66" s="18" t="s">
        <v>520</v>
      </c>
      <c r="D66" s="18" t="s">
        <v>521</v>
      </c>
      <c r="E66" s="29" t="s">
        <v>528</v>
      </c>
      <c r="F66" s="18"/>
      <c r="G66" s="18"/>
      <c r="H66" s="12"/>
      <c r="I66" s="12"/>
      <c r="K66" s="12"/>
      <c r="P66" s="12"/>
      <c r="Q66" s="12"/>
    </row>
    <row r="67" spans="1:17">
      <c r="A67" s="29" t="s">
        <v>518</v>
      </c>
      <c r="B67" s="18" t="s">
        <v>529</v>
      </c>
      <c r="C67" s="18" t="s">
        <v>520</v>
      </c>
      <c r="D67" s="18" t="s">
        <v>521</v>
      </c>
      <c r="E67" s="29" t="s">
        <v>530</v>
      </c>
      <c r="F67" s="18"/>
      <c r="G67" s="18"/>
      <c r="H67" s="12"/>
      <c r="I67" s="12"/>
      <c r="K67" s="12"/>
      <c r="P67" s="12"/>
      <c r="Q67" s="12"/>
    </row>
    <row r="68" spans="1:17">
      <c r="A68" s="29" t="s">
        <v>531</v>
      </c>
      <c r="B68" s="18" t="s">
        <v>532</v>
      </c>
      <c r="C68" s="18" t="s">
        <v>520</v>
      </c>
      <c r="D68" s="18" t="s">
        <v>521</v>
      </c>
      <c r="E68" s="29" t="s">
        <v>533</v>
      </c>
      <c r="F68" s="18"/>
      <c r="G68" s="18"/>
      <c r="H68" s="12"/>
      <c r="I68" s="12"/>
      <c r="K68" s="12"/>
      <c r="P68" s="12"/>
      <c r="Q68" s="12"/>
    </row>
    <row r="69" spans="1:17" ht="24.75">
      <c r="A69" s="29" t="s">
        <v>531</v>
      </c>
      <c r="B69" s="18" t="s">
        <v>534</v>
      </c>
      <c r="C69" s="18" t="s">
        <v>520</v>
      </c>
      <c r="D69" s="18" t="s">
        <v>521</v>
      </c>
      <c r="E69" s="29" t="s">
        <v>535</v>
      </c>
      <c r="F69" s="18"/>
      <c r="G69" s="18"/>
      <c r="H69" s="12"/>
      <c r="I69" s="12"/>
      <c r="K69" s="12"/>
      <c r="P69" s="12"/>
      <c r="Q69" s="12"/>
    </row>
    <row r="70" spans="1:17">
      <c r="A70" s="29" t="s">
        <v>19</v>
      </c>
      <c r="B70" s="18" t="s">
        <v>536</v>
      </c>
      <c r="C70" s="18" t="s">
        <v>520</v>
      </c>
      <c r="D70" s="18" t="s">
        <v>521</v>
      </c>
      <c r="E70" s="29" t="s">
        <v>537</v>
      </c>
      <c r="F70" s="18"/>
      <c r="G70" s="18"/>
      <c r="H70" s="12"/>
      <c r="I70" s="12"/>
      <c r="K70" s="12"/>
      <c r="P70" s="12"/>
      <c r="Q70" s="12"/>
    </row>
    <row r="71" spans="1:17" ht="24.75">
      <c r="A71" s="29" t="s">
        <v>19</v>
      </c>
      <c r="B71" s="18" t="s">
        <v>538</v>
      </c>
      <c r="C71" s="18" t="s">
        <v>520</v>
      </c>
      <c r="D71" s="18" t="s">
        <v>539</v>
      </c>
      <c r="E71" s="29" t="s">
        <v>540</v>
      </c>
      <c r="F71" s="18"/>
      <c r="G71" s="18"/>
      <c r="H71" s="12"/>
      <c r="I71" s="12"/>
      <c r="K71" s="12"/>
      <c r="P71" s="12"/>
      <c r="Q71" s="12"/>
    </row>
    <row r="72" spans="1:17" ht="24.75">
      <c r="A72" s="29" t="s">
        <v>20</v>
      </c>
      <c r="B72" s="18" t="s">
        <v>541</v>
      </c>
      <c r="C72" s="18" t="s">
        <v>520</v>
      </c>
      <c r="D72" s="18" t="s">
        <v>539</v>
      </c>
      <c r="E72" s="29" t="s">
        <v>542</v>
      </c>
      <c r="F72" s="18"/>
      <c r="G72" s="18"/>
      <c r="H72" s="12"/>
      <c r="I72" s="12"/>
      <c r="K72" s="12"/>
      <c r="P72" s="12"/>
      <c r="Q72" s="12"/>
    </row>
    <row r="73" spans="1:17">
      <c r="A73" s="29" t="s">
        <v>20</v>
      </c>
      <c r="B73" s="18" t="s">
        <v>536</v>
      </c>
      <c r="C73" s="18" t="s">
        <v>520</v>
      </c>
      <c r="D73" s="18" t="s">
        <v>539</v>
      </c>
      <c r="E73" s="29" t="s">
        <v>537</v>
      </c>
      <c r="F73" s="18"/>
      <c r="G73" s="18"/>
      <c r="H73" s="12"/>
      <c r="I73" s="12"/>
      <c r="K73" s="12"/>
      <c r="P73" s="12"/>
      <c r="Q73" s="12"/>
    </row>
    <row r="74" spans="1:17">
      <c r="A74" s="29" t="s">
        <v>543</v>
      </c>
      <c r="B74" s="18" t="s">
        <v>527</v>
      </c>
      <c r="C74" s="18" t="s">
        <v>544</v>
      </c>
      <c r="D74" s="18" t="s">
        <v>545</v>
      </c>
      <c r="E74" s="29" t="s">
        <v>546</v>
      </c>
      <c r="F74" s="18"/>
      <c r="G74" s="18"/>
      <c r="H74" s="12"/>
      <c r="I74" s="12"/>
      <c r="K74" s="12"/>
      <c r="P74" s="12"/>
      <c r="Q74" s="12"/>
    </row>
    <row r="75" spans="1:17">
      <c r="A75" s="29" t="s">
        <v>543</v>
      </c>
      <c r="B75" s="18" t="s">
        <v>547</v>
      </c>
      <c r="C75" s="18" t="s">
        <v>544</v>
      </c>
      <c r="D75" s="18" t="s">
        <v>539</v>
      </c>
      <c r="E75" s="29" t="s">
        <v>548</v>
      </c>
      <c r="F75" s="18"/>
      <c r="G75" s="18"/>
      <c r="H75" s="12"/>
      <c r="I75" s="12"/>
      <c r="K75" s="12"/>
      <c r="P75" s="12"/>
      <c r="Q75" s="12"/>
    </row>
    <row r="76" spans="1:17">
      <c r="A76" s="29" t="s">
        <v>543</v>
      </c>
      <c r="B76" s="18" t="s">
        <v>549</v>
      </c>
      <c r="C76" s="18" t="s">
        <v>544</v>
      </c>
      <c r="D76" s="18" t="s">
        <v>539</v>
      </c>
      <c r="E76" s="29" t="s">
        <v>550</v>
      </c>
      <c r="F76" s="18"/>
      <c r="G76" s="18"/>
      <c r="H76" s="12"/>
      <c r="I76" s="12"/>
      <c r="K76" s="12"/>
      <c r="P76" s="12"/>
      <c r="Q76" s="12"/>
    </row>
    <row r="77" spans="1:17" ht="24.75">
      <c r="A77" s="29" t="s">
        <v>543</v>
      </c>
      <c r="B77" s="18" t="s">
        <v>551</v>
      </c>
      <c r="C77" s="18" t="s">
        <v>544</v>
      </c>
      <c r="D77" s="18" t="s">
        <v>539</v>
      </c>
      <c r="E77" s="29" t="s">
        <v>552</v>
      </c>
      <c r="F77" s="18"/>
      <c r="G77" s="18"/>
      <c r="H77" s="12"/>
      <c r="I77" s="12"/>
      <c r="K77" s="12"/>
      <c r="P77" s="12"/>
      <c r="Q77" s="12"/>
    </row>
    <row r="78" spans="1:17" ht="24.75">
      <c r="A78" s="29" t="s">
        <v>543</v>
      </c>
      <c r="B78" s="18" t="s">
        <v>553</v>
      </c>
      <c r="C78" s="18" t="s">
        <v>544</v>
      </c>
      <c r="D78" s="18" t="s">
        <v>539</v>
      </c>
      <c r="E78" s="29" t="s">
        <v>554</v>
      </c>
      <c r="F78" s="18"/>
      <c r="G78" s="18"/>
      <c r="H78" s="12"/>
      <c r="I78" s="12"/>
      <c r="K78" s="12"/>
      <c r="P78" s="12"/>
      <c r="Q78" s="12"/>
    </row>
    <row r="79" spans="1:17">
      <c r="A79" s="29" t="s">
        <v>555</v>
      </c>
      <c r="B79" s="18" t="s">
        <v>532</v>
      </c>
      <c r="C79" s="18" t="s">
        <v>520</v>
      </c>
      <c r="D79" s="18" t="s">
        <v>521</v>
      </c>
      <c r="E79" s="29" t="s">
        <v>533</v>
      </c>
      <c r="F79" s="18"/>
      <c r="G79" s="18"/>
      <c r="H79" s="12"/>
      <c r="I79" s="12"/>
      <c r="K79" s="12"/>
      <c r="P79" s="12"/>
      <c r="Q79" s="12"/>
    </row>
    <row r="80" spans="1:17" ht="24.75">
      <c r="A80" s="29" t="s">
        <v>555</v>
      </c>
      <c r="B80" s="18" t="s">
        <v>556</v>
      </c>
      <c r="C80" s="18" t="s">
        <v>520</v>
      </c>
      <c r="D80" s="18" t="s">
        <v>521</v>
      </c>
      <c r="E80" s="29" t="s">
        <v>557</v>
      </c>
      <c r="F80" s="18"/>
      <c r="G80" s="18"/>
      <c r="H80" s="12"/>
      <c r="I80" s="12"/>
      <c r="K80" s="12"/>
      <c r="P80" s="12"/>
      <c r="Q80" s="12"/>
    </row>
    <row r="81" spans="1:17" ht="24.75">
      <c r="A81" s="29" t="s">
        <v>555</v>
      </c>
      <c r="B81" s="18" t="s">
        <v>558</v>
      </c>
      <c r="C81" s="18" t="s">
        <v>520</v>
      </c>
      <c r="D81" s="18" t="s">
        <v>521</v>
      </c>
      <c r="E81" s="29" t="s">
        <v>559</v>
      </c>
      <c r="F81" s="18"/>
      <c r="G81" s="18"/>
      <c r="H81" s="12"/>
      <c r="I81" s="12"/>
      <c r="K81" s="12"/>
      <c r="P81" s="12"/>
      <c r="Q81" s="12"/>
    </row>
    <row r="82" spans="1:17" ht="24.75">
      <c r="A82" s="29" t="s">
        <v>555</v>
      </c>
      <c r="B82" s="18" t="s">
        <v>560</v>
      </c>
      <c r="C82" s="18" t="s">
        <v>520</v>
      </c>
      <c r="D82" s="18" t="s">
        <v>521</v>
      </c>
      <c r="E82" s="29" t="s">
        <v>561</v>
      </c>
      <c r="F82" s="18"/>
      <c r="G82" s="18"/>
      <c r="H82" s="12"/>
      <c r="I82" s="12"/>
      <c r="K82" s="12"/>
      <c r="P82" s="12"/>
      <c r="Q82" s="12"/>
    </row>
    <row r="83" spans="1:17" ht="24.75">
      <c r="A83" s="29" t="s">
        <v>555</v>
      </c>
      <c r="B83" s="18" t="s">
        <v>562</v>
      </c>
      <c r="C83" s="18" t="s">
        <v>544</v>
      </c>
      <c r="D83" s="18" t="s">
        <v>545</v>
      </c>
      <c r="E83" s="29" t="s">
        <v>563</v>
      </c>
      <c r="F83" s="18"/>
      <c r="G83" s="18"/>
      <c r="H83" s="12"/>
      <c r="I83" s="12"/>
      <c r="K83" s="12"/>
      <c r="P83" s="12"/>
      <c r="Q83" s="12"/>
    </row>
    <row r="84" spans="1:17">
      <c r="A84" s="29" t="s">
        <v>555</v>
      </c>
      <c r="B84" s="18" t="s">
        <v>564</v>
      </c>
      <c r="C84" s="18" t="s">
        <v>520</v>
      </c>
      <c r="D84" s="18" t="s">
        <v>521</v>
      </c>
      <c r="E84" s="29" t="s">
        <v>565</v>
      </c>
      <c r="F84" s="18"/>
      <c r="G84" s="18"/>
      <c r="H84" s="12"/>
      <c r="I84" s="12"/>
      <c r="K84" s="12"/>
      <c r="P84" s="12"/>
      <c r="Q84" s="12"/>
    </row>
    <row r="85" spans="1:17">
      <c r="A85" s="29" t="s">
        <v>25</v>
      </c>
      <c r="B85" s="18" t="s">
        <v>536</v>
      </c>
      <c r="C85" s="18" t="s">
        <v>520</v>
      </c>
      <c r="D85" s="18" t="s">
        <v>539</v>
      </c>
      <c r="E85" s="29" t="s">
        <v>537</v>
      </c>
      <c r="F85" s="18"/>
      <c r="G85" s="18"/>
      <c r="H85" s="12"/>
      <c r="I85" s="12"/>
      <c r="K85" s="12"/>
      <c r="P85" s="12"/>
      <c r="Q85" s="12"/>
    </row>
    <row r="86" spans="1:17" ht="24.75">
      <c r="A86" s="29" t="s">
        <v>566</v>
      </c>
      <c r="B86" s="18" t="s">
        <v>567</v>
      </c>
      <c r="C86" s="18" t="s">
        <v>520</v>
      </c>
      <c r="D86" s="18" t="s">
        <v>539</v>
      </c>
      <c r="E86" s="29" t="s">
        <v>568</v>
      </c>
      <c r="F86" s="18"/>
      <c r="G86" s="18"/>
      <c r="H86" s="12"/>
      <c r="I86" s="12"/>
      <c r="K86" s="12"/>
      <c r="P86" s="12"/>
      <c r="Q86" s="12"/>
    </row>
    <row r="87" spans="1:17">
      <c r="A87" s="29" t="s">
        <v>566</v>
      </c>
      <c r="B87" s="18" t="s">
        <v>569</v>
      </c>
      <c r="C87" s="18" t="s">
        <v>520</v>
      </c>
      <c r="D87" s="18" t="s">
        <v>539</v>
      </c>
      <c r="E87" s="29" t="s">
        <v>570</v>
      </c>
      <c r="F87" s="18"/>
      <c r="G87" s="18"/>
      <c r="H87" s="12"/>
      <c r="I87" s="12"/>
      <c r="K87" s="12"/>
      <c r="P87" s="12"/>
      <c r="Q87" s="12"/>
    </row>
    <row r="88" spans="1:17" ht="24.75">
      <c r="A88" s="29" t="s">
        <v>566</v>
      </c>
      <c r="B88" s="18" t="s">
        <v>571</v>
      </c>
      <c r="C88" s="18" t="s">
        <v>520</v>
      </c>
      <c r="D88" s="18" t="s">
        <v>521</v>
      </c>
      <c r="E88" s="29" t="s">
        <v>572</v>
      </c>
      <c r="F88" s="18"/>
      <c r="G88" s="18"/>
      <c r="H88" s="12"/>
      <c r="I88" s="12"/>
      <c r="K88" s="12"/>
      <c r="P88" s="12"/>
      <c r="Q88" s="12"/>
    </row>
    <row r="89" spans="1:17">
      <c r="A89" s="29" t="s">
        <v>566</v>
      </c>
      <c r="B89" s="18" t="s">
        <v>527</v>
      </c>
      <c r="C89" s="18" t="s">
        <v>520</v>
      </c>
      <c r="D89" s="18" t="s">
        <v>539</v>
      </c>
      <c r="E89" s="29" t="s">
        <v>528</v>
      </c>
      <c r="F89" s="18"/>
      <c r="G89" s="18"/>
      <c r="H89" s="12"/>
      <c r="I89" s="12"/>
      <c r="K89" s="12"/>
      <c r="P89" s="12"/>
      <c r="Q89" s="12"/>
    </row>
    <row r="90" spans="1:17">
      <c r="A90" s="29" t="s">
        <v>29</v>
      </c>
      <c r="B90" s="18" t="s">
        <v>573</v>
      </c>
      <c r="C90" s="18" t="s">
        <v>520</v>
      </c>
      <c r="D90" s="18" t="s">
        <v>539</v>
      </c>
      <c r="E90" s="31" t="s">
        <v>574</v>
      </c>
      <c r="F90" s="18"/>
      <c r="G90" s="18"/>
      <c r="H90" s="12"/>
      <c r="I90" s="12"/>
      <c r="K90" s="12"/>
      <c r="P90" s="12"/>
      <c r="Q90" s="12"/>
    </row>
    <row r="91" spans="1:17" ht="24.75">
      <c r="A91" s="29" t="s">
        <v>29</v>
      </c>
      <c r="B91" s="18" t="s">
        <v>575</v>
      </c>
      <c r="C91" s="18" t="s">
        <v>520</v>
      </c>
      <c r="D91" s="18" t="s">
        <v>539</v>
      </c>
      <c r="E91" s="29" t="s">
        <v>576</v>
      </c>
      <c r="F91" s="18"/>
      <c r="G91" s="18"/>
      <c r="H91" s="12"/>
      <c r="I91" s="12"/>
      <c r="K91" s="12"/>
      <c r="P91" s="12"/>
      <c r="Q91" s="12"/>
    </row>
    <row r="92" spans="1:17" ht="24.75">
      <c r="A92" s="29" t="s">
        <v>577</v>
      </c>
      <c r="B92" s="18" t="s">
        <v>578</v>
      </c>
      <c r="C92" s="18" t="s">
        <v>544</v>
      </c>
      <c r="D92" s="18" t="s">
        <v>539</v>
      </c>
      <c r="E92" s="29" t="s">
        <v>579</v>
      </c>
      <c r="F92" s="18"/>
      <c r="G92" s="18"/>
      <c r="H92" s="12"/>
      <c r="I92" s="12"/>
      <c r="K92" s="12"/>
      <c r="P92" s="12"/>
      <c r="Q92" s="12"/>
    </row>
    <row r="93" spans="1:17" ht="24.75">
      <c r="A93" s="29" t="s">
        <v>577</v>
      </c>
      <c r="B93" s="18" t="s">
        <v>580</v>
      </c>
      <c r="C93" s="18" t="s">
        <v>520</v>
      </c>
      <c r="D93" s="18" t="s">
        <v>539</v>
      </c>
      <c r="E93" s="29" t="s">
        <v>581</v>
      </c>
      <c r="F93" s="18"/>
      <c r="G93" s="18"/>
      <c r="H93" s="12"/>
      <c r="I93" s="12"/>
      <c r="K93" s="12"/>
      <c r="P93" s="12"/>
      <c r="Q93" s="12"/>
    </row>
    <row r="94" spans="1:17" ht="24.75">
      <c r="A94" s="29" t="s">
        <v>577</v>
      </c>
      <c r="B94" s="18" t="s">
        <v>560</v>
      </c>
      <c r="C94" s="18" t="s">
        <v>520</v>
      </c>
      <c r="D94" s="18" t="s">
        <v>539</v>
      </c>
      <c r="E94" s="29" t="s">
        <v>561</v>
      </c>
      <c r="F94" s="18"/>
      <c r="G94" s="18"/>
      <c r="H94" s="12"/>
      <c r="I94" s="12"/>
      <c r="K94" s="12"/>
      <c r="P94" s="12"/>
      <c r="Q94" s="12"/>
    </row>
    <row r="95" spans="1:17" ht="24.75">
      <c r="A95" s="29" t="s">
        <v>577</v>
      </c>
      <c r="B95" s="18" t="s">
        <v>558</v>
      </c>
      <c r="C95" s="18" t="s">
        <v>520</v>
      </c>
      <c r="D95" s="18" t="s">
        <v>539</v>
      </c>
      <c r="E95" s="29" t="s">
        <v>559</v>
      </c>
      <c r="F95" s="18"/>
      <c r="G95" s="18"/>
      <c r="H95" s="12"/>
      <c r="I95" s="12"/>
      <c r="K95" s="12"/>
      <c r="P95" s="12"/>
      <c r="Q95" s="12"/>
    </row>
    <row r="96" spans="1:17" ht="24.75">
      <c r="A96" s="29" t="s">
        <v>577</v>
      </c>
      <c r="B96" s="18" t="s">
        <v>582</v>
      </c>
      <c r="C96" s="18" t="s">
        <v>520</v>
      </c>
      <c r="D96" s="18" t="s">
        <v>539</v>
      </c>
      <c r="E96" s="29" t="s">
        <v>583</v>
      </c>
      <c r="F96" s="18"/>
      <c r="G96" s="18"/>
      <c r="H96" s="12"/>
      <c r="I96" s="12"/>
      <c r="K96" s="12"/>
      <c r="P96" s="12"/>
      <c r="Q96" s="12"/>
    </row>
    <row r="97" spans="1:17" ht="24.75">
      <c r="A97" s="29" t="s">
        <v>577</v>
      </c>
      <c r="B97" s="18" t="s">
        <v>584</v>
      </c>
      <c r="C97" s="18" t="s">
        <v>520</v>
      </c>
      <c r="D97" s="18" t="s">
        <v>539</v>
      </c>
      <c r="E97" s="29" t="s">
        <v>585</v>
      </c>
      <c r="F97" s="18"/>
      <c r="G97" s="18"/>
      <c r="H97" s="12"/>
      <c r="I97" s="12"/>
      <c r="K97" s="12"/>
      <c r="P97" s="12"/>
      <c r="Q97" s="12"/>
    </row>
    <row r="98" spans="1:17" ht="24.75">
      <c r="A98" s="29" t="s">
        <v>577</v>
      </c>
      <c r="B98" s="18" t="s">
        <v>586</v>
      </c>
      <c r="C98" s="18" t="s">
        <v>544</v>
      </c>
      <c r="D98" s="18" t="s">
        <v>539</v>
      </c>
      <c r="E98" s="29" t="s">
        <v>535</v>
      </c>
      <c r="F98" s="18"/>
      <c r="G98" s="18"/>
      <c r="H98" s="12"/>
      <c r="I98" s="12"/>
      <c r="K98" s="12"/>
      <c r="P98" s="12"/>
      <c r="Q98" s="12"/>
    </row>
    <row r="99" spans="1:17">
      <c r="A99" s="29" t="s">
        <v>587</v>
      </c>
      <c r="B99" s="18" t="s">
        <v>588</v>
      </c>
      <c r="C99" s="18" t="s">
        <v>520</v>
      </c>
      <c r="D99" s="18" t="s">
        <v>521</v>
      </c>
      <c r="E99" s="29" t="s">
        <v>589</v>
      </c>
      <c r="F99" s="18"/>
      <c r="G99" s="18"/>
      <c r="H99" s="12"/>
      <c r="I99" s="12"/>
      <c r="K99" s="12"/>
      <c r="P99" s="12"/>
      <c r="Q99" s="12"/>
    </row>
    <row r="100" spans="1:17">
      <c r="A100" s="29" t="s">
        <v>587</v>
      </c>
      <c r="B100" s="18" t="s">
        <v>590</v>
      </c>
      <c r="C100" s="18" t="s">
        <v>520</v>
      </c>
      <c r="D100" s="18" t="s">
        <v>521</v>
      </c>
      <c r="E100" s="29" t="s">
        <v>591</v>
      </c>
      <c r="F100" s="18"/>
      <c r="G100" s="18"/>
      <c r="H100" s="12"/>
      <c r="I100" s="12"/>
      <c r="K100" s="12"/>
      <c r="P100" s="12"/>
      <c r="Q100" s="12"/>
    </row>
    <row r="101" spans="1:17">
      <c r="A101" s="29" t="s">
        <v>587</v>
      </c>
      <c r="B101" s="18" t="s">
        <v>532</v>
      </c>
      <c r="C101" s="18" t="s">
        <v>520</v>
      </c>
      <c r="D101" s="18" t="s">
        <v>521</v>
      </c>
      <c r="E101" s="29" t="s">
        <v>592</v>
      </c>
      <c r="F101" s="18"/>
      <c r="G101" s="18"/>
      <c r="H101" s="12"/>
      <c r="I101" s="12"/>
      <c r="K101" s="12"/>
      <c r="P101" s="12"/>
      <c r="Q101" s="12"/>
    </row>
    <row r="102" spans="1:17">
      <c r="A102" s="40" t="s">
        <v>593</v>
      </c>
      <c r="B102" s="63" t="s">
        <v>594</v>
      </c>
      <c r="C102" s="64"/>
      <c r="D102" s="64"/>
      <c r="E102" s="64"/>
      <c r="F102" s="65"/>
      <c r="G102" s="38"/>
      <c r="H102" s="12"/>
      <c r="I102" s="12"/>
      <c r="K102" s="12"/>
      <c r="P102" s="12"/>
      <c r="Q102" s="12"/>
    </row>
    <row r="103" spans="1:17">
      <c r="A103" s="29" t="s">
        <v>595</v>
      </c>
      <c r="B103" s="18" t="s">
        <v>596</v>
      </c>
      <c r="C103" s="18" t="s">
        <v>520</v>
      </c>
      <c r="D103" s="18" t="s">
        <v>539</v>
      </c>
      <c r="E103" s="29" t="s">
        <v>597</v>
      </c>
      <c r="F103" s="18"/>
      <c r="G103" s="18"/>
      <c r="H103" s="12"/>
      <c r="I103" s="12"/>
      <c r="K103" s="12"/>
      <c r="P103" s="12"/>
      <c r="Q103" s="12"/>
    </row>
    <row r="104" spans="1:17">
      <c r="A104" s="29" t="s">
        <v>595</v>
      </c>
      <c r="B104" s="18" t="s">
        <v>569</v>
      </c>
      <c r="C104" s="18" t="s">
        <v>520</v>
      </c>
      <c r="D104" s="18" t="s">
        <v>539</v>
      </c>
      <c r="E104" s="29" t="s">
        <v>570</v>
      </c>
      <c r="F104" s="18"/>
      <c r="G104" s="18"/>
      <c r="H104" s="12"/>
      <c r="I104" s="12"/>
      <c r="K104" s="12"/>
      <c r="P104" s="12"/>
      <c r="Q104" s="12"/>
    </row>
    <row r="105" spans="1:17" ht="24.75">
      <c r="A105" s="29" t="s">
        <v>595</v>
      </c>
      <c r="B105" s="18" t="s">
        <v>541</v>
      </c>
      <c r="C105" s="18" t="s">
        <v>520</v>
      </c>
      <c r="D105" s="18" t="s">
        <v>521</v>
      </c>
      <c r="E105" s="29" t="s">
        <v>542</v>
      </c>
      <c r="F105" s="18"/>
      <c r="G105" s="18"/>
      <c r="H105" s="12"/>
      <c r="I105" s="12"/>
      <c r="K105" s="12"/>
      <c r="P105" s="12"/>
      <c r="Q105" s="12"/>
    </row>
    <row r="106" spans="1:17" ht="24.75">
      <c r="A106" s="29" t="s">
        <v>595</v>
      </c>
      <c r="B106" s="18" t="s">
        <v>598</v>
      </c>
      <c r="C106" s="18" t="s">
        <v>520</v>
      </c>
      <c r="D106" s="18" t="s">
        <v>539</v>
      </c>
      <c r="E106" s="29" t="s">
        <v>599</v>
      </c>
      <c r="F106" s="18"/>
      <c r="G106" s="18"/>
      <c r="H106" s="12"/>
      <c r="I106" s="12"/>
      <c r="K106" s="12"/>
      <c r="P106" s="12"/>
      <c r="Q106" s="12"/>
    </row>
    <row r="107" spans="1:17" ht="24.75">
      <c r="A107" s="29" t="s">
        <v>595</v>
      </c>
      <c r="B107" s="18" t="s">
        <v>600</v>
      </c>
      <c r="C107" s="18" t="s">
        <v>520</v>
      </c>
      <c r="D107" s="18" t="s">
        <v>521</v>
      </c>
      <c r="E107" s="29" t="s">
        <v>601</v>
      </c>
      <c r="F107" s="18"/>
      <c r="G107" s="18"/>
      <c r="H107" s="12"/>
      <c r="I107" s="12"/>
      <c r="K107" s="12"/>
      <c r="P107" s="12"/>
      <c r="Q107" s="12"/>
    </row>
    <row r="108" spans="1:17" ht="24.75">
      <c r="A108" s="29" t="s">
        <v>595</v>
      </c>
      <c r="B108" s="18" t="s">
        <v>560</v>
      </c>
      <c r="C108" s="18" t="s">
        <v>520</v>
      </c>
      <c r="D108" s="18" t="s">
        <v>521</v>
      </c>
      <c r="E108" s="29" t="s">
        <v>561</v>
      </c>
      <c r="F108" s="18"/>
      <c r="G108" s="18"/>
      <c r="H108" s="12"/>
      <c r="I108" s="12"/>
      <c r="K108" s="12"/>
      <c r="P108" s="12"/>
      <c r="Q108" s="12"/>
    </row>
    <row r="109" spans="1:17" ht="24.75">
      <c r="A109" s="29" t="s">
        <v>595</v>
      </c>
      <c r="B109" s="18" t="s">
        <v>602</v>
      </c>
      <c r="C109" s="18" t="s">
        <v>520</v>
      </c>
      <c r="D109" s="18" t="s">
        <v>539</v>
      </c>
      <c r="E109" s="29" t="s">
        <v>603</v>
      </c>
      <c r="F109" s="18"/>
      <c r="G109" s="18"/>
      <c r="H109" s="12"/>
      <c r="I109" s="12"/>
      <c r="K109" s="12"/>
      <c r="P109" s="12"/>
      <c r="Q109" s="12"/>
    </row>
    <row r="110" spans="1:17" ht="24.75">
      <c r="A110" s="29" t="s">
        <v>595</v>
      </c>
      <c r="B110" s="18" t="s">
        <v>604</v>
      </c>
      <c r="C110" s="18" t="s">
        <v>520</v>
      </c>
      <c r="D110" s="18" t="s">
        <v>521</v>
      </c>
      <c r="E110" s="29" t="s">
        <v>605</v>
      </c>
      <c r="F110" s="18"/>
      <c r="G110" s="18"/>
      <c r="H110" s="12"/>
      <c r="I110" s="12"/>
      <c r="K110" s="12"/>
      <c r="P110" s="12"/>
      <c r="Q110" s="12"/>
    </row>
    <row r="111" spans="1:17" ht="24.75">
      <c r="A111" s="29" t="s">
        <v>595</v>
      </c>
      <c r="B111" s="18" t="s">
        <v>606</v>
      </c>
      <c r="C111" s="18" t="s">
        <v>520</v>
      </c>
      <c r="D111" s="18" t="s">
        <v>539</v>
      </c>
      <c r="E111" s="29" t="s">
        <v>535</v>
      </c>
      <c r="F111" s="18"/>
      <c r="G111" s="18"/>
      <c r="H111" s="12"/>
      <c r="I111" s="12"/>
      <c r="K111" s="12"/>
      <c r="P111" s="12"/>
      <c r="Q111" s="12"/>
    </row>
    <row r="112" spans="1:17" ht="24.75">
      <c r="A112" s="29" t="s">
        <v>595</v>
      </c>
      <c r="B112" s="18" t="s">
        <v>607</v>
      </c>
      <c r="C112" s="18" t="s">
        <v>520</v>
      </c>
      <c r="D112" s="18" t="s">
        <v>521</v>
      </c>
      <c r="E112" s="29" t="s">
        <v>608</v>
      </c>
      <c r="F112" s="18"/>
      <c r="G112" s="18"/>
      <c r="H112" s="12"/>
      <c r="I112" s="12"/>
      <c r="K112" s="12"/>
      <c r="P112" s="12"/>
      <c r="Q112" s="12"/>
    </row>
    <row r="113" spans="1:17">
      <c r="A113" s="29" t="s">
        <v>36</v>
      </c>
      <c r="B113" s="18" t="s">
        <v>536</v>
      </c>
      <c r="C113" s="18" t="s">
        <v>520</v>
      </c>
      <c r="D113" s="18" t="s">
        <v>521</v>
      </c>
      <c r="E113" s="29" t="s">
        <v>537</v>
      </c>
      <c r="F113" s="18"/>
      <c r="G113" s="18"/>
      <c r="H113" s="12"/>
      <c r="I113" s="12"/>
      <c r="K113" s="12"/>
      <c r="P113" s="12"/>
      <c r="Q113" s="12"/>
    </row>
    <row r="114" spans="1:17" ht="24.75">
      <c r="A114" s="29" t="s">
        <v>36</v>
      </c>
      <c r="B114" s="18" t="s">
        <v>541</v>
      </c>
      <c r="C114" s="18" t="s">
        <v>520</v>
      </c>
      <c r="D114" s="18" t="s">
        <v>521</v>
      </c>
      <c r="E114" s="29" t="s">
        <v>542</v>
      </c>
      <c r="F114" s="18"/>
      <c r="G114" s="18"/>
      <c r="H114" s="12"/>
      <c r="I114" s="12"/>
      <c r="K114" s="12"/>
      <c r="P114" s="12"/>
      <c r="Q114" s="12"/>
    </row>
    <row r="115" spans="1:17" ht="24.75">
      <c r="A115" s="29" t="s">
        <v>36</v>
      </c>
      <c r="B115" s="18" t="s">
        <v>609</v>
      </c>
      <c r="C115" s="18" t="s">
        <v>520</v>
      </c>
      <c r="D115" s="18" t="s">
        <v>521</v>
      </c>
      <c r="E115" s="29" t="s">
        <v>610</v>
      </c>
      <c r="F115" s="18"/>
      <c r="G115" s="18"/>
      <c r="H115" s="12"/>
      <c r="I115" s="12"/>
      <c r="K115" s="12"/>
      <c r="P115" s="12"/>
      <c r="Q115" s="12"/>
    </row>
    <row r="116" spans="1:17" ht="24.75">
      <c r="A116" s="29" t="s">
        <v>36</v>
      </c>
      <c r="B116" s="18" t="s">
        <v>611</v>
      </c>
      <c r="C116" s="18" t="s">
        <v>520</v>
      </c>
      <c r="D116" s="18" t="s">
        <v>521</v>
      </c>
      <c r="E116" s="29" t="s">
        <v>612</v>
      </c>
      <c r="F116" s="18"/>
      <c r="G116" s="18"/>
      <c r="H116" s="12"/>
      <c r="I116" s="12"/>
      <c r="K116" s="12"/>
      <c r="P116" s="12"/>
      <c r="Q116" s="12"/>
    </row>
    <row r="117" spans="1:17" ht="24.75">
      <c r="A117" s="29" t="s">
        <v>36</v>
      </c>
      <c r="B117" s="18" t="s">
        <v>613</v>
      </c>
      <c r="C117" s="18" t="s">
        <v>520</v>
      </c>
      <c r="D117" s="18" t="s">
        <v>521</v>
      </c>
      <c r="E117" s="29" t="s">
        <v>614</v>
      </c>
      <c r="F117" s="18"/>
      <c r="G117" s="18"/>
      <c r="H117" s="12"/>
      <c r="I117" s="12"/>
      <c r="K117" s="12"/>
      <c r="P117" s="12"/>
      <c r="Q117" s="12"/>
    </row>
    <row r="118" spans="1:17" ht="24.75">
      <c r="A118" s="29" t="s">
        <v>36</v>
      </c>
      <c r="B118" s="18" t="s">
        <v>615</v>
      </c>
      <c r="C118" s="18" t="s">
        <v>520</v>
      </c>
      <c r="D118" s="18" t="s">
        <v>521</v>
      </c>
      <c r="E118" s="29" t="s">
        <v>616</v>
      </c>
      <c r="F118" s="18"/>
      <c r="G118" s="18"/>
      <c r="H118" s="12"/>
      <c r="I118" s="12"/>
      <c r="K118" s="12"/>
      <c r="P118" s="12"/>
      <c r="Q118" s="12"/>
    </row>
    <row r="119" spans="1:17">
      <c r="A119" s="29" t="s">
        <v>617</v>
      </c>
      <c r="B119" s="18" t="s">
        <v>618</v>
      </c>
      <c r="C119" s="18" t="s">
        <v>544</v>
      </c>
      <c r="D119" s="18" t="s">
        <v>539</v>
      </c>
      <c r="E119" s="29" t="s">
        <v>619</v>
      </c>
      <c r="F119" s="18"/>
      <c r="G119" s="18"/>
      <c r="H119" s="12"/>
      <c r="I119" s="12"/>
      <c r="K119" s="12"/>
      <c r="P119" s="12"/>
      <c r="Q119" s="12"/>
    </row>
    <row r="120" spans="1:17" ht="24.75">
      <c r="A120" s="29" t="s">
        <v>617</v>
      </c>
      <c r="B120" s="18" t="s">
        <v>620</v>
      </c>
      <c r="C120" s="18" t="s">
        <v>544</v>
      </c>
      <c r="D120" s="18" t="s">
        <v>521</v>
      </c>
      <c r="E120" s="29" t="s">
        <v>621</v>
      </c>
      <c r="F120" s="18"/>
      <c r="G120" s="18"/>
      <c r="H120" s="12"/>
      <c r="I120" s="12"/>
      <c r="K120" s="12"/>
      <c r="P120" s="12"/>
      <c r="Q120" s="12"/>
    </row>
    <row r="121" spans="1:17">
      <c r="A121" s="29" t="s">
        <v>622</v>
      </c>
      <c r="B121" s="18" t="s">
        <v>519</v>
      </c>
      <c r="C121" s="18" t="s">
        <v>520</v>
      </c>
      <c r="D121" s="18" t="s">
        <v>521</v>
      </c>
      <c r="E121" s="29" t="s">
        <v>522</v>
      </c>
      <c r="F121" s="18"/>
      <c r="G121" s="18"/>
      <c r="H121" s="12"/>
      <c r="I121" s="12"/>
      <c r="K121" s="12"/>
      <c r="P121" s="12"/>
      <c r="Q121" s="12"/>
    </row>
    <row r="122" spans="1:17" ht="24.75">
      <c r="A122" s="29" t="s">
        <v>622</v>
      </c>
      <c r="B122" s="18" t="s">
        <v>584</v>
      </c>
      <c r="C122" s="18" t="s">
        <v>520</v>
      </c>
      <c r="D122" s="18" t="s">
        <v>539</v>
      </c>
      <c r="E122" s="29" t="s">
        <v>585</v>
      </c>
      <c r="F122" s="18"/>
      <c r="G122" s="18"/>
      <c r="H122" s="12"/>
      <c r="I122" s="12"/>
      <c r="K122" s="12"/>
      <c r="P122" s="12"/>
      <c r="Q122" s="12"/>
    </row>
    <row r="123" spans="1:17" ht="24.75">
      <c r="A123" s="29" t="s">
        <v>622</v>
      </c>
      <c r="B123" s="18" t="s">
        <v>558</v>
      </c>
      <c r="C123" s="18" t="s">
        <v>520</v>
      </c>
      <c r="D123" s="18" t="s">
        <v>539</v>
      </c>
      <c r="E123" s="29" t="s">
        <v>559</v>
      </c>
      <c r="F123" s="18"/>
      <c r="G123" s="18"/>
      <c r="H123" s="12"/>
      <c r="I123" s="12"/>
      <c r="K123" s="12"/>
      <c r="P123" s="12"/>
      <c r="Q123" s="12"/>
    </row>
    <row r="124" spans="1:17" ht="24.75">
      <c r="A124" s="29" t="s">
        <v>622</v>
      </c>
      <c r="B124" s="18" t="s">
        <v>580</v>
      </c>
      <c r="C124" s="18" t="s">
        <v>520</v>
      </c>
      <c r="D124" s="18" t="s">
        <v>539</v>
      </c>
      <c r="E124" s="29" t="s">
        <v>581</v>
      </c>
      <c r="F124" s="18"/>
      <c r="G124" s="18"/>
      <c r="H124" s="12"/>
      <c r="I124" s="12"/>
      <c r="K124" s="12"/>
      <c r="P124" s="12"/>
      <c r="Q124" s="12"/>
    </row>
    <row r="125" spans="1:17" ht="24.75">
      <c r="A125" s="29" t="s">
        <v>622</v>
      </c>
      <c r="B125" s="18" t="s">
        <v>541</v>
      </c>
      <c r="C125" s="18" t="s">
        <v>520</v>
      </c>
      <c r="D125" s="18" t="s">
        <v>539</v>
      </c>
      <c r="E125" s="29" t="s">
        <v>542</v>
      </c>
      <c r="F125" s="18"/>
      <c r="G125" s="18"/>
      <c r="H125" s="12"/>
      <c r="I125" s="12"/>
      <c r="K125" s="12"/>
      <c r="P125" s="12"/>
      <c r="Q125" s="12"/>
    </row>
    <row r="126" spans="1:17" ht="24.75">
      <c r="A126" s="29" t="s">
        <v>622</v>
      </c>
      <c r="B126" s="18" t="s">
        <v>623</v>
      </c>
      <c r="C126" s="18" t="s">
        <v>520</v>
      </c>
      <c r="D126" s="18" t="s">
        <v>539</v>
      </c>
      <c r="E126" s="29" t="s">
        <v>624</v>
      </c>
      <c r="F126" s="18"/>
      <c r="G126" s="18"/>
      <c r="H126" s="12"/>
      <c r="I126" s="12"/>
      <c r="K126" s="12"/>
      <c r="P126" s="12"/>
      <c r="Q126" s="12"/>
    </row>
    <row r="127" spans="1:17" ht="24.75">
      <c r="A127" s="29" t="s">
        <v>622</v>
      </c>
      <c r="B127" s="18" t="s">
        <v>625</v>
      </c>
      <c r="C127" s="18" t="s">
        <v>520</v>
      </c>
      <c r="D127" s="18" t="s">
        <v>539</v>
      </c>
      <c r="E127" s="29" t="s">
        <v>626</v>
      </c>
      <c r="F127" s="18"/>
      <c r="G127" s="18"/>
      <c r="H127" s="12"/>
      <c r="I127" s="12"/>
      <c r="K127" s="12"/>
      <c r="P127" s="12"/>
      <c r="Q127" s="12"/>
    </row>
    <row r="128" spans="1:17" ht="24.75">
      <c r="A128" s="29" t="s">
        <v>622</v>
      </c>
      <c r="B128" s="18" t="s">
        <v>606</v>
      </c>
      <c r="C128" s="18" t="s">
        <v>520</v>
      </c>
      <c r="D128" s="18" t="s">
        <v>539</v>
      </c>
      <c r="E128" s="29" t="s">
        <v>535</v>
      </c>
      <c r="F128" s="18"/>
      <c r="G128" s="18"/>
      <c r="H128" s="12"/>
      <c r="I128" s="12"/>
      <c r="K128" s="12"/>
      <c r="P128" s="12"/>
      <c r="Q128" s="12"/>
    </row>
    <row r="129" spans="1:17" ht="24.75">
      <c r="A129" s="29" t="s">
        <v>627</v>
      </c>
      <c r="B129" s="18" t="s">
        <v>602</v>
      </c>
      <c r="C129" s="18" t="s">
        <v>520</v>
      </c>
      <c r="D129" s="18" t="s">
        <v>521</v>
      </c>
      <c r="E129" s="29" t="s">
        <v>603</v>
      </c>
      <c r="F129" s="18"/>
      <c r="G129" s="18"/>
      <c r="H129" s="12"/>
      <c r="I129" s="12"/>
      <c r="K129" s="12"/>
      <c r="P129" s="12"/>
      <c r="Q129" s="12"/>
    </row>
    <row r="130" spans="1:17" ht="24.75">
      <c r="A130" s="29" t="s">
        <v>627</v>
      </c>
      <c r="B130" s="18" t="s">
        <v>558</v>
      </c>
      <c r="C130" s="18" t="s">
        <v>520</v>
      </c>
      <c r="D130" s="18" t="s">
        <v>521</v>
      </c>
      <c r="E130" s="29" t="s">
        <v>559</v>
      </c>
      <c r="F130" s="18"/>
      <c r="G130" s="18"/>
      <c r="H130" s="12"/>
      <c r="I130" s="12"/>
      <c r="K130" s="12"/>
      <c r="P130" s="12"/>
      <c r="Q130" s="12"/>
    </row>
    <row r="131" spans="1:17" ht="24.75">
      <c r="A131" s="29" t="s">
        <v>627</v>
      </c>
      <c r="B131" s="18" t="s">
        <v>628</v>
      </c>
      <c r="C131" s="18" t="s">
        <v>520</v>
      </c>
      <c r="D131" s="18" t="s">
        <v>521</v>
      </c>
      <c r="E131" s="29" t="s">
        <v>629</v>
      </c>
      <c r="F131" s="18"/>
      <c r="G131" s="18"/>
      <c r="H131" s="12"/>
      <c r="I131" s="12"/>
      <c r="K131" s="12"/>
      <c r="P131" s="12"/>
      <c r="Q131" s="12"/>
    </row>
    <row r="132" spans="1:17" ht="24.75">
      <c r="A132" s="29" t="s">
        <v>627</v>
      </c>
      <c r="B132" s="18" t="s">
        <v>606</v>
      </c>
      <c r="C132" s="18" t="s">
        <v>520</v>
      </c>
      <c r="D132" s="18" t="s">
        <v>521</v>
      </c>
      <c r="E132" s="29" t="s">
        <v>535</v>
      </c>
      <c r="F132" s="18"/>
      <c r="G132" s="18"/>
      <c r="H132" s="12"/>
      <c r="I132" s="12"/>
      <c r="K132" s="12"/>
      <c r="P132" s="12"/>
      <c r="Q132" s="12"/>
    </row>
    <row r="133" spans="1:17">
      <c r="A133" s="29" t="s">
        <v>627</v>
      </c>
      <c r="B133" s="18" t="s">
        <v>630</v>
      </c>
      <c r="C133" s="18" t="s">
        <v>520</v>
      </c>
      <c r="D133" s="18" t="s">
        <v>521</v>
      </c>
      <c r="E133" s="29" t="s">
        <v>631</v>
      </c>
      <c r="F133" s="18"/>
      <c r="G133" s="18"/>
      <c r="H133" s="12"/>
      <c r="I133" s="12"/>
      <c r="K133" s="12"/>
      <c r="P133" s="12"/>
      <c r="Q133" s="12"/>
    </row>
    <row r="134" spans="1:17">
      <c r="A134" s="29" t="s">
        <v>632</v>
      </c>
      <c r="B134" s="18" t="s">
        <v>633</v>
      </c>
      <c r="C134" s="18" t="s">
        <v>544</v>
      </c>
      <c r="D134" s="18" t="s">
        <v>521</v>
      </c>
      <c r="E134" s="29" t="s">
        <v>634</v>
      </c>
      <c r="F134" s="18"/>
      <c r="G134" s="18"/>
      <c r="H134" s="12"/>
      <c r="I134" s="12"/>
      <c r="K134" s="12"/>
      <c r="P134" s="12"/>
      <c r="Q134" s="12"/>
    </row>
    <row r="135" spans="1:17">
      <c r="A135" s="29" t="s">
        <v>632</v>
      </c>
      <c r="B135" s="18" t="s">
        <v>635</v>
      </c>
      <c r="C135" s="18" t="s">
        <v>544</v>
      </c>
      <c r="D135" s="18" t="s">
        <v>521</v>
      </c>
      <c r="E135" s="29" t="s">
        <v>636</v>
      </c>
      <c r="F135" s="18"/>
      <c r="G135" s="18"/>
      <c r="H135" s="12"/>
      <c r="I135" s="12"/>
      <c r="K135" s="12"/>
      <c r="P135" s="12"/>
      <c r="Q135" s="12"/>
    </row>
    <row r="136" spans="1:17" ht="24.75">
      <c r="A136" s="29" t="s">
        <v>632</v>
      </c>
      <c r="B136" s="18" t="s">
        <v>637</v>
      </c>
      <c r="C136" s="18" t="s">
        <v>544</v>
      </c>
      <c r="D136" s="18" t="s">
        <v>521</v>
      </c>
      <c r="E136" s="29" t="s">
        <v>638</v>
      </c>
      <c r="F136" s="18"/>
      <c r="G136" s="18"/>
      <c r="H136" s="12"/>
      <c r="I136" s="12"/>
      <c r="K136" s="12"/>
      <c r="P136" s="12"/>
      <c r="Q136" s="12"/>
    </row>
    <row r="137" spans="1:17" ht="24.75">
      <c r="A137" s="29" t="s">
        <v>632</v>
      </c>
      <c r="B137" s="18" t="s">
        <v>639</v>
      </c>
      <c r="C137" s="18" t="s">
        <v>544</v>
      </c>
      <c r="D137" s="18" t="s">
        <v>521</v>
      </c>
      <c r="E137" s="29" t="s">
        <v>640</v>
      </c>
      <c r="F137" s="18"/>
      <c r="G137" s="18"/>
      <c r="H137" s="12"/>
      <c r="I137" s="12"/>
      <c r="K137" s="12"/>
      <c r="P137" s="12"/>
      <c r="Q137" s="12"/>
    </row>
    <row r="138" spans="1:17" ht="24.75">
      <c r="A138" s="29" t="s">
        <v>632</v>
      </c>
      <c r="B138" s="18" t="s">
        <v>641</v>
      </c>
      <c r="C138" s="18" t="s">
        <v>544</v>
      </c>
      <c r="D138" s="18" t="s">
        <v>521</v>
      </c>
      <c r="E138" s="29" t="s">
        <v>642</v>
      </c>
      <c r="F138" s="18"/>
      <c r="G138" s="18"/>
      <c r="H138" s="12"/>
      <c r="I138" s="12"/>
      <c r="K138" s="12"/>
      <c r="P138" s="12"/>
      <c r="Q138" s="12"/>
    </row>
    <row r="139" spans="1:17">
      <c r="A139" s="29" t="s">
        <v>632</v>
      </c>
      <c r="B139" s="18" t="s">
        <v>643</v>
      </c>
      <c r="C139" s="18" t="s">
        <v>544</v>
      </c>
      <c r="D139" s="18" t="s">
        <v>521</v>
      </c>
      <c r="E139" s="29" t="s">
        <v>644</v>
      </c>
      <c r="F139" s="18"/>
      <c r="G139" s="18"/>
      <c r="H139" s="12"/>
      <c r="I139" s="12"/>
      <c r="K139" s="12"/>
      <c r="P139" s="12"/>
      <c r="Q139" s="12"/>
    </row>
    <row r="140" spans="1:17">
      <c r="A140" s="29" t="s">
        <v>632</v>
      </c>
      <c r="B140" s="18" t="s">
        <v>645</v>
      </c>
      <c r="C140" s="18" t="s">
        <v>544</v>
      </c>
      <c r="D140" s="18" t="s">
        <v>521</v>
      </c>
      <c r="E140" s="29" t="s">
        <v>646</v>
      </c>
      <c r="F140" s="18"/>
      <c r="G140" s="18"/>
      <c r="H140" s="12"/>
      <c r="I140" s="12"/>
      <c r="K140" s="12"/>
      <c r="P140" s="12"/>
      <c r="Q140" s="12"/>
    </row>
    <row r="141" spans="1:17">
      <c r="A141" s="29" t="s">
        <v>647</v>
      </c>
      <c r="B141" s="18" t="s">
        <v>648</v>
      </c>
      <c r="C141" s="18" t="s">
        <v>544</v>
      </c>
      <c r="D141" s="18" t="s">
        <v>539</v>
      </c>
      <c r="E141" s="29" t="s">
        <v>649</v>
      </c>
      <c r="F141" s="18"/>
      <c r="G141" s="18"/>
      <c r="H141" s="12"/>
      <c r="I141" s="12"/>
      <c r="K141" s="12"/>
      <c r="P141" s="12"/>
      <c r="Q141" s="12"/>
    </row>
    <row r="142" spans="1:17">
      <c r="A142" s="29" t="s">
        <v>647</v>
      </c>
      <c r="B142" s="18" t="s">
        <v>650</v>
      </c>
      <c r="C142" s="18" t="s">
        <v>544</v>
      </c>
      <c r="D142" s="18" t="s">
        <v>521</v>
      </c>
      <c r="E142" s="29" t="s">
        <v>651</v>
      </c>
      <c r="F142" s="18"/>
      <c r="G142" s="18"/>
      <c r="H142" s="12"/>
      <c r="I142" s="12"/>
      <c r="K142" s="12"/>
      <c r="P142" s="12"/>
      <c r="Q142" s="12"/>
    </row>
    <row r="143" spans="1:17">
      <c r="A143" s="29" t="s">
        <v>647</v>
      </c>
      <c r="B143" s="18" t="s">
        <v>652</v>
      </c>
      <c r="C143" s="18" t="s">
        <v>544</v>
      </c>
      <c r="D143" s="18" t="s">
        <v>521</v>
      </c>
      <c r="E143" s="29" t="s">
        <v>653</v>
      </c>
      <c r="F143" s="18"/>
      <c r="G143" s="18"/>
      <c r="H143" s="12"/>
      <c r="I143" s="12"/>
      <c r="K143" s="12"/>
      <c r="P143" s="12"/>
      <c r="Q143" s="12"/>
    </row>
    <row r="144" spans="1:17" ht="24.75">
      <c r="A144" s="29" t="s">
        <v>647</v>
      </c>
      <c r="B144" s="18" t="s">
        <v>654</v>
      </c>
      <c r="C144" s="18" t="s">
        <v>544</v>
      </c>
      <c r="D144" s="18" t="s">
        <v>521</v>
      </c>
      <c r="E144" s="29" t="s">
        <v>655</v>
      </c>
      <c r="F144" s="18"/>
      <c r="G144" s="18"/>
      <c r="H144" s="12"/>
      <c r="I144" s="12"/>
      <c r="K144" s="12"/>
      <c r="P144" s="12"/>
      <c r="Q144" s="12"/>
    </row>
    <row r="145" spans="1:17" ht="24.75">
      <c r="A145" s="29" t="s">
        <v>647</v>
      </c>
      <c r="B145" s="18" t="s">
        <v>656</v>
      </c>
      <c r="C145" s="18" t="s">
        <v>544</v>
      </c>
      <c r="D145" s="18" t="s">
        <v>521</v>
      </c>
      <c r="E145" s="29" t="s">
        <v>657</v>
      </c>
      <c r="F145" s="18"/>
      <c r="G145" s="18"/>
      <c r="H145" s="12"/>
      <c r="I145" s="12"/>
      <c r="K145" s="12"/>
      <c r="P145" s="12"/>
      <c r="Q145" s="12"/>
    </row>
    <row r="146" spans="1:17" ht="24.75">
      <c r="A146" s="29" t="s">
        <v>647</v>
      </c>
      <c r="B146" s="18" t="s">
        <v>658</v>
      </c>
      <c r="C146" s="18" t="s">
        <v>544</v>
      </c>
      <c r="D146" s="18" t="s">
        <v>521</v>
      </c>
      <c r="E146" s="29" t="s">
        <v>659</v>
      </c>
      <c r="F146" s="18"/>
      <c r="G146" s="18"/>
      <c r="H146" s="12"/>
      <c r="I146" s="12"/>
      <c r="K146" s="12"/>
      <c r="P146" s="12"/>
      <c r="Q146" s="12"/>
    </row>
    <row r="147" spans="1:17">
      <c r="A147" s="29" t="s">
        <v>647</v>
      </c>
      <c r="B147" s="18" t="s">
        <v>660</v>
      </c>
      <c r="C147" s="18" t="s">
        <v>544</v>
      </c>
      <c r="D147" s="18" t="s">
        <v>521</v>
      </c>
      <c r="E147" s="29" t="s">
        <v>661</v>
      </c>
      <c r="F147" s="18"/>
      <c r="G147" s="18"/>
      <c r="H147" s="12"/>
      <c r="I147" s="12"/>
      <c r="K147" s="12"/>
      <c r="P147" s="12"/>
      <c r="Q147" s="12"/>
    </row>
    <row r="148" spans="1:17" ht="24.75">
      <c r="A148" s="29" t="s">
        <v>647</v>
      </c>
      <c r="B148" s="18" t="s">
        <v>662</v>
      </c>
      <c r="C148" s="18" t="s">
        <v>544</v>
      </c>
      <c r="D148" s="18" t="s">
        <v>521</v>
      </c>
      <c r="E148" s="29" t="s">
        <v>663</v>
      </c>
      <c r="F148" s="18"/>
      <c r="G148" s="18"/>
      <c r="H148" s="12"/>
      <c r="I148" s="12"/>
      <c r="K148" s="12"/>
      <c r="P148" s="12"/>
      <c r="Q148" s="12"/>
    </row>
    <row r="149" spans="1:17">
      <c r="A149" s="29" t="s">
        <v>647</v>
      </c>
      <c r="B149" s="18" t="s">
        <v>664</v>
      </c>
      <c r="C149" s="18" t="s">
        <v>544</v>
      </c>
      <c r="D149" s="18" t="s">
        <v>521</v>
      </c>
      <c r="E149" s="29" t="s">
        <v>665</v>
      </c>
      <c r="F149" s="18"/>
      <c r="G149" s="18"/>
      <c r="H149" s="12"/>
      <c r="I149" s="12"/>
      <c r="K149" s="12"/>
      <c r="P149" s="12"/>
      <c r="Q149" s="12"/>
    </row>
    <row r="150" spans="1:17" ht="24.75">
      <c r="A150" s="29" t="s">
        <v>666</v>
      </c>
      <c r="B150" s="18" t="s">
        <v>667</v>
      </c>
      <c r="C150" s="18" t="s">
        <v>544</v>
      </c>
      <c r="D150" s="18" t="s">
        <v>539</v>
      </c>
      <c r="E150" s="29" t="s">
        <v>668</v>
      </c>
      <c r="F150" s="18"/>
      <c r="G150" s="18"/>
      <c r="H150" s="12"/>
      <c r="I150" s="12"/>
      <c r="K150" s="12"/>
      <c r="P150" s="12"/>
      <c r="Q150" s="12"/>
    </row>
    <row r="151" spans="1:17" ht="24.75">
      <c r="A151" s="29" t="s">
        <v>666</v>
      </c>
      <c r="B151" s="18" t="s">
        <v>669</v>
      </c>
      <c r="C151" s="18" t="s">
        <v>544</v>
      </c>
      <c r="D151" s="18" t="s">
        <v>539</v>
      </c>
      <c r="E151" s="29" t="s">
        <v>670</v>
      </c>
      <c r="F151" s="18"/>
      <c r="G151" s="18"/>
      <c r="H151" s="12"/>
      <c r="I151" s="12"/>
      <c r="K151" s="12"/>
      <c r="P151" s="12"/>
      <c r="Q151" s="12"/>
    </row>
    <row r="152" spans="1:17" ht="24.75">
      <c r="A152" s="29" t="s">
        <v>666</v>
      </c>
      <c r="B152" s="18" t="s">
        <v>671</v>
      </c>
      <c r="C152" s="18" t="s">
        <v>520</v>
      </c>
      <c r="D152" s="18" t="s">
        <v>521</v>
      </c>
      <c r="E152" s="29" t="s">
        <v>672</v>
      </c>
      <c r="F152" s="18"/>
      <c r="G152" s="18"/>
      <c r="H152" s="12"/>
      <c r="I152" s="12"/>
      <c r="K152" s="12"/>
      <c r="P152" s="12"/>
      <c r="Q152" s="12"/>
    </row>
    <row r="153" spans="1:17" ht="24.75">
      <c r="A153" s="29" t="s">
        <v>666</v>
      </c>
      <c r="B153" s="18" t="s">
        <v>673</v>
      </c>
      <c r="C153" s="18" t="s">
        <v>520</v>
      </c>
      <c r="D153" s="18" t="s">
        <v>521</v>
      </c>
      <c r="E153" s="29" t="s">
        <v>674</v>
      </c>
      <c r="F153" s="18"/>
      <c r="G153" s="18"/>
      <c r="H153" s="12"/>
      <c r="I153" s="12"/>
      <c r="K153" s="12"/>
      <c r="P153" s="12"/>
      <c r="Q153" s="12"/>
    </row>
    <row r="154" spans="1:17">
      <c r="A154" s="29" t="s">
        <v>52</v>
      </c>
      <c r="B154" s="18" t="s">
        <v>675</v>
      </c>
      <c r="C154" s="18" t="s">
        <v>520</v>
      </c>
      <c r="D154" s="18" t="s">
        <v>539</v>
      </c>
      <c r="E154" s="31" t="s">
        <v>574</v>
      </c>
      <c r="F154" s="18"/>
      <c r="G154" s="18"/>
      <c r="H154" s="12"/>
      <c r="I154" s="12"/>
      <c r="K154" s="12"/>
      <c r="P154" s="12"/>
      <c r="Q154" s="12"/>
    </row>
    <row r="155" spans="1:17" ht="24.75">
      <c r="A155" s="29" t="s">
        <v>52</v>
      </c>
      <c r="B155" s="18" t="s">
        <v>575</v>
      </c>
      <c r="C155" s="18" t="s">
        <v>520</v>
      </c>
      <c r="D155" s="18" t="s">
        <v>539</v>
      </c>
      <c r="E155" s="29" t="s">
        <v>576</v>
      </c>
      <c r="F155" s="18"/>
      <c r="G155" s="18"/>
      <c r="H155" s="12"/>
      <c r="I155" s="12"/>
      <c r="K155" s="12"/>
      <c r="P155" s="12"/>
      <c r="Q155" s="12"/>
    </row>
    <row r="156" spans="1:17" ht="24.75">
      <c r="A156" s="29" t="s">
        <v>676</v>
      </c>
      <c r="B156" s="18" t="s">
        <v>598</v>
      </c>
      <c r="C156" s="18" t="s">
        <v>520</v>
      </c>
      <c r="D156" s="18" t="s">
        <v>539</v>
      </c>
      <c r="E156" s="29" t="s">
        <v>599</v>
      </c>
      <c r="F156" s="18"/>
      <c r="G156" s="18"/>
      <c r="H156" s="12"/>
      <c r="I156" s="12"/>
      <c r="K156" s="12"/>
      <c r="P156" s="12"/>
      <c r="Q156" s="12"/>
    </row>
    <row r="157" spans="1:17" ht="24.75">
      <c r="A157" s="29" t="s">
        <v>676</v>
      </c>
      <c r="B157" s="18" t="s">
        <v>677</v>
      </c>
      <c r="C157" s="18" t="s">
        <v>520</v>
      </c>
      <c r="D157" s="18" t="s">
        <v>539</v>
      </c>
      <c r="E157" s="29" t="s">
        <v>678</v>
      </c>
      <c r="F157" s="18"/>
      <c r="G157" s="18"/>
      <c r="H157" s="12"/>
      <c r="I157" s="12"/>
      <c r="K157" s="12"/>
      <c r="P157" s="12"/>
      <c r="Q157" s="12"/>
    </row>
    <row r="158" spans="1:17">
      <c r="A158" s="29" t="s">
        <v>676</v>
      </c>
      <c r="B158" s="18" t="s">
        <v>532</v>
      </c>
      <c r="C158" s="18" t="s">
        <v>520</v>
      </c>
      <c r="D158" s="18" t="s">
        <v>539</v>
      </c>
      <c r="E158" s="29" t="s">
        <v>533</v>
      </c>
      <c r="F158" s="18"/>
      <c r="G158" s="18"/>
      <c r="H158" s="12"/>
      <c r="I158" s="12"/>
      <c r="K158" s="12"/>
      <c r="P158" s="12"/>
      <c r="Q158" s="12"/>
    </row>
    <row r="159" spans="1:17" ht="24.75">
      <c r="A159" s="29" t="s">
        <v>676</v>
      </c>
      <c r="B159" s="18" t="s">
        <v>556</v>
      </c>
      <c r="C159" s="18" t="s">
        <v>520</v>
      </c>
      <c r="D159" s="18" t="s">
        <v>539</v>
      </c>
      <c r="E159" s="29" t="s">
        <v>557</v>
      </c>
      <c r="F159" s="18"/>
      <c r="G159" s="18"/>
      <c r="H159" s="12"/>
      <c r="I159" s="12"/>
      <c r="K159" s="12"/>
      <c r="P159" s="12"/>
      <c r="Q159" s="12"/>
    </row>
    <row r="160" spans="1:17">
      <c r="A160" s="29" t="s">
        <v>676</v>
      </c>
      <c r="B160" s="18" t="s">
        <v>679</v>
      </c>
      <c r="C160" s="18" t="s">
        <v>520</v>
      </c>
      <c r="D160" s="18" t="s">
        <v>521</v>
      </c>
      <c r="E160" s="29" t="s">
        <v>680</v>
      </c>
      <c r="F160" s="18"/>
      <c r="G160" s="18"/>
      <c r="H160" s="12"/>
      <c r="I160" s="12"/>
      <c r="K160" s="12"/>
      <c r="P160" s="12"/>
      <c r="Q160" s="12"/>
    </row>
    <row r="161" spans="1:17">
      <c r="A161" s="29" t="s">
        <v>56</v>
      </c>
      <c r="B161" s="18" t="s">
        <v>681</v>
      </c>
      <c r="C161" s="18" t="s">
        <v>520</v>
      </c>
      <c r="D161" s="18" t="s">
        <v>521</v>
      </c>
      <c r="E161" s="29" t="s">
        <v>682</v>
      </c>
      <c r="F161" s="18"/>
      <c r="G161" s="18"/>
      <c r="H161" s="12"/>
      <c r="I161" s="12"/>
      <c r="K161" s="12"/>
      <c r="P161" s="12"/>
      <c r="Q161" s="12"/>
    </row>
    <row r="162" spans="1:17" ht="24.75">
      <c r="A162" s="29" t="s">
        <v>56</v>
      </c>
      <c r="B162" s="18" t="s">
        <v>683</v>
      </c>
      <c r="C162" s="18" t="s">
        <v>520</v>
      </c>
      <c r="D162" s="18" t="s">
        <v>521</v>
      </c>
      <c r="E162" s="29" t="s">
        <v>684</v>
      </c>
      <c r="F162" s="18"/>
      <c r="G162" s="18"/>
      <c r="H162" s="12"/>
      <c r="I162" s="12"/>
      <c r="K162" s="12"/>
      <c r="P162" s="12"/>
      <c r="Q162" s="12"/>
    </row>
    <row r="163" spans="1:17" ht="24.75">
      <c r="A163" s="29" t="s">
        <v>56</v>
      </c>
      <c r="B163" s="18" t="s">
        <v>586</v>
      </c>
      <c r="C163" s="18" t="s">
        <v>520</v>
      </c>
      <c r="D163" s="18" t="s">
        <v>521</v>
      </c>
      <c r="E163" s="29" t="s">
        <v>535</v>
      </c>
      <c r="F163" s="18"/>
      <c r="G163" s="18"/>
      <c r="H163" s="12"/>
      <c r="I163" s="12"/>
      <c r="K163" s="12"/>
      <c r="P163" s="12"/>
      <c r="Q163" s="12"/>
    </row>
    <row r="164" spans="1:17" ht="24.75">
      <c r="A164" s="29" t="s">
        <v>56</v>
      </c>
      <c r="B164" s="18" t="s">
        <v>685</v>
      </c>
      <c r="C164" s="18" t="s">
        <v>520</v>
      </c>
      <c r="D164" s="18" t="s">
        <v>521</v>
      </c>
      <c r="E164" s="29" t="s">
        <v>686</v>
      </c>
      <c r="F164" s="18"/>
      <c r="G164" s="18"/>
      <c r="H164" s="12"/>
      <c r="I164" s="12"/>
      <c r="K164" s="12"/>
      <c r="P164" s="12"/>
      <c r="Q164" s="12"/>
    </row>
    <row r="165" spans="1:17">
      <c r="A165" s="29" t="s">
        <v>687</v>
      </c>
      <c r="B165" s="18" t="s">
        <v>688</v>
      </c>
      <c r="C165" s="18" t="s">
        <v>520</v>
      </c>
      <c r="D165" s="18" t="s">
        <v>539</v>
      </c>
      <c r="E165" s="29" t="s">
        <v>689</v>
      </c>
      <c r="F165" s="18"/>
      <c r="G165" s="18"/>
      <c r="H165" s="12"/>
      <c r="I165" s="12"/>
      <c r="K165" s="12"/>
      <c r="P165" s="12"/>
      <c r="Q165" s="12"/>
    </row>
    <row r="166" spans="1:17">
      <c r="A166" s="29" t="s">
        <v>687</v>
      </c>
      <c r="B166" s="18" t="s">
        <v>690</v>
      </c>
      <c r="C166" s="18" t="s">
        <v>520</v>
      </c>
      <c r="D166" s="18" t="s">
        <v>539</v>
      </c>
      <c r="E166" s="29" t="s">
        <v>691</v>
      </c>
      <c r="F166" s="18"/>
      <c r="G166" s="18"/>
      <c r="H166" s="12"/>
      <c r="I166" s="12"/>
      <c r="K166" s="12"/>
      <c r="P166" s="12"/>
      <c r="Q166" s="12"/>
    </row>
    <row r="167" spans="1:17">
      <c r="A167" s="29" t="s">
        <v>687</v>
      </c>
      <c r="B167" s="18" t="s">
        <v>692</v>
      </c>
      <c r="C167" s="18" t="s">
        <v>520</v>
      </c>
      <c r="D167" s="18" t="s">
        <v>539</v>
      </c>
      <c r="E167" s="29" t="s">
        <v>693</v>
      </c>
      <c r="F167" s="18"/>
      <c r="G167" s="18"/>
      <c r="H167" s="12"/>
      <c r="I167" s="12"/>
      <c r="K167" s="12"/>
      <c r="P167" s="12"/>
      <c r="Q167" s="12"/>
    </row>
    <row r="168" spans="1:17">
      <c r="A168" s="29" t="s">
        <v>687</v>
      </c>
      <c r="B168" s="18" t="s">
        <v>519</v>
      </c>
      <c r="C168" s="18" t="s">
        <v>520</v>
      </c>
      <c r="D168" s="18" t="s">
        <v>539</v>
      </c>
      <c r="E168" s="29" t="s">
        <v>522</v>
      </c>
      <c r="F168" s="18"/>
      <c r="G168" s="18"/>
      <c r="H168" s="12"/>
      <c r="I168" s="12"/>
      <c r="K168" s="12"/>
      <c r="P168" s="12"/>
      <c r="Q168" s="12"/>
    </row>
    <row r="169" spans="1:17">
      <c r="A169" s="29" t="s">
        <v>687</v>
      </c>
      <c r="B169" s="18" t="s">
        <v>694</v>
      </c>
      <c r="C169" s="18" t="s">
        <v>520</v>
      </c>
      <c r="D169" s="18" t="s">
        <v>539</v>
      </c>
      <c r="E169" s="29" t="s">
        <v>695</v>
      </c>
      <c r="F169" s="18"/>
      <c r="G169" s="18"/>
      <c r="H169" s="12"/>
      <c r="I169" s="12"/>
      <c r="K169" s="12"/>
      <c r="P169" s="12"/>
      <c r="Q169" s="12"/>
    </row>
    <row r="170" spans="1:17">
      <c r="A170" s="29" t="s">
        <v>687</v>
      </c>
      <c r="B170" s="18" t="s">
        <v>596</v>
      </c>
      <c r="C170" s="18" t="s">
        <v>520</v>
      </c>
      <c r="D170" s="18" t="s">
        <v>539</v>
      </c>
      <c r="E170" s="29" t="s">
        <v>597</v>
      </c>
      <c r="F170" s="18"/>
      <c r="G170" s="18"/>
      <c r="H170" s="12"/>
      <c r="I170" s="12"/>
      <c r="K170" s="12"/>
      <c r="P170" s="12"/>
      <c r="Q170" s="12"/>
    </row>
    <row r="171" spans="1:17">
      <c r="A171" s="29" t="s">
        <v>696</v>
      </c>
      <c r="B171" s="18" t="s">
        <v>697</v>
      </c>
      <c r="C171" s="18" t="s">
        <v>520</v>
      </c>
      <c r="D171" s="18" t="s">
        <v>521</v>
      </c>
      <c r="E171" s="29" t="s">
        <v>698</v>
      </c>
      <c r="F171" s="18"/>
      <c r="G171" s="18"/>
      <c r="H171" s="12"/>
      <c r="I171" s="12"/>
      <c r="K171" s="12"/>
      <c r="P171" s="12"/>
      <c r="Q171" s="12"/>
    </row>
    <row r="172" spans="1:17" ht="24.75">
      <c r="A172" s="29" t="s">
        <v>696</v>
      </c>
      <c r="B172" s="18" t="s">
        <v>699</v>
      </c>
      <c r="C172" s="18" t="s">
        <v>520</v>
      </c>
      <c r="D172" s="18" t="s">
        <v>539</v>
      </c>
      <c r="E172" s="29" t="s">
        <v>700</v>
      </c>
      <c r="F172" s="18"/>
      <c r="G172" s="18"/>
      <c r="H172" s="12"/>
      <c r="I172" s="12"/>
      <c r="K172" s="12"/>
      <c r="P172" s="12"/>
      <c r="Q172" s="12"/>
    </row>
    <row r="173" spans="1:17" ht="24.75">
      <c r="A173" s="29" t="s">
        <v>696</v>
      </c>
      <c r="B173" s="18" t="s">
        <v>600</v>
      </c>
      <c r="C173" s="18" t="s">
        <v>544</v>
      </c>
      <c r="D173" s="18" t="s">
        <v>539</v>
      </c>
      <c r="E173" s="29" t="s">
        <v>601</v>
      </c>
      <c r="F173" s="18"/>
      <c r="G173" s="18"/>
      <c r="H173" s="12"/>
      <c r="I173" s="12"/>
      <c r="K173" s="12"/>
      <c r="P173" s="12"/>
      <c r="Q173" s="12"/>
    </row>
    <row r="174" spans="1:17" ht="24.75">
      <c r="A174" s="29" t="s">
        <v>696</v>
      </c>
      <c r="B174" s="18" t="s">
        <v>606</v>
      </c>
      <c r="C174" s="18" t="s">
        <v>520</v>
      </c>
      <c r="D174" s="18" t="s">
        <v>539</v>
      </c>
      <c r="E174" s="29" t="s">
        <v>535</v>
      </c>
      <c r="F174" s="18"/>
      <c r="G174" s="18"/>
      <c r="H174" s="12"/>
      <c r="I174" s="12"/>
      <c r="K174" s="12"/>
      <c r="P174" s="12"/>
      <c r="Q174" s="12"/>
    </row>
    <row r="175" spans="1:17" ht="24.75">
      <c r="A175" s="29" t="s">
        <v>701</v>
      </c>
      <c r="B175" s="18" t="s">
        <v>702</v>
      </c>
      <c r="C175" s="18" t="s">
        <v>544</v>
      </c>
      <c r="D175" s="18" t="s">
        <v>539</v>
      </c>
      <c r="E175" s="29" t="s">
        <v>703</v>
      </c>
      <c r="F175" s="18"/>
      <c r="G175" s="18"/>
      <c r="H175" s="12"/>
      <c r="I175" s="12"/>
      <c r="K175" s="12"/>
      <c r="P175" s="12"/>
      <c r="Q175" s="12"/>
    </row>
    <row r="176" spans="1:17">
      <c r="A176" s="29" t="s">
        <v>701</v>
      </c>
      <c r="B176" s="18" t="s">
        <v>697</v>
      </c>
      <c r="C176" s="18" t="s">
        <v>520</v>
      </c>
      <c r="D176" s="18" t="s">
        <v>521</v>
      </c>
      <c r="E176" s="29" t="s">
        <v>698</v>
      </c>
      <c r="F176" s="18"/>
      <c r="G176" s="18"/>
      <c r="H176" s="12"/>
      <c r="I176" s="12"/>
      <c r="K176" s="12"/>
      <c r="P176" s="12"/>
      <c r="Q176" s="12"/>
    </row>
    <row r="177" spans="1:17" ht="24.75">
      <c r="A177" s="29" t="s">
        <v>701</v>
      </c>
      <c r="B177" s="18" t="s">
        <v>699</v>
      </c>
      <c r="C177" s="18" t="s">
        <v>520</v>
      </c>
      <c r="D177" s="18" t="s">
        <v>539</v>
      </c>
      <c r="E177" s="29" t="s">
        <v>700</v>
      </c>
      <c r="F177" s="18"/>
      <c r="G177" s="18"/>
      <c r="H177" s="12"/>
      <c r="I177" s="12"/>
      <c r="K177" s="12"/>
      <c r="P177" s="12"/>
      <c r="Q177" s="12"/>
    </row>
    <row r="178" spans="1:17" ht="24.75">
      <c r="A178" s="29" t="s">
        <v>701</v>
      </c>
      <c r="B178" s="18" t="s">
        <v>541</v>
      </c>
      <c r="C178" s="18" t="s">
        <v>544</v>
      </c>
      <c r="D178" s="18" t="s">
        <v>539</v>
      </c>
      <c r="E178" s="29" t="s">
        <v>542</v>
      </c>
      <c r="F178" s="18"/>
      <c r="G178" s="18"/>
      <c r="H178" s="12"/>
      <c r="I178" s="12"/>
      <c r="K178" s="12"/>
      <c r="P178" s="12"/>
      <c r="Q178" s="12"/>
    </row>
    <row r="179" spans="1:17" ht="24.75">
      <c r="A179" s="29" t="s">
        <v>701</v>
      </c>
      <c r="B179" s="18" t="s">
        <v>606</v>
      </c>
      <c r="C179" s="18" t="s">
        <v>520</v>
      </c>
      <c r="D179" s="18" t="s">
        <v>539</v>
      </c>
      <c r="E179" s="29" t="s">
        <v>535</v>
      </c>
      <c r="F179" s="18"/>
      <c r="G179" s="18"/>
      <c r="H179" s="12"/>
      <c r="I179" s="12"/>
      <c r="K179" s="12"/>
      <c r="P179" s="12"/>
      <c r="Q179" s="12"/>
    </row>
    <row r="180" spans="1:17">
      <c r="A180" s="29" t="s">
        <v>60</v>
      </c>
      <c r="B180" s="18" t="s">
        <v>704</v>
      </c>
      <c r="C180" s="18" t="s">
        <v>520</v>
      </c>
      <c r="D180" s="18" t="s">
        <v>521</v>
      </c>
      <c r="E180" s="29" t="s">
        <v>705</v>
      </c>
      <c r="F180" s="18"/>
      <c r="G180" s="18"/>
      <c r="H180" s="12"/>
      <c r="I180" s="12"/>
      <c r="K180" s="12"/>
      <c r="P180" s="12"/>
      <c r="Q180" s="12"/>
    </row>
    <row r="181" spans="1:17">
      <c r="A181" s="29" t="s">
        <v>61</v>
      </c>
      <c r="B181" s="18" t="s">
        <v>704</v>
      </c>
      <c r="C181" s="18" t="s">
        <v>520</v>
      </c>
      <c r="D181" s="18" t="s">
        <v>521</v>
      </c>
      <c r="E181" s="29" t="s">
        <v>705</v>
      </c>
      <c r="F181" s="18"/>
      <c r="G181" s="18"/>
      <c r="H181" s="12"/>
      <c r="I181" s="12"/>
      <c r="K181" s="12"/>
      <c r="P181" s="12"/>
      <c r="Q181" s="12"/>
    </row>
    <row r="182" spans="1:17" ht="24.75">
      <c r="A182" s="29" t="s">
        <v>706</v>
      </c>
      <c r="B182" s="18" t="s">
        <v>707</v>
      </c>
      <c r="C182" s="18" t="s">
        <v>520</v>
      </c>
      <c r="D182" s="18" t="s">
        <v>521</v>
      </c>
      <c r="E182" s="29" t="s">
        <v>708</v>
      </c>
      <c r="F182" s="18"/>
      <c r="G182" s="18"/>
      <c r="H182" s="12"/>
      <c r="I182" s="12"/>
      <c r="K182" s="12"/>
      <c r="P182" s="12"/>
      <c r="Q182" s="12"/>
    </row>
    <row r="183" spans="1:17">
      <c r="A183" s="29" t="s">
        <v>706</v>
      </c>
      <c r="B183" s="18" t="s">
        <v>532</v>
      </c>
      <c r="C183" s="18" t="s">
        <v>520</v>
      </c>
      <c r="D183" s="18" t="s">
        <v>521</v>
      </c>
      <c r="E183" s="29" t="s">
        <v>533</v>
      </c>
      <c r="F183" s="18"/>
      <c r="G183" s="18"/>
      <c r="H183" s="12"/>
      <c r="I183" s="12"/>
      <c r="K183" s="12"/>
      <c r="P183" s="12"/>
      <c r="Q183" s="12"/>
    </row>
    <row r="184" spans="1:17" ht="24.75">
      <c r="A184" s="29" t="s">
        <v>706</v>
      </c>
      <c r="B184" s="18" t="s">
        <v>556</v>
      </c>
      <c r="C184" s="18" t="s">
        <v>520</v>
      </c>
      <c r="D184" s="18" t="s">
        <v>521</v>
      </c>
      <c r="E184" s="29" t="s">
        <v>557</v>
      </c>
      <c r="F184" s="18"/>
      <c r="G184" s="18"/>
      <c r="H184" s="12"/>
      <c r="I184" s="12"/>
      <c r="K184" s="12"/>
      <c r="P184" s="12"/>
      <c r="Q184" s="12"/>
    </row>
    <row r="185" spans="1:17" ht="24.75">
      <c r="A185" s="29" t="s">
        <v>706</v>
      </c>
      <c r="B185" s="18" t="s">
        <v>709</v>
      </c>
      <c r="C185" s="18" t="s">
        <v>520</v>
      </c>
      <c r="D185" s="18" t="s">
        <v>521</v>
      </c>
      <c r="E185" s="29" t="s">
        <v>710</v>
      </c>
      <c r="F185" s="18"/>
      <c r="G185" s="18"/>
      <c r="H185" s="12"/>
      <c r="I185" s="12"/>
      <c r="K185" s="12"/>
      <c r="P185" s="12"/>
      <c r="Q185" s="12"/>
    </row>
    <row r="186" spans="1:17" ht="24.75">
      <c r="A186" s="29" t="s">
        <v>706</v>
      </c>
      <c r="B186" s="18" t="s">
        <v>711</v>
      </c>
      <c r="C186" s="18" t="s">
        <v>520</v>
      </c>
      <c r="D186" s="18" t="s">
        <v>521</v>
      </c>
      <c r="E186" s="29" t="s">
        <v>712</v>
      </c>
      <c r="F186" s="18"/>
      <c r="G186" s="18"/>
      <c r="H186" s="12"/>
      <c r="I186" s="12"/>
      <c r="K186" s="12"/>
      <c r="P186" s="12"/>
      <c r="Q186" s="12"/>
    </row>
    <row r="187" spans="1:17">
      <c r="A187" s="18" t="s">
        <v>622</v>
      </c>
      <c r="B187" s="18" t="s">
        <v>623</v>
      </c>
      <c r="C187" s="18" t="s">
        <v>520</v>
      </c>
      <c r="D187" s="18" t="s">
        <v>521</v>
      </c>
      <c r="E187" s="18" t="s">
        <v>624</v>
      </c>
      <c r="F187" s="18"/>
      <c r="G187" s="18"/>
    </row>
    <row r="188" spans="1:17">
      <c r="A188" s="18" t="s">
        <v>622</v>
      </c>
      <c r="B188" s="18" t="s">
        <v>713</v>
      </c>
      <c r="C188" s="18" t="s">
        <v>520</v>
      </c>
      <c r="D188" s="18" t="s">
        <v>521</v>
      </c>
      <c r="E188" s="18" t="s">
        <v>714</v>
      </c>
      <c r="F188" s="18"/>
      <c r="G188" s="18"/>
    </row>
    <row r="189" spans="1:17">
      <c r="A189" s="18" t="s">
        <v>622</v>
      </c>
      <c r="B189" s="18" t="s">
        <v>625</v>
      </c>
      <c r="C189" s="18" t="s">
        <v>520</v>
      </c>
      <c r="D189" s="18" t="s">
        <v>521</v>
      </c>
      <c r="E189" s="18" t="s">
        <v>626</v>
      </c>
      <c r="F189" s="18"/>
      <c r="G189" s="18"/>
    </row>
    <row r="190" spans="1:17">
      <c r="A190" s="18" t="s">
        <v>622</v>
      </c>
      <c r="B190" s="18" t="s">
        <v>715</v>
      </c>
      <c r="C190" s="18" t="s">
        <v>520</v>
      </c>
      <c r="D190" s="18" t="s">
        <v>521</v>
      </c>
      <c r="E190" s="18" t="s">
        <v>716</v>
      </c>
      <c r="F190" s="18"/>
      <c r="G190" s="18"/>
    </row>
    <row r="191" spans="1:17">
      <c r="A191" s="18" t="s">
        <v>622</v>
      </c>
      <c r="B191" s="18" t="s">
        <v>606</v>
      </c>
      <c r="C191" s="18" t="s">
        <v>520</v>
      </c>
      <c r="D191" s="18" t="s">
        <v>521</v>
      </c>
      <c r="E191" s="18" t="s">
        <v>535</v>
      </c>
      <c r="F191" s="18"/>
      <c r="G191" s="18"/>
    </row>
    <row r="192" spans="1:17">
      <c r="A192" s="18" t="s">
        <v>622</v>
      </c>
      <c r="B192" s="18" t="s">
        <v>575</v>
      </c>
      <c r="C192" s="18" t="s">
        <v>520</v>
      </c>
      <c r="D192" s="18" t="s">
        <v>521</v>
      </c>
      <c r="E192" s="18" t="s">
        <v>576</v>
      </c>
      <c r="F192" s="18"/>
      <c r="G192" s="18"/>
    </row>
    <row r="193" spans="1:7">
      <c r="A193" s="18" t="s">
        <v>627</v>
      </c>
      <c r="B193" s="18" t="s">
        <v>602</v>
      </c>
      <c r="C193" s="18" t="s">
        <v>520</v>
      </c>
      <c r="D193" s="18" t="s">
        <v>539</v>
      </c>
      <c r="E193" s="18" t="s">
        <v>603</v>
      </c>
      <c r="F193" s="18"/>
      <c r="G193" s="18"/>
    </row>
    <row r="194" spans="1:7">
      <c r="A194" s="18" t="s">
        <v>627</v>
      </c>
      <c r="B194" s="18" t="s">
        <v>541</v>
      </c>
      <c r="C194" s="18" t="s">
        <v>520</v>
      </c>
      <c r="D194" s="18" t="s">
        <v>545</v>
      </c>
      <c r="E194" s="18" t="s">
        <v>542</v>
      </c>
      <c r="F194" s="18"/>
      <c r="G194" s="18"/>
    </row>
    <row r="195" spans="1:7">
      <c r="A195" s="18" t="s">
        <v>627</v>
      </c>
      <c r="B195" s="18" t="s">
        <v>600</v>
      </c>
      <c r="C195" s="18" t="s">
        <v>520</v>
      </c>
      <c r="D195" s="18" t="s">
        <v>521</v>
      </c>
      <c r="E195" s="18" t="s">
        <v>601</v>
      </c>
      <c r="F195" s="18"/>
      <c r="G195" s="18"/>
    </row>
    <row r="196" spans="1:7">
      <c r="A196" s="18" t="s">
        <v>627</v>
      </c>
      <c r="B196" s="18" t="s">
        <v>558</v>
      </c>
      <c r="C196" s="18" t="s">
        <v>520</v>
      </c>
      <c r="D196" s="18" t="s">
        <v>539</v>
      </c>
      <c r="E196" s="18" t="s">
        <v>559</v>
      </c>
      <c r="F196" s="18"/>
      <c r="G196" s="18"/>
    </row>
    <row r="197" spans="1:7">
      <c r="A197" s="18" t="s">
        <v>627</v>
      </c>
      <c r="B197" s="18" t="s">
        <v>628</v>
      </c>
      <c r="C197" s="18" t="s">
        <v>520</v>
      </c>
      <c r="D197" s="18" t="s">
        <v>545</v>
      </c>
      <c r="E197" s="18" t="s">
        <v>629</v>
      </c>
      <c r="F197" s="18"/>
      <c r="G197" s="18"/>
    </row>
    <row r="198" spans="1:7">
      <c r="A198" s="18" t="s">
        <v>627</v>
      </c>
      <c r="B198" s="18" t="s">
        <v>630</v>
      </c>
      <c r="C198" s="18" t="s">
        <v>520</v>
      </c>
      <c r="D198" s="18" t="s">
        <v>539</v>
      </c>
      <c r="E198" s="18" t="s">
        <v>631</v>
      </c>
      <c r="F198" s="18"/>
      <c r="G198" s="18"/>
    </row>
    <row r="199" spans="1:7">
      <c r="A199" s="18" t="s">
        <v>632</v>
      </c>
      <c r="B199" s="18" t="s">
        <v>717</v>
      </c>
      <c r="C199" s="18" t="s">
        <v>544</v>
      </c>
      <c r="D199" s="18" t="s">
        <v>521</v>
      </c>
      <c r="E199" s="18" t="s">
        <v>718</v>
      </c>
      <c r="F199" s="18"/>
      <c r="G199" s="18"/>
    </row>
    <row r="200" spans="1:7">
      <c r="A200" s="18" t="s">
        <v>632</v>
      </c>
      <c r="B200" s="18" t="s">
        <v>633</v>
      </c>
      <c r="C200" s="18" t="s">
        <v>544</v>
      </c>
      <c r="D200" s="18" t="s">
        <v>521</v>
      </c>
      <c r="E200" s="18" t="s">
        <v>634</v>
      </c>
      <c r="F200" s="18"/>
      <c r="G200" s="18"/>
    </row>
    <row r="201" spans="1:7">
      <c r="A201" s="18" t="s">
        <v>632</v>
      </c>
      <c r="B201" s="18" t="s">
        <v>635</v>
      </c>
      <c r="C201" s="18" t="s">
        <v>544</v>
      </c>
      <c r="D201" s="18" t="s">
        <v>521</v>
      </c>
      <c r="E201" s="18" t="s">
        <v>636</v>
      </c>
      <c r="F201" s="18"/>
      <c r="G201" s="18"/>
    </row>
    <row r="202" spans="1:7">
      <c r="A202" s="18" t="s">
        <v>632</v>
      </c>
      <c r="B202" s="18" t="s">
        <v>719</v>
      </c>
      <c r="C202" s="18" t="s">
        <v>520</v>
      </c>
      <c r="D202" s="18" t="s">
        <v>521</v>
      </c>
      <c r="E202" s="18" t="s">
        <v>720</v>
      </c>
      <c r="F202" s="18"/>
      <c r="G202" s="18"/>
    </row>
    <row r="203" spans="1:7">
      <c r="A203" s="18" t="s">
        <v>632</v>
      </c>
      <c r="B203" s="18" t="s">
        <v>637</v>
      </c>
      <c r="C203" s="18" t="s">
        <v>544</v>
      </c>
      <c r="D203" s="18" t="s">
        <v>521</v>
      </c>
      <c r="E203" s="18" t="s">
        <v>638</v>
      </c>
      <c r="F203" s="18"/>
      <c r="G203" s="18"/>
    </row>
    <row r="204" spans="1:7">
      <c r="A204" s="18" t="s">
        <v>632</v>
      </c>
      <c r="B204" s="18" t="s">
        <v>639</v>
      </c>
      <c r="C204" s="18" t="s">
        <v>544</v>
      </c>
      <c r="D204" s="18" t="s">
        <v>521</v>
      </c>
      <c r="E204" s="18" t="s">
        <v>640</v>
      </c>
      <c r="F204" s="18"/>
      <c r="G204" s="18"/>
    </row>
    <row r="205" spans="1:7">
      <c r="A205" s="18" t="s">
        <v>632</v>
      </c>
      <c r="B205" s="18" t="s">
        <v>641</v>
      </c>
      <c r="C205" s="18" t="s">
        <v>544</v>
      </c>
      <c r="D205" s="18" t="s">
        <v>521</v>
      </c>
      <c r="E205" s="18" t="s">
        <v>642</v>
      </c>
      <c r="F205" s="18"/>
      <c r="G205" s="18"/>
    </row>
    <row r="206" spans="1:7">
      <c r="A206" s="18" t="s">
        <v>632</v>
      </c>
      <c r="B206" s="18" t="s">
        <v>643</v>
      </c>
      <c r="C206" s="18" t="s">
        <v>544</v>
      </c>
      <c r="D206" s="18" t="s">
        <v>521</v>
      </c>
      <c r="E206" s="18" t="s">
        <v>644</v>
      </c>
      <c r="F206" s="18"/>
      <c r="G206" s="18"/>
    </row>
    <row r="207" spans="1:7">
      <c r="A207" s="18" t="s">
        <v>632</v>
      </c>
      <c r="B207" s="18" t="s">
        <v>721</v>
      </c>
      <c r="C207" s="18" t="s">
        <v>544</v>
      </c>
      <c r="D207" s="18" t="s">
        <v>521</v>
      </c>
      <c r="E207" s="18" t="s">
        <v>722</v>
      </c>
      <c r="F207" s="18"/>
      <c r="G207" s="18"/>
    </row>
    <row r="208" spans="1:7">
      <c r="A208" s="18" t="s">
        <v>632</v>
      </c>
      <c r="B208" s="18" t="s">
        <v>645</v>
      </c>
      <c r="C208" s="18" t="s">
        <v>544</v>
      </c>
      <c r="D208" s="18" t="s">
        <v>521</v>
      </c>
      <c r="E208" s="18" t="s">
        <v>646</v>
      </c>
      <c r="F208" s="18"/>
      <c r="G208" s="18"/>
    </row>
    <row r="209" spans="1:7">
      <c r="A209" s="18" t="s">
        <v>647</v>
      </c>
      <c r="B209" s="18" t="s">
        <v>648</v>
      </c>
      <c r="C209" s="18" t="s">
        <v>544</v>
      </c>
      <c r="D209" s="18" t="s">
        <v>539</v>
      </c>
      <c r="E209" s="18" t="s">
        <v>649</v>
      </c>
      <c r="F209" s="18"/>
      <c r="G209" s="18"/>
    </row>
    <row r="210" spans="1:7">
      <c r="A210" s="18" t="s">
        <v>647</v>
      </c>
      <c r="B210" s="18" t="s">
        <v>723</v>
      </c>
      <c r="C210" s="18" t="s">
        <v>520</v>
      </c>
      <c r="D210" s="18" t="s">
        <v>521</v>
      </c>
      <c r="E210" s="18" t="s">
        <v>724</v>
      </c>
      <c r="F210" s="18"/>
      <c r="G210" s="18"/>
    </row>
    <row r="211" spans="1:7">
      <c r="A211" s="18" t="s">
        <v>647</v>
      </c>
      <c r="B211" s="18" t="s">
        <v>650</v>
      </c>
      <c r="C211" s="18" t="s">
        <v>544</v>
      </c>
      <c r="D211" s="18" t="s">
        <v>521</v>
      </c>
      <c r="E211" s="18" t="s">
        <v>651</v>
      </c>
      <c r="F211" s="18"/>
      <c r="G211" s="18"/>
    </row>
    <row r="212" spans="1:7">
      <c r="A212" s="18" t="s">
        <v>647</v>
      </c>
      <c r="B212" s="18" t="s">
        <v>652</v>
      </c>
      <c r="C212" s="18" t="s">
        <v>544</v>
      </c>
      <c r="D212" s="18" t="s">
        <v>521</v>
      </c>
      <c r="E212" s="18" t="s">
        <v>653</v>
      </c>
      <c r="F212" s="18"/>
      <c r="G212" s="18"/>
    </row>
    <row r="213" spans="1:7">
      <c r="A213" s="18" t="s">
        <v>647</v>
      </c>
      <c r="B213" s="18" t="s">
        <v>725</v>
      </c>
      <c r="C213" s="18" t="s">
        <v>520</v>
      </c>
      <c r="D213" s="18" t="s">
        <v>521</v>
      </c>
      <c r="E213" s="18" t="s">
        <v>726</v>
      </c>
      <c r="F213" s="18"/>
      <c r="G213" s="18"/>
    </row>
    <row r="214" spans="1:7">
      <c r="A214" s="18" t="s">
        <v>647</v>
      </c>
      <c r="B214" s="18" t="s">
        <v>654</v>
      </c>
      <c r="C214" s="18" t="s">
        <v>544</v>
      </c>
      <c r="D214" s="18" t="s">
        <v>521</v>
      </c>
      <c r="E214" s="18" t="s">
        <v>655</v>
      </c>
      <c r="F214" s="18"/>
      <c r="G214" s="18"/>
    </row>
    <row r="215" spans="1:7">
      <c r="A215" s="18" t="s">
        <v>647</v>
      </c>
      <c r="B215" s="18" t="s">
        <v>656</v>
      </c>
      <c r="C215" s="18" t="s">
        <v>544</v>
      </c>
      <c r="D215" s="18" t="s">
        <v>521</v>
      </c>
      <c r="E215" s="18" t="s">
        <v>657</v>
      </c>
      <c r="F215" s="18"/>
      <c r="G215" s="18"/>
    </row>
    <row r="216" spans="1:7">
      <c r="A216" s="18" t="s">
        <v>647</v>
      </c>
      <c r="B216" s="18" t="s">
        <v>658</v>
      </c>
      <c r="C216" s="18" t="s">
        <v>544</v>
      </c>
      <c r="D216" s="18" t="s">
        <v>521</v>
      </c>
      <c r="E216" s="18" t="s">
        <v>659</v>
      </c>
      <c r="F216" s="18"/>
      <c r="G216" s="18"/>
    </row>
    <row r="217" spans="1:7">
      <c r="A217" s="18" t="s">
        <v>647</v>
      </c>
      <c r="B217" s="18" t="s">
        <v>660</v>
      </c>
      <c r="C217" s="18" t="s">
        <v>544</v>
      </c>
      <c r="D217" s="18" t="s">
        <v>521</v>
      </c>
      <c r="E217" s="18" t="s">
        <v>661</v>
      </c>
      <c r="F217" s="18"/>
      <c r="G217" s="18"/>
    </row>
    <row r="218" spans="1:7">
      <c r="A218" s="18" t="s">
        <v>647</v>
      </c>
      <c r="B218" s="18" t="s">
        <v>727</v>
      </c>
      <c r="C218" s="18" t="s">
        <v>544</v>
      </c>
      <c r="D218" s="18" t="s">
        <v>521</v>
      </c>
      <c r="E218" s="18" t="s">
        <v>728</v>
      </c>
      <c r="F218" s="18"/>
      <c r="G218" s="18"/>
    </row>
    <row r="219" spans="1:7">
      <c r="A219" s="19" t="s">
        <v>405</v>
      </c>
      <c r="B219" s="63" t="s">
        <v>594</v>
      </c>
      <c r="C219" s="64"/>
      <c r="D219" s="64"/>
      <c r="E219" s="64"/>
      <c r="F219" s="65"/>
      <c r="G219" s="38"/>
    </row>
    <row r="220" spans="1:7">
      <c r="A220" s="19" t="s">
        <v>406</v>
      </c>
      <c r="B220" s="63" t="s">
        <v>594</v>
      </c>
      <c r="C220" s="64"/>
      <c r="D220" s="64"/>
      <c r="E220" s="64"/>
      <c r="F220" s="65"/>
      <c r="G220" s="38"/>
    </row>
    <row r="221" spans="1:7">
      <c r="A221" s="18" t="s">
        <v>45</v>
      </c>
      <c r="B221" s="18" t="s">
        <v>541</v>
      </c>
      <c r="C221" s="18" t="s">
        <v>520</v>
      </c>
      <c r="D221" s="18" t="s">
        <v>521</v>
      </c>
      <c r="E221" s="18" t="s">
        <v>542</v>
      </c>
      <c r="F221" s="18"/>
      <c r="G221" s="18"/>
    </row>
    <row r="222" spans="1:7">
      <c r="A222" s="18" t="s">
        <v>45</v>
      </c>
      <c r="B222" s="18" t="s">
        <v>729</v>
      </c>
      <c r="C222" s="18" t="s">
        <v>520</v>
      </c>
      <c r="D222" s="18" t="s">
        <v>521</v>
      </c>
      <c r="E222" s="18" t="s">
        <v>730</v>
      </c>
      <c r="F222" s="18"/>
      <c r="G222" s="18"/>
    </row>
    <row r="223" spans="1:7">
      <c r="A223" s="18" t="s">
        <v>46</v>
      </c>
      <c r="B223" s="18" t="s">
        <v>729</v>
      </c>
      <c r="C223" s="18" t="s">
        <v>520</v>
      </c>
      <c r="D223" s="18" t="s">
        <v>521</v>
      </c>
      <c r="E223" s="18" t="s">
        <v>730</v>
      </c>
      <c r="F223" s="18"/>
      <c r="G223" s="18"/>
    </row>
    <row r="224" spans="1:7">
      <c r="A224" s="18" t="s">
        <v>666</v>
      </c>
      <c r="B224" s="18" t="s">
        <v>667</v>
      </c>
      <c r="C224" s="18" t="s">
        <v>520</v>
      </c>
      <c r="D224" s="18" t="s">
        <v>521</v>
      </c>
      <c r="E224" s="18" t="s">
        <v>668</v>
      </c>
      <c r="F224" s="18"/>
      <c r="G224" s="18"/>
    </row>
    <row r="225" spans="1:7">
      <c r="A225" s="18" t="s">
        <v>666</v>
      </c>
      <c r="B225" s="18" t="s">
        <v>669</v>
      </c>
      <c r="C225" s="18" t="s">
        <v>520</v>
      </c>
      <c r="D225" s="18" t="s">
        <v>521</v>
      </c>
      <c r="E225" s="18" t="s">
        <v>670</v>
      </c>
      <c r="F225" s="18"/>
      <c r="G225" s="18"/>
    </row>
    <row r="226" spans="1:7">
      <c r="A226" s="18" t="s">
        <v>666</v>
      </c>
      <c r="B226" s="18" t="s">
        <v>600</v>
      </c>
      <c r="C226" s="18" t="s">
        <v>520</v>
      </c>
      <c r="D226" s="18" t="s">
        <v>521</v>
      </c>
      <c r="E226" s="18" t="s">
        <v>601</v>
      </c>
      <c r="F226" s="18"/>
      <c r="G226" s="18"/>
    </row>
    <row r="227" spans="1:7">
      <c r="A227" s="18" t="s">
        <v>666</v>
      </c>
      <c r="B227" s="18" t="s">
        <v>671</v>
      </c>
      <c r="C227" s="18" t="s">
        <v>520</v>
      </c>
      <c r="D227" s="18" t="s">
        <v>521</v>
      </c>
      <c r="E227" s="18" t="s">
        <v>672</v>
      </c>
      <c r="F227" s="18"/>
      <c r="G227" s="18"/>
    </row>
    <row r="228" spans="1:7">
      <c r="A228" s="18" t="s">
        <v>666</v>
      </c>
      <c r="B228" s="18" t="s">
        <v>673</v>
      </c>
      <c r="C228" s="18" t="s">
        <v>520</v>
      </c>
      <c r="D228" s="18" t="s">
        <v>521</v>
      </c>
      <c r="E228" s="18" t="s">
        <v>674</v>
      </c>
      <c r="F228" s="18"/>
      <c r="G228" s="18"/>
    </row>
    <row r="229" spans="1:7">
      <c r="A229" s="18" t="s">
        <v>666</v>
      </c>
      <c r="B229" s="18" t="s">
        <v>731</v>
      </c>
      <c r="C229" s="18" t="s">
        <v>520</v>
      </c>
      <c r="D229" s="18" t="s">
        <v>521</v>
      </c>
      <c r="E229" s="18" t="s">
        <v>732</v>
      </c>
      <c r="F229" s="18"/>
      <c r="G229" s="18"/>
    </row>
    <row r="230" spans="1:7">
      <c r="A230" s="18" t="s">
        <v>52</v>
      </c>
      <c r="B230" s="18" t="s">
        <v>733</v>
      </c>
      <c r="C230" s="18" t="s">
        <v>520</v>
      </c>
      <c r="D230" s="18" t="s">
        <v>521</v>
      </c>
      <c r="E230" s="18" t="s">
        <v>734</v>
      </c>
      <c r="F230" s="18"/>
      <c r="G230" s="18"/>
    </row>
    <row r="231" spans="1:7">
      <c r="A231" s="18" t="s">
        <v>52</v>
      </c>
      <c r="B231" s="18" t="s">
        <v>675</v>
      </c>
      <c r="C231" s="18" t="s">
        <v>520</v>
      </c>
      <c r="D231" s="18" t="s">
        <v>539</v>
      </c>
      <c r="E231" s="25" t="s">
        <v>574</v>
      </c>
      <c r="F231" s="18"/>
      <c r="G231" s="18"/>
    </row>
    <row r="232" spans="1:7">
      <c r="A232" s="18" t="s">
        <v>52</v>
      </c>
      <c r="B232" s="18" t="s">
        <v>735</v>
      </c>
      <c r="C232" s="18" t="s">
        <v>520</v>
      </c>
      <c r="D232" s="18" t="s">
        <v>521</v>
      </c>
      <c r="E232" s="18" t="s">
        <v>736</v>
      </c>
      <c r="F232" s="18"/>
      <c r="G232" s="18"/>
    </row>
    <row r="233" spans="1:7">
      <c r="A233" s="18" t="s">
        <v>52</v>
      </c>
      <c r="B233" s="18" t="s">
        <v>606</v>
      </c>
      <c r="C233" s="18" t="s">
        <v>520</v>
      </c>
      <c r="D233" s="18" t="s">
        <v>521</v>
      </c>
      <c r="E233" s="18" t="s">
        <v>535</v>
      </c>
      <c r="F233" s="18"/>
      <c r="G233" s="18"/>
    </row>
    <row r="234" spans="1:7">
      <c r="A234" s="18" t="s">
        <v>52</v>
      </c>
      <c r="B234" s="18" t="s">
        <v>575</v>
      </c>
      <c r="C234" s="18" t="s">
        <v>520</v>
      </c>
      <c r="D234" s="18" t="s">
        <v>539</v>
      </c>
      <c r="E234" s="18" t="s">
        <v>576</v>
      </c>
      <c r="F234" s="18"/>
      <c r="G234" s="18"/>
    </row>
    <row r="235" spans="1:7">
      <c r="A235" s="18" t="s">
        <v>53</v>
      </c>
      <c r="B235" s="18" t="s">
        <v>532</v>
      </c>
      <c r="C235" s="18" t="s">
        <v>520</v>
      </c>
      <c r="D235" s="18" t="s">
        <v>521</v>
      </c>
      <c r="E235" s="18" t="s">
        <v>592</v>
      </c>
      <c r="F235" s="18"/>
      <c r="G235" s="18"/>
    </row>
    <row r="236" spans="1:7">
      <c r="A236" s="18" t="s">
        <v>53</v>
      </c>
      <c r="B236" s="18" t="s">
        <v>600</v>
      </c>
      <c r="C236" s="18" t="s">
        <v>520</v>
      </c>
      <c r="D236" s="18" t="s">
        <v>521</v>
      </c>
      <c r="E236" s="18" t="s">
        <v>737</v>
      </c>
      <c r="F236" s="18"/>
      <c r="G236" s="18"/>
    </row>
    <row r="237" spans="1:7">
      <c r="A237" s="18" t="s">
        <v>53</v>
      </c>
      <c r="B237" s="18" t="s">
        <v>738</v>
      </c>
      <c r="C237" s="18" t="s">
        <v>520</v>
      </c>
      <c r="D237" s="18" t="s">
        <v>521</v>
      </c>
      <c r="E237" s="18" t="s">
        <v>739</v>
      </c>
      <c r="F237" s="18"/>
      <c r="G237" s="18"/>
    </row>
    <row r="238" spans="1:7">
      <c r="A238" s="18" t="s">
        <v>53</v>
      </c>
      <c r="B238" s="18" t="s">
        <v>606</v>
      </c>
      <c r="C238" s="18" t="s">
        <v>520</v>
      </c>
      <c r="D238" s="18" t="s">
        <v>521</v>
      </c>
      <c r="E238" s="18" t="s">
        <v>740</v>
      </c>
      <c r="F238" s="18"/>
      <c r="G238" s="18"/>
    </row>
    <row r="239" spans="1:7">
      <c r="A239" s="18" t="s">
        <v>676</v>
      </c>
      <c r="B239" s="18" t="s">
        <v>598</v>
      </c>
      <c r="C239" s="18" t="s">
        <v>520</v>
      </c>
      <c r="D239" s="18" t="s">
        <v>521</v>
      </c>
      <c r="E239" s="18" t="s">
        <v>599</v>
      </c>
      <c r="F239" s="18"/>
      <c r="G239" s="18"/>
    </row>
    <row r="240" spans="1:7">
      <c r="A240" s="18" t="s">
        <v>676</v>
      </c>
      <c r="B240" s="18" t="s">
        <v>532</v>
      </c>
      <c r="C240" s="18" t="s">
        <v>520</v>
      </c>
      <c r="D240" s="18" t="s">
        <v>521</v>
      </c>
      <c r="E240" s="18" t="s">
        <v>533</v>
      </c>
      <c r="F240" s="18"/>
      <c r="G240" s="18"/>
    </row>
    <row r="241" spans="1:7">
      <c r="A241" s="18" t="s">
        <v>676</v>
      </c>
      <c r="B241" s="18" t="s">
        <v>741</v>
      </c>
      <c r="C241" s="18" t="s">
        <v>520</v>
      </c>
      <c r="D241" s="18" t="s">
        <v>521</v>
      </c>
      <c r="E241" s="18" t="s">
        <v>742</v>
      </c>
      <c r="F241" s="18"/>
      <c r="G241" s="18"/>
    </row>
    <row r="242" spans="1:7">
      <c r="A242" s="18" t="s">
        <v>676</v>
      </c>
      <c r="B242" s="18" t="s">
        <v>600</v>
      </c>
      <c r="C242" s="18" t="s">
        <v>520</v>
      </c>
      <c r="D242" s="18" t="s">
        <v>521</v>
      </c>
      <c r="E242" s="18" t="s">
        <v>601</v>
      </c>
      <c r="F242" s="18"/>
      <c r="G242" s="18"/>
    </row>
    <row r="243" spans="1:7">
      <c r="A243" s="18" t="s">
        <v>676</v>
      </c>
      <c r="B243" s="18" t="s">
        <v>556</v>
      </c>
      <c r="C243" s="18" t="s">
        <v>520</v>
      </c>
      <c r="D243" s="18" t="s">
        <v>521</v>
      </c>
      <c r="E243" s="18" t="s">
        <v>557</v>
      </c>
      <c r="F243" s="18"/>
      <c r="G243" s="18"/>
    </row>
    <row r="244" spans="1:7">
      <c r="A244" s="18" t="s">
        <v>676</v>
      </c>
      <c r="B244" s="18" t="s">
        <v>743</v>
      </c>
      <c r="C244" s="18" t="s">
        <v>520</v>
      </c>
      <c r="D244" s="18" t="s">
        <v>521</v>
      </c>
      <c r="E244" s="18" t="s">
        <v>744</v>
      </c>
      <c r="F244" s="18"/>
      <c r="G244" s="18"/>
    </row>
    <row r="245" spans="1:7">
      <c r="A245" s="18" t="s">
        <v>676</v>
      </c>
      <c r="B245" s="18" t="s">
        <v>679</v>
      </c>
      <c r="C245" s="18" t="s">
        <v>520</v>
      </c>
      <c r="D245" s="18" t="s">
        <v>521</v>
      </c>
      <c r="E245" s="18" t="s">
        <v>680</v>
      </c>
      <c r="F245" s="18"/>
      <c r="G245" s="18"/>
    </row>
    <row r="246" spans="1:7">
      <c r="A246" s="18" t="s">
        <v>56</v>
      </c>
      <c r="B246" s="18" t="s">
        <v>683</v>
      </c>
      <c r="C246" s="18" t="s">
        <v>520</v>
      </c>
      <c r="D246" s="18" t="s">
        <v>521</v>
      </c>
      <c r="E246" s="18" t="s">
        <v>684</v>
      </c>
      <c r="F246" s="18"/>
      <c r="G246" s="18"/>
    </row>
    <row r="247" spans="1:7">
      <c r="A247" s="18" t="s">
        <v>687</v>
      </c>
      <c r="B247" s="18" t="s">
        <v>688</v>
      </c>
      <c r="C247" s="18" t="s">
        <v>520</v>
      </c>
      <c r="D247" s="18" t="s">
        <v>539</v>
      </c>
      <c r="E247" s="18" t="s">
        <v>689</v>
      </c>
      <c r="F247" s="18"/>
      <c r="G247" s="18"/>
    </row>
    <row r="248" spans="1:7">
      <c r="A248" s="18" t="s">
        <v>687</v>
      </c>
      <c r="B248" s="18" t="s">
        <v>596</v>
      </c>
      <c r="C248" s="18" t="s">
        <v>520</v>
      </c>
      <c r="D248" s="18" t="s">
        <v>539</v>
      </c>
      <c r="E248" s="18" t="s">
        <v>597</v>
      </c>
      <c r="F248" s="18"/>
      <c r="G248" s="18"/>
    </row>
    <row r="249" spans="1:7">
      <c r="A249" s="18" t="s">
        <v>696</v>
      </c>
      <c r="B249" s="18" t="s">
        <v>697</v>
      </c>
      <c r="C249" s="18" t="s">
        <v>520</v>
      </c>
      <c r="D249" s="18" t="s">
        <v>521</v>
      </c>
      <c r="E249" s="18" t="s">
        <v>698</v>
      </c>
      <c r="F249" s="18"/>
      <c r="G249" s="18"/>
    </row>
    <row r="250" spans="1:7">
      <c r="A250" s="18" t="s">
        <v>696</v>
      </c>
      <c r="B250" s="18" t="s">
        <v>600</v>
      </c>
      <c r="C250" s="18" t="s">
        <v>544</v>
      </c>
      <c r="D250" s="18" t="s">
        <v>521</v>
      </c>
      <c r="E250" s="18" t="s">
        <v>601</v>
      </c>
      <c r="F250" s="18"/>
      <c r="G250" s="18"/>
    </row>
    <row r="251" spans="1:7">
      <c r="A251" s="18" t="s">
        <v>701</v>
      </c>
      <c r="B251" s="18" t="s">
        <v>702</v>
      </c>
      <c r="C251" s="18" t="s">
        <v>544</v>
      </c>
      <c r="D251" s="18" t="s">
        <v>539</v>
      </c>
      <c r="E251" s="18" t="s">
        <v>703</v>
      </c>
      <c r="F251" s="18"/>
      <c r="G251" s="18"/>
    </row>
    <row r="252" spans="1:7">
      <c r="A252" s="18" t="s">
        <v>701</v>
      </c>
      <c r="B252" s="18" t="s">
        <v>697</v>
      </c>
      <c r="C252" s="18" t="s">
        <v>520</v>
      </c>
      <c r="D252" s="18" t="s">
        <v>521</v>
      </c>
      <c r="E252" s="18" t="s">
        <v>698</v>
      </c>
      <c r="F252" s="18"/>
      <c r="G252" s="18"/>
    </row>
    <row r="253" spans="1:7">
      <c r="A253" s="18" t="s">
        <v>701</v>
      </c>
      <c r="B253" s="18" t="s">
        <v>600</v>
      </c>
      <c r="C253" s="18" t="s">
        <v>544</v>
      </c>
      <c r="D253" s="18" t="s">
        <v>521</v>
      </c>
      <c r="E253" s="18" t="s">
        <v>601</v>
      </c>
      <c r="F253" s="18"/>
      <c r="G253" s="18"/>
    </row>
    <row r="254" spans="1:7">
      <c r="A254" s="18" t="s">
        <v>60</v>
      </c>
      <c r="B254" s="18" t="s">
        <v>704</v>
      </c>
      <c r="C254" s="18" t="s">
        <v>520</v>
      </c>
      <c r="D254" s="18" t="s">
        <v>521</v>
      </c>
      <c r="E254" s="18" t="s">
        <v>705</v>
      </c>
      <c r="F254" s="18"/>
      <c r="G254" s="18"/>
    </row>
    <row r="255" spans="1:7">
      <c r="A255" s="18" t="s">
        <v>60</v>
      </c>
      <c r="B255" s="18" t="s">
        <v>745</v>
      </c>
      <c r="C255" s="18" t="s">
        <v>520</v>
      </c>
      <c r="D255" s="18" t="s">
        <v>521</v>
      </c>
      <c r="E255" s="18" t="s">
        <v>746</v>
      </c>
      <c r="F255" s="18"/>
      <c r="G255" s="18"/>
    </row>
    <row r="256" spans="1:7">
      <c r="A256" s="18" t="s">
        <v>60</v>
      </c>
      <c r="B256" s="18" t="s">
        <v>600</v>
      </c>
      <c r="C256" s="18" t="s">
        <v>520</v>
      </c>
      <c r="D256" s="18" t="s">
        <v>521</v>
      </c>
      <c r="E256" s="18" t="s">
        <v>601</v>
      </c>
      <c r="F256" s="18"/>
      <c r="G256" s="18"/>
    </row>
    <row r="257" spans="1:7">
      <c r="A257" s="18" t="s">
        <v>61</v>
      </c>
      <c r="B257" s="18" t="s">
        <v>704</v>
      </c>
      <c r="C257" s="18" t="s">
        <v>520</v>
      </c>
      <c r="D257" s="18" t="s">
        <v>521</v>
      </c>
      <c r="E257" s="18" t="s">
        <v>705</v>
      </c>
      <c r="F257" s="18"/>
      <c r="G257" s="18"/>
    </row>
    <row r="258" spans="1:7">
      <c r="A258" s="18" t="s">
        <v>61</v>
      </c>
      <c r="B258" s="18" t="s">
        <v>745</v>
      </c>
      <c r="C258" s="18" t="s">
        <v>520</v>
      </c>
      <c r="D258" s="18" t="s">
        <v>521</v>
      </c>
      <c r="E258" s="18" t="s">
        <v>746</v>
      </c>
      <c r="F258" s="18"/>
      <c r="G258" s="18"/>
    </row>
    <row r="259" spans="1:7">
      <c r="A259" s="18" t="s">
        <v>61</v>
      </c>
      <c r="B259" s="18" t="s">
        <v>600</v>
      </c>
      <c r="C259" s="18" t="s">
        <v>520</v>
      </c>
      <c r="D259" s="18" t="s">
        <v>521</v>
      </c>
      <c r="E259" s="18" t="s">
        <v>601</v>
      </c>
      <c r="F259" s="18"/>
      <c r="G259" s="18"/>
    </row>
    <row r="260" spans="1:7">
      <c r="A260" s="18" t="s">
        <v>61</v>
      </c>
      <c r="B260" s="18" t="s">
        <v>747</v>
      </c>
      <c r="C260" s="18" t="s">
        <v>520</v>
      </c>
      <c r="D260" s="18" t="s">
        <v>521</v>
      </c>
      <c r="E260" s="18" t="s">
        <v>748</v>
      </c>
      <c r="F260" s="18"/>
      <c r="G260" s="18"/>
    </row>
    <row r="261" spans="1:7">
      <c r="A261" s="18" t="s">
        <v>706</v>
      </c>
      <c r="B261" s="18" t="s">
        <v>749</v>
      </c>
      <c r="C261" s="18" t="s">
        <v>520</v>
      </c>
      <c r="D261" s="18" t="s">
        <v>521</v>
      </c>
      <c r="E261" s="18" t="s">
        <v>750</v>
      </c>
      <c r="F261" s="18"/>
      <c r="G261" s="18"/>
    </row>
    <row r="262" spans="1:7">
      <c r="A262" s="18" t="s">
        <v>706</v>
      </c>
      <c r="B262" s="18" t="s">
        <v>707</v>
      </c>
      <c r="C262" s="18" t="s">
        <v>520</v>
      </c>
      <c r="D262" s="18" t="s">
        <v>521</v>
      </c>
      <c r="E262" s="18" t="s">
        <v>708</v>
      </c>
      <c r="F262" s="18"/>
      <c r="G262" s="18"/>
    </row>
    <row r="263" spans="1:7">
      <c r="A263" s="18" t="s">
        <v>706</v>
      </c>
      <c r="B263" s="18" t="s">
        <v>532</v>
      </c>
      <c r="C263" s="18" t="s">
        <v>520</v>
      </c>
      <c r="D263" s="18" t="s">
        <v>521</v>
      </c>
      <c r="E263" s="18" t="s">
        <v>533</v>
      </c>
      <c r="F263" s="18"/>
      <c r="G263" s="18"/>
    </row>
    <row r="264" spans="1:7">
      <c r="A264" s="18" t="s">
        <v>706</v>
      </c>
      <c r="B264" s="18" t="s">
        <v>715</v>
      </c>
      <c r="C264" s="18" t="s">
        <v>520</v>
      </c>
      <c r="D264" s="18" t="s">
        <v>521</v>
      </c>
      <c r="E264" s="18" t="s">
        <v>716</v>
      </c>
      <c r="F264" s="18"/>
      <c r="G264" s="18"/>
    </row>
    <row r="265" spans="1:7">
      <c r="A265" s="18" t="s">
        <v>706</v>
      </c>
      <c r="B265" s="18" t="s">
        <v>600</v>
      </c>
      <c r="C265" s="18" t="s">
        <v>520</v>
      </c>
      <c r="D265" s="18" t="s">
        <v>521</v>
      </c>
      <c r="E265" s="18" t="s">
        <v>601</v>
      </c>
      <c r="F265" s="18"/>
      <c r="G265" s="18"/>
    </row>
    <row r="266" spans="1:7">
      <c r="A266" s="18" t="s">
        <v>706</v>
      </c>
      <c r="B266" s="18" t="s">
        <v>556</v>
      </c>
      <c r="C266" s="18" t="s">
        <v>520</v>
      </c>
      <c r="D266" s="18" t="s">
        <v>521</v>
      </c>
      <c r="E266" s="18" t="s">
        <v>557</v>
      </c>
      <c r="F266" s="18"/>
      <c r="G266" s="18"/>
    </row>
    <row r="267" spans="1:7">
      <c r="A267" s="18" t="s">
        <v>706</v>
      </c>
      <c r="B267" s="18" t="s">
        <v>751</v>
      </c>
      <c r="C267" s="18" t="s">
        <v>520</v>
      </c>
      <c r="D267" s="18" t="s">
        <v>521</v>
      </c>
      <c r="E267" s="18" t="s">
        <v>752</v>
      </c>
      <c r="F267" s="18"/>
      <c r="G267" s="18"/>
    </row>
    <row r="268" spans="1:7">
      <c r="A268" s="18" t="s">
        <v>706</v>
      </c>
      <c r="B268" s="18" t="s">
        <v>711</v>
      </c>
      <c r="C268" s="18" t="s">
        <v>520</v>
      </c>
      <c r="D268" s="18" t="s">
        <v>521</v>
      </c>
      <c r="E268" s="18" t="s">
        <v>712</v>
      </c>
      <c r="F268" s="18"/>
      <c r="G268" s="18"/>
    </row>
  </sheetData>
  <mergeCells count="11">
    <mergeCell ref="A61:E61"/>
    <mergeCell ref="B219:F219"/>
    <mergeCell ref="B220:F220"/>
    <mergeCell ref="B102:F102"/>
    <mergeCell ref="B14:Q14"/>
    <mergeCell ref="B22:Q22"/>
    <mergeCell ref="B34:Q34"/>
    <mergeCell ref="B35:Q35"/>
    <mergeCell ref="B40:Q40"/>
    <mergeCell ref="B36:Q36"/>
    <mergeCell ref="B37:Q37"/>
  </mergeCells>
  <hyperlinks>
    <hyperlink ref="Q10" display="ESM-AGSM-000A-000A00000000(004_002)" xr:uid="{286FFC3D-32D9-4641-8648-83061F10AD27}"/>
    <hyperlink ref="Q49" display="SLML-SLML-0003-000300000000(012_000)" xr:uid="{71F1EF2B-A128-4508-9604-35B3C7EAE829}"/>
    <hyperlink ref="Q50" display="SLMR-SLMR-0003-000300000000(015_000)" xr:uid="{48B2968C-84BD-44AC-BF44-9C0A0E9960A6}"/>
    <hyperlink ref="A61" display="Expand All Environmental/Snapshot Data" xr:uid="{85BB4D09-D1E2-4CC4-96B7-EE1FD46DA55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AC85D-3F76-409E-A8C7-72D255B48529}">
  <dimension ref="A1:Q181"/>
  <sheetViews>
    <sheetView workbookViewId="0">
      <selection activeCell="H14" sqref="H14"/>
    </sheetView>
  </sheetViews>
  <sheetFormatPr defaultColWidth="10.7109375" defaultRowHeight="15"/>
  <cols>
    <col min="1" max="1" width="28" customWidth="1"/>
    <col min="2" max="17" width="15.85546875" customWidth="1"/>
  </cols>
  <sheetData>
    <row r="1" spans="1:17" ht="92.25">
      <c r="A1" s="14" t="s">
        <v>176</v>
      </c>
      <c r="B1" s="12"/>
      <c r="E1" s="12"/>
      <c r="F1" s="12"/>
      <c r="G1" s="12"/>
      <c r="H1" s="12"/>
      <c r="I1" s="12"/>
      <c r="J1" s="12"/>
      <c r="K1" s="12"/>
      <c r="N1" s="12"/>
      <c r="O1" s="12"/>
      <c r="P1" s="12"/>
      <c r="Q1" s="12"/>
    </row>
    <row r="2" spans="1:17" ht="36.75">
      <c r="A2" s="39" t="s">
        <v>177</v>
      </c>
      <c r="B2" s="39" t="s">
        <v>753</v>
      </c>
      <c r="E2" s="12"/>
      <c r="F2" s="12"/>
      <c r="G2" s="12"/>
      <c r="H2" s="12"/>
      <c r="I2" s="12"/>
      <c r="J2" s="12"/>
      <c r="K2" s="12"/>
      <c r="N2" s="12"/>
      <c r="O2" s="12"/>
      <c r="P2" s="12"/>
      <c r="Q2" s="12"/>
    </row>
    <row r="3" spans="1:17" ht="24.75">
      <c r="A3" s="39" t="s">
        <v>179</v>
      </c>
      <c r="B3" s="39" t="s">
        <v>754</v>
      </c>
      <c r="E3" s="12"/>
      <c r="F3" s="12"/>
      <c r="G3" s="12"/>
      <c r="H3" s="12"/>
      <c r="I3" s="12"/>
      <c r="J3" s="12"/>
      <c r="K3" s="12"/>
      <c r="N3" s="12"/>
      <c r="O3" s="12"/>
      <c r="P3" s="12"/>
      <c r="Q3" s="12"/>
    </row>
    <row r="4" spans="1:17">
      <c r="A4" s="39" t="s">
        <v>755</v>
      </c>
      <c r="B4" s="39" t="s">
        <v>756</v>
      </c>
      <c r="E4" s="12"/>
      <c r="F4" s="12"/>
      <c r="G4" s="12"/>
      <c r="H4" s="12"/>
      <c r="I4" s="12"/>
      <c r="J4" s="12"/>
      <c r="K4" s="12"/>
      <c r="N4" s="12"/>
      <c r="O4" s="12"/>
      <c r="P4" s="12"/>
      <c r="Q4" s="12"/>
    </row>
    <row r="5" spans="1:17" ht="24.75">
      <c r="A5" s="39" t="s">
        <v>757</v>
      </c>
      <c r="B5" s="39" t="s">
        <v>184</v>
      </c>
      <c r="E5" s="12"/>
      <c r="F5" s="12"/>
      <c r="G5" s="12"/>
      <c r="H5" s="12"/>
      <c r="I5" s="12"/>
      <c r="J5" s="12"/>
      <c r="K5" s="12"/>
      <c r="N5" s="12"/>
      <c r="O5" s="12"/>
      <c r="P5" s="12"/>
      <c r="Q5" s="12"/>
    </row>
    <row r="6" spans="1:17" ht="46.5">
      <c r="A6" s="16" t="s">
        <v>185</v>
      </c>
      <c r="B6" s="12"/>
      <c r="E6" s="12"/>
      <c r="F6" s="12"/>
      <c r="G6" s="12"/>
      <c r="H6" s="12"/>
      <c r="I6" s="12"/>
      <c r="J6" s="12"/>
      <c r="K6" s="12"/>
      <c r="N6" s="12"/>
      <c r="O6" s="12"/>
      <c r="P6" s="12"/>
      <c r="Q6" s="12"/>
    </row>
    <row r="7" spans="1:17" ht="18">
      <c r="A7" s="22" t="s">
        <v>186</v>
      </c>
      <c r="B7" s="12"/>
      <c r="E7" s="12"/>
      <c r="F7" s="12"/>
      <c r="G7" s="12"/>
      <c r="H7" s="12"/>
      <c r="I7" s="12"/>
      <c r="J7" s="12"/>
      <c r="K7" s="12"/>
      <c r="N7" s="12"/>
      <c r="O7" s="12"/>
      <c r="P7" s="12"/>
      <c r="Q7" s="12"/>
    </row>
    <row r="8" spans="1:17" ht="30">
      <c r="A8" s="30" t="s">
        <v>5</v>
      </c>
      <c r="B8" s="30" t="s">
        <v>187</v>
      </c>
      <c r="C8" s="17" t="s">
        <v>188</v>
      </c>
      <c r="D8" s="17" t="s">
        <v>189</v>
      </c>
      <c r="E8" s="30" t="s">
        <v>190</v>
      </c>
      <c r="F8" s="30" t="s">
        <v>191</v>
      </c>
      <c r="G8" s="30" t="s">
        <v>192</v>
      </c>
      <c r="H8" s="30" t="s">
        <v>193</v>
      </c>
      <c r="I8" s="30" t="s">
        <v>194</v>
      </c>
      <c r="J8" s="30" t="s">
        <v>195</v>
      </c>
      <c r="K8" s="30" t="s">
        <v>196</v>
      </c>
      <c r="L8" s="17" t="s">
        <v>197</v>
      </c>
      <c r="M8" s="17" t="s">
        <v>198</v>
      </c>
      <c r="N8" s="30" t="s">
        <v>199</v>
      </c>
      <c r="O8" s="30" t="s">
        <v>200</v>
      </c>
      <c r="P8" s="30" t="s">
        <v>201</v>
      </c>
      <c r="Q8" s="30" t="s">
        <v>202</v>
      </c>
    </row>
    <row r="9" spans="1:17" ht="96.75">
      <c r="A9" s="29" t="s">
        <v>203</v>
      </c>
      <c r="B9" s="29" t="s">
        <v>204</v>
      </c>
      <c r="C9" s="18" t="s">
        <v>205</v>
      </c>
      <c r="D9" s="18" t="s">
        <v>72</v>
      </c>
      <c r="E9" s="29"/>
      <c r="F9" s="29">
        <v>28859242</v>
      </c>
      <c r="G9" s="29"/>
      <c r="H9" s="29" t="s">
        <v>73</v>
      </c>
      <c r="I9" s="29" t="s">
        <v>758</v>
      </c>
      <c r="J9" s="29">
        <v>37</v>
      </c>
      <c r="K9" s="29" t="s">
        <v>759</v>
      </c>
      <c r="L9" s="18">
        <v>7</v>
      </c>
      <c r="M9" s="18">
        <v>10</v>
      </c>
      <c r="N9" s="29" t="s">
        <v>210</v>
      </c>
      <c r="O9" s="29" t="s">
        <v>210</v>
      </c>
      <c r="P9" s="29" t="s">
        <v>211</v>
      </c>
      <c r="Q9" s="29" t="s">
        <v>760</v>
      </c>
    </row>
    <row r="10" spans="1:17" ht="45">
      <c r="A10" s="29" t="s">
        <v>213</v>
      </c>
      <c r="B10" s="29" t="s">
        <v>214</v>
      </c>
      <c r="C10" s="18" t="s">
        <v>215</v>
      </c>
      <c r="D10" s="18" t="s">
        <v>78</v>
      </c>
      <c r="E10" s="29" t="s">
        <v>761</v>
      </c>
      <c r="F10" s="29" t="s">
        <v>761</v>
      </c>
      <c r="G10" s="29" t="s">
        <v>761</v>
      </c>
      <c r="H10" s="29" t="s">
        <v>79</v>
      </c>
      <c r="I10" s="29" t="s">
        <v>762</v>
      </c>
      <c r="J10" s="29">
        <v>4</v>
      </c>
      <c r="K10" s="29" t="s">
        <v>763</v>
      </c>
      <c r="L10" s="18" t="s">
        <v>221</v>
      </c>
      <c r="M10" s="18">
        <v>4</v>
      </c>
      <c r="N10" s="29" t="s">
        <v>210</v>
      </c>
      <c r="O10" s="29" t="s">
        <v>210</v>
      </c>
      <c r="P10" s="29" t="s">
        <v>222</v>
      </c>
      <c r="Q10" s="33" t="s">
        <v>223</v>
      </c>
    </row>
    <row r="11" spans="1:17" ht="72.75">
      <c r="A11" s="29" t="s">
        <v>19</v>
      </c>
      <c r="B11" s="29" t="s">
        <v>224</v>
      </c>
      <c r="C11" s="18" t="s">
        <v>225</v>
      </c>
      <c r="D11" s="18" t="s">
        <v>226</v>
      </c>
      <c r="E11" s="29"/>
      <c r="F11" s="29" t="s">
        <v>764</v>
      </c>
      <c r="G11" s="29"/>
      <c r="H11" s="29" t="s">
        <v>765</v>
      </c>
      <c r="I11" s="29" t="s">
        <v>766</v>
      </c>
      <c r="J11" s="29">
        <v>32</v>
      </c>
      <c r="K11" s="29" t="s">
        <v>230</v>
      </c>
      <c r="L11" s="18">
        <v>3</v>
      </c>
      <c r="M11" s="18">
        <v>0</v>
      </c>
      <c r="N11" s="29" t="s">
        <v>210</v>
      </c>
      <c r="O11" s="29" t="s">
        <v>210</v>
      </c>
      <c r="P11" s="29" t="s">
        <v>231</v>
      </c>
      <c r="Q11" s="29" t="s">
        <v>232</v>
      </c>
    </row>
    <row r="12" spans="1:17" ht="36.75">
      <c r="A12" s="29" t="s">
        <v>20</v>
      </c>
      <c r="B12" s="29" t="s">
        <v>233</v>
      </c>
      <c r="C12" s="18" t="s">
        <v>234</v>
      </c>
      <c r="D12" s="18" t="s">
        <v>767</v>
      </c>
      <c r="E12" s="29"/>
      <c r="F12" s="29">
        <v>2024011900</v>
      </c>
      <c r="G12" s="29"/>
      <c r="H12" s="29" t="s">
        <v>768</v>
      </c>
      <c r="I12" s="29" t="s">
        <v>769</v>
      </c>
      <c r="J12" s="29">
        <v>1</v>
      </c>
      <c r="K12" s="29" t="s">
        <v>770</v>
      </c>
      <c r="L12" s="18">
        <v>2</v>
      </c>
      <c r="M12" s="18">
        <v>3</v>
      </c>
      <c r="N12" s="29" t="s">
        <v>210</v>
      </c>
      <c r="O12" s="29" t="s">
        <v>210</v>
      </c>
      <c r="P12" s="29" t="s">
        <v>239</v>
      </c>
      <c r="Q12" s="29" t="s">
        <v>240</v>
      </c>
    </row>
    <row r="13" spans="1:17" ht="36.75">
      <c r="A13" s="29" t="s">
        <v>241</v>
      </c>
      <c r="B13" s="29" t="s">
        <v>242</v>
      </c>
      <c r="C13" s="18" t="s">
        <v>243</v>
      </c>
      <c r="D13" s="18" t="s">
        <v>87</v>
      </c>
      <c r="E13" s="29" t="s">
        <v>345</v>
      </c>
      <c r="F13" s="29">
        <v>28863379</v>
      </c>
      <c r="G13" s="29"/>
      <c r="H13" s="29" t="s">
        <v>88</v>
      </c>
      <c r="I13" s="29" t="s">
        <v>244</v>
      </c>
      <c r="J13" s="29">
        <v>4</v>
      </c>
      <c r="K13" s="29" t="s">
        <v>245</v>
      </c>
      <c r="L13" s="18">
        <v>4</v>
      </c>
      <c r="M13" s="18">
        <v>5</v>
      </c>
      <c r="N13" s="29" t="s">
        <v>210</v>
      </c>
      <c r="O13" s="29" t="s">
        <v>210</v>
      </c>
      <c r="P13" s="29" t="s">
        <v>211</v>
      </c>
      <c r="Q13" s="29" t="s">
        <v>246</v>
      </c>
    </row>
    <row r="14" spans="1:17" ht="60.75" customHeight="1">
      <c r="A14" s="29" t="s">
        <v>771</v>
      </c>
      <c r="B14" s="29" t="s">
        <v>772</v>
      </c>
      <c r="C14" s="18" t="s">
        <v>773</v>
      </c>
      <c r="D14" s="18" t="s">
        <v>774</v>
      </c>
      <c r="E14" s="29" t="s">
        <v>333</v>
      </c>
      <c r="F14" s="29" t="s">
        <v>775</v>
      </c>
      <c r="G14" s="29"/>
      <c r="H14" s="29" t="s">
        <v>92</v>
      </c>
      <c r="I14" s="29" t="s">
        <v>394</v>
      </c>
      <c r="J14" s="29">
        <v>0</v>
      </c>
      <c r="K14" s="29" t="s">
        <v>776</v>
      </c>
      <c r="L14" s="18">
        <v>9</v>
      </c>
      <c r="M14" s="18" t="s">
        <v>777</v>
      </c>
      <c r="N14" s="29" t="s">
        <v>210</v>
      </c>
      <c r="O14" s="29" t="s">
        <v>210</v>
      </c>
      <c r="P14" s="29" t="s">
        <v>778</v>
      </c>
      <c r="Q14" s="33" t="s">
        <v>779</v>
      </c>
    </row>
    <row r="15" spans="1:17" ht="37.5">
      <c r="A15" s="29" t="s">
        <v>249</v>
      </c>
      <c r="B15" s="29" t="s">
        <v>250</v>
      </c>
      <c r="C15" s="18" t="s">
        <v>251</v>
      </c>
      <c r="D15" s="18" t="s">
        <v>780</v>
      </c>
      <c r="E15" s="29"/>
      <c r="F15" s="29" t="s">
        <v>780</v>
      </c>
      <c r="G15" s="29"/>
      <c r="H15" s="29" t="s">
        <v>95</v>
      </c>
      <c r="I15" s="29" t="s">
        <v>781</v>
      </c>
      <c r="J15" s="29">
        <v>0</v>
      </c>
      <c r="K15" s="29" t="s">
        <v>782</v>
      </c>
      <c r="L15" s="18">
        <v>7</v>
      </c>
      <c r="M15" s="18">
        <v>0</v>
      </c>
      <c r="N15" s="29" t="s">
        <v>210</v>
      </c>
      <c r="O15" s="29" t="s">
        <v>210</v>
      </c>
      <c r="P15" s="29" t="s">
        <v>256</v>
      </c>
      <c r="Q15" s="29" t="s">
        <v>783</v>
      </c>
    </row>
    <row r="16" spans="1:17" ht="36.75">
      <c r="A16" s="29" t="s">
        <v>258</v>
      </c>
      <c r="B16" s="29" t="s">
        <v>259</v>
      </c>
      <c r="C16" s="18" t="s">
        <v>260</v>
      </c>
      <c r="D16" s="18" t="s">
        <v>97</v>
      </c>
      <c r="E16" s="29"/>
      <c r="F16" s="29" t="s">
        <v>97</v>
      </c>
      <c r="G16" s="29"/>
      <c r="H16" s="29" t="s">
        <v>98</v>
      </c>
      <c r="I16" s="29" t="s">
        <v>784</v>
      </c>
      <c r="J16" s="29">
        <v>0</v>
      </c>
      <c r="K16" s="29" t="s">
        <v>785</v>
      </c>
      <c r="L16" s="18">
        <v>3</v>
      </c>
      <c r="M16" s="18">
        <v>0</v>
      </c>
      <c r="N16" s="29" t="s">
        <v>210</v>
      </c>
      <c r="O16" s="29" t="s">
        <v>210</v>
      </c>
      <c r="P16" s="29" t="s">
        <v>256</v>
      </c>
      <c r="Q16" s="29" t="s">
        <v>265</v>
      </c>
    </row>
    <row r="17" spans="1:17" ht="24.75">
      <c r="A17" s="29" t="s">
        <v>25</v>
      </c>
      <c r="B17" s="29" t="s">
        <v>266</v>
      </c>
      <c r="C17" s="18" t="s">
        <v>267</v>
      </c>
      <c r="D17" s="18" t="s">
        <v>786</v>
      </c>
      <c r="E17" s="29"/>
      <c r="F17" s="29" t="s">
        <v>787</v>
      </c>
      <c r="G17" s="29" t="s">
        <v>788</v>
      </c>
      <c r="H17" s="29" t="s">
        <v>789</v>
      </c>
      <c r="I17" s="29" t="s">
        <v>790</v>
      </c>
      <c r="J17" s="29">
        <v>7</v>
      </c>
      <c r="K17" s="29" t="s">
        <v>791</v>
      </c>
      <c r="L17" s="18">
        <v>92</v>
      </c>
      <c r="M17" s="18">
        <v>4</v>
      </c>
      <c r="N17" s="29" t="s">
        <v>210</v>
      </c>
      <c r="O17" s="29" t="s">
        <v>210</v>
      </c>
      <c r="P17" s="29">
        <v>32</v>
      </c>
      <c r="Q17" s="29" t="s">
        <v>274</v>
      </c>
    </row>
    <row r="18" spans="1:17" ht="48.75">
      <c r="A18" s="29" t="s">
        <v>275</v>
      </c>
      <c r="B18" s="29" t="s">
        <v>276</v>
      </c>
      <c r="C18" s="18" t="s">
        <v>277</v>
      </c>
      <c r="D18" s="18" t="s">
        <v>792</v>
      </c>
      <c r="E18" s="29"/>
      <c r="F18" s="29">
        <v>1</v>
      </c>
      <c r="G18" s="29"/>
      <c r="H18" s="29" t="s">
        <v>793</v>
      </c>
      <c r="I18" s="29" t="s">
        <v>794</v>
      </c>
      <c r="J18" s="29">
        <v>67</v>
      </c>
      <c r="K18" s="29" t="s">
        <v>209</v>
      </c>
      <c r="L18" s="18">
        <v>40</v>
      </c>
      <c r="M18" s="18">
        <v>0</v>
      </c>
      <c r="N18" s="29" t="s">
        <v>210</v>
      </c>
      <c r="O18" s="29" t="s">
        <v>210</v>
      </c>
      <c r="P18" s="29" t="s">
        <v>281</v>
      </c>
      <c r="Q18" s="29" t="s">
        <v>282</v>
      </c>
    </row>
    <row r="19" spans="1:17" ht="24.75">
      <c r="A19" s="29" t="s">
        <v>27</v>
      </c>
      <c r="B19" s="29" t="s">
        <v>283</v>
      </c>
      <c r="C19" s="18" t="s">
        <v>284</v>
      </c>
      <c r="D19" s="18" t="s">
        <v>795</v>
      </c>
      <c r="E19" s="29"/>
      <c r="F19" s="29">
        <v>5044901034</v>
      </c>
      <c r="G19" s="29"/>
      <c r="H19" s="29" t="s">
        <v>765</v>
      </c>
      <c r="I19" s="29" t="s">
        <v>796</v>
      </c>
      <c r="J19" s="29">
        <v>0</v>
      </c>
      <c r="K19" s="29" t="s">
        <v>288</v>
      </c>
      <c r="L19" s="18">
        <v>4</v>
      </c>
      <c r="M19" s="18">
        <v>1</v>
      </c>
      <c r="N19" s="29" t="s">
        <v>210</v>
      </c>
      <c r="O19" s="29" t="s">
        <v>210</v>
      </c>
      <c r="P19" s="29" t="s">
        <v>289</v>
      </c>
      <c r="Q19" s="29" t="s">
        <v>290</v>
      </c>
    </row>
    <row r="20" spans="1:17" ht="24.75">
      <c r="A20" s="29" t="s">
        <v>291</v>
      </c>
      <c r="B20" s="29" t="s">
        <v>292</v>
      </c>
      <c r="C20" s="18" t="s">
        <v>293</v>
      </c>
      <c r="D20" s="18" t="s">
        <v>294</v>
      </c>
      <c r="E20" s="29"/>
      <c r="F20" s="29" t="s">
        <v>295</v>
      </c>
      <c r="G20" s="29"/>
      <c r="H20" s="29" t="s">
        <v>296</v>
      </c>
      <c r="I20" s="29" t="s">
        <v>297</v>
      </c>
      <c r="J20" s="29">
        <v>20</v>
      </c>
      <c r="K20" s="29" t="s">
        <v>298</v>
      </c>
      <c r="L20" s="18">
        <v>2</v>
      </c>
      <c r="M20" s="18">
        <v>2</v>
      </c>
      <c r="N20" s="29" t="s">
        <v>210</v>
      </c>
      <c r="O20" s="29" t="s">
        <v>210</v>
      </c>
      <c r="P20" s="29" t="s">
        <v>299</v>
      </c>
      <c r="Q20" s="29" t="s">
        <v>300</v>
      </c>
    </row>
    <row r="21" spans="1:17" ht="36.75">
      <c r="A21" s="29" t="s">
        <v>29</v>
      </c>
      <c r="B21" s="29" t="s">
        <v>301</v>
      </c>
      <c r="C21" s="18" t="s">
        <v>302</v>
      </c>
      <c r="D21" s="18" t="s">
        <v>303</v>
      </c>
      <c r="E21" s="29" t="s">
        <v>303</v>
      </c>
      <c r="F21" s="29" t="s">
        <v>303</v>
      </c>
      <c r="G21" s="29"/>
      <c r="H21" s="29" t="s">
        <v>304</v>
      </c>
      <c r="I21" s="29" t="s">
        <v>305</v>
      </c>
      <c r="J21" s="29">
        <v>13</v>
      </c>
      <c r="K21" s="29" t="s">
        <v>306</v>
      </c>
      <c r="L21" s="18">
        <v>1</v>
      </c>
      <c r="M21" s="18">
        <v>0</v>
      </c>
      <c r="N21" s="29" t="s">
        <v>210</v>
      </c>
      <c r="O21" s="29" t="s">
        <v>210</v>
      </c>
      <c r="P21" s="29" t="s">
        <v>307</v>
      </c>
      <c r="Q21" s="29" t="s">
        <v>308</v>
      </c>
    </row>
    <row r="22" spans="1:17" ht="45.75" customHeight="1">
      <c r="A22" s="29" t="s">
        <v>797</v>
      </c>
      <c r="B22" s="29" t="s">
        <v>798</v>
      </c>
      <c r="C22" s="18" t="s">
        <v>799</v>
      </c>
      <c r="D22" s="18" t="s">
        <v>800</v>
      </c>
      <c r="E22" s="29">
        <v>6703006150</v>
      </c>
      <c r="F22" s="29">
        <v>20231108218</v>
      </c>
      <c r="G22" s="29"/>
      <c r="H22" s="29" t="s">
        <v>801</v>
      </c>
      <c r="I22" s="29" t="s">
        <v>802</v>
      </c>
      <c r="J22" s="29">
        <v>66</v>
      </c>
      <c r="K22" s="29" t="s">
        <v>480</v>
      </c>
      <c r="L22" s="18">
        <v>3</v>
      </c>
      <c r="M22" s="18">
        <v>0</v>
      </c>
      <c r="N22" s="29" t="s">
        <v>210</v>
      </c>
      <c r="O22" s="29" t="s">
        <v>210</v>
      </c>
      <c r="P22" s="29" t="s">
        <v>281</v>
      </c>
      <c r="Q22" s="33" t="s">
        <v>803</v>
      </c>
    </row>
    <row r="23" spans="1:17" ht="36.75">
      <c r="A23" s="29" t="s">
        <v>310</v>
      </c>
      <c r="B23" s="29" t="s">
        <v>311</v>
      </c>
      <c r="C23" s="18" t="s">
        <v>312</v>
      </c>
      <c r="D23" s="18" t="s">
        <v>115</v>
      </c>
      <c r="E23" s="29"/>
      <c r="F23" s="29" t="s">
        <v>804</v>
      </c>
      <c r="G23" s="29"/>
      <c r="H23" s="29" t="s">
        <v>116</v>
      </c>
      <c r="I23" s="29" t="s">
        <v>280</v>
      </c>
      <c r="J23" s="29">
        <v>0</v>
      </c>
      <c r="K23" s="29" t="s">
        <v>805</v>
      </c>
      <c r="L23" s="18">
        <v>5</v>
      </c>
      <c r="M23" s="18">
        <v>0</v>
      </c>
      <c r="N23" s="29" t="s">
        <v>210</v>
      </c>
      <c r="O23" s="29" t="s">
        <v>210</v>
      </c>
      <c r="P23" s="29" t="s">
        <v>317</v>
      </c>
      <c r="Q23" s="29" t="s">
        <v>318</v>
      </c>
    </row>
    <row r="24" spans="1:17" ht="45">
      <c r="A24" s="29" t="s">
        <v>319</v>
      </c>
      <c r="B24" s="29" t="s">
        <v>320</v>
      </c>
      <c r="C24" s="18" t="s">
        <v>321</v>
      </c>
      <c r="D24" s="18" t="s">
        <v>118</v>
      </c>
      <c r="E24" s="29"/>
      <c r="F24" s="29" t="s">
        <v>806</v>
      </c>
      <c r="G24" s="29">
        <v>52220053</v>
      </c>
      <c r="H24" s="29" t="s">
        <v>119</v>
      </c>
      <c r="I24" s="29" t="s">
        <v>807</v>
      </c>
      <c r="J24" s="29">
        <v>65</v>
      </c>
      <c r="K24" s="29" t="s">
        <v>306</v>
      </c>
      <c r="L24" s="18">
        <v>2</v>
      </c>
      <c r="M24" s="18" t="s">
        <v>808</v>
      </c>
      <c r="N24" s="29" t="s">
        <v>210</v>
      </c>
      <c r="O24" s="29" t="s">
        <v>210</v>
      </c>
      <c r="P24" s="29" t="s">
        <v>327</v>
      </c>
      <c r="Q24" s="33" t="s">
        <v>328</v>
      </c>
    </row>
    <row r="25" spans="1:17" ht="72.75">
      <c r="A25" s="29" t="s">
        <v>329</v>
      </c>
      <c r="B25" s="29" t="s">
        <v>330</v>
      </c>
      <c r="C25" s="18" t="s">
        <v>331</v>
      </c>
      <c r="D25" s="18" t="s">
        <v>809</v>
      </c>
      <c r="E25" s="29" t="s">
        <v>333</v>
      </c>
      <c r="F25" s="29" t="s">
        <v>810</v>
      </c>
      <c r="G25" s="29" t="s">
        <v>811</v>
      </c>
      <c r="H25" s="29" t="s">
        <v>122</v>
      </c>
      <c r="I25" s="29" t="s">
        <v>336</v>
      </c>
      <c r="J25" s="29">
        <v>49</v>
      </c>
      <c r="K25" s="29" t="s">
        <v>812</v>
      </c>
      <c r="L25" s="18">
        <v>4</v>
      </c>
      <c r="M25" s="18">
        <v>20</v>
      </c>
      <c r="N25" s="29" t="s">
        <v>210</v>
      </c>
      <c r="O25" s="29" t="s">
        <v>210</v>
      </c>
      <c r="P25" s="29" t="s">
        <v>338</v>
      </c>
      <c r="Q25" s="29" t="s">
        <v>339</v>
      </c>
    </row>
    <row r="26" spans="1:17" ht="36.75">
      <c r="A26" s="29" t="s">
        <v>34</v>
      </c>
      <c r="B26" s="29" t="s">
        <v>813</v>
      </c>
      <c r="C26" s="18" t="s">
        <v>814</v>
      </c>
      <c r="D26" s="18" t="s">
        <v>123</v>
      </c>
      <c r="E26" s="29"/>
      <c r="F26" s="29">
        <v>4103311</v>
      </c>
      <c r="G26" s="29" t="s">
        <v>123</v>
      </c>
      <c r="H26" s="29" t="s">
        <v>124</v>
      </c>
      <c r="I26" s="29" t="s">
        <v>815</v>
      </c>
      <c r="J26" s="29">
        <v>10</v>
      </c>
      <c r="K26" s="29" t="s">
        <v>816</v>
      </c>
      <c r="L26" s="18">
        <v>2</v>
      </c>
      <c r="M26" s="18">
        <v>1</v>
      </c>
      <c r="N26" s="29" t="s">
        <v>210</v>
      </c>
      <c r="O26" s="29" t="s">
        <v>210</v>
      </c>
      <c r="P26" s="29" t="s">
        <v>327</v>
      </c>
      <c r="Q26" s="29" t="s">
        <v>817</v>
      </c>
    </row>
    <row r="27" spans="1:17" ht="96.75">
      <c r="A27" s="29" t="s">
        <v>340</v>
      </c>
      <c r="B27" s="29" t="s">
        <v>341</v>
      </c>
      <c r="C27" s="18" t="s">
        <v>342</v>
      </c>
      <c r="D27" s="18" t="s">
        <v>125</v>
      </c>
      <c r="E27" s="29">
        <v>670302049</v>
      </c>
      <c r="F27" s="29"/>
      <c r="G27" s="29" t="s">
        <v>125</v>
      </c>
      <c r="H27" s="29" t="s">
        <v>126</v>
      </c>
      <c r="I27" s="29" t="s">
        <v>344</v>
      </c>
      <c r="J27" s="29" t="s">
        <v>345</v>
      </c>
      <c r="K27" s="29" t="s">
        <v>209</v>
      </c>
      <c r="L27" s="18">
        <v>2</v>
      </c>
      <c r="M27" s="18">
        <v>0</v>
      </c>
      <c r="N27" s="29" t="s">
        <v>210</v>
      </c>
      <c r="O27" s="29" t="s">
        <v>210</v>
      </c>
      <c r="P27" s="29" t="s">
        <v>256</v>
      </c>
      <c r="Q27" s="29" t="s">
        <v>346</v>
      </c>
    </row>
    <row r="28" spans="1:17" ht="24.75">
      <c r="A28" s="29" t="s">
        <v>36</v>
      </c>
      <c r="B28" s="29" t="s">
        <v>347</v>
      </c>
      <c r="C28" s="18" t="s">
        <v>348</v>
      </c>
      <c r="D28" s="18" t="s">
        <v>818</v>
      </c>
      <c r="E28" s="29" t="s">
        <v>819</v>
      </c>
      <c r="F28" s="29" t="s">
        <v>820</v>
      </c>
      <c r="G28" s="29" t="s">
        <v>351</v>
      </c>
      <c r="H28" s="29" t="s">
        <v>821</v>
      </c>
      <c r="I28" s="29" t="s">
        <v>822</v>
      </c>
      <c r="J28" s="29">
        <v>30</v>
      </c>
      <c r="K28" s="29" t="s">
        <v>823</v>
      </c>
      <c r="L28" s="18">
        <v>95</v>
      </c>
      <c r="M28" s="18">
        <v>0</v>
      </c>
      <c r="N28" s="29" t="s">
        <v>210</v>
      </c>
      <c r="O28" s="29" t="s">
        <v>210</v>
      </c>
      <c r="P28" s="29" t="s">
        <v>354</v>
      </c>
      <c r="Q28" s="29" t="s">
        <v>355</v>
      </c>
    </row>
    <row r="29" spans="1:17" ht="36.75">
      <c r="A29" s="29" t="s">
        <v>356</v>
      </c>
      <c r="B29" s="29" t="s">
        <v>357</v>
      </c>
      <c r="C29" s="18" t="s">
        <v>358</v>
      </c>
      <c r="D29" s="18" t="s">
        <v>132</v>
      </c>
      <c r="E29" s="29">
        <v>50173571</v>
      </c>
      <c r="F29" s="29" t="s">
        <v>359</v>
      </c>
      <c r="G29" s="29" t="s">
        <v>824</v>
      </c>
      <c r="H29" s="29" t="s">
        <v>133</v>
      </c>
      <c r="I29" s="29" t="s">
        <v>361</v>
      </c>
      <c r="J29" s="29">
        <v>2</v>
      </c>
      <c r="K29" s="29" t="s">
        <v>362</v>
      </c>
      <c r="L29" s="18" t="s">
        <v>363</v>
      </c>
      <c r="M29" s="18">
        <v>0</v>
      </c>
      <c r="N29" s="29" t="s">
        <v>210</v>
      </c>
      <c r="O29" s="29" t="s">
        <v>210</v>
      </c>
      <c r="P29" s="29" t="s">
        <v>364</v>
      </c>
      <c r="Q29" s="29" t="s">
        <v>365</v>
      </c>
    </row>
    <row r="30" spans="1:17" ht="144.75">
      <c r="A30" s="29" t="s">
        <v>366</v>
      </c>
      <c r="B30" s="29" t="s">
        <v>367</v>
      </c>
      <c r="C30" s="18" t="s">
        <v>368</v>
      </c>
      <c r="D30" s="18" t="s">
        <v>135</v>
      </c>
      <c r="E30" s="29"/>
      <c r="F30" s="29" t="s">
        <v>825</v>
      </c>
      <c r="G30" s="29"/>
      <c r="H30" s="29" t="s">
        <v>136</v>
      </c>
      <c r="I30" s="29" t="s">
        <v>826</v>
      </c>
      <c r="J30" s="29">
        <v>69</v>
      </c>
      <c r="K30" s="29" t="s">
        <v>827</v>
      </c>
      <c r="L30" s="18" t="s">
        <v>371</v>
      </c>
      <c r="M30" s="18">
        <v>3</v>
      </c>
      <c r="N30" s="29" t="s">
        <v>210</v>
      </c>
      <c r="O30" s="29" t="s">
        <v>210</v>
      </c>
      <c r="P30" s="29" t="s">
        <v>281</v>
      </c>
      <c r="Q30" s="29" t="s">
        <v>828</v>
      </c>
    </row>
    <row r="31" spans="1:17" ht="24.75">
      <c r="A31" s="29" t="s">
        <v>373</v>
      </c>
      <c r="B31" s="29" t="s">
        <v>374</v>
      </c>
      <c r="C31" s="18" t="s">
        <v>375</v>
      </c>
      <c r="D31" s="18" t="s">
        <v>376</v>
      </c>
      <c r="E31" s="29"/>
      <c r="F31" s="29" t="s">
        <v>377</v>
      </c>
      <c r="G31" s="29"/>
      <c r="H31" s="29" t="s">
        <v>296</v>
      </c>
      <c r="I31" s="29" t="s">
        <v>297</v>
      </c>
      <c r="J31" s="29">
        <v>20</v>
      </c>
      <c r="K31" s="29" t="s">
        <v>298</v>
      </c>
      <c r="L31" s="18">
        <v>2</v>
      </c>
      <c r="M31" s="18">
        <v>2</v>
      </c>
      <c r="N31" s="29" t="s">
        <v>210</v>
      </c>
      <c r="O31" s="29" t="s">
        <v>210</v>
      </c>
      <c r="P31" s="29" t="s">
        <v>299</v>
      </c>
      <c r="Q31" s="29" t="s">
        <v>378</v>
      </c>
    </row>
    <row r="32" spans="1:17" ht="36.75">
      <c r="A32" s="29" t="s">
        <v>379</v>
      </c>
      <c r="B32" s="29" t="s">
        <v>380</v>
      </c>
      <c r="C32" s="18" t="s">
        <v>381</v>
      </c>
      <c r="D32" s="18" t="s">
        <v>139</v>
      </c>
      <c r="E32" s="29">
        <v>50584248</v>
      </c>
      <c r="F32" s="29">
        <v>28859393</v>
      </c>
      <c r="G32" s="29">
        <v>52263861</v>
      </c>
      <c r="H32" s="29" t="s">
        <v>140</v>
      </c>
      <c r="I32" s="29" t="s">
        <v>829</v>
      </c>
      <c r="J32" s="29">
        <v>11</v>
      </c>
      <c r="K32" s="29" t="s">
        <v>451</v>
      </c>
      <c r="L32" s="18">
        <v>2</v>
      </c>
      <c r="M32" s="18">
        <v>2</v>
      </c>
      <c r="N32" s="29" t="s">
        <v>210</v>
      </c>
      <c r="O32" s="29" t="s">
        <v>210</v>
      </c>
      <c r="P32" s="29" t="s">
        <v>211</v>
      </c>
      <c r="Q32" s="29" t="s">
        <v>830</v>
      </c>
    </row>
    <row r="33" spans="1:17" ht="36.75">
      <c r="A33" s="29" t="s">
        <v>388</v>
      </c>
      <c r="B33" s="29" t="s">
        <v>389</v>
      </c>
      <c r="C33" s="18" t="s">
        <v>390</v>
      </c>
      <c r="D33" s="18" t="s">
        <v>831</v>
      </c>
      <c r="E33" s="29"/>
      <c r="F33" s="29" t="s">
        <v>832</v>
      </c>
      <c r="G33" s="29" t="s">
        <v>393</v>
      </c>
      <c r="H33" s="29" t="s">
        <v>142</v>
      </c>
      <c r="I33" s="29" t="s">
        <v>394</v>
      </c>
      <c r="J33" s="29">
        <v>0</v>
      </c>
      <c r="K33" s="29" t="s">
        <v>833</v>
      </c>
      <c r="L33" s="18">
        <v>14</v>
      </c>
      <c r="M33" s="18">
        <v>0</v>
      </c>
      <c r="N33" s="29" t="s">
        <v>210</v>
      </c>
      <c r="O33" s="29" t="s">
        <v>210</v>
      </c>
      <c r="P33" s="29" t="s">
        <v>396</v>
      </c>
      <c r="Q33" s="29" t="s">
        <v>397</v>
      </c>
    </row>
    <row r="34" spans="1:17" ht="37.5" customHeight="1">
      <c r="A34" s="29" t="s">
        <v>398</v>
      </c>
      <c r="B34" s="29" t="s">
        <v>399</v>
      </c>
      <c r="C34" s="18" t="s">
        <v>400</v>
      </c>
      <c r="D34" s="18" t="s">
        <v>834</v>
      </c>
      <c r="E34" s="29"/>
      <c r="F34" s="29" t="s">
        <v>835</v>
      </c>
      <c r="G34" s="29" t="s">
        <v>393</v>
      </c>
      <c r="H34" s="29" t="s">
        <v>142</v>
      </c>
      <c r="I34" s="29" t="s">
        <v>394</v>
      </c>
      <c r="J34" s="29">
        <v>0</v>
      </c>
      <c r="K34" s="29" t="s">
        <v>836</v>
      </c>
      <c r="L34" s="18">
        <v>14</v>
      </c>
      <c r="M34" s="18">
        <v>0</v>
      </c>
      <c r="N34" s="29" t="s">
        <v>210</v>
      </c>
      <c r="O34" s="29" t="s">
        <v>210</v>
      </c>
      <c r="P34" s="29" t="s">
        <v>396</v>
      </c>
      <c r="Q34" s="29" t="s">
        <v>404</v>
      </c>
    </row>
    <row r="35" spans="1:17" ht="120.75">
      <c r="A35" s="29" t="s">
        <v>837</v>
      </c>
      <c r="B35" s="29" t="s">
        <v>838</v>
      </c>
      <c r="C35" s="18" t="s">
        <v>839</v>
      </c>
      <c r="D35" s="18"/>
      <c r="E35" s="29"/>
      <c r="F35" s="29"/>
      <c r="G35" s="29"/>
      <c r="H35" s="29" t="s">
        <v>840</v>
      </c>
      <c r="I35" s="29" t="s">
        <v>841</v>
      </c>
      <c r="J35" s="29">
        <v>32</v>
      </c>
      <c r="K35" s="29" t="s">
        <v>306</v>
      </c>
      <c r="L35" s="18">
        <v>10</v>
      </c>
      <c r="M35" s="18">
        <v>0</v>
      </c>
      <c r="N35" s="29" t="s">
        <v>210</v>
      </c>
      <c r="O35" s="29" t="s">
        <v>210</v>
      </c>
      <c r="P35" s="29" t="s">
        <v>211</v>
      </c>
      <c r="Q35" s="29" t="s">
        <v>842</v>
      </c>
    </row>
    <row r="36" spans="1:17" ht="108.75">
      <c r="A36" s="29" t="s">
        <v>843</v>
      </c>
      <c r="B36" s="29" t="s">
        <v>844</v>
      </c>
      <c r="C36" s="18" t="s">
        <v>845</v>
      </c>
      <c r="D36" s="18"/>
      <c r="E36" s="29"/>
      <c r="F36" s="29"/>
      <c r="G36" s="29"/>
      <c r="H36" s="29" t="s">
        <v>846</v>
      </c>
      <c r="I36" s="29" t="s">
        <v>280</v>
      </c>
      <c r="J36" s="29">
        <v>32</v>
      </c>
      <c r="K36" s="29" t="s">
        <v>306</v>
      </c>
      <c r="L36" s="18">
        <v>1</v>
      </c>
      <c r="M36" s="18">
        <v>0</v>
      </c>
      <c r="N36" s="29" t="s">
        <v>210</v>
      </c>
      <c r="O36" s="29" t="s">
        <v>210</v>
      </c>
      <c r="P36" s="29" t="s">
        <v>847</v>
      </c>
      <c r="Q36" s="29" t="s">
        <v>848</v>
      </c>
    </row>
    <row r="37" spans="1:17" ht="37.5" customHeight="1">
      <c r="A37" s="40" t="s">
        <v>407</v>
      </c>
      <c r="B37" s="60" t="s">
        <v>248</v>
      </c>
      <c r="C37" s="61"/>
      <c r="D37" s="61"/>
      <c r="E37" s="61"/>
      <c r="F37" s="61"/>
      <c r="G37" s="61"/>
      <c r="H37" s="61"/>
      <c r="I37" s="61"/>
      <c r="J37" s="61"/>
      <c r="K37" s="61"/>
      <c r="L37" s="61"/>
      <c r="M37" s="61"/>
      <c r="N37" s="61"/>
      <c r="O37" s="61"/>
      <c r="P37" s="61"/>
      <c r="Q37" s="62"/>
    </row>
    <row r="38" spans="1:17">
      <c r="A38" s="40" t="s">
        <v>408</v>
      </c>
      <c r="B38" s="60" t="s">
        <v>248</v>
      </c>
      <c r="C38" s="61"/>
      <c r="D38" s="61"/>
      <c r="E38" s="61"/>
      <c r="F38" s="61"/>
      <c r="G38" s="61"/>
      <c r="H38" s="61"/>
      <c r="I38" s="61"/>
      <c r="J38" s="61"/>
      <c r="K38" s="61"/>
      <c r="L38" s="61"/>
      <c r="M38" s="61"/>
      <c r="N38" s="61"/>
      <c r="O38" s="61"/>
      <c r="P38" s="61"/>
      <c r="Q38" s="62"/>
    </row>
    <row r="39" spans="1:17" ht="36.75">
      <c r="A39" s="29" t="s">
        <v>45</v>
      </c>
      <c r="B39" s="29" t="s">
        <v>409</v>
      </c>
      <c r="C39" s="18" t="s">
        <v>410</v>
      </c>
      <c r="D39" s="18" t="s">
        <v>145</v>
      </c>
      <c r="E39" s="29"/>
      <c r="F39" s="29" t="s">
        <v>145</v>
      </c>
      <c r="G39" s="29"/>
      <c r="H39" s="29" t="s">
        <v>146</v>
      </c>
      <c r="I39" s="29" t="s">
        <v>411</v>
      </c>
      <c r="J39" s="29">
        <v>128</v>
      </c>
      <c r="K39" s="29" t="s">
        <v>306</v>
      </c>
      <c r="L39" s="18">
        <v>5</v>
      </c>
      <c r="M39" s="18">
        <v>0</v>
      </c>
      <c r="N39" s="29" t="s">
        <v>210</v>
      </c>
      <c r="O39" s="29" t="s">
        <v>210</v>
      </c>
      <c r="P39" s="29" t="s">
        <v>307</v>
      </c>
      <c r="Q39" s="29" t="s">
        <v>412</v>
      </c>
    </row>
    <row r="40" spans="1:17" ht="60.75" customHeight="1">
      <c r="A40" s="29" t="s">
        <v>849</v>
      </c>
      <c r="B40" s="29" t="s">
        <v>850</v>
      </c>
      <c r="C40" s="18" t="s">
        <v>851</v>
      </c>
      <c r="D40" s="18" t="s">
        <v>852</v>
      </c>
      <c r="E40" s="29"/>
      <c r="F40" s="29"/>
      <c r="G40" s="29"/>
      <c r="H40" s="29" t="s">
        <v>149</v>
      </c>
      <c r="I40" s="29" t="s">
        <v>853</v>
      </c>
      <c r="J40" s="29">
        <v>1</v>
      </c>
      <c r="K40" s="29" t="s">
        <v>288</v>
      </c>
      <c r="L40" s="18">
        <v>1</v>
      </c>
      <c r="M40" s="18">
        <v>11</v>
      </c>
      <c r="N40" s="29" t="s">
        <v>210</v>
      </c>
      <c r="O40" s="29" t="s">
        <v>210</v>
      </c>
      <c r="P40" s="29" t="s">
        <v>854</v>
      </c>
      <c r="Q40" s="33" t="s">
        <v>855</v>
      </c>
    </row>
    <row r="41" spans="1:17" ht="24.75">
      <c r="A41" s="29" t="s">
        <v>48</v>
      </c>
      <c r="B41" s="29" t="s">
        <v>856</v>
      </c>
      <c r="C41" s="18" t="s">
        <v>857</v>
      </c>
      <c r="D41" s="18" t="s">
        <v>150</v>
      </c>
      <c r="E41" s="29"/>
      <c r="F41" s="29">
        <v>28804720</v>
      </c>
      <c r="G41" s="29">
        <v>28803208</v>
      </c>
      <c r="H41" s="29" t="s">
        <v>151</v>
      </c>
      <c r="I41" s="29" t="s">
        <v>208</v>
      </c>
      <c r="J41" s="29">
        <v>1</v>
      </c>
      <c r="K41" s="29" t="s">
        <v>151</v>
      </c>
      <c r="L41" s="18">
        <v>91</v>
      </c>
      <c r="M41" s="18">
        <v>1</v>
      </c>
      <c r="N41" s="29" t="s">
        <v>210</v>
      </c>
      <c r="O41" s="29" t="s">
        <v>210</v>
      </c>
      <c r="P41" s="29" t="s">
        <v>211</v>
      </c>
      <c r="Q41" s="29" t="s">
        <v>858</v>
      </c>
    </row>
    <row r="42" spans="1:17" ht="36.75">
      <c r="A42" s="29" t="s">
        <v>416</v>
      </c>
      <c r="B42" s="29" t="s">
        <v>417</v>
      </c>
      <c r="C42" s="18" t="s">
        <v>418</v>
      </c>
      <c r="D42" s="18" t="s">
        <v>859</v>
      </c>
      <c r="E42" s="29"/>
      <c r="F42" s="29" t="s">
        <v>860</v>
      </c>
      <c r="G42" s="29"/>
      <c r="H42" s="29" t="s">
        <v>765</v>
      </c>
      <c r="I42" s="29" t="s">
        <v>861</v>
      </c>
      <c r="J42" s="29">
        <v>17</v>
      </c>
      <c r="K42" s="29" t="s">
        <v>306</v>
      </c>
      <c r="L42" s="18">
        <v>8</v>
      </c>
      <c r="M42" s="18">
        <v>0</v>
      </c>
      <c r="N42" s="29" t="s">
        <v>210</v>
      </c>
      <c r="O42" s="29" t="s">
        <v>210</v>
      </c>
      <c r="P42" s="29" t="s">
        <v>423</v>
      </c>
      <c r="Q42" s="29" t="s">
        <v>424</v>
      </c>
    </row>
    <row r="43" spans="1:17" ht="24.75">
      <c r="A43" s="29" t="s">
        <v>425</v>
      </c>
      <c r="B43" s="29" t="s">
        <v>426</v>
      </c>
      <c r="C43" s="18" t="s">
        <v>427</v>
      </c>
      <c r="D43" s="18" t="s">
        <v>428</v>
      </c>
      <c r="E43" s="29"/>
      <c r="F43" s="29" t="s">
        <v>429</v>
      </c>
      <c r="G43" s="29"/>
      <c r="H43" s="29" t="s">
        <v>296</v>
      </c>
      <c r="I43" s="29" t="s">
        <v>297</v>
      </c>
      <c r="J43" s="29">
        <v>20</v>
      </c>
      <c r="K43" s="29" t="s">
        <v>298</v>
      </c>
      <c r="L43" s="18">
        <v>2</v>
      </c>
      <c r="M43" s="18">
        <v>2</v>
      </c>
      <c r="N43" s="29" t="s">
        <v>210</v>
      </c>
      <c r="O43" s="29" t="s">
        <v>210</v>
      </c>
      <c r="P43" s="29" t="s">
        <v>299</v>
      </c>
      <c r="Q43" s="29" t="s">
        <v>430</v>
      </c>
    </row>
    <row r="44" spans="1:17" ht="36.75">
      <c r="A44" s="29" t="s">
        <v>52</v>
      </c>
      <c r="B44" s="29" t="s">
        <v>431</v>
      </c>
      <c r="C44" s="18" t="s">
        <v>432</v>
      </c>
      <c r="D44" s="18" t="s">
        <v>433</v>
      </c>
      <c r="E44" s="29" t="s">
        <v>433</v>
      </c>
      <c r="F44" s="29" t="s">
        <v>433</v>
      </c>
      <c r="G44" s="29"/>
      <c r="H44" s="29" t="s">
        <v>304</v>
      </c>
      <c r="I44" s="29" t="s">
        <v>305</v>
      </c>
      <c r="J44" s="29">
        <v>13</v>
      </c>
      <c r="K44" s="29" t="s">
        <v>306</v>
      </c>
      <c r="L44" s="18">
        <v>1</v>
      </c>
      <c r="M44" s="18">
        <v>0</v>
      </c>
      <c r="N44" s="29" t="s">
        <v>210</v>
      </c>
      <c r="O44" s="29" t="s">
        <v>210</v>
      </c>
      <c r="P44" s="29" t="s">
        <v>307</v>
      </c>
      <c r="Q44" s="29" t="s">
        <v>434</v>
      </c>
    </row>
    <row r="45" spans="1:17" ht="36.75">
      <c r="A45" s="29" t="s">
        <v>53</v>
      </c>
      <c r="B45" s="29" t="s">
        <v>435</v>
      </c>
      <c r="C45" s="18" t="s">
        <v>436</v>
      </c>
      <c r="D45" s="18" t="s">
        <v>156</v>
      </c>
      <c r="E45" s="29"/>
      <c r="F45" s="29" t="s">
        <v>862</v>
      </c>
      <c r="G45" s="29" t="s">
        <v>439</v>
      </c>
      <c r="H45" s="29" t="s">
        <v>157</v>
      </c>
      <c r="I45" s="29" t="s">
        <v>863</v>
      </c>
      <c r="J45" s="29">
        <v>100</v>
      </c>
      <c r="K45" s="29" t="s">
        <v>864</v>
      </c>
      <c r="L45" s="18">
        <v>92</v>
      </c>
      <c r="M45" s="18">
        <v>0</v>
      </c>
      <c r="N45" s="29" t="s">
        <v>210</v>
      </c>
      <c r="O45" s="29" t="s">
        <v>210</v>
      </c>
      <c r="P45" s="32">
        <v>0</v>
      </c>
      <c r="Q45" s="29" t="s">
        <v>443</v>
      </c>
    </row>
    <row r="46" spans="1:17" ht="36.75">
      <c r="A46" s="29" t="s">
        <v>444</v>
      </c>
      <c r="B46" s="29" t="s">
        <v>445</v>
      </c>
      <c r="C46" s="18" t="s">
        <v>446</v>
      </c>
      <c r="D46" s="18" t="s">
        <v>865</v>
      </c>
      <c r="E46" s="29"/>
      <c r="F46" s="29" t="s">
        <v>866</v>
      </c>
      <c r="G46" s="29"/>
      <c r="H46" s="29" t="s">
        <v>867</v>
      </c>
      <c r="I46" s="29" t="s">
        <v>868</v>
      </c>
      <c r="J46" s="29">
        <v>69</v>
      </c>
      <c r="K46" s="29" t="s">
        <v>451</v>
      </c>
      <c r="L46" s="18">
        <v>5</v>
      </c>
      <c r="M46" s="18">
        <v>50</v>
      </c>
      <c r="N46" s="29" t="s">
        <v>210</v>
      </c>
      <c r="O46" s="29" t="s">
        <v>210</v>
      </c>
      <c r="P46" s="29" t="s">
        <v>281</v>
      </c>
      <c r="Q46" s="29" t="s">
        <v>452</v>
      </c>
    </row>
    <row r="47" spans="1:17" ht="37.5" customHeight="1">
      <c r="A47" s="40" t="s">
        <v>869</v>
      </c>
      <c r="B47" s="60" t="s">
        <v>248</v>
      </c>
      <c r="C47" s="61"/>
      <c r="D47" s="61"/>
      <c r="E47" s="61"/>
      <c r="F47" s="61"/>
      <c r="G47" s="61"/>
      <c r="H47" s="61"/>
      <c r="I47" s="61"/>
      <c r="J47" s="61"/>
      <c r="K47" s="61"/>
      <c r="L47" s="61"/>
      <c r="M47" s="61"/>
      <c r="N47" s="61"/>
      <c r="O47" s="61"/>
      <c r="P47" s="61"/>
      <c r="Q47" s="62"/>
    </row>
    <row r="48" spans="1:17" ht="36.75">
      <c r="A48" s="29" t="s">
        <v>56</v>
      </c>
      <c r="B48" s="29" t="s">
        <v>459</v>
      </c>
      <c r="C48" s="18" t="s">
        <v>460</v>
      </c>
      <c r="D48" s="18" t="s">
        <v>161</v>
      </c>
      <c r="E48" s="29"/>
      <c r="F48" s="29" t="s">
        <v>870</v>
      </c>
      <c r="G48" s="29"/>
      <c r="H48" s="29" t="s">
        <v>162</v>
      </c>
      <c r="I48" s="29" t="s">
        <v>871</v>
      </c>
      <c r="J48" s="29">
        <v>0</v>
      </c>
      <c r="K48" s="29" t="s">
        <v>306</v>
      </c>
      <c r="L48" s="18">
        <v>2</v>
      </c>
      <c r="M48" s="18">
        <v>2</v>
      </c>
      <c r="N48" s="29" t="s">
        <v>210</v>
      </c>
      <c r="O48" s="29" t="s">
        <v>210</v>
      </c>
      <c r="P48" s="29" t="s">
        <v>307</v>
      </c>
      <c r="Q48" s="29" t="s">
        <v>872</v>
      </c>
    </row>
    <row r="49" spans="1:17" ht="36.75">
      <c r="A49" s="29" t="s">
        <v>466</v>
      </c>
      <c r="B49" s="29" t="s">
        <v>467</v>
      </c>
      <c r="C49" s="18" t="s">
        <v>468</v>
      </c>
      <c r="D49" s="18" t="s">
        <v>163</v>
      </c>
      <c r="E49" s="29"/>
      <c r="F49" s="29" t="s">
        <v>470</v>
      </c>
      <c r="G49" s="29"/>
      <c r="H49" s="29" t="s">
        <v>164</v>
      </c>
      <c r="I49" s="29" t="s">
        <v>280</v>
      </c>
      <c r="J49" s="29">
        <v>193</v>
      </c>
      <c r="K49" s="29" t="s">
        <v>306</v>
      </c>
      <c r="L49" s="18">
        <v>3</v>
      </c>
      <c r="M49" s="18">
        <v>1</v>
      </c>
      <c r="N49" s="29" t="s">
        <v>210</v>
      </c>
      <c r="O49" s="29" t="s">
        <v>210</v>
      </c>
      <c r="P49" s="29" t="s">
        <v>423</v>
      </c>
      <c r="Q49" s="29" t="s">
        <v>473</v>
      </c>
    </row>
    <row r="50" spans="1:17" ht="37.5" customHeight="1">
      <c r="A50" s="29" t="s">
        <v>474</v>
      </c>
      <c r="B50" s="29" t="s">
        <v>475</v>
      </c>
      <c r="C50" s="18" t="s">
        <v>476</v>
      </c>
      <c r="D50" s="18" t="s">
        <v>166</v>
      </c>
      <c r="E50" s="29"/>
      <c r="F50" s="29" t="s">
        <v>477</v>
      </c>
      <c r="G50" s="29"/>
      <c r="H50" s="29" t="s">
        <v>167</v>
      </c>
      <c r="I50" s="29" t="s">
        <v>873</v>
      </c>
      <c r="J50" s="29">
        <v>107</v>
      </c>
      <c r="K50" s="29" t="s">
        <v>480</v>
      </c>
      <c r="L50" s="18">
        <v>3</v>
      </c>
      <c r="M50" s="18">
        <v>12</v>
      </c>
      <c r="N50" s="29" t="s">
        <v>210</v>
      </c>
      <c r="O50" s="29" t="s">
        <v>210</v>
      </c>
      <c r="P50" s="29" t="s">
        <v>481</v>
      </c>
      <c r="Q50" s="33" t="s">
        <v>482</v>
      </c>
    </row>
    <row r="51" spans="1:17" ht="62.25" customHeight="1">
      <c r="A51" s="40" t="s">
        <v>701</v>
      </c>
      <c r="B51" s="60" t="s">
        <v>248</v>
      </c>
      <c r="C51" s="61"/>
      <c r="D51" s="61"/>
      <c r="E51" s="61"/>
      <c r="F51" s="61"/>
      <c r="G51" s="61"/>
      <c r="H51" s="61"/>
      <c r="I51" s="61"/>
      <c r="J51" s="61"/>
      <c r="K51" s="61"/>
      <c r="L51" s="61"/>
      <c r="M51" s="61"/>
      <c r="N51" s="61"/>
      <c r="O51" s="61"/>
      <c r="P51" s="61"/>
      <c r="Q51" s="62"/>
    </row>
    <row r="52" spans="1:17" ht="144.75">
      <c r="A52" s="29" t="s">
        <v>874</v>
      </c>
      <c r="B52" s="29" t="s">
        <v>875</v>
      </c>
      <c r="C52" s="18" t="s">
        <v>876</v>
      </c>
      <c r="D52" s="18" t="s">
        <v>170</v>
      </c>
      <c r="E52" s="29" t="s">
        <v>333</v>
      </c>
      <c r="F52" s="29" t="s">
        <v>877</v>
      </c>
      <c r="G52" s="29" t="s">
        <v>333</v>
      </c>
      <c r="H52" s="29" t="s">
        <v>171</v>
      </c>
      <c r="I52" s="29" t="s">
        <v>878</v>
      </c>
      <c r="J52" s="29">
        <v>52</v>
      </c>
      <c r="K52" s="29" t="s">
        <v>879</v>
      </c>
      <c r="L52" s="18">
        <v>1</v>
      </c>
      <c r="M52" s="18">
        <v>0</v>
      </c>
      <c r="N52" s="29" t="s">
        <v>210</v>
      </c>
      <c r="O52" s="29" t="s">
        <v>210</v>
      </c>
      <c r="P52" s="29" t="s">
        <v>423</v>
      </c>
      <c r="Q52" s="29" t="s">
        <v>880</v>
      </c>
    </row>
    <row r="53" spans="1:17" ht="36.75">
      <c r="A53" s="29" t="s">
        <v>498</v>
      </c>
      <c r="B53" s="29" t="s">
        <v>499</v>
      </c>
      <c r="C53" s="18" t="s">
        <v>500</v>
      </c>
      <c r="D53" s="18" t="s">
        <v>881</v>
      </c>
      <c r="E53" s="29">
        <v>50167768</v>
      </c>
      <c r="F53" s="29">
        <v>234303</v>
      </c>
      <c r="G53" s="29">
        <v>52219958</v>
      </c>
      <c r="H53" s="29" t="s">
        <v>882</v>
      </c>
      <c r="I53" s="29" t="s">
        <v>502</v>
      </c>
      <c r="J53" s="29">
        <v>32</v>
      </c>
      <c r="K53" s="29" t="s">
        <v>306</v>
      </c>
      <c r="L53" s="18">
        <v>2</v>
      </c>
      <c r="M53" s="18">
        <v>8</v>
      </c>
      <c r="N53" s="29" t="s">
        <v>210</v>
      </c>
      <c r="O53" s="29" t="s">
        <v>210</v>
      </c>
      <c r="P53" s="29" t="s">
        <v>289</v>
      </c>
      <c r="Q53" s="29" t="s">
        <v>503</v>
      </c>
    </row>
    <row r="54" spans="1:17" ht="36.75">
      <c r="A54" s="29" t="s">
        <v>883</v>
      </c>
      <c r="B54" s="29" t="s">
        <v>884</v>
      </c>
      <c r="C54" s="18" t="s">
        <v>885</v>
      </c>
      <c r="D54" s="18" t="s">
        <v>174</v>
      </c>
      <c r="E54" s="29"/>
      <c r="F54" s="29"/>
      <c r="G54" s="29"/>
      <c r="H54" s="29" t="s">
        <v>175</v>
      </c>
      <c r="I54" s="29" t="s">
        <v>886</v>
      </c>
      <c r="J54" s="29">
        <v>12</v>
      </c>
      <c r="K54" s="29" t="s">
        <v>288</v>
      </c>
      <c r="L54" s="18">
        <v>4</v>
      </c>
      <c r="M54" s="18">
        <v>0</v>
      </c>
      <c r="N54" s="29" t="s">
        <v>210</v>
      </c>
      <c r="O54" s="29" t="s">
        <v>210</v>
      </c>
      <c r="P54" s="29" t="s">
        <v>887</v>
      </c>
      <c r="Q54" s="29" t="s">
        <v>888</v>
      </c>
    </row>
    <row r="55" spans="1:17" ht="72">
      <c r="A55" s="20" t="s">
        <v>504</v>
      </c>
      <c r="B55" s="12"/>
      <c r="E55" s="12"/>
      <c r="F55" s="12"/>
      <c r="G55" s="12"/>
      <c r="H55" s="12"/>
      <c r="I55" s="12"/>
      <c r="J55" s="12"/>
      <c r="K55" s="12"/>
      <c r="N55" s="12"/>
      <c r="O55" s="12"/>
      <c r="P55" s="12"/>
      <c r="Q55" s="12"/>
    </row>
    <row r="56" spans="1:17" ht="72">
      <c r="A56" s="21" t="s">
        <v>505</v>
      </c>
      <c r="B56" s="12"/>
      <c r="E56" s="12"/>
      <c r="F56" s="12"/>
      <c r="G56" s="12"/>
      <c r="H56" s="12"/>
      <c r="I56" s="12"/>
      <c r="J56" s="12"/>
      <c r="K56" s="12"/>
      <c r="N56" s="12"/>
      <c r="O56" s="12"/>
      <c r="P56" s="12"/>
      <c r="Q56" s="12"/>
    </row>
    <row r="57" spans="1:17" ht="72">
      <c r="A57" s="22" t="s">
        <v>506</v>
      </c>
      <c r="B57" s="12"/>
      <c r="E57" s="12"/>
      <c r="F57" s="12"/>
      <c r="G57" s="12"/>
      <c r="H57" s="12"/>
      <c r="I57" s="12"/>
      <c r="J57" s="12"/>
      <c r="K57" s="12"/>
      <c r="N57" s="12"/>
      <c r="O57" s="12"/>
      <c r="P57" s="12"/>
      <c r="Q57" s="12"/>
    </row>
    <row r="58" spans="1:17" ht="23.25">
      <c r="A58" s="16" t="s">
        <v>507</v>
      </c>
      <c r="B58" s="12"/>
      <c r="E58" s="12"/>
      <c r="F58" s="12"/>
      <c r="G58" s="12"/>
      <c r="H58" s="12"/>
      <c r="I58" s="12"/>
      <c r="J58" s="12"/>
      <c r="K58" s="12"/>
      <c r="N58" s="12"/>
      <c r="O58" s="12"/>
      <c r="P58" s="12"/>
      <c r="Q58" s="12"/>
    </row>
    <row r="59" spans="1:17" ht="72">
      <c r="A59" s="22" t="s">
        <v>508</v>
      </c>
      <c r="B59" s="12"/>
      <c r="E59" s="12"/>
      <c r="F59" s="12"/>
      <c r="G59" s="12"/>
      <c r="H59" s="12"/>
      <c r="I59" s="12"/>
      <c r="J59" s="12"/>
      <c r="K59" s="12"/>
      <c r="N59" s="12"/>
      <c r="O59" s="12"/>
      <c r="P59" s="12"/>
      <c r="Q59" s="12"/>
    </row>
    <row r="60" spans="1:17" ht="409.5">
      <c r="A60" s="37" t="s">
        <v>889</v>
      </c>
      <c r="B60" s="12"/>
      <c r="E60" s="12"/>
      <c r="F60" s="12"/>
      <c r="G60" s="12"/>
      <c r="H60" s="12"/>
      <c r="I60" s="12"/>
      <c r="J60" s="12"/>
      <c r="K60" s="12"/>
      <c r="N60" s="12"/>
      <c r="O60" s="12"/>
      <c r="P60" s="12"/>
      <c r="Q60" s="12"/>
    </row>
    <row r="61" spans="1:17" ht="67.5" customHeight="1">
      <c r="A61" s="16" t="s">
        <v>510</v>
      </c>
      <c r="B61" s="12"/>
      <c r="E61" s="12"/>
      <c r="F61" s="12"/>
      <c r="G61" s="12"/>
      <c r="H61" s="12"/>
      <c r="I61" s="12"/>
      <c r="J61" s="12"/>
      <c r="K61" s="12"/>
      <c r="N61" s="12"/>
      <c r="O61" s="12"/>
      <c r="P61" s="12"/>
      <c r="Q61" s="12"/>
    </row>
    <row r="62" spans="1:17" ht="30.75" customHeight="1">
      <c r="A62" s="58" t="s">
        <v>511</v>
      </c>
      <c r="B62" s="59"/>
      <c r="C62" s="59"/>
      <c r="D62" s="59"/>
      <c r="E62" s="59"/>
      <c r="F62" s="42"/>
      <c r="G62" s="43"/>
      <c r="H62" s="12"/>
      <c r="I62" s="12"/>
      <c r="J62" s="12"/>
      <c r="K62" s="12"/>
      <c r="N62" s="12"/>
      <c r="O62" s="12"/>
      <c r="P62" s="12"/>
      <c r="Q62" s="12"/>
    </row>
    <row r="63" spans="1:17" ht="30">
      <c r="A63" s="30" t="s">
        <v>5</v>
      </c>
      <c r="B63" s="30" t="s">
        <v>512</v>
      </c>
      <c r="C63" s="17" t="s">
        <v>513</v>
      </c>
      <c r="D63" s="17" t="s">
        <v>514</v>
      </c>
      <c r="E63" s="30" t="s">
        <v>515</v>
      </c>
      <c r="F63" s="30" t="s">
        <v>516</v>
      </c>
      <c r="G63" s="30" t="s">
        <v>517</v>
      </c>
      <c r="H63" s="12"/>
      <c r="I63" s="12"/>
      <c r="J63" s="12"/>
      <c r="K63" s="12"/>
      <c r="N63" s="12"/>
      <c r="O63" s="12"/>
      <c r="P63" s="12"/>
      <c r="Q63" s="12"/>
    </row>
    <row r="64" spans="1:17" ht="36.75">
      <c r="A64" s="29" t="s">
        <v>518</v>
      </c>
      <c r="B64" s="29" t="s">
        <v>567</v>
      </c>
      <c r="C64" s="18" t="s">
        <v>520</v>
      </c>
      <c r="D64" s="18" t="s">
        <v>539</v>
      </c>
      <c r="E64" s="29" t="s">
        <v>568</v>
      </c>
      <c r="F64" s="29"/>
      <c r="G64" s="29"/>
      <c r="H64" s="12"/>
      <c r="I64" s="12"/>
      <c r="J64" s="12"/>
      <c r="K64" s="12"/>
      <c r="N64" s="12"/>
      <c r="O64" s="12"/>
      <c r="P64" s="12"/>
      <c r="Q64" s="12"/>
    </row>
    <row r="65" spans="1:17" ht="60.75">
      <c r="A65" s="29" t="s">
        <v>518</v>
      </c>
      <c r="B65" s="29" t="s">
        <v>717</v>
      </c>
      <c r="C65" s="18" t="s">
        <v>520</v>
      </c>
      <c r="D65" s="18" t="s">
        <v>521</v>
      </c>
      <c r="E65" s="29" t="s">
        <v>718</v>
      </c>
      <c r="F65" s="29"/>
      <c r="G65" s="29"/>
      <c r="H65" s="12"/>
      <c r="I65" s="12"/>
      <c r="J65" s="12"/>
      <c r="K65" s="12"/>
      <c r="N65" s="12"/>
      <c r="O65" s="12"/>
      <c r="P65" s="12"/>
      <c r="Q65" s="12"/>
    </row>
    <row r="66" spans="1:17">
      <c r="A66" s="29" t="s">
        <v>518</v>
      </c>
      <c r="B66" s="29" t="s">
        <v>688</v>
      </c>
      <c r="C66" s="18" t="s">
        <v>520</v>
      </c>
      <c r="D66" s="18" t="s">
        <v>521</v>
      </c>
      <c r="E66" s="29" t="s">
        <v>689</v>
      </c>
      <c r="F66" s="29"/>
      <c r="G66" s="29"/>
      <c r="H66" s="12"/>
      <c r="I66" s="12"/>
      <c r="J66" s="12"/>
      <c r="K66" s="12"/>
      <c r="N66" s="12"/>
      <c r="O66" s="12"/>
      <c r="P66" s="12"/>
      <c r="Q66" s="12"/>
    </row>
    <row r="67" spans="1:17" ht="36.75">
      <c r="A67" s="29" t="s">
        <v>518</v>
      </c>
      <c r="B67" s="29" t="s">
        <v>890</v>
      </c>
      <c r="C67" s="18" t="s">
        <v>520</v>
      </c>
      <c r="D67" s="18" t="s">
        <v>521</v>
      </c>
      <c r="E67" s="29" t="s">
        <v>891</v>
      </c>
      <c r="F67" s="29"/>
      <c r="G67" s="29"/>
      <c r="H67" s="12"/>
      <c r="I67" s="12"/>
      <c r="J67" s="12"/>
      <c r="K67" s="12"/>
      <c r="N67" s="12"/>
      <c r="O67" s="12"/>
      <c r="P67" s="12"/>
      <c r="Q67" s="12"/>
    </row>
    <row r="68" spans="1:17" ht="48.75">
      <c r="A68" s="29" t="s">
        <v>518</v>
      </c>
      <c r="B68" s="29" t="s">
        <v>892</v>
      </c>
      <c r="C68" s="18" t="s">
        <v>520</v>
      </c>
      <c r="D68" s="18" t="s">
        <v>521</v>
      </c>
      <c r="E68" s="29" t="s">
        <v>893</v>
      </c>
      <c r="F68" s="29"/>
      <c r="G68" s="29"/>
      <c r="H68" s="12"/>
      <c r="I68" s="12"/>
      <c r="J68" s="12"/>
      <c r="K68" s="12"/>
      <c r="N68" s="12"/>
      <c r="O68" s="12"/>
      <c r="P68" s="12"/>
      <c r="Q68" s="12"/>
    </row>
    <row r="69" spans="1:17" ht="48.75">
      <c r="A69" s="29" t="s">
        <v>518</v>
      </c>
      <c r="B69" s="29" t="s">
        <v>894</v>
      </c>
      <c r="C69" s="18" t="s">
        <v>520</v>
      </c>
      <c r="D69" s="18" t="s">
        <v>521</v>
      </c>
      <c r="E69" s="29" t="s">
        <v>895</v>
      </c>
      <c r="F69" s="29"/>
      <c r="G69" s="29"/>
      <c r="H69" s="12"/>
      <c r="I69" s="12"/>
      <c r="J69" s="12"/>
      <c r="K69" s="12"/>
      <c r="N69" s="12"/>
      <c r="O69" s="12"/>
      <c r="P69" s="12"/>
      <c r="Q69" s="12"/>
    </row>
    <row r="70" spans="1:17">
      <c r="A70" s="29" t="s">
        <v>518</v>
      </c>
      <c r="B70" s="29" t="s">
        <v>896</v>
      </c>
      <c r="C70" s="18" t="s">
        <v>520</v>
      </c>
      <c r="D70" s="18" t="s">
        <v>539</v>
      </c>
      <c r="E70" s="29" t="s">
        <v>897</v>
      </c>
      <c r="F70" s="29"/>
      <c r="G70" s="29"/>
      <c r="H70" s="12"/>
      <c r="I70" s="12"/>
      <c r="J70" s="12"/>
      <c r="K70" s="12"/>
      <c r="N70" s="12"/>
      <c r="O70" s="12"/>
      <c r="P70" s="12"/>
      <c r="Q70" s="12"/>
    </row>
    <row r="71" spans="1:17" ht="24.75">
      <c r="A71" s="29" t="s">
        <v>518</v>
      </c>
      <c r="B71" s="29" t="s">
        <v>898</v>
      </c>
      <c r="C71" s="18" t="s">
        <v>520</v>
      </c>
      <c r="D71" s="18" t="s">
        <v>539</v>
      </c>
      <c r="E71" s="29" t="s">
        <v>899</v>
      </c>
      <c r="F71" s="29"/>
      <c r="G71" s="29"/>
      <c r="H71" s="12"/>
      <c r="I71" s="12"/>
      <c r="J71" s="12"/>
      <c r="K71" s="12"/>
      <c r="N71" s="12"/>
      <c r="O71" s="12"/>
      <c r="P71" s="12"/>
      <c r="Q71" s="12"/>
    </row>
    <row r="72" spans="1:17" ht="24.75">
      <c r="A72" s="29" t="s">
        <v>518</v>
      </c>
      <c r="B72" s="29" t="s">
        <v>529</v>
      </c>
      <c r="C72" s="18" t="s">
        <v>520</v>
      </c>
      <c r="D72" s="18" t="s">
        <v>521</v>
      </c>
      <c r="E72" s="29" t="s">
        <v>530</v>
      </c>
      <c r="F72" s="29"/>
      <c r="G72" s="29"/>
      <c r="H72" s="12"/>
      <c r="I72" s="12"/>
      <c r="J72" s="12"/>
      <c r="K72" s="12"/>
      <c r="N72" s="12"/>
      <c r="O72" s="12"/>
      <c r="P72" s="12"/>
      <c r="Q72" s="12"/>
    </row>
    <row r="73" spans="1:17" ht="36.75">
      <c r="A73" s="29" t="s">
        <v>518</v>
      </c>
      <c r="B73" s="29" t="s">
        <v>900</v>
      </c>
      <c r="C73" s="18" t="s">
        <v>520</v>
      </c>
      <c r="D73" s="18" t="s">
        <v>539</v>
      </c>
      <c r="E73" s="29" t="s">
        <v>901</v>
      </c>
      <c r="F73" s="29"/>
      <c r="G73" s="29"/>
      <c r="H73" s="12"/>
      <c r="I73" s="12"/>
      <c r="J73" s="12"/>
      <c r="K73" s="12"/>
      <c r="N73" s="12"/>
      <c r="O73" s="12"/>
      <c r="P73" s="12"/>
      <c r="Q73" s="12"/>
    </row>
    <row r="74" spans="1:17" ht="36.75">
      <c r="A74" s="29" t="s">
        <v>518</v>
      </c>
      <c r="B74" s="29" t="s">
        <v>902</v>
      </c>
      <c r="C74" s="18" t="s">
        <v>520</v>
      </c>
      <c r="D74" s="18" t="s">
        <v>521</v>
      </c>
      <c r="E74" s="29" t="s">
        <v>903</v>
      </c>
      <c r="F74" s="29"/>
      <c r="G74" s="29"/>
      <c r="H74" s="12"/>
      <c r="I74" s="12"/>
      <c r="J74" s="12"/>
      <c r="K74" s="12"/>
      <c r="N74" s="12"/>
      <c r="O74" s="12"/>
      <c r="P74" s="12"/>
      <c r="Q74" s="12"/>
    </row>
    <row r="75" spans="1:17" ht="36.75">
      <c r="A75" s="29" t="s">
        <v>518</v>
      </c>
      <c r="B75" s="29" t="s">
        <v>904</v>
      </c>
      <c r="C75" s="18" t="s">
        <v>520</v>
      </c>
      <c r="D75" s="18" t="s">
        <v>521</v>
      </c>
      <c r="E75" s="29" t="s">
        <v>905</v>
      </c>
      <c r="F75" s="29"/>
      <c r="G75" s="29"/>
      <c r="H75" s="12"/>
      <c r="I75" s="12"/>
      <c r="J75" s="12"/>
      <c r="K75" s="12"/>
      <c r="N75" s="12"/>
      <c r="O75" s="12"/>
      <c r="P75" s="12"/>
      <c r="Q75" s="12"/>
    </row>
    <row r="76" spans="1:17" ht="36.75">
      <c r="A76" s="29" t="s">
        <v>518</v>
      </c>
      <c r="B76" s="29" t="s">
        <v>906</v>
      </c>
      <c r="C76" s="18" t="s">
        <v>520</v>
      </c>
      <c r="D76" s="18" t="s">
        <v>521</v>
      </c>
      <c r="E76" s="29" t="s">
        <v>907</v>
      </c>
      <c r="F76" s="29"/>
      <c r="G76" s="29"/>
      <c r="H76" s="12"/>
      <c r="I76" s="12"/>
      <c r="J76" s="12"/>
      <c r="K76" s="12"/>
      <c r="N76" s="12"/>
      <c r="O76" s="12"/>
      <c r="P76" s="12"/>
      <c r="Q76" s="12"/>
    </row>
    <row r="77" spans="1:17" ht="36.75">
      <c r="A77" s="29" t="s">
        <v>518</v>
      </c>
      <c r="B77" s="29" t="s">
        <v>908</v>
      </c>
      <c r="C77" s="18" t="s">
        <v>520</v>
      </c>
      <c r="D77" s="18" t="s">
        <v>521</v>
      </c>
      <c r="E77" s="29" t="s">
        <v>909</v>
      </c>
      <c r="F77" s="29"/>
      <c r="G77" s="29"/>
      <c r="H77" s="12"/>
      <c r="I77" s="12"/>
      <c r="J77" s="12"/>
      <c r="K77" s="12"/>
      <c r="N77" s="12"/>
      <c r="O77" s="12"/>
      <c r="P77" s="12"/>
      <c r="Q77" s="12"/>
    </row>
    <row r="78" spans="1:17" ht="60.75">
      <c r="A78" s="29" t="s">
        <v>518</v>
      </c>
      <c r="B78" s="29" t="s">
        <v>910</v>
      </c>
      <c r="C78" s="18" t="s">
        <v>520</v>
      </c>
      <c r="D78" s="18" t="s">
        <v>539</v>
      </c>
      <c r="E78" s="29" t="s">
        <v>911</v>
      </c>
      <c r="F78" s="29"/>
      <c r="G78" s="29"/>
      <c r="H78" s="12"/>
      <c r="I78" s="12"/>
      <c r="J78" s="12"/>
      <c r="K78" s="12"/>
      <c r="N78" s="12"/>
      <c r="O78" s="12"/>
      <c r="P78" s="12"/>
      <c r="Q78" s="12"/>
    </row>
    <row r="79" spans="1:17" ht="60.75">
      <c r="A79" s="29" t="s">
        <v>518</v>
      </c>
      <c r="B79" s="29" t="s">
        <v>912</v>
      </c>
      <c r="C79" s="18" t="s">
        <v>520</v>
      </c>
      <c r="D79" s="18" t="s">
        <v>539</v>
      </c>
      <c r="E79" s="29" t="s">
        <v>913</v>
      </c>
      <c r="F79" s="29"/>
      <c r="G79" s="29"/>
      <c r="H79" s="12"/>
      <c r="I79" s="12"/>
      <c r="J79" s="12"/>
      <c r="K79" s="12"/>
      <c r="N79" s="12"/>
      <c r="O79" s="12"/>
      <c r="P79" s="12"/>
      <c r="Q79" s="12"/>
    </row>
    <row r="80" spans="1:17" ht="60.75">
      <c r="A80" s="29" t="s">
        <v>518</v>
      </c>
      <c r="B80" s="29" t="s">
        <v>914</v>
      </c>
      <c r="C80" s="18" t="s">
        <v>520</v>
      </c>
      <c r="D80" s="18" t="s">
        <v>539</v>
      </c>
      <c r="E80" s="29" t="s">
        <v>915</v>
      </c>
      <c r="F80" s="29"/>
      <c r="G80" s="29"/>
      <c r="H80" s="12"/>
      <c r="I80" s="12"/>
      <c r="J80" s="12"/>
      <c r="K80" s="12"/>
      <c r="N80" s="12"/>
      <c r="O80" s="12"/>
      <c r="P80" s="12"/>
      <c r="Q80" s="12"/>
    </row>
    <row r="81" spans="1:17" ht="60.75">
      <c r="A81" s="29" t="s">
        <v>518</v>
      </c>
      <c r="B81" s="29" t="s">
        <v>916</v>
      </c>
      <c r="C81" s="18" t="s">
        <v>520</v>
      </c>
      <c r="D81" s="18" t="s">
        <v>539</v>
      </c>
      <c r="E81" s="29" t="s">
        <v>917</v>
      </c>
      <c r="F81" s="29"/>
      <c r="G81" s="29"/>
      <c r="H81" s="12"/>
      <c r="I81" s="12"/>
      <c r="J81" s="12"/>
      <c r="K81" s="12"/>
      <c r="N81" s="12"/>
      <c r="O81" s="12"/>
      <c r="P81" s="12"/>
      <c r="Q81" s="12"/>
    </row>
    <row r="82" spans="1:17" ht="36.75">
      <c r="A82" s="29" t="s">
        <v>531</v>
      </c>
      <c r="B82" s="29" t="s">
        <v>918</v>
      </c>
      <c r="C82" s="18" t="s">
        <v>520</v>
      </c>
      <c r="D82" s="18" t="s">
        <v>521</v>
      </c>
      <c r="E82" s="29" t="s">
        <v>686</v>
      </c>
      <c r="F82" s="29"/>
      <c r="G82" s="29"/>
      <c r="H82" s="12"/>
      <c r="I82" s="12"/>
      <c r="J82" s="12"/>
      <c r="K82" s="12"/>
      <c r="N82" s="12"/>
      <c r="O82" s="12"/>
      <c r="P82" s="12"/>
      <c r="Q82" s="12"/>
    </row>
    <row r="83" spans="1:17" ht="36.75">
      <c r="A83" s="29" t="s">
        <v>531</v>
      </c>
      <c r="B83" s="29" t="s">
        <v>534</v>
      </c>
      <c r="C83" s="18" t="s">
        <v>520</v>
      </c>
      <c r="D83" s="18" t="s">
        <v>521</v>
      </c>
      <c r="E83" s="29" t="s">
        <v>535</v>
      </c>
      <c r="F83" s="29"/>
      <c r="G83" s="29"/>
      <c r="H83" s="12"/>
      <c r="I83" s="12"/>
      <c r="J83" s="12"/>
      <c r="K83" s="12"/>
      <c r="N83" s="12"/>
      <c r="O83" s="12"/>
      <c r="P83" s="12"/>
      <c r="Q83" s="12"/>
    </row>
    <row r="84" spans="1:17" ht="48.75">
      <c r="A84" s="29" t="s">
        <v>19</v>
      </c>
      <c r="B84" s="29" t="s">
        <v>538</v>
      </c>
      <c r="C84" s="18" t="s">
        <v>520</v>
      </c>
      <c r="D84" s="18" t="s">
        <v>521</v>
      </c>
      <c r="E84" s="29" t="s">
        <v>540</v>
      </c>
      <c r="F84" s="29"/>
      <c r="G84" s="29"/>
      <c r="H84" s="12"/>
      <c r="I84" s="12"/>
      <c r="J84" s="12"/>
      <c r="K84" s="12"/>
      <c r="N84" s="12"/>
      <c r="O84" s="12"/>
      <c r="P84" s="12"/>
      <c r="Q84" s="12"/>
    </row>
    <row r="85" spans="1:17" ht="36.75">
      <c r="A85" s="29" t="s">
        <v>20</v>
      </c>
      <c r="B85" s="29" t="s">
        <v>575</v>
      </c>
      <c r="C85" s="18" t="s">
        <v>520</v>
      </c>
      <c r="D85" s="18" t="s">
        <v>521</v>
      </c>
      <c r="E85" s="29" t="s">
        <v>576</v>
      </c>
      <c r="F85" s="29"/>
      <c r="G85" s="29"/>
      <c r="H85" s="12"/>
      <c r="I85" s="12"/>
      <c r="J85" s="12"/>
      <c r="K85" s="12"/>
      <c r="N85" s="12"/>
      <c r="O85" s="12"/>
      <c r="P85" s="12"/>
      <c r="Q85" s="12"/>
    </row>
    <row r="86" spans="1:17" ht="36.75">
      <c r="A86" s="29" t="s">
        <v>20</v>
      </c>
      <c r="B86" s="29" t="s">
        <v>919</v>
      </c>
      <c r="C86" s="18" t="s">
        <v>520</v>
      </c>
      <c r="D86" s="18" t="s">
        <v>521</v>
      </c>
      <c r="E86" s="29" t="s">
        <v>920</v>
      </c>
      <c r="F86" s="29"/>
      <c r="G86" s="29"/>
      <c r="H86" s="12"/>
      <c r="I86" s="12"/>
      <c r="J86" s="12"/>
      <c r="K86" s="12"/>
      <c r="N86" s="12"/>
      <c r="O86" s="12"/>
      <c r="P86" s="12"/>
      <c r="Q86" s="12"/>
    </row>
    <row r="87" spans="1:17" ht="36.75">
      <c r="A87" s="29" t="s">
        <v>20</v>
      </c>
      <c r="B87" s="29" t="s">
        <v>921</v>
      </c>
      <c r="C87" s="18" t="s">
        <v>520</v>
      </c>
      <c r="D87" s="18" t="s">
        <v>539</v>
      </c>
      <c r="E87" s="29" t="s">
        <v>922</v>
      </c>
      <c r="F87" s="29"/>
      <c r="G87" s="29"/>
      <c r="H87" s="12"/>
      <c r="I87" s="12"/>
      <c r="J87" s="12"/>
      <c r="K87" s="12"/>
      <c r="N87" s="12"/>
      <c r="O87" s="12"/>
      <c r="P87" s="12"/>
      <c r="Q87" s="12"/>
    </row>
    <row r="88" spans="1:17" ht="36.75">
      <c r="A88" s="29" t="s">
        <v>923</v>
      </c>
      <c r="B88" s="29" t="s">
        <v>924</v>
      </c>
      <c r="C88" s="18" t="s">
        <v>520</v>
      </c>
      <c r="D88" s="18" t="s">
        <v>539</v>
      </c>
      <c r="E88" s="29" t="s">
        <v>925</v>
      </c>
      <c r="F88" s="29"/>
      <c r="G88" s="29"/>
      <c r="H88" s="12"/>
      <c r="I88" s="12"/>
      <c r="J88" s="12"/>
      <c r="K88" s="12"/>
      <c r="N88" s="12"/>
      <c r="O88" s="12"/>
      <c r="P88" s="12"/>
      <c r="Q88" s="12"/>
    </row>
    <row r="89" spans="1:17" ht="48.75">
      <c r="A89" s="29" t="s">
        <v>923</v>
      </c>
      <c r="B89" s="29" t="s">
        <v>926</v>
      </c>
      <c r="C89" s="18" t="s">
        <v>520</v>
      </c>
      <c r="D89" s="18" t="s">
        <v>539</v>
      </c>
      <c r="E89" s="29" t="s">
        <v>927</v>
      </c>
      <c r="F89" s="29"/>
      <c r="G89" s="29"/>
      <c r="H89" s="12"/>
      <c r="I89" s="12"/>
      <c r="J89" s="12"/>
      <c r="K89" s="12"/>
      <c r="N89" s="12"/>
      <c r="O89" s="12"/>
      <c r="P89" s="12"/>
      <c r="Q89" s="12"/>
    </row>
    <row r="90" spans="1:17" ht="48.75">
      <c r="A90" s="29" t="s">
        <v>923</v>
      </c>
      <c r="B90" s="29" t="s">
        <v>928</v>
      </c>
      <c r="C90" s="18" t="s">
        <v>520</v>
      </c>
      <c r="D90" s="18" t="s">
        <v>521</v>
      </c>
      <c r="E90" s="29" t="s">
        <v>929</v>
      </c>
      <c r="F90" s="29"/>
      <c r="G90" s="29"/>
      <c r="H90" s="12"/>
      <c r="I90" s="12"/>
      <c r="J90" s="12"/>
      <c r="K90" s="12"/>
      <c r="N90" s="12"/>
      <c r="O90" s="12"/>
      <c r="P90" s="12"/>
      <c r="Q90" s="12"/>
    </row>
    <row r="91" spans="1:17" ht="48.75">
      <c r="A91" s="29" t="s">
        <v>923</v>
      </c>
      <c r="B91" s="29" t="s">
        <v>702</v>
      </c>
      <c r="C91" s="18" t="s">
        <v>520</v>
      </c>
      <c r="D91" s="18" t="s">
        <v>539</v>
      </c>
      <c r="E91" s="29" t="s">
        <v>703</v>
      </c>
      <c r="F91" s="29"/>
      <c r="G91" s="29"/>
      <c r="H91" s="12"/>
      <c r="I91" s="12"/>
      <c r="J91" s="12"/>
      <c r="K91" s="12"/>
      <c r="N91" s="12"/>
      <c r="O91" s="12"/>
      <c r="P91" s="12"/>
      <c r="Q91" s="12"/>
    </row>
    <row r="92" spans="1:17" ht="36.75">
      <c r="A92" s="29" t="s">
        <v>923</v>
      </c>
      <c r="B92" s="29" t="s">
        <v>532</v>
      </c>
      <c r="C92" s="18" t="s">
        <v>520</v>
      </c>
      <c r="D92" s="18" t="s">
        <v>521</v>
      </c>
      <c r="E92" s="29" t="s">
        <v>533</v>
      </c>
      <c r="F92" s="29"/>
      <c r="G92" s="29"/>
      <c r="H92" s="12"/>
      <c r="I92" s="12"/>
      <c r="J92" s="12"/>
      <c r="K92" s="12"/>
      <c r="N92" s="12"/>
      <c r="O92" s="12"/>
      <c r="P92" s="12"/>
      <c r="Q92" s="12"/>
    </row>
    <row r="93" spans="1:17" ht="60.75">
      <c r="A93" s="29" t="s">
        <v>923</v>
      </c>
      <c r="B93" s="29" t="s">
        <v>930</v>
      </c>
      <c r="C93" s="18" t="s">
        <v>520</v>
      </c>
      <c r="D93" s="18" t="s">
        <v>521</v>
      </c>
      <c r="E93" s="29" t="s">
        <v>931</v>
      </c>
      <c r="F93" s="29"/>
      <c r="G93" s="29"/>
      <c r="H93" s="12"/>
      <c r="I93" s="12"/>
      <c r="J93" s="12"/>
      <c r="K93" s="12"/>
      <c r="N93" s="12"/>
      <c r="O93" s="12"/>
      <c r="P93" s="12"/>
      <c r="Q93" s="12"/>
    </row>
    <row r="94" spans="1:17" ht="36.75">
      <c r="A94" s="29" t="s">
        <v>923</v>
      </c>
      <c r="B94" s="29" t="s">
        <v>932</v>
      </c>
      <c r="C94" s="18" t="s">
        <v>520</v>
      </c>
      <c r="D94" s="18" t="s">
        <v>539</v>
      </c>
      <c r="E94" s="29" t="s">
        <v>933</v>
      </c>
      <c r="F94" s="29"/>
      <c r="G94" s="29"/>
      <c r="H94" s="12"/>
      <c r="I94" s="12"/>
      <c r="J94" s="12"/>
      <c r="K94" s="12"/>
      <c r="N94" s="12"/>
      <c r="O94" s="12"/>
      <c r="P94" s="12"/>
      <c r="Q94" s="12"/>
    </row>
    <row r="95" spans="1:17" ht="24.75">
      <c r="A95" s="29" t="s">
        <v>923</v>
      </c>
      <c r="B95" s="29" t="s">
        <v>934</v>
      </c>
      <c r="C95" s="18" t="s">
        <v>520</v>
      </c>
      <c r="D95" s="18" t="s">
        <v>539</v>
      </c>
      <c r="E95" s="29" t="s">
        <v>935</v>
      </c>
      <c r="F95" s="29"/>
      <c r="G95" s="29"/>
      <c r="H95" s="12"/>
      <c r="I95" s="12"/>
      <c r="J95" s="12"/>
      <c r="K95" s="12"/>
      <c r="N95" s="12"/>
      <c r="O95" s="12"/>
      <c r="P95" s="12"/>
      <c r="Q95" s="12"/>
    </row>
    <row r="96" spans="1:17" ht="36.75">
      <c r="A96" s="29" t="s">
        <v>543</v>
      </c>
      <c r="B96" s="29" t="s">
        <v>549</v>
      </c>
      <c r="C96" s="18" t="s">
        <v>520</v>
      </c>
      <c r="D96" s="18" t="s">
        <v>521</v>
      </c>
      <c r="E96" s="29" t="s">
        <v>936</v>
      </c>
      <c r="F96" s="29"/>
      <c r="G96" s="29"/>
      <c r="H96" s="12"/>
      <c r="I96" s="12"/>
      <c r="J96" s="12"/>
      <c r="K96" s="12"/>
      <c r="N96" s="12"/>
      <c r="O96" s="12"/>
      <c r="P96" s="12"/>
      <c r="Q96" s="12"/>
    </row>
    <row r="97" spans="1:17" ht="48.75">
      <c r="A97" s="29" t="s">
        <v>543</v>
      </c>
      <c r="B97" s="29" t="s">
        <v>937</v>
      </c>
      <c r="C97" s="18" t="s">
        <v>520</v>
      </c>
      <c r="D97" s="18" t="s">
        <v>521</v>
      </c>
      <c r="E97" s="29" t="s">
        <v>938</v>
      </c>
      <c r="F97" s="29"/>
      <c r="G97" s="29"/>
      <c r="H97" s="12"/>
      <c r="I97" s="12"/>
      <c r="J97" s="12"/>
      <c r="K97" s="12"/>
      <c r="N97" s="12"/>
      <c r="O97" s="12"/>
      <c r="P97" s="12"/>
      <c r="Q97" s="12"/>
    </row>
    <row r="98" spans="1:17" ht="60.75">
      <c r="A98" s="29" t="s">
        <v>543</v>
      </c>
      <c r="B98" s="29" t="s">
        <v>582</v>
      </c>
      <c r="C98" s="18" t="s">
        <v>520</v>
      </c>
      <c r="D98" s="18" t="s">
        <v>521</v>
      </c>
      <c r="E98" s="29" t="s">
        <v>583</v>
      </c>
      <c r="F98" s="29"/>
      <c r="G98" s="29"/>
      <c r="H98" s="12"/>
      <c r="I98" s="12"/>
      <c r="J98" s="12"/>
      <c r="K98" s="12"/>
      <c r="N98" s="12"/>
      <c r="O98" s="12"/>
      <c r="P98" s="12"/>
      <c r="Q98" s="12"/>
    </row>
    <row r="99" spans="1:17" ht="60.75">
      <c r="A99" s="29" t="s">
        <v>543</v>
      </c>
      <c r="B99" s="29" t="s">
        <v>939</v>
      </c>
      <c r="C99" s="18" t="s">
        <v>520</v>
      </c>
      <c r="D99" s="18" t="s">
        <v>521</v>
      </c>
      <c r="E99" s="29" t="s">
        <v>940</v>
      </c>
      <c r="F99" s="29"/>
      <c r="G99" s="29"/>
      <c r="H99" s="12"/>
      <c r="I99" s="12"/>
      <c r="J99" s="12"/>
      <c r="K99" s="12"/>
      <c r="N99" s="12"/>
      <c r="O99" s="12"/>
      <c r="P99" s="12"/>
      <c r="Q99" s="12"/>
    </row>
    <row r="100" spans="1:17" ht="60.75">
      <c r="A100" s="29" t="s">
        <v>543</v>
      </c>
      <c r="B100" s="29" t="s">
        <v>560</v>
      </c>
      <c r="C100" s="18" t="s">
        <v>520</v>
      </c>
      <c r="D100" s="18" t="s">
        <v>521</v>
      </c>
      <c r="E100" s="29" t="s">
        <v>561</v>
      </c>
      <c r="F100" s="29"/>
      <c r="G100" s="29"/>
      <c r="H100" s="12"/>
      <c r="I100" s="12"/>
      <c r="J100" s="12"/>
      <c r="K100" s="12"/>
      <c r="N100" s="12"/>
      <c r="O100" s="12"/>
      <c r="P100" s="12"/>
      <c r="Q100" s="12"/>
    </row>
    <row r="101" spans="1:17" ht="60.75">
      <c r="A101" s="29" t="s">
        <v>543</v>
      </c>
      <c r="B101" s="29" t="s">
        <v>558</v>
      </c>
      <c r="C101" s="18" t="s">
        <v>544</v>
      </c>
      <c r="D101" s="18" t="s">
        <v>539</v>
      </c>
      <c r="E101" s="29" t="s">
        <v>559</v>
      </c>
      <c r="F101" s="29"/>
      <c r="G101" s="29"/>
      <c r="H101" s="12"/>
      <c r="I101" s="12"/>
      <c r="J101" s="12"/>
      <c r="K101" s="12"/>
      <c r="N101" s="12"/>
      <c r="O101" s="12"/>
      <c r="P101" s="12"/>
      <c r="Q101" s="12"/>
    </row>
    <row r="102" spans="1:17" ht="50.25" customHeight="1">
      <c r="A102" s="29" t="s">
        <v>543</v>
      </c>
      <c r="B102" s="29" t="s">
        <v>941</v>
      </c>
      <c r="C102" s="18" t="s">
        <v>520</v>
      </c>
      <c r="D102" s="18" t="s">
        <v>521</v>
      </c>
      <c r="E102" s="29" t="s">
        <v>942</v>
      </c>
      <c r="F102" s="29"/>
      <c r="G102" s="29"/>
      <c r="H102" s="12"/>
      <c r="I102" s="12"/>
      <c r="J102" s="12"/>
      <c r="K102" s="12"/>
      <c r="N102" s="12"/>
      <c r="O102" s="12"/>
      <c r="P102" s="12"/>
      <c r="Q102" s="12"/>
    </row>
    <row r="103" spans="1:17" ht="24.75">
      <c r="A103" s="29" t="s">
        <v>543</v>
      </c>
      <c r="B103" s="29" t="s">
        <v>943</v>
      </c>
      <c r="C103" s="18" t="s">
        <v>520</v>
      </c>
      <c r="D103" s="18" t="s">
        <v>521</v>
      </c>
      <c r="E103" s="29" t="s">
        <v>944</v>
      </c>
      <c r="F103" s="29"/>
      <c r="G103" s="29"/>
      <c r="H103" s="12"/>
      <c r="I103" s="12"/>
      <c r="J103" s="12"/>
      <c r="K103" s="12"/>
      <c r="N103" s="12"/>
      <c r="O103" s="12"/>
      <c r="P103" s="12"/>
      <c r="Q103" s="12"/>
    </row>
    <row r="104" spans="1:17" ht="36.75">
      <c r="A104" s="29" t="s">
        <v>555</v>
      </c>
      <c r="B104" s="29" t="s">
        <v>549</v>
      </c>
      <c r="C104" s="18" t="s">
        <v>520</v>
      </c>
      <c r="D104" s="18" t="s">
        <v>521</v>
      </c>
      <c r="E104" s="29" t="s">
        <v>936</v>
      </c>
      <c r="F104" s="29"/>
      <c r="G104" s="29"/>
      <c r="H104" s="12"/>
      <c r="I104" s="12"/>
      <c r="J104" s="12"/>
      <c r="K104" s="12"/>
      <c r="N104" s="12"/>
      <c r="O104" s="12"/>
      <c r="P104" s="12"/>
      <c r="Q104" s="12"/>
    </row>
    <row r="105" spans="1:17">
      <c r="A105" s="29" t="s">
        <v>555</v>
      </c>
      <c r="B105" s="29" t="s">
        <v>937</v>
      </c>
      <c r="C105" s="18" t="s">
        <v>520</v>
      </c>
      <c r="D105" s="18" t="s">
        <v>521</v>
      </c>
      <c r="E105" s="31" t="s">
        <v>574</v>
      </c>
      <c r="F105" s="29"/>
      <c r="G105" s="29"/>
      <c r="H105" s="12"/>
      <c r="I105" s="12"/>
      <c r="J105" s="12"/>
      <c r="K105" s="12"/>
      <c r="N105" s="12"/>
      <c r="O105" s="12"/>
      <c r="P105" s="12"/>
      <c r="Q105" s="12"/>
    </row>
    <row r="106" spans="1:17">
      <c r="A106" s="29" t="s">
        <v>555</v>
      </c>
      <c r="B106" s="29" t="s">
        <v>945</v>
      </c>
      <c r="C106" s="18" t="s">
        <v>520</v>
      </c>
      <c r="D106" s="18" t="s">
        <v>521</v>
      </c>
      <c r="E106" s="31" t="s">
        <v>574</v>
      </c>
      <c r="F106" s="29"/>
      <c r="G106" s="29"/>
      <c r="H106" s="12"/>
      <c r="I106" s="12"/>
      <c r="J106" s="12"/>
      <c r="K106" s="12"/>
      <c r="N106" s="12"/>
      <c r="O106" s="12"/>
      <c r="P106" s="12"/>
      <c r="Q106" s="12"/>
    </row>
    <row r="107" spans="1:17" ht="60.75">
      <c r="A107" s="29" t="s">
        <v>555</v>
      </c>
      <c r="B107" s="29" t="s">
        <v>560</v>
      </c>
      <c r="C107" s="18" t="s">
        <v>520</v>
      </c>
      <c r="D107" s="18" t="s">
        <v>521</v>
      </c>
      <c r="E107" s="29" t="s">
        <v>561</v>
      </c>
      <c r="F107" s="29"/>
      <c r="G107" s="29"/>
      <c r="H107" s="12"/>
      <c r="I107" s="12"/>
      <c r="J107" s="12"/>
      <c r="K107" s="12"/>
      <c r="N107" s="12"/>
      <c r="O107" s="12"/>
      <c r="P107" s="12"/>
      <c r="Q107" s="12"/>
    </row>
    <row r="108" spans="1:17" ht="60.75">
      <c r="A108" s="29" t="s">
        <v>555</v>
      </c>
      <c r="B108" s="29" t="s">
        <v>558</v>
      </c>
      <c r="C108" s="18" t="s">
        <v>544</v>
      </c>
      <c r="D108" s="18" t="s">
        <v>539</v>
      </c>
      <c r="E108" s="29" t="s">
        <v>559</v>
      </c>
      <c r="F108" s="29"/>
      <c r="G108" s="29"/>
      <c r="H108" s="12"/>
      <c r="I108" s="12"/>
      <c r="J108" s="12"/>
      <c r="K108" s="12"/>
      <c r="N108" s="12"/>
      <c r="O108" s="12"/>
      <c r="P108" s="12"/>
      <c r="Q108" s="12"/>
    </row>
    <row r="109" spans="1:17" ht="24.75">
      <c r="A109" s="29" t="s">
        <v>555</v>
      </c>
      <c r="B109" s="29" t="s">
        <v>946</v>
      </c>
      <c r="C109" s="18" t="s">
        <v>520</v>
      </c>
      <c r="D109" s="18" t="s">
        <v>521</v>
      </c>
      <c r="E109" s="29" t="s">
        <v>947</v>
      </c>
      <c r="F109" s="29"/>
      <c r="G109" s="29"/>
      <c r="H109" s="12"/>
      <c r="I109" s="12"/>
      <c r="J109" s="12"/>
      <c r="K109" s="12"/>
      <c r="N109" s="12"/>
      <c r="O109" s="12"/>
      <c r="P109" s="12"/>
      <c r="Q109" s="12"/>
    </row>
    <row r="110" spans="1:17" ht="24.75">
      <c r="A110" s="29" t="s">
        <v>555</v>
      </c>
      <c r="B110" s="29" t="s">
        <v>943</v>
      </c>
      <c r="C110" s="18" t="s">
        <v>520</v>
      </c>
      <c r="D110" s="18" t="s">
        <v>521</v>
      </c>
      <c r="E110" s="29" t="s">
        <v>944</v>
      </c>
      <c r="F110" s="29"/>
      <c r="G110" s="29"/>
      <c r="H110" s="12"/>
      <c r="I110" s="12"/>
      <c r="J110" s="12"/>
      <c r="K110" s="12"/>
      <c r="N110" s="12"/>
      <c r="O110" s="12"/>
      <c r="P110" s="12"/>
      <c r="Q110" s="12"/>
    </row>
    <row r="111" spans="1:17" ht="48.75">
      <c r="A111" s="29" t="s">
        <v>566</v>
      </c>
      <c r="B111" s="29" t="s">
        <v>598</v>
      </c>
      <c r="C111" s="18" t="s">
        <v>520</v>
      </c>
      <c r="D111" s="18" t="s">
        <v>521</v>
      </c>
      <c r="E111" s="29" t="s">
        <v>599</v>
      </c>
      <c r="F111" s="29"/>
      <c r="G111" s="29"/>
      <c r="H111" s="12"/>
      <c r="I111" s="12"/>
      <c r="J111" s="12"/>
      <c r="K111" s="12"/>
      <c r="N111" s="12"/>
      <c r="O111" s="12"/>
      <c r="P111" s="12"/>
      <c r="Q111" s="12"/>
    </row>
    <row r="112" spans="1:17" ht="36.75">
      <c r="A112" s="29" t="s">
        <v>566</v>
      </c>
      <c r="B112" s="29" t="s">
        <v>567</v>
      </c>
      <c r="C112" s="18" t="s">
        <v>520</v>
      </c>
      <c r="D112" s="18" t="s">
        <v>539</v>
      </c>
      <c r="E112" s="29" t="s">
        <v>568</v>
      </c>
      <c r="F112" s="29"/>
      <c r="G112" s="29"/>
      <c r="H112" s="12"/>
      <c r="I112" s="12"/>
      <c r="J112" s="12"/>
      <c r="K112" s="12"/>
      <c r="N112" s="12"/>
      <c r="O112" s="12"/>
      <c r="P112" s="12"/>
      <c r="Q112" s="12"/>
    </row>
    <row r="113" spans="1:17" ht="36.75">
      <c r="A113" s="29" t="s">
        <v>566</v>
      </c>
      <c r="B113" s="29" t="s">
        <v>948</v>
      </c>
      <c r="C113" s="18" t="s">
        <v>520</v>
      </c>
      <c r="D113" s="18" t="s">
        <v>521</v>
      </c>
      <c r="E113" s="29" t="s">
        <v>949</v>
      </c>
      <c r="F113" s="29"/>
      <c r="G113" s="29"/>
      <c r="H113" s="12"/>
      <c r="I113" s="12"/>
      <c r="J113" s="12"/>
      <c r="K113" s="12"/>
      <c r="N113" s="12"/>
      <c r="O113" s="12"/>
      <c r="P113" s="12"/>
      <c r="Q113" s="12"/>
    </row>
    <row r="114" spans="1:17" ht="48.75">
      <c r="A114" s="29" t="s">
        <v>566</v>
      </c>
      <c r="B114" s="29" t="s">
        <v>541</v>
      </c>
      <c r="C114" s="18" t="s">
        <v>520</v>
      </c>
      <c r="D114" s="18" t="s">
        <v>521</v>
      </c>
      <c r="E114" s="29" t="s">
        <v>542</v>
      </c>
      <c r="F114" s="29"/>
      <c r="G114" s="29"/>
      <c r="H114" s="12"/>
      <c r="I114" s="12"/>
      <c r="J114" s="12"/>
      <c r="K114" s="12"/>
      <c r="N114" s="12"/>
      <c r="O114" s="12"/>
      <c r="P114" s="12"/>
      <c r="Q114" s="12"/>
    </row>
    <row r="115" spans="1:17" ht="48.75">
      <c r="A115" s="29" t="s">
        <v>566</v>
      </c>
      <c r="B115" s="29" t="s">
        <v>950</v>
      </c>
      <c r="C115" s="18" t="s">
        <v>520</v>
      </c>
      <c r="D115" s="18" t="s">
        <v>521</v>
      </c>
      <c r="E115" s="29" t="s">
        <v>951</v>
      </c>
      <c r="F115" s="29"/>
      <c r="G115" s="29"/>
      <c r="H115" s="12"/>
      <c r="I115" s="12"/>
      <c r="J115" s="12"/>
      <c r="K115" s="12"/>
      <c r="N115" s="12"/>
      <c r="O115" s="12"/>
      <c r="P115" s="12"/>
      <c r="Q115" s="12"/>
    </row>
    <row r="116" spans="1:17" ht="36.75">
      <c r="A116" s="29" t="s">
        <v>566</v>
      </c>
      <c r="B116" s="29" t="s">
        <v>536</v>
      </c>
      <c r="C116" s="18" t="s">
        <v>520</v>
      </c>
      <c r="D116" s="18" t="s">
        <v>521</v>
      </c>
      <c r="E116" s="29" t="s">
        <v>537</v>
      </c>
      <c r="F116" s="29"/>
      <c r="G116" s="29"/>
      <c r="H116" s="12"/>
      <c r="I116" s="12"/>
      <c r="J116" s="12"/>
      <c r="K116" s="12"/>
      <c r="N116" s="12"/>
      <c r="O116" s="12"/>
      <c r="P116" s="12"/>
      <c r="Q116" s="12"/>
    </row>
    <row r="117" spans="1:17" ht="48.75">
      <c r="A117" s="29" t="s">
        <v>566</v>
      </c>
      <c r="B117" s="29" t="s">
        <v>600</v>
      </c>
      <c r="C117" s="18" t="s">
        <v>520</v>
      </c>
      <c r="D117" s="18" t="s">
        <v>521</v>
      </c>
      <c r="E117" s="29" t="s">
        <v>601</v>
      </c>
      <c r="F117" s="29"/>
      <c r="G117" s="29"/>
      <c r="H117" s="12"/>
      <c r="I117" s="12"/>
      <c r="J117" s="12"/>
      <c r="K117" s="12"/>
      <c r="N117" s="12"/>
      <c r="O117" s="12"/>
      <c r="P117" s="12"/>
      <c r="Q117" s="12"/>
    </row>
    <row r="118" spans="1:17" ht="60.75">
      <c r="A118" s="29" t="s">
        <v>566</v>
      </c>
      <c r="B118" s="29" t="s">
        <v>952</v>
      </c>
      <c r="C118" s="18" t="s">
        <v>520</v>
      </c>
      <c r="D118" s="18" t="s">
        <v>521</v>
      </c>
      <c r="E118" s="29" t="s">
        <v>953</v>
      </c>
      <c r="F118" s="29"/>
      <c r="G118" s="29"/>
      <c r="H118" s="12"/>
      <c r="I118" s="12"/>
      <c r="J118" s="12"/>
      <c r="K118" s="12"/>
      <c r="N118" s="12"/>
      <c r="O118" s="12"/>
      <c r="P118" s="12"/>
      <c r="Q118" s="12"/>
    </row>
    <row r="119" spans="1:17" ht="48.75">
      <c r="A119" s="29" t="s">
        <v>566</v>
      </c>
      <c r="B119" s="29" t="s">
        <v>556</v>
      </c>
      <c r="C119" s="18" t="s">
        <v>520</v>
      </c>
      <c r="D119" s="18" t="s">
        <v>521</v>
      </c>
      <c r="E119" s="29" t="s">
        <v>557</v>
      </c>
      <c r="F119" s="29"/>
      <c r="G119" s="29"/>
      <c r="H119" s="12"/>
      <c r="I119" s="12"/>
      <c r="J119" s="12"/>
      <c r="K119" s="12"/>
      <c r="N119" s="12"/>
      <c r="O119" s="12"/>
      <c r="P119" s="12"/>
      <c r="Q119" s="12"/>
    </row>
    <row r="120" spans="1:17" ht="36.75">
      <c r="A120" s="29" t="s">
        <v>566</v>
      </c>
      <c r="B120" s="29" t="s">
        <v>569</v>
      </c>
      <c r="C120" s="18" t="s">
        <v>520</v>
      </c>
      <c r="D120" s="18" t="s">
        <v>539</v>
      </c>
      <c r="E120" s="29" t="s">
        <v>570</v>
      </c>
      <c r="F120" s="29"/>
      <c r="G120" s="29"/>
      <c r="H120" s="12"/>
      <c r="I120" s="12"/>
      <c r="J120" s="12"/>
      <c r="K120" s="12"/>
      <c r="N120" s="12"/>
      <c r="O120" s="12"/>
      <c r="P120" s="12"/>
      <c r="Q120" s="12"/>
    </row>
    <row r="121" spans="1:17" ht="48.75">
      <c r="A121" s="29" t="s">
        <v>566</v>
      </c>
      <c r="B121" s="29" t="s">
        <v>954</v>
      </c>
      <c r="C121" s="18" t="s">
        <v>520</v>
      </c>
      <c r="D121" s="18" t="s">
        <v>521</v>
      </c>
      <c r="E121" s="29" t="s">
        <v>955</v>
      </c>
      <c r="F121" s="29"/>
      <c r="G121" s="29"/>
      <c r="H121" s="12"/>
      <c r="I121" s="12"/>
      <c r="J121" s="12"/>
      <c r="K121" s="12"/>
      <c r="N121" s="12"/>
      <c r="O121" s="12"/>
      <c r="P121" s="12"/>
      <c r="Q121" s="12"/>
    </row>
    <row r="122" spans="1:17" ht="48.75">
      <c r="A122" s="29" t="s">
        <v>566</v>
      </c>
      <c r="B122" s="29" t="s">
        <v>956</v>
      </c>
      <c r="C122" s="18" t="s">
        <v>520</v>
      </c>
      <c r="D122" s="18" t="s">
        <v>521</v>
      </c>
      <c r="E122" s="29" t="s">
        <v>957</v>
      </c>
      <c r="F122" s="29"/>
      <c r="G122" s="29"/>
      <c r="H122" s="12"/>
      <c r="I122" s="12"/>
      <c r="J122" s="12"/>
      <c r="K122" s="12"/>
      <c r="N122" s="12"/>
      <c r="O122" s="12"/>
      <c r="P122" s="12"/>
      <c r="Q122" s="12"/>
    </row>
    <row r="123" spans="1:17" ht="48.75">
      <c r="A123" s="29" t="s">
        <v>566</v>
      </c>
      <c r="B123" s="29" t="s">
        <v>958</v>
      </c>
      <c r="C123" s="18" t="s">
        <v>520</v>
      </c>
      <c r="D123" s="18" t="s">
        <v>521</v>
      </c>
      <c r="E123" s="29" t="s">
        <v>959</v>
      </c>
      <c r="F123" s="29"/>
      <c r="G123" s="29"/>
      <c r="H123" s="12"/>
      <c r="I123" s="12"/>
      <c r="J123" s="12"/>
      <c r="K123" s="12"/>
      <c r="N123" s="12"/>
      <c r="O123" s="12"/>
      <c r="P123" s="12"/>
      <c r="Q123" s="12"/>
    </row>
    <row r="124" spans="1:17" ht="48.75">
      <c r="A124" s="29" t="s">
        <v>27</v>
      </c>
      <c r="B124" s="29" t="s">
        <v>960</v>
      </c>
      <c r="C124" s="18" t="s">
        <v>520</v>
      </c>
      <c r="D124" s="18" t="s">
        <v>521</v>
      </c>
      <c r="E124" s="29" t="s">
        <v>961</v>
      </c>
      <c r="F124" s="29"/>
      <c r="G124" s="29"/>
      <c r="H124" s="12"/>
      <c r="I124" s="12"/>
      <c r="J124" s="12"/>
      <c r="K124" s="12"/>
      <c r="N124" s="12"/>
      <c r="O124" s="12"/>
      <c r="P124" s="12"/>
      <c r="Q124" s="12"/>
    </row>
    <row r="125" spans="1:17" ht="36.75">
      <c r="A125" s="29" t="s">
        <v>962</v>
      </c>
      <c r="B125" s="29" t="s">
        <v>575</v>
      </c>
      <c r="C125" s="18" t="s">
        <v>520</v>
      </c>
      <c r="D125" s="18" t="s">
        <v>521</v>
      </c>
      <c r="E125" s="29" t="s">
        <v>576</v>
      </c>
      <c r="F125" s="29"/>
      <c r="G125" s="29"/>
      <c r="H125" s="12"/>
      <c r="I125" s="12"/>
      <c r="J125" s="12"/>
      <c r="K125" s="12"/>
      <c r="N125" s="12"/>
      <c r="O125" s="12"/>
      <c r="P125" s="12"/>
      <c r="Q125" s="12"/>
    </row>
    <row r="126" spans="1:17">
      <c r="A126" s="29" t="s">
        <v>29</v>
      </c>
      <c r="B126" s="29" t="s">
        <v>573</v>
      </c>
      <c r="C126" s="18" t="s">
        <v>520</v>
      </c>
      <c r="D126" s="18" t="s">
        <v>539</v>
      </c>
      <c r="E126" s="31" t="s">
        <v>574</v>
      </c>
      <c r="F126" s="29"/>
      <c r="G126" s="29"/>
      <c r="H126" s="12"/>
      <c r="I126" s="12"/>
      <c r="J126" s="12"/>
      <c r="K126" s="12"/>
      <c r="N126" s="12"/>
      <c r="O126" s="12"/>
      <c r="P126" s="12"/>
      <c r="Q126" s="12"/>
    </row>
    <row r="127" spans="1:17" ht="48.75">
      <c r="A127" s="29" t="s">
        <v>577</v>
      </c>
      <c r="B127" s="29" t="s">
        <v>578</v>
      </c>
      <c r="C127" s="18" t="s">
        <v>544</v>
      </c>
      <c r="D127" s="18" t="s">
        <v>539</v>
      </c>
      <c r="E127" s="29" t="s">
        <v>579</v>
      </c>
      <c r="F127" s="29"/>
      <c r="G127" s="29"/>
      <c r="H127" s="12"/>
      <c r="I127" s="12"/>
      <c r="J127" s="12"/>
      <c r="K127" s="12"/>
      <c r="N127" s="12"/>
      <c r="O127" s="12"/>
      <c r="P127" s="12"/>
      <c r="Q127" s="12"/>
    </row>
    <row r="128" spans="1:17" ht="60.75">
      <c r="A128" s="29" t="s">
        <v>577</v>
      </c>
      <c r="B128" s="29" t="s">
        <v>717</v>
      </c>
      <c r="C128" s="18" t="s">
        <v>520</v>
      </c>
      <c r="D128" s="18" t="s">
        <v>521</v>
      </c>
      <c r="E128" s="29" t="s">
        <v>718</v>
      </c>
      <c r="F128" s="29"/>
      <c r="G128" s="29"/>
      <c r="H128" s="12"/>
      <c r="I128" s="12"/>
      <c r="J128" s="12"/>
      <c r="K128" s="12"/>
      <c r="N128" s="12"/>
      <c r="O128" s="12"/>
      <c r="P128" s="12"/>
      <c r="Q128" s="12"/>
    </row>
    <row r="129" spans="1:17" ht="60.75">
      <c r="A129" s="29" t="s">
        <v>577</v>
      </c>
      <c r="B129" s="29" t="s">
        <v>560</v>
      </c>
      <c r="C129" s="18" t="s">
        <v>520</v>
      </c>
      <c r="D129" s="18" t="s">
        <v>521</v>
      </c>
      <c r="E129" s="29" t="s">
        <v>561</v>
      </c>
      <c r="F129" s="29"/>
      <c r="G129" s="29"/>
      <c r="H129" s="12"/>
      <c r="I129" s="12"/>
      <c r="J129" s="12"/>
      <c r="K129" s="12"/>
      <c r="N129" s="12"/>
      <c r="O129" s="12"/>
      <c r="P129" s="12"/>
      <c r="Q129" s="12"/>
    </row>
    <row r="130" spans="1:17" ht="60.75">
      <c r="A130" s="29" t="s">
        <v>577</v>
      </c>
      <c r="B130" s="29" t="s">
        <v>558</v>
      </c>
      <c r="C130" s="18" t="s">
        <v>520</v>
      </c>
      <c r="D130" s="18" t="s">
        <v>521</v>
      </c>
      <c r="E130" s="29" t="s">
        <v>559</v>
      </c>
      <c r="F130" s="29"/>
      <c r="G130" s="29"/>
      <c r="H130" s="12"/>
      <c r="I130" s="12"/>
      <c r="J130" s="12"/>
      <c r="K130" s="12"/>
      <c r="N130" s="12"/>
      <c r="O130" s="12"/>
      <c r="P130" s="12"/>
      <c r="Q130" s="12"/>
    </row>
    <row r="131" spans="1:17" ht="60.75">
      <c r="A131" s="29" t="s">
        <v>577</v>
      </c>
      <c r="B131" s="29" t="s">
        <v>582</v>
      </c>
      <c r="C131" s="18" t="s">
        <v>520</v>
      </c>
      <c r="D131" s="18" t="s">
        <v>521</v>
      </c>
      <c r="E131" s="29" t="s">
        <v>583</v>
      </c>
      <c r="F131" s="29"/>
      <c r="G131" s="29"/>
      <c r="H131" s="12"/>
      <c r="I131" s="12"/>
      <c r="J131" s="12"/>
      <c r="K131" s="12"/>
      <c r="N131" s="12"/>
      <c r="O131" s="12"/>
      <c r="P131" s="12"/>
      <c r="Q131" s="12"/>
    </row>
    <row r="132" spans="1:17" ht="48.75">
      <c r="A132" s="29" t="s">
        <v>577</v>
      </c>
      <c r="B132" s="29" t="s">
        <v>600</v>
      </c>
      <c r="C132" s="18" t="s">
        <v>520</v>
      </c>
      <c r="D132" s="18" t="s">
        <v>521</v>
      </c>
      <c r="E132" s="29" t="s">
        <v>601</v>
      </c>
      <c r="F132" s="29"/>
      <c r="G132" s="29"/>
      <c r="H132" s="12"/>
      <c r="I132" s="12"/>
      <c r="J132" s="12"/>
      <c r="K132" s="12"/>
      <c r="N132" s="12"/>
      <c r="O132" s="12"/>
      <c r="P132" s="12"/>
      <c r="Q132" s="12"/>
    </row>
    <row r="133" spans="1:17" ht="60.75">
      <c r="A133" s="29" t="s">
        <v>577</v>
      </c>
      <c r="B133" s="29" t="s">
        <v>584</v>
      </c>
      <c r="C133" s="18" t="s">
        <v>520</v>
      </c>
      <c r="D133" s="18" t="s">
        <v>521</v>
      </c>
      <c r="E133" s="29" t="s">
        <v>585</v>
      </c>
      <c r="F133" s="29"/>
      <c r="G133" s="29"/>
      <c r="H133" s="12"/>
      <c r="I133" s="12"/>
      <c r="J133" s="12"/>
      <c r="K133" s="12"/>
      <c r="N133" s="12"/>
      <c r="O133" s="12"/>
      <c r="P133" s="12"/>
      <c r="Q133" s="12"/>
    </row>
    <row r="134" spans="1:17" ht="24.75">
      <c r="A134" s="29" t="s">
        <v>577</v>
      </c>
      <c r="B134" s="29" t="s">
        <v>963</v>
      </c>
      <c r="C134" s="18" t="s">
        <v>520</v>
      </c>
      <c r="D134" s="18" t="s">
        <v>521</v>
      </c>
      <c r="E134" s="29" t="s">
        <v>935</v>
      </c>
      <c r="F134" s="29"/>
      <c r="G134" s="29"/>
      <c r="H134" s="12"/>
      <c r="I134" s="12"/>
      <c r="J134" s="12"/>
      <c r="K134" s="12"/>
      <c r="N134" s="12"/>
      <c r="O134" s="12"/>
      <c r="P134" s="12"/>
      <c r="Q134" s="12"/>
    </row>
    <row r="135" spans="1:17" ht="36.75">
      <c r="A135" s="29" t="s">
        <v>577</v>
      </c>
      <c r="B135" s="29" t="s">
        <v>964</v>
      </c>
      <c r="C135" s="18" t="s">
        <v>544</v>
      </c>
      <c r="D135" s="18" t="s">
        <v>539</v>
      </c>
      <c r="E135" s="29" t="s">
        <v>965</v>
      </c>
      <c r="F135" s="29"/>
      <c r="G135" s="29"/>
      <c r="H135" s="12"/>
      <c r="I135" s="12"/>
      <c r="J135" s="12"/>
      <c r="K135" s="12"/>
      <c r="N135" s="12"/>
      <c r="O135" s="12"/>
      <c r="P135" s="12"/>
      <c r="Q135" s="12"/>
    </row>
    <row r="136" spans="1:17" ht="24.75">
      <c r="A136" s="29" t="s">
        <v>577</v>
      </c>
      <c r="B136" s="29" t="s">
        <v>898</v>
      </c>
      <c r="C136" s="18" t="s">
        <v>520</v>
      </c>
      <c r="D136" s="18" t="s">
        <v>521</v>
      </c>
      <c r="E136" s="29" t="s">
        <v>899</v>
      </c>
      <c r="F136" s="29"/>
      <c r="G136" s="29"/>
      <c r="H136" s="12"/>
      <c r="I136" s="12"/>
      <c r="J136" s="12"/>
      <c r="K136" s="12"/>
      <c r="N136" s="12"/>
      <c r="O136" s="12"/>
      <c r="P136" s="12"/>
      <c r="Q136" s="12"/>
    </row>
    <row r="137" spans="1:17" ht="36.75">
      <c r="A137" s="29" t="s">
        <v>577</v>
      </c>
      <c r="B137" s="29" t="s">
        <v>586</v>
      </c>
      <c r="C137" s="18" t="s">
        <v>544</v>
      </c>
      <c r="D137" s="18" t="s">
        <v>539</v>
      </c>
      <c r="E137" s="29" t="s">
        <v>535</v>
      </c>
      <c r="F137" s="29"/>
      <c r="G137" s="29"/>
      <c r="H137" s="12"/>
      <c r="I137" s="12"/>
      <c r="J137" s="12"/>
      <c r="K137" s="12"/>
      <c r="N137" s="12"/>
      <c r="O137" s="12"/>
      <c r="P137" s="12"/>
      <c r="Q137" s="12"/>
    </row>
    <row r="138" spans="1:17" ht="60.75">
      <c r="A138" s="29" t="s">
        <v>587</v>
      </c>
      <c r="B138" s="29" t="s">
        <v>625</v>
      </c>
      <c r="C138" s="18" t="s">
        <v>520</v>
      </c>
      <c r="D138" s="18" t="s">
        <v>521</v>
      </c>
      <c r="E138" s="29" t="s">
        <v>966</v>
      </c>
      <c r="F138" s="29"/>
      <c r="G138" s="29"/>
      <c r="H138" s="12"/>
      <c r="I138" s="12"/>
      <c r="J138" s="12"/>
      <c r="K138" s="12"/>
      <c r="N138" s="12"/>
      <c r="O138" s="12"/>
      <c r="P138" s="12"/>
      <c r="Q138" s="12"/>
    </row>
    <row r="139" spans="1:17" ht="24.75">
      <c r="A139" s="29" t="s">
        <v>587</v>
      </c>
      <c r="B139" s="29" t="s">
        <v>588</v>
      </c>
      <c r="C139" s="18" t="s">
        <v>520</v>
      </c>
      <c r="D139" s="18" t="s">
        <v>521</v>
      </c>
      <c r="E139" s="29" t="s">
        <v>589</v>
      </c>
      <c r="F139" s="29"/>
      <c r="G139" s="29"/>
      <c r="H139" s="12"/>
      <c r="I139" s="12"/>
      <c r="J139" s="12"/>
      <c r="K139" s="12"/>
      <c r="N139" s="12"/>
      <c r="O139" s="12"/>
      <c r="P139" s="12"/>
      <c r="Q139" s="12"/>
    </row>
    <row r="140" spans="1:17" ht="48.75">
      <c r="A140" s="29" t="s">
        <v>593</v>
      </c>
      <c r="B140" s="29" t="s">
        <v>967</v>
      </c>
      <c r="C140" s="18" t="s">
        <v>520</v>
      </c>
      <c r="D140" s="18" t="s">
        <v>521</v>
      </c>
      <c r="E140" s="29" t="s">
        <v>968</v>
      </c>
      <c r="F140" s="29"/>
      <c r="G140" s="29"/>
      <c r="H140" s="12"/>
      <c r="I140" s="12"/>
      <c r="J140" s="12"/>
      <c r="K140" s="12"/>
      <c r="N140" s="12"/>
      <c r="O140" s="12"/>
      <c r="P140" s="12"/>
      <c r="Q140" s="12"/>
    </row>
    <row r="141" spans="1:17" ht="60.75">
      <c r="A141" s="29" t="s">
        <v>593</v>
      </c>
      <c r="B141" s="29" t="s">
        <v>969</v>
      </c>
      <c r="C141" s="18" t="s">
        <v>520</v>
      </c>
      <c r="D141" s="18" t="s">
        <v>521</v>
      </c>
      <c r="E141" s="29" t="s">
        <v>581</v>
      </c>
      <c r="F141" s="29"/>
      <c r="G141" s="29"/>
      <c r="H141" s="12"/>
      <c r="I141" s="12"/>
      <c r="J141" s="12"/>
      <c r="K141" s="12"/>
      <c r="N141" s="12"/>
      <c r="O141" s="12"/>
      <c r="P141" s="12"/>
      <c r="Q141" s="12"/>
    </row>
    <row r="142" spans="1:17" ht="48.75">
      <c r="A142" s="29" t="s">
        <v>593</v>
      </c>
      <c r="B142" s="29" t="s">
        <v>894</v>
      </c>
      <c r="C142" s="18" t="s">
        <v>544</v>
      </c>
      <c r="D142" s="18" t="s">
        <v>521</v>
      </c>
      <c r="E142" s="29" t="s">
        <v>895</v>
      </c>
      <c r="F142" s="29"/>
      <c r="G142" s="29"/>
      <c r="H142" s="12"/>
      <c r="I142" s="12"/>
      <c r="J142" s="12"/>
      <c r="K142" s="12"/>
      <c r="N142" s="12"/>
      <c r="O142" s="12"/>
      <c r="P142" s="12"/>
      <c r="Q142" s="12"/>
    </row>
    <row r="143" spans="1:17" ht="48.75">
      <c r="A143" s="29" t="s">
        <v>593</v>
      </c>
      <c r="B143" s="29" t="s">
        <v>970</v>
      </c>
      <c r="C143" s="18" t="s">
        <v>544</v>
      </c>
      <c r="D143" s="18" t="s">
        <v>521</v>
      </c>
      <c r="E143" s="29" t="s">
        <v>971</v>
      </c>
      <c r="F143" s="29"/>
      <c r="G143" s="29"/>
      <c r="H143" s="12"/>
      <c r="I143" s="12"/>
      <c r="J143" s="12"/>
      <c r="K143" s="12"/>
      <c r="N143" s="12"/>
      <c r="O143" s="12"/>
      <c r="P143" s="12"/>
      <c r="Q143" s="12"/>
    </row>
    <row r="144" spans="1:17" ht="48.75">
      <c r="A144" s="29" t="s">
        <v>593</v>
      </c>
      <c r="B144" s="29" t="s">
        <v>972</v>
      </c>
      <c r="C144" s="18" t="s">
        <v>520</v>
      </c>
      <c r="D144" s="18" t="s">
        <v>521</v>
      </c>
      <c r="E144" s="29" t="s">
        <v>968</v>
      </c>
      <c r="F144" s="29"/>
      <c r="G144" s="29"/>
      <c r="H144" s="12"/>
      <c r="I144" s="12"/>
      <c r="J144" s="12"/>
      <c r="K144" s="12"/>
      <c r="N144" s="12"/>
      <c r="O144" s="12"/>
      <c r="P144" s="12"/>
      <c r="Q144" s="12"/>
    </row>
    <row r="145" spans="1:17" ht="48.75">
      <c r="A145" s="29" t="s">
        <v>593</v>
      </c>
      <c r="B145" s="29" t="s">
        <v>973</v>
      </c>
      <c r="C145" s="18" t="s">
        <v>520</v>
      </c>
      <c r="D145" s="18" t="s">
        <v>521</v>
      </c>
      <c r="E145" s="29" t="s">
        <v>974</v>
      </c>
      <c r="F145" s="29"/>
      <c r="G145" s="29"/>
      <c r="H145" s="12"/>
      <c r="I145" s="12"/>
      <c r="J145" s="12"/>
      <c r="K145" s="12"/>
      <c r="N145" s="12"/>
      <c r="O145" s="12"/>
      <c r="P145" s="12"/>
      <c r="Q145" s="12"/>
    </row>
    <row r="146" spans="1:17">
      <c r="A146" s="29" t="s">
        <v>593</v>
      </c>
      <c r="B146" s="29" t="s">
        <v>975</v>
      </c>
      <c r="C146" s="18" t="s">
        <v>544</v>
      </c>
      <c r="D146" s="18" t="s">
        <v>539</v>
      </c>
      <c r="E146" s="31" t="s">
        <v>574</v>
      </c>
      <c r="F146" s="29"/>
      <c r="G146" s="29"/>
      <c r="H146" s="12"/>
      <c r="I146" s="12"/>
      <c r="J146" s="12"/>
      <c r="K146" s="12"/>
      <c r="N146" s="12"/>
      <c r="O146" s="12"/>
      <c r="P146" s="12"/>
      <c r="Q146" s="12"/>
    </row>
    <row r="147" spans="1:17" ht="24.75">
      <c r="A147" s="29" t="s">
        <v>593</v>
      </c>
      <c r="B147" s="29" t="s">
        <v>976</v>
      </c>
      <c r="C147" s="18" t="s">
        <v>520</v>
      </c>
      <c r="D147" s="18" t="s">
        <v>539</v>
      </c>
      <c r="E147" s="29" t="s">
        <v>977</v>
      </c>
      <c r="F147" s="29"/>
      <c r="G147" s="29"/>
      <c r="H147" s="12"/>
      <c r="I147" s="12"/>
      <c r="J147" s="12"/>
      <c r="K147" s="12"/>
      <c r="N147" s="12"/>
      <c r="O147" s="12"/>
      <c r="P147" s="12"/>
      <c r="Q147" s="12"/>
    </row>
    <row r="148" spans="1:17" ht="24.75">
      <c r="A148" s="29" t="s">
        <v>593</v>
      </c>
      <c r="B148" s="29" t="s">
        <v>978</v>
      </c>
      <c r="C148" s="18" t="s">
        <v>520</v>
      </c>
      <c r="D148" s="18" t="s">
        <v>539</v>
      </c>
      <c r="E148" s="29" t="s">
        <v>979</v>
      </c>
      <c r="F148" s="29"/>
      <c r="G148" s="29"/>
      <c r="H148" s="12"/>
      <c r="I148" s="12"/>
      <c r="J148" s="12"/>
      <c r="K148" s="12"/>
      <c r="N148" s="12"/>
      <c r="O148" s="12"/>
      <c r="P148" s="12"/>
      <c r="Q148" s="12"/>
    </row>
    <row r="149" spans="1:17" ht="24.75">
      <c r="A149" s="29" t="s">
        <v>593</v>
      </c>
      <c r="B149" s="29" t="s">
        <v>980</v>
      </c>
      <c r="C149" s="18" t="s">
        <v>544</v>
      </c>
      <c r="D149" s="18" t="s">
        <v>539</v>
      </c>
      <c r="E149" s="29" t="s">
        <v>981</v>
      </c>
      <c r="F149" s="29"/>
      <c r="G149" s="29"/>
      <c r="H149" s="12"/>
      <c r="I149" s="12"/>
      <c r="J149" s="12"/>
      <c r="K149" s="12"/>
      <c r="N149" s="12"/>
      <c r="O149" s="12"/>
      <c r="P149" s="12"/>
      <c r="Q149" s="12"/>
    </row>
    <row r="150" spans="1:17" ht="48.75">
      <c r="A150" s="29" t="s">
        <v>34</v>
      </c>
      <c r="B150" s="29" t="s">
        <v>711</v>
      </c>
      <c r="C150" s="18" t="s">
        <v>520</v>
      </c>
      <c r="D150" s="18" t="s">
        <v>521</v>
      </c>
      <c r="E150" s="29" t="s">
        <v>712</v>
      </c>
      <c r="F150" s="29"/>
      <c r="G150" s="29"/>
      <c r="H150" s="12"/>
      <c r="I150" s="12"/>
      <c r="J150" s="12"/>
      <c r="K150" s="12"/>
      <c r="N150" s="12"/>
      <c r="O150" s="12"/>
      <c r="P150" s="12"/>
      <c r="Q150" s="12"/>
    </row>
    <row r="151" spans="1:17" ht="24.75">
      <c r="A151" s="29" t="s">
        <v>34</v>
      </c>
      <c r="B151" s="29" t="s">
        <v>590</v>
      </c>
      <c r="C151" s="18" t="s">
        <v>520</v>
      </c>
      <c r="D151" s="18" t="s">
        <v>521</v>
      </c>
      <c r="E151" s="29" t="s">
        <v>947</v>
      </c>
      <c r="F151" s="29"/>
      <c r="G151" s="29"/>
      <c r="H151" s="12"/>
      <c r="I151" s="12"/>
      <c r="J151" s="12"/>
      <c r="K151" s="12"/>
      <c r="N151" s="12"/>
      <c r="O151" s="12"/>
      <c r="P151" s="12"/>
      <c r="Q151" s="12"/>
    </row>
    <row r="152" spans="1:17" ht="24.75">
      <c r="A152" s="29" t="s">
        <v>595</v>
      </c>
      <c r="B152" s="29" t="s">
        <v>982</v>
      </c>
      <c r="C152" s="18" t="s">
        <v>520</v>
      </c>
      <c r="D152" s="18" t="s">
        <v>521</v>
      </c>
      <c r="E152" s="29" t="s">
        <v>983</v>
      </c>
      <c r="F152" s="29"/>
      <c r="G152" s="29"/>
      <c r="H152" s="12"/>
      <c r="I152" s="12"/>
      <c r="J152" s="12"/>
      <c r="K152" s="12"/>
      <c r="N152" s="12"/>
      <c r="O152" s="12"/>
      <c r="P152" s="12"/>
      <c r="Q152" s="12"/>
    </row>
    <row r="153" spans="1:17" ht="36.75">
      <c r="A153" s="29" t="s">
        <v>595</v>
      </c>
      <c r="B153" s="29" t="s">
        <v>738</v>
      </c>
      <c r="C153" s="18" t="s">
        <v>520</v>
      </c>
      <c r="D153" s="18" t="s">
        <v>521</v>
      </c>
      <c r="E153" s="29" t="s">
        <v>686</v>
      </c>
      <c r="F153" s="29"/>
      <c r="G153" s="29"/>
      <c r="H153" s="12"/>
      <c r="I153" s="12"/>
      <c r="J153" s="12"/>
      <c r="K153" s="12"/>
      <c r="N153" s="12"/>
      <c r="O153" s="12"/>
      <c r="P153" s="12"/>
      <c r="Q153" s="12"/>
    </row>
    <row r="154" spans="1:17" ht="48.75">
      <c r="A154" s="29" t="s">
        <v>595</v>
      </c>
      <c r="B154" s="29" t="s">
        <v>600</v>
      </c>
      <c r="C154" s="18" t="s">
        <v>520</v>
      </c>
      <c r="D154" s="18" t="s">
        <v>521</v>
      </c>
      <c r="E154" s="29" t="s">
        <v>601</v>
      </c>
      <c r="F154" s="29"/>
      <c r="G154" s="29"/>
      <c r="H154" s="12"/>
      <c r="I154" s="12"/>
      <c r="J154" s="12"/>
      <c r="K154" s="12"/>
      <c r="N154" s="12"/>
      <c r="O154" s="12"/>
      <c r="P154" s="12"/>
      <c r="Q154" s="12"/>
    </row>
    <row r="155" spans="1:17" ht="60.75">
      <c r="A155" s="29" t="s">
        <v>595</v>
      </c>
      <c r="B155" s="29" t="s">
        <v>717</v>
      </c>
      <c r="C155" s="18" t="s">
        <v>520</v>
      </c>
      <c r="D155" s="18" t="s">
        <v>521</v>
      </c>
      <c r="E155" s="29" t="s">
        <v>718</v>
      </c>
      <c r="F155" s="29"/>
      <c r="G155" s="29"/>
      <c r="H155" s="12"/>
      <c r="I155" s="12"/>
      <c r="J155" s="12"/>
      <c r="K155" s="12"/>
      <c r="N155" s="12"/>
      <c r="O155" s="12"/>
      <c r="P155" s="12"/>
      <c r="Q155" s="12"/>
    </row>
    <row r="156" spans="1:17" ht="48.75">
      <c r="A156" s="29" t="s">
        <v>595</v>
      </c>
      <c r="B156" s="29" t="s">
        <v>984</v>
      </c>
      <c r="C156" s="18" t="s">
        <v>520</v>
      </c>
      <c r="D156" s="18" t="s">
        <v>539</v>
      </c>
      <c r="E156" s="29" t="s">
        <v>985</v>
      </c>
      <c r="F156" s="29"/>
      <c r="G156" s="29"/>
      <c r="H156" s="12"/>
      <c r="I156" s="12"/>
      <c r="J156" s="12"/>
      <c r="K156" s="12"/>
      <c r="N156" s="12"/>
      <c r="O156" s="12"/>
      <c r="P156" s="12"/>
      <c r="Q156" s="12"/>
    </row>
    <row r="157" spans="1:17">
      <c r="A157" s="29" t="s">
        <v>36</v>
      </c>
      <c r="B157" s="29" t="s">
        <v>986</v>
      </c>
      <c r="C157" s="18" t="s">
        <v>520</v>
      </c>
      <c r="D157" s="18" t="s">
        <v>521</v>
      </c>
      <c r="E157" s="29" t="s">
        <v>987</v>
      </c>
      <c r="F157" s="29"/>
      <c r="G157" s="29"/>
      <c r="H157" s="12"/>
      <c r="I157" s="12"/>
      <c r="J157" s="12"/>
      <c r="K157" s="12"/>
      <c r="N157" s="12"/>
      <c r="O157" s="12"/>
      <c r="P157" s="12"/>
      <c r="Q157" s="12"/>
    </row>
    <row r="158" spans="1:17" ht="48.75">
      <c r="A158" s="29" t="s">
        <v>36</v>
      </c>
      <c r="B158" s="29" t="s">
        <v>541</v>
      </c>
      <c r="C158" s="18" t="s">
        <v>520</v>
      </c>
      <c r="D158" s="18" t="s">
        <v>539</v>
      </c>
      <c r="E158" s="29" t="s">
        <v>542</v>
      </c>
      <c r="F158" s="29"/>
      <c r="G158" s="29"/>
      <c r="H158" s="12"/>
      <c r="I158" s="12"/>
      <c r="J158" s="12"/>
      <c r="K158" s="12"/>
      <c r="N158" s="12"/>
      <c r="O158" s="12"/>
      <c r="P158" s="12"/>
      <c r="Q158" s="12"/>
    </row>
    <row r="159" spans="1:17" ht="48.75">
      <c r="A159" s="29" t="s">
        <v>36</v>
      </c>
      <c r="B159" s="29" t="s">
        <v>600</v>
      </c>
      <c r="C159" s="18" t="s">
        <v>520</v>
      </c>
      <c r="D159" s="18" t="s">
        <v>521</v>
      </c>
      <c r="E159" s="29" t="s">
        <v>601</v>
      </c>
      <c r="F159" s="29"/>
      <c r="G159" s="29"/>
      <c r="H159" s="12"/>
      <c r="I159" s="12"/>
      <c r="J159" s="12"/>
      <c r="K159" s="12"/>
      <c r="N159" s="12"/>
      <c r="O159" s="12"/>
      <c r="P159" s="12"/>
      <c r="Q159" s="12"/>
    </row>
    <row r="160" spans="1:17" ht="36.75">
      <c r="A160" s="29" t="s">
        <v>36</v>
      </c>
      <c r="B160" s="29" t="s">
        <v>575</v>
      </c>
      <c r="C160" s="18" t="s">
        <v>520</v>
      </c>
      <c r="D160" s="18" t="s">
        <v>521</v>
      </c>
      <c r="E160" s="29" t="s">
        <v>576</v>
      </c>
      <c r="F160" s="29"/>
      <c r="G160" s="29"/>
      <c r="H160" s="12"/>
      <c r="I160" s="12"/>
      <c r="J160" s="12"/>
      <c r="K160" s="12"/>
      <c r="N160" s="12"/>
      <c r="O160" s="12"/>
      <c r="P160" s="12"/>
      <c r="Q160" s="12"/>
    </row>
    <row r="161" spans="1:17" ht="48.75">
      <c r="A161" s="29" t="s">
        <v>36</v>
      </c>
      <c r="B161" s="29" t="s">
        <v>615</v>
      </c>
      <c r="C161" s="18" t="s">
        <v>520</v>
      </c>
      <c r="D161" s="18" t="s">
        <v>521</v>
      </c>
      <c r="E161" s="29" t="s">
        <v>616</v>
      </c>
      <c r="F161" s="29"/>
      <c r="G161" s="29"/>
      <c r="H161" s="12"/>
      <c r="I161" s="12"/>
      <c r="J161" s="12"/>
      <c r="K161" s="12"/>
      <c r="N161" s="12"/>
      <c r="O161" s="12"/>
      <c r="P161" s="12"/>
      <c r="Q161" s="12"/>
    </row>
    <row r="162" spans="1:17" ht="60.75">
      <c r="A162" s="29" t="s">
        <v>622</v>
      </c>
      <c r="B162" s="29" t="s">
        <v>988</v>
      </c>
      <c r="C162" s="18" t="s">
        <v>520</v>
      </c>
      <c r="D162" s="18" t="s">
        <v>539</v>
      </c>
      <c r="E162" s="29" t="s">
        <v>989</v>
      </c>
      <c r="F162" s="29"/>
      <c r="G162" s="29"/>
      <c r="H162" s="12"/>
      <c r="I162" s="12"/>
      <c r="J162" s="12"/>
      <c r="K162" s="12"/>
      <c r="N162" s="12"/>
      <c r="O162" s="12"/>
      <c r="P162" s="12"/>
      <c r="Q162" s="12"/>
    </row>
    <row r="163" spans="1:17" ht="60.75">
      <c r="A163" s="29" t="s">
        <v>622</v>
      </c>
      <c r="B163" s="29" t="s">
        <v>990</v>
      </c>
      <c r="C163" s="18" t="s">
        <v>520</v>
      </c>
      <c r="D163" s="18" t="s">
        <v>545</v>
      </c>
      <c r="E163" s="29" t="s">
        <v>991</v>
      </c>
      <c r="F163" s="29"/>
      <c r="G163" s="29"/>
      <c r="H163" s="12"/>
      <c r="I163" s="12"/>
      <c r="J163" s="12"/>
      <c r="K163" s="12"/>
      <c r="N163" s="12"/>
      <c r="O163" s="12"/>
      <c r="P163" s="12"/>
      <c r="Q163" s="12"/>
    </row>
    <row r="164" spans="1:17" ht="60.75">
      <c r="A164" s="29" t="s">
        <v>622</v>
      </c>
      <c r="B164" s="29" t="s">
        <v>580</v>
      </c>
      <c r="C164" s="18" t="s">
        <v>520</v>
      </c>
      <c r="D164" s="18" t="s">
        <v>521</v>
      </c>
      <c r="E164" s="29" t="s">
        <v>581</v>
      </c>
      <c r="F164" s="29"/>
      <c r="G164" s="29"/>
      <c r="H164" s="12"/>
      <c r="I164" s="12"/>
      <c r="J164" s="12"/>
      <c r="K164" s="12"/>
      <c r="N164" s="12"/>
      <c r="O164" s="12"/>
      <c r="P164" s="12"/>
      <c r="Q164" s="12"/>
    </row>
    <row r="165" spans="1:17" ht="60.75">
      <c r="A165" s="29" t="s">
        <v>622</v>
      </c>
      <c r="B165" s="29" t="s">
        <v>625</v>
      </c>
      <c r="C165" s="18" t="s">
        <v>520</v>
      </c>
      <c r="D165" s="18" t="s">
        <v>521</v>
      </c>
      <c r="E165" s="29" t="s">
        <v>626</v>
      </c>
      <c r="F165" s="29"/>
      <c r="G165" s="29"/>
      <c r="H165" s="12"/>
      <c r="I165" s="12"/>
      <c r="J165" s="12"/>
      <c r="K165" s="12"/>
      <c r="N165" s="12"/>
      <c r="O165" s="12"/>
      <c r="P165" s="12"/>
      <c r="Q165" s="12"/>
    </row>
    <row r="166" spans="1:17" ht="36.75">
      <c r="A166" s="29" t="s">
        <v>622</v>
      </c>
      <c r="B166" s="29" t="s">
        <v>575</v>
      </c>
      <c r="C166" s="18" t="s">
        <v>520</v>
      </c>
      <c r="D166" s="18" t="s">
        <v>521</v>
      </c>
      <c r="E166" s="29" t="s">
        <v>576</v>
      </c>
      <c r="F166" s="29"/>
      <c r="G166" s="29"/>
      <c r="H166" s="12"/>
      <c r="I166" s="12"/>
      <c r="J166" s="12"/>
      <c r="K166" s="12"/>
      <c r="N166" s="12"/>
      <c r="O166" s="12"/>
      <c r="P166" s="12"/>
      <c r="Q166" s="12"/>
    </row>
    <row r="167" spans="1:17" ht="36.75">
      <c r="A167" s="29" t="s">
        <v>992</v>
      </c>
      <c r="B167" s="29" t="s">
        <v>575</v>
      </c>
      <c r="C167" s="18" t="s">
        <v>520</v>
      </c>
      <c r="D167" s="18" t="s">
        <v>521</v>
      </c>
      <c r="E167" s="29" t="s">
        <v>576</v>
      </c>
      <c r="F167" s="29"/>
      <c r="G167" s="29"/>
      <c r="H167" s="12"/>
      <c r="I167" s="12"/>
      <c r="J167" s="12"/>
      <c r="K167" s="12"/>
      <c r="N167" s="12"/>
      <c r="O167" s="12"/>
      <c r="P167" s="12"/>
      <c r="Q167" s="12"/>
    </row>
    <row r="168" spans="1:17" ht="60.75">
      <c r="A168" s="29" t="s">
        <v>627</v>
      </c>
      <c r="B168" s="29" t="s">
        <v>993</v>
      </c>
      <c r="C168" s="18" t="s">
        <v>520</v>
      </c>
      <c r="D168" s="18" t="s">
        <v>521</v>
      </c>
      <c r="E168" s="29" t="s">
        <v>994</v>
      </c>
      <c r="F168" s="29"/>
      <c r="G168" s="29"/>
      <c r="H168" s="12"/>
      <c r="I168" s="12"/>
      <c r="J168" s="12"/>
      <c r="K168" s="12"/>
      <c r="N168" s="12"/>
      <c r="O168" s="12"/>
      <c r="P168" s="12"/>
      <c r="Q168" s="12"/>
    </row>
    <row r="169" spans="1:17" ht="60.75">
      <c r="A169" s="29" t="s">
        <v>627</v>
      </c>
      <c r="B169" s="29" t="s">
        <v>602</v>
      </c>
      <c r="C169" s="18" t="s">
        <v>520</v>
      </c>
      <c r="D169" s="18" t="s">
        <v>539</v>
      </c>
      <c r="E169" s="29" t="s">
        <v>603</v>
      </c>
      <c r="F169" s="29"/>
      <c r="G169" s="29"/>
      <c r="H169" s="12"/>
      <c r="I169" s="12"/>
      <c r="J169" s="12"/>
      <c r="K169" s="12"/>
      <c r="N169" s="12"/>
      <c r="O169" s="12"/>
      <c r="P169" s="12"/>
      <c r="Q169" s="12"/>
    </row>
    <row r="170" spans="1:17" ht="48.75">
      <c r="A170" s="29" t="s">
        <v>627</v>
      </c>
      <c r="B170" s="29" t="s">
        <v>541</v>
      </c>
      <c r="C170" s="18" t="s">
        <v>520</v>
      </c>
      <c r="D170" s="18" t="s">
        <v>521</v>
      </c>
      <c r="E170" s="29" t="s">
        <v>542</v>
      </c>
      <c r="F170" s="29"/>
      <c r="G170" s="29"/>
      <c r="H170" s="12"/>
      <c r="I170" s="12"/>
      <c r="J170" s="12"/>
      <c r="K170" s="12"/>
      <c r="N170" s="12"/>
      <c r="O170" s="12"/>
      <c r="P170" s="12"/>
      <c r="Q170" s="12"/>
    </row>
    <row r="171" spans="1:17" ht="48.75">
      <c r="A171" s="29" t="s">
        <v>627</v>
      </c>
      <c r="B171" s="29" t="s">
        <v>600</v>
      </c>
      <c r="C171" s="18" t="s">
        <v>520</v>
      </c>
      <c r="D171" s="18" t="s">
        <v>521</v>
      </c>
      <c r="E171" s="29" t="s">
        <v>601</v>
      </c>
      <c r="F171" s="29"/>
      <c r="G171" s="29"/>
      <c r="H171" s="12"/>
      <c r="I171" s="12"/>
      <c r="J171" s="12"/>
      <c r="K171" s="12"/>
      <c r="N171" s="12"/>
      <c r="O171" s="12"/>
      <c r="P171" s="12"/>
      <c r="Q171" s="12"/>
    </row>
    <row r="172" spans="1:17" ht="60.75">
      <c r="A172" s="29" t="s">
        <v>627</v>
      </c>
      <c r="B172" s="29" t="s">
        <v>939</v>
      </c>
      <c r="C172" s="18" t="s">
        <v>520</v>
      </c>
      <c r="D172" s="18" t="s">
        <v>539</v>
      </c>
      <c r="E172" s="29" t="s">
        <v>940</v>
      </c>
      <c r="F172" s="29"/>
      <c r="G172" s="29"/>
      <c r="H172" s="12"/>
      <c r="I172" s="12"/>
      <c r="J172" s="12"/>
      <c r="K172" s="12"/>
      <c r="N172" s="12"/>
      <c r="O172" s="12"/>
      <c r="P172" s="12"/>
      <c r="Q172" s="12"/>
    </row>
    <row r="173" spans="1:17" ht="60.75">
      <c r="A173" s="29" t="s">
        <v>627</v>
      </c>
      <c r="B173" s="29" t="s">
        <v>558</v>
      </c>
      <c r="C173" s="18" t="s">
        <v>520</v>
      </c>
      <c r="D173" s="18" t="s">
        <v>539</v>
      </c>
      <c r="E173" s="29" t="s">
        <v>559</v>
      </c>
      <c r="F173" s="29"/>
      <c r="G173" s="29"/>
      <c r="H173" s="12"/>
      <c r="I173" s="12"/>
      <c r="J173" s="12"/>
      <c r="K173" s="12"/>
      <c r="N173" s="12"/>
      <c r="O173" s="12"/>
      <c r="P173" s="12"/>
      <c r="Q173" s="12"/>
    </row>
    <row r="174" spans="1:17" ht="36.75">
      <c r="A174" s="29" t="s">
        <v>627</v>
      </c>
      <c r="B174" s="29" t="s">
        <v>606</v>
      </c>
      <c r="C174" s="18" t="s">
        <v>520</v>
      </c>
      <c r="D174" s="18" t="s">
        <v>521</v>
      </c>
      <c r="E174" s="29" t="s">
        <v>535</v>
      </c>
      <c r="F174" s="29"/>
      <c r="G174" s="29"/>
      <c r="H174" s="12"/>
      <c r="I174" s="12"/>
      <c r="J174" s="12"/>
      <c r="K174" s="12"/>
      <c r="N174" s="12"/>
      <c r="O174" s="12"/>
      <c r="P174" s="12"/>
      <c r="Q174" s="12"/>
    </row>
    <row r="175" spans="1:17" ht="60.75">
      <c r="A175" s="29" t="s">
        <v>632</v>
      </c>
      <c r="B175" s="29" t="s">
        <v>995</v>
      </c>
      <c r="C175" s="18" t="s">
        <v>520</v>
      </c>
      <c r="D175" s="18" t="s">
        <v>521</v>
      </c>
      <c r="E175" s="29" t="s">
        <v>718</v>
      </c>
      <c r="F175" s="29"/>
      <c r="G175" s="29"/>
      <c r="H175" s="12"/>
      <c r="I175" s="12"/>
      <c r="J175" s="12"/>
      <c r="K175" s="12"/>
      <c r="N175" s="12"/>
      <c r="O175" s="12"/>
      <c r="P175" s="12"/>
      <c r="Q175" s="12"/>
    </row>
    <row r="176" spans="1:17" ht="60.75">
      <c r="A176" s="29" t="s">
        <v>632</v>
      </c>
      <c r="B176" s="29" t="s">
        <v>717</v>
      </c>
      <c r="C176" s="18" t="s">
        <v>520</v>
      </c>
      <c r="D176" s="18" t="s">
        <v>521</v>
      </c>
      <c r="E176" s="29" t="s">
        <v>718</v>
      </c>
      <c r="F176" s="29"/>
      <c r="G176" s="29"/>
      <c r="H176" s="12"/>
      <c r="I176" s="12"/>
      <c r="J176" s="12"/>
      <c r="K176" s="12"/>
      <c r="N176" s="12"/>
      <c r="O176" s="12"/>
      <c r="P176" s="12"/>
      <c r="Q176" s="12"/>
    </row>
    <row r="177" spans="1:17" ht="24.75">
      <c r="A177" s="29" t="s">
        <v>632</v>
      </c>
      <c r="B177" s="29" t="s">
        <v>996</v>
      </c>
      <c r="C177" s="18" t="s">
        <v>520</v>
      </c>
      <c r="D177" s="18" t="s">
        <v>521</v>
      </c>
      <c r="E177" s="29" t="s">
        <v>997</v>
      </c>
      <c r="F177" s="29"/>
      <c r="G177" s="29"/>
      <c r="H177" s="12"/>
      <c r="I177" s="12"/>
      <c r="J177" s="12"/>
      <c r="K177" s="12"/>
      <c r="N177" s="12"/>
      <c r="O177" s="12"/>
      <c r="P177" s="12"/>
      <c r="Q177" s="12"/>
    </row>
    <row r="178" spans="1:17" ht="24.75">
      <c r="A178" s="29" t="s">
        <v>632</v>
      </c>
      <c r="B178" s="29" t="s">
        <v>633</v>
      </c>
      <c r="C178" s="18" t="s">
        <v>520</v>
      </c>
      <c r="D178" s="18" t="s">
        <v>521</v>
      </c>
      <c r="E178" s="29" t="s">
        <v>634</v>
      </c>
      <c r="F178" s="29"/>
      <c r="G178" s="29"/>
      <c r="H178" s="12"/>
      <c r="I178" s="12"/>
      <c r="J178" s="12"/>
      <c r="K178" s="12"/>
      <c r="N178" s="12"/>
      <c r="O178" s="12"/>
      <c r="P178" s="12"/>
      <c r="Q178" s="12"/>
    </row>
    <row r="179" spans="1:17" ht="36.75">
      <c r="A179" s="29" t="s">
        <v>632</v>
      </c>
      <c r="B179" s="29" t="s">
        <v>635</v>
      </c>
      <c r="C179" s="18" t="s">
        <v>520</v>
      </c>
      <c r="D179" s="18" t="s">
        <v>521</v>
      </c>
      <c r="E179" s="29" t="s">
        <v>636</v>
      </c>
      <c r="F179" s="29"/>
      <c r="G179" s="29"/>
      <c r="H179" s="12"/>
      <c r="I179" s="12"/>
      <c r="J179" s="12"/>
      <c r="K179" s="12"/>
      <c r="N179" s="12"/>
      <c r="O179" s="12"/>
      <c r="P179" s="12"/>
      <c r="Q179" s="12"/>
    </row>
    <row r="180" spans="1:17" ht="48.75">
      <c r="A180" s="29" t="s">
        <v>632</v>
      </c>
      <c r="B180" s="29" t="s">
        <v>637</v>
      </c>
      <c r="C180" s="18" t="s">
        <v>520</v>
      </c>
      <c r="D180" s="18" t="s">
        <v>521</v>
      </c>
      <c r="E180" s="29" t="s">
        <v>638</v>
      </c>
      <c r="F180" s="29"/>
      <c r="G180" s="29"/>
      <c r="H180" s="12"/>
      <c r="I180" s="12"/>
      <c r="J180" s="12"/>
      <c r="K180" s="12"/>
      <c r="N180" s="12"/>
      <c r="O180" s="12"/>
      <c r="P180" s="12"/>
      <c r="Q180" s="12"/>
    </row>
    <row r="181" spans="1:17" ht="48.75">
      <c r="A181" s="29" t="s">
        <v>632</v>
      </c>
      <c r="B181" s="29" t="s">
        <v>639</v>
      </c>
      <c r="C181" s="18" t="s">
        <v>520</v>
      </c>
      <c r="D181" s="18" t="s">
        <v>521</v>
      </c>
      <c r="E181" s="29" t="s">
        <v>640</v>
      </c>
      <c r="F181" s="29"/>
      <c r="G181" s="29"/>
      <c r="H181" s="12"/>
      <c r="I181" s="12"/>
      <c r="J181" s="12"/>
      <c r="K181" s="12"/>
      <c r="N181" s="12"/>
      <c r="O181" s="12"/>
      <c r="P181" s="12"/>
      <c r="Q181" s="12"/>
    </row>
  </sheetData>
  <mergeCells count="5">
    <mergeCell ref="A62:E62"/>
    <mergeCell ref="B37:Q37"/>
    <mergeCell ref="B38:Q38"/>
    <mergeCell ref="B47:Q47"/>
    <mergeCell ref="B51:Q51"/>
  </mergeCells>
  <hyperlinks>
    <hyperlink ref="Q10" display="ESM-AGSM-000A-000A00000000(004_002)" xr:uid="{33554696-B284-4617-874E-30E7A2CDE545}"/>
    <hyperlink ref="Q14" display="BPCM-BPCM-0009-000900000000(109_043)" xr:uid="{CFF9CB92-41B1-4B05-B2D7-A7CC78B1C054}"/>
    <hyperlink ref="Q22" display="DMSM-DMSM-0003-000300000011(000)" xr:uid="{EB687FD8-3B7A-4D8C-802B-24FF33F59672}"/>
    <hyperlink ref="Q24" display="ETM-ETM-0002-00020000000D(002_000)" xr:uid="{9E077C2F-A892-4694-9AB0-F5F38AAA1914}"/>
    <hyperlink ref="Q40" display="NFCD-NFCD-0001-000100000000(013_011)" xr:uid="{38A2831C-C150-4C02-9807-013776025150}"/>
    <hyperlink ref="Q50" display="SLML-SLML-0003-000300000000(012_000)" xr:uid="{DB92FFF9-2DA4-4607-BB89-9A73DE53AAEC}"/>
    <hyperlink ref="A62" display="Expand All Environmental/Snapshot Data" xr:uid="{49831483-97D1-4815-AEE1-BED28A681D6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77E2B-9E4D-4735-918C-18231D081FB1}">
  <dimension ref="A1:Q212"/>
  <sheetViews>
    <sheetView workbookViewId="0"/>
  </sheetViews>
  <sheetFormatPr defaultRowHeight="15"/>
  <cols>
    <col min="1" max="1" width="36.5703125" bestFit="1" customWidth="1"/>
    <col min="2" max="2" width="32.5703125" bestFit="1" customWidth="1"/>
    <col min="3" max="3" width="10.28515625" bestFit="1" customWidth="1"/>
    <col min="4" max="4" width="12.28515625" bestFit="1" customWidth="1"/>
    <col min="5" max="5" width="36.5703125" bestFit="1" customWidth="1"/>
    <col min="6" max="6" width="18.7109375" bestFit="1" customWidth="1"/>
    <col min="7" max="7" width="17.42578125" bestFit="1" customWidth="1"/>
    <col min="8" max="9" width="36.5703125" bestFit="1" customWidth="1"/>
    <col min="10" max="10" width="23.140625" bestFit="1" customWidth="1"/>
    <col min="11" max="11" width="36.5703125" bestFit="1" customWidth="1"/>
    <col min="14" max="15" width="16.42578125" bestFit="1" customWidth="1"/>
    <col min="16" max="17" width="36.5703125" bestFit="1" customWidth="1"/>
  </cols>
  <sheetData>
    <row r="1" spans="1:17" ht="30.75">
      <c r="A1" s="14"/>
      <c r="E1" s="12"/>
      <c r="H1" s="12"/>
      <c r="I1" s="12"/>
      <c r="K1" s="12"/>
      <c r="P1" s="12"/>
      <c r="Q1" s="12"/>
    </row>
    <row r="2" spans="1:17">
      <c r="A2" s="39"/>
      <c r="B2" s="15"/>
      <c r="E2" s="12"/>
      <c r="H2" s="12"/>
      <c r="I2" s="12"/>
      <c r="K2" s="12"/>
      <c r="P2" s="12"/>
      <c r="Q2" s="12"/>
    </row>
    <row r="3" spans="1:17">
      <c r="A3" s="39"/>
      <c r="B3" s="15"/>
      <c r="E3" s="12"/>
      <c r="H3" s="12"/>
      <c r="I3" s="12"/>
      <c r="K3" s="12"/>
      <c r="P3" s="12"/>
      <c r="Q3" s="12"/>
    </row>
    <row r="4" spans="1:17">
      <c r="A4" s="39"/>
      <c r="B4" s="15"/>
      <c r="E4" s="12"/>
      <c r="H4" s="12"/>
      <c r="I4" s="12"/>
      <c r="K4" s="12"/>
      <c r="P4" s="12"/>
      <c r="Q4" s="12"/>
    </row>
    <row r="5" spans="1:17">
      <c r="A5" s="39"/>
      <c r="B5" s="15"/>
      <c r="E5" s="12"/>
      <c r="H5" s="12"/>
      <c r="I5" s="12"/>
      <c r="K5" s="12"/>
      <c r="P5" s="12"/>
      <c r="Q5" s="12"/>
    </row>
    <row r="6" spans="1:17" ht="23.25">
      <c r="A6" s="16"/>
      <c r="E6" s="12"/>
      <c r="H6" s="12"/>
      <c r="I6" s="12"/>
      <c r="K6" s="12"/>
      <c r="P6" s="12"/>
      <c r="Q6" s="12"/>
    </row>
    <row r="7" spans="1:17" ht="18">
      <c r="A7" s="22"/>
      <c r="E7" s="12"/>
      <c r="H7" s="12"/>
      <c r="I7" s="12"/>
      <c r="K7" s="12"/>
      <c r="P7" s="12"/>
      <c r="Q7" s="12"/>
    </row>
    <row r="8" spans="1:17">
      <c r="A8" s="30"/>
      <c r="B8" s="17"/>
      <c r="C8" s="17"/>
      <c r="D8" s="17"/>
      <c r="E8" s="30"/>
      <c r="F8" s="17"/>
      <c r="G8" s="17"/>
      <c r="H8" s="30"/>
      <c r="I8" s="30"/>
      <c r="J8" s="17"/>
      <c r="K8" s="30"/>
      <c r="L8" s="17"/>
      <c r="M8" s="17"/>
      <c r="N8" s="17"/>
      <c r="O8" s="17"/>
      <c r="P8" s="30"/>
      <c r="Q8" s="30"/>
    </row>
    <row r="9" spans="1:17" ht="37.5" customHeight="1">
      <c r="A9" s="40"/>
      <c r="B9" s="63"/>
      <c r="C9" s="64"/>
      <c r="D9" s="64"/>
      <c r="E9" s="64"/>
      <c r="F9" s="64"/>
      <c r="G9" s="64"/>
      <c r="H9" s="64"/>
      <c r="I9" s="64"/>
      <c r="J9" s="64"/>
      <c r="K9" s="64"/>
      <c r="L9" s="64"/>
      <c r="M9" s="64"/>
      <c r="N9" s="64"/>
      <c r="O9" s="64"/>
      <c r="P9" s="64"/>
      <c r="Q9" s="65"/>
    </row>
    <row r="10" spans="1:17">
      <c r="A10" s="29"/>
      <c r="B10" s="18"/>
      <c r="C10" s="18"/>
      <c r="D10" s="18"/>
      <c r="E10" s="29"/>
      <c r="F10" s="18"/>
      <c r="G10" s="18"/>
      <c r="H10" s="29"/>
      <c r="I10" s="29"/>
      <c r="J10" s="18"/>
      <c r="K10" s="29"/>
      <c r="L10" s="18"/>
      <c r="M10" s="18"/>
      <c r="N10" s="18"/>
      <c r="O10" s="18"/>
      <c r="P10" s="29"/>
      <c r="Q10" s="33"/>
    </row>
    <row r="11" spans="1:17">
      <c r="A11" s="29"/>
      <c r="B11" s="18"/>
      <c r="C11" s="18"/>
      <c r="D11" s="18"/>
      <c r="E11" s="29"/>
      <c r="F11" s="18"/>
      <c r="G11" s="18"/>
      <c r="H11" s="29"/>
      <c r="I11" s="29"/>
      <c r="J11" s="18"/>
      <c r="K11" s="29"/>
      <c r="L11" s="18"/>
      <c r="M11" s="18"/>
      <c r="N11" s="18"/>
      <c r="O11" s="18"/>
      <c r="P11" s="29"/>
      <c r="Q11" s="29"/>
    </row>
    <row r="12" spans="1:17">
      <c r="A12" s="29"/>
      <c r="B12" s="18"/>
      <c r="C12" s="18"/>
      <c r="D12" s="18"/>
      <c r="E12" s="29"/>
      <c r="F12" s="18"/>
      <c r="G12" s="18"/>
      <c r="H12" s="29"/>
      <c r="I12" s="29"/>
      <c r="J12" s="18"/>
      <c r="K12" s="29"/>
      <c r="L12" s="18"/>
      <c r="M12" s="18"/>
      <c r="N12" s="18"/>
      <c r="O12" s="18"/>
      <c r="P12" s="29"/>
      <c r="Q12" s="29"/>
    </row>
    <row r="13" spans="1:17">
      <c r="A13" s="29"/>
      <c r="B13" s="18"/>
      <c r="C13" s="18"/>
      <c r="D13" s="18"/>
      <c r="E13" s="29"/>
      <c r="F13" s="18"/>
      <c r="G13" s="18"/>
      <c r="H13" s="29"/>
      <c r="I13" s="29"/>
      <c r="J13" s="18"/>
      <c r="K13" s="29"/>
      <c r="L13" s="18"/>
      <c r="M13" s="18"/>
      <c r="N13" s="18"/>
      <c r="O13" s="18"/>
      <c r="P13" s="29"/>
      <c r="Q13" s="29"/>
    </row>
    <row r="14" spans="1:17">
      <c r="A14" s="29"/>
      <c r="B14" s="18"/>
      <c r="C14" s="18"/>
      <c r="D14" s="18"/>
      <c r="E14" s="29"/>
      <c r="F14" s="18"/>
      <c r="G14" s="18"/>
      <c r="H14" s="29"/>
      <c r="I14" s="29"/>
      <c r="J14" s="18"/>
      <c r="K14" s="29"/>
      <c r="L14" s="18"/>
      <c r="M14" s="18"/>
      <c r="N14" s="18"/>
      <c r="O14" s="18"/>
      <c r="P14" s="29"/>
      <c r="Q14" s="33"/>
    </row>
    <row r="15" spans="1:17">
      <c r="A15" s="29"/>
      <c r="B15" s="18"/>
      <c r="C15" s="18"/>
      <c r="D15" s="18"/>
      <c r="E15" s="29"/>
      <c r="F15" s="18"/>
      <c r="G15" s="18"/>
      <c r="H15" s="29"/>
      <c r="I15" s="29"/>
      <c r="J15" s="18"/>
      <c r="K15" s="29"/>
      <c r="L15" s="18"/>
      <c r="M15" s="18"/>
      <c r="N15" s="18"/>
      <c r="O15" s="18"/>
      <c r="P15" s="29"/>
      <c r="Q15" s="29"/>
    </row>
    <row r="16" spans="1:17">
      <c r="A16" s="29"/>
      <c r="B16" s="18"/>
      <c r="C16" s="18"/>
      <c r="D16" s="18"/>
      <c r="E16" s="29"/>
      <c r="F16" s="18"/>
      <c r="G16" s="18"/>
      <c r="H16" s="29"/>
      <c r="I16" s="29"/>
      <c r="J16" s="18"/>
      <c r="K16" s="29"/>
      <c r="L16" s="18"/>
      <c r="M16" s="18"/>
      <c r="N16" s="18"/>
      <c r="O16" s="18"/>
      <c r="P16" s="29"/>
      <c r="Q16" s="29"/>
    </row>
    <row r="17" spans="1:17">
      <c r="A17" s="29"/>
      <c r="B17" s="18"/>
      <c r="C17" s="18"/>
      <c r="D17" s="18"/>
      <c r="E17" s="29"/>
      <c r="F17" s="18"/>
      <c r="G17" s="18"/>
      <c r="H17" s="29"/>
      <c r="I17" s="29"/>
      <c r="J17" s="18"/>
      <c r="K17" s="29"/>
      <c r="L17" s="18"/>
      <c r="M17" s="18"/>
      <c r="N17" s="18"/>
      <c r="O17" s="18"/>
      <c r="P17" s="29"/>
      <c r="Q17" s="29"/>
    </row>
    <row r="18" spans="1:17">
      <c r="A18" s="29"/>
      <c r="B18" s="18"/>
      <c r="C18" s="18"/>
      <c r="D18" s="18"/>
      <c r="E18" s="29"/>
      <c r="F18" s="18"/>
      <c r="G18" s="18"/>
      <c r="H18" s="29"/>
      <c r="I18" s="29"/>
      <c r="J18" s="18"/>
      <c r="K18" s="29"/>
      <c r="L18" s="18"/>
      <c r="M18" s="18"/>
      <c r="N18" s="18"/>
      <c r="O18" s="18"/>
      <c r="P18" s="29"/>
      <c r="Q18" s="29"/>
    </row>
    <row r="19" spans="1:17">
      <c r="A19" s="29"/>
      <c r="B19" s="18"/>
      <c r="C19" s="18"/>
      <c r="D19" s="18"/>
      <c r="E19" s="29"/>
      <c r="F19" s="18"/>
      <c r="G19" s="18"/>
      <c r="H19" s="29"/>
      <c r="I19" s="29"/>
      <c r="J19" s="18"/>
      <c r="K19" s="29"/>
      <c r="L19" s="18"/>
      <c r="M19" s="18"/>
      <c r="N19" s="18"/>
      <c r="O19" s="18"/>
      <c r="P19" s="29"/>
      <c r="Q19" s="29"/>
    </row>
    <row r="20" spans="1:17">
      <c r="A20" s="29"/>
      <c r="B20" s="18"/>
      <c r="C20" s="18"/>
      <c r="D20" s="18"/>
      <c r="E20" s="29"/>
      <c r="F20" s="18"/>
      <c r="G20" s="18"/>
      <c r="H20" s="29"/>
      <c r="I20" s="29"/>
      <c r="J20" s="18"/>
      <c r="K20" s="29"/>
      <c r="L20" s="18"/>
      <c r="M20" s="18"/>
      <c r="N20" s="18"/>
      <c r="O20" s="18"/>
      <c r="P20" s="29"/>
      <c r="Q20" s="29"/>
    </row>
    <row r="21" spans="1:17">
      <c r="A21" s="29"/>
      <c r="B21" s="18"/>
      <c r="C21" s="18"/>
      <c r="D21" s="18"/>
      <c r="E21" s="29"/>
      <c r="F21" s="18"/>
      <c r="G21" s="18"/>
      <c r="H21" s="29"/>
      <c r="I21" s="29"/>
      <c r="J21" s="18"/>
      <c r="K21" s="29"/>
      <c r="L21" s="18"/>
      <c r="M21" s="18"/>
      <c r="N21" s="18"/>
      <c r="O21" s="18"/>
      <c r="P21" s="29"/>
      <c r="Q21" s="29"/>
    </row>
    <row r="22" spans="1:17" ht="14.45" customHeight="1">
      <c r="A22" s="29"/>
      <c r="B22" s="18"/>
      <c r="C22" s="18"/>
      <c r="D22" s="18"/>
      <c r="E22" s="29"/>
      <c r="F22" s="18"/>
      <c r="G22" s="18"/>
      <c r="H22" s="29"/>
      <c r="I22" s="29"/>
      <c r="J22" s="18"/>
      <c r="K22" s="29"/>
      <c r="L22" s="18"/>
      <c r="M22" s="18"/>
      <c r="N22" s="18"/>
      <c r="O22" s="18"/>
      <c r="P22" s="29"/>
      <c r="Q22" s="33"/>
    </row>
    <row r="23" spans="1:17">
      <c r="A23" s="29"/>
      <c r="B23" s="18"/>
      <c r="C23" s="18"/>
      <c r="D23" s="18"/>
      <c r="E23" s="29"/>
      <c r="F23" s="18"/>
      <c r="G23" s="18"/>
      <c r="H23" s="29"/>
      <c r="I23" s="29"/>
      <c r="J23" s="18"/>
      <c r="K23" s="29"/>
      <c r="L23" s="18"/>
      <c r="M23" s="18"/>
      <c r="N23" s="18"/>
      <c r="O23" s="18"/>
      <c r="P23" s="29"/>
      <c r="Q23" s="29"/>
    </row>
    <row r="24" spans="1:17">
      <c r="A24" s="29"/>
      <c r="B24" s="18"/>
      <c r="C24" s="18"/>
      <c r="D24" s="18"/>
      <c r="E24" s="29"/>
      <c r="F24" s="18"/>
      <c r="G24" s="18"/>
      <c r="H24" s="29"/>
      <c r="I24" s="29"/>
      <c r="J24" s="18"/>
      <c r="K24" s="29"/>
      <c r="L24" s="18"/>
      <c r="M24" s="18"/>
      <c r="N24" s="18"/>
      <c r="O24" s="18"/>
      <c r="P24" s="29"/>
      <c r="Q24" s="29"/>
    </row>
    <row r="25" spans="1:17">
      <c r="A25" s="29"/>
      <c r="B25" s="18"/>
      <c r="C25" s="18"/>
      <c r="D25" s="18"/>
      <c r="E25" s="29"/>
      <c r="F25" s="18"/>
      <c r="G25" s="18"/>
      <c r="H25" s="29"/>
      <c r="I25" s="29"/>
      <c r="J25" s="18"/>
      <c r="K25" s="29"/>
      <c r="L25" s="18"/>
      <c r="M25" s="18"/>
      <c r="N25" s="18"/>
      <c r="O25" s="18"/>
      <c r="P25" s="29"/>
      <c r="Q25" s="29"/>
    </row>
    <row r="26" spans="1:17">
      <c r="A26" s="29"/>
      <c r="B26" s="18"/>
      <c r="C26" s="18"/>
      <c r="D26" s="18"/>
      <c r="E26" s="29"/>
      <c r="F26" s="18"/>
      <c r="G26" s="18"/>
      <c r="H26" s="29"/>
      <c r="I26" s="29"/>
      <c r="J26" s="18"/>
      <c r="K26" s="29"/>
      <c r="L26" s="18"/>
      <c r="M26" s="18"/>
      <c r="N26" s="18"/>
      <c r="O26" s="18"/>
      <c r="P26" s="29"/>
      <c r="Q26" s="29"/>
    </row>
    <row r="27" spans="1:17">
      <c r="A27" s="29"/>
      <c r="B27" s="18"/>
      <c r="C27" s="18"/>
      <c r="D27" s="18"/>
      <c r="E27" s="31"/>
      <c r="F27" s="18"/>
      <c r="G27" s="18"/>
      <c r="H27" s="29"/>
      <c r="I27" s="29"/>
      <c r="J27" s="18"/>
      <c r="K27" s="29"/>
      <c r="L27" s="18"/>
      <c r="M27" s="18"/>
      <c r="N27" s="18"/>
      <c r="O27" s="18"/>
      <c r="P27" s="29"/>
      <c r="Q27" s="29"/>
    </row>
    <row r="28" spans="1:17">
      <c r="A28" s="29"/>
      <c r="B28" s="18"/>
      <c r="C28" s="18"/>
      <c r="D28" s="18"/>
      <c r="E28" s="29"/>
      <c r="F28" s="18"/>
      <c r="G28" s="18"/>
      <c r="H28" s="29"/>
      <c r="I28" s="29"/>
      <c r="J28" s="18"/>
      <c r="K28" s="29"/>
      <c r="L28" s="18"/>
      <c r="M28" s="18"/>
      <c r="N28" s="18"/>
      <c r="O28" s="18"/>
      <c r="P28" s="29"/>
      <c r="Q28" s="29"/>
    </row>
    <row r="29" spans="1:17">
      <c r="A29" s="29"/>
      <c r="B29" s="18"/>
      <c r="C29" s="18"/>
      <c r="D29" s="18"/>
      <c r="E29" s="29"/>
      <c r="F29" s="18"/>
      <c r="G29" s="18"/>
      <c r="H29" s="29"/>
      <c r="I29" s="29"/>
      <c r="J29" s="18"/>
      <c r="K29" s="29"/>
      <c r="L29" s="18"/>
      <c r="M29" s="18"/>
      <c r="N29" s="18"/>
      <c r="O29" s="18"/>
      <c r="P29" s="29"/>
      <c r="Q29" s="29"/>
    </row>
    <row r="30" spans="1:17">
      <c r="A30" s="29"/>
      <c r="B30" s="18"/>
      <c r="C30" s="18"/>
      <c r="D30" s="18"/>
      <c r="E30" s="29"/>
      <c r="F30" s="18"/>
      <c r="G30" s="18"/>
      <c r="H30" s="29"/>
      <c r="I30" s="29"/>
      <c r="J30" s="18"/>
      <c r="K30" s="29"/>
      <c r="L30" s="18"/>
      <c r="M30" s="18"/>
      <c r="N30" s="18"/>
      <c r="O30" s="18"/>
      <c r="P30" s="29"/>
      <c r="Q30" s="29"/>
    </row>
    <row r="31" spans="1:17" ht="14.45" customHeight="1">
      <c r="A31" s="40"/>
      <c r="B31" s="63"/>
      <c r="C31" s="64"/>
      <c r="D31" s="64"/>
      <c r="E31" s="64"/>
      <c r="F31" s="64"/>
      <c r="G31" s="64"/>
      <c r="H31" s="64"/>
      <c r="I31" s="64"/>
      <c r="J31" s="64"/>
      <c r="K31" s="64"/>
      <c r="L31" s="64"/>
      <c r="M31" s="64"/>
      <c r="N31" s="64"/>
      <c r="O31" s="64"/>
      <c r="P31" s="64"/>
      <c r="Q31" s="65"/>
    </row>
    <row r="32" spans="1:17">
      <c r="A32" s="29"/>
      <c r="B32" s="18"/>
      <c r="C32" s="18"/>
      <c r="D32" s="18"/>
      <c r="E32" s="29"/>
      <c r="F32" s="18"/>
      <c r="G32" s="18"/>
      <c r="H32" s="29"/>
      <c r="I32" s="29"/>
      <c r="J32" s="18"/>
      <c r="K32" s="29"/>
      <c r="L32" s="18"/>
      <c r="M32" s="18"/>
      <c r="N32" s="18"/>
      <c r="O32" s="18"/>
      <c r="P32" s="29"/>
      <c r="Q32" s="29"/>
    </row>
    <row r="33" spans="1:17">
      <c r="A33" s="29"/>
      <c r="B33" s="18"/>
      <c r="C33" s="18"/>
      <c r="D33" s="18"/>
      <c r="E33" s="29"/>
      <c r="F33" s="18"/>
      <c r="G33" s="18"/>
      <c r="H33" s="29"/>
      <c r="I33" s="29"/>
      <c r="J33" s="18"/>
      <c r="K33" s="29"/>
      <c r="L33" s="18"/>
      <c r="M33" s="18"/>
      <c r="N33" s="18"/>
      <c r="O33" s="18"/>
      <c r="P33" s="29"/>
      <c r="Q33" s="29"/>
    </row>
    <row r="34" spans="1:17" ht="14.45" customHeight="1">
      <c r="A34" s="40"/>
      <c r="B34" s="63"/>
      <c r="C34" s="64"/>
      <c r="D34" s="64"/>
      <c r="E34" s="64"/>
      <c r="F34" s="64"/>
      <c r="G34" s="64"/>
      <c r="H34" s="64"/>
      <c r="I34" s="64"/>
      <c r="J34" s="64"/>
      <c r="K34" s="64"/>
      <c r="L34" s="64"/>
      <c r="M34" s="64"/>
      <c r="N34" s="64"/>
      <c r="O34" s="64"/>
      <c r="P34" s="64"/>
      <c r="Q34" s="65"/>
    </row>
    <row r="35" spans="1:17" ht="15" customHeight="1">
      <c r="A35" s="40"/>
      <c r="B35" s="63"/>
      <c r="C35" s="64"/>
      <c r="D35" s="64"/>
      <c r="E35" s="64"/>
      <c r="F35" s="64"/>
      <c r="G35" s="64"/>
      <c r="H35" s="64"/>
      <c r="I35" s="64"/>
      <c r="J35" s="64"/>
      <c r="K35" s="64"/>
      <c r="L35" s="64"/>
      <c r="M35" s="64"/>
      <c r="N35" s="64"/>
      <c r="O35" s="64"/>
      <c r="P35" s="64"/>
      <c r="Q35" s="65"/>
    </row>
    <row r="36" spans="1:17" ht="15" customHeight="1">
      <c r="A36" s="40"/>
      <c r="B36" s="63"/>
      <c r="C36" s="64"/>
      <c r="D36" s="64"/>
      <c r="E36" s="64"/>
      <c r="F36" s="64"/>
      <c r="G36" s="64"/>
      <c r="H36" s="64"/>
      <c r="I36" s="64"/>
      <c r="J36" s="64"/>
      <c r="K36" s="64"/>
      <c r="L36" s="64"/>
      <c r="M36" s="64"/>
      <c r="N36" s="64"/>
      <c r="O36" s="64"/>
      <c r="P36" s="64"/>
      <c r="Q36" s="65"/>
    </row>
    <row r="37" spans="1:17" ht="15" customHeight="1">
      <c r="A37" s="40"/>
      <c r="B37" s="63"/>
      <c r="C37" s="64"/>
      <c r="D37" s="64"/>
      <c r="E37" s="64"/>
      <c r="F37" s="64"/>
      <c r="G37" s="64"/>
      <c r="H37" s="64"/>
      <c r="I37" s="64"/>
      <c r="J37" s="64"/>
      <c r="K37" s="64"/>
      <c r="L37" s="64"/>
      <c r="M37" s="64"/>
      <c r="N37" s="64"/>
      <c r="O37" s="64"/>
      <c r="P37" s="64"/>
      <c r="Q37" s="65"/>
    </row>
    <row r="38" spans="1:17">
      <c r="A38" s="29"/>
      <c r="B38" s="18"/>
      <c r="C38" s="18"/>
      <c r="D38" s="18"/>
      <c r="E38" s="29"/>
      <c r="F38" s="18"/>
      <c r="G38" s="18"/>
      <c r="H38" s="29"/>
      <c r="I38" s="29"/>
      <c r="J38" s="18"/>
      <c r="K38" s="29"/>
      <c r="L38" s="18"/>
      <c r="M38" s="18"/>
      <c r="N38" s="18"/>
      <c r="O38" s="18"/>
      <c r="P38" s="29"/>
      <c r="Q38" s="29"/>
    </row>
    <row r="39" spans="1:17">
      <c r="A39" s="29"/>
      <c r="B39" s="18"/>
      <c r="C39" s="18"/>
      <c r="D39" s="18"/>
      <c r="E39" s="29"/>
      <c r="F39" s="18"/>
      <c r="G39" s="18"/>
      <c r="H39" s="29"/>
      <c r="I39" s="29"/>
      <c r="J39" s="18"/>
      <c r="K39" s="29"/>
      <c r="L39" s="18"/>
      <c r="M39" s="18"/>
      <c r="N39" s="18"/>
      <c r="O39" s="18"/>
      <c r="P39" s="29"/>
      <c r="Q39" s="33"/>
    </row>
    <row r="40" spans="1:17">
      <c r="A40" s="29"/>
      <c r="B40" s="18"/>
      <c r="C40" s="18"/>
      <c r="D40" s="18"/>
      <c r="E40" s="29"/>
      <c r="F40" s="18"/>
      <c r="G40" s="18"/>
      <c r="H40" s="29"/>
      <c r="I40" s="29"/>
      <c r="J40" s="18"/>
      <c r="K40" s="29"/>
      <c r="L40" s="18"/>
      <c r="M40" s="18"/>
      <c r="N40" s="18"/>
      <c r="O40" s="18"/>
      <c r="P40" s="29"/>
      <c r="Q40" s="29"/>
    </row>
    <row r="41" spans="1:17">
      <c r="A41" s="29"/>
      <c r="B41" s="18"/>
      <c r="C41" s="18"/>
      <c r="D41" s="18"/>
      <c r="E41" s="29"/>
      <c r="F41" s="18"/>
      <c r="G41" s="18"/>
      <c r="H41" s="29"/>
      <c r="I41" s="29"/>
      <c r="J41" s="18"/>
      <c r="K41" s="29"/>
      <c r="L41" s="18"/>
      <c r="M41" s="18"/>
      <c r="N41" s="18"/>
      <c r="O41" s="18"/>
      <c r="P41" s="29"/>
      <c r="Q41" s="29"/>
    </row>
    <row r="42" spans="1:17">
      <c r="A42" s="29"/>
      <c r="B42" s="18"/>
      <c r="C42" s="18"/>
      <c r="D42" s="18"/>
      <c r="E42" s="29"/>
      <c r="F42" s="18"/>
      <c r="G42" s="18"/>
      <c r="H42" s="29"/>
      <c r="I42" s="29"/>
      <c r="J42" s="18"/>
      <c r="K42" s="29"/>
      <c r="L42" s="18"/>
      <c r="M42" s="18"/>
      <c r="N42" s="18"/>
      <c r="O42" s="18"/>
      <c r="P42" s="29"/>
      <c r="Q42" s="29"/>
    </row>
    <row r="43" spans="1:17">
      <c r="A43" s="29"/>
      <c r="B43" s="18"/>
      <c r="C43" s="18"/>
      <c r="D43" s="18"/>
      <c r="E43" s="29"/>
      <c r="F43" s="18"/>
      <c r="G43" s="18"/>
      <c r="H43" s="29"/>
      <c r="I43" s="29"/>
      <c r="J43" s="18"/>
      <c r="K43" s="29"/>
      <c r="L43" s="18"/>
      <c r="M43" s="18"/>
      <c r="N43" s="18"/>
      <c r="O43" s="18"/>
      <c r="P43" s="29"/>
      <c r="Q43" s="29"/>
    </row>
    <row r="44" spans="1:17">
      <c r="A44" s="29"/>
      <c r="B44" s="18"/>
      <c r="C44" s="18"/>
      <c r="D44" s="18"/>
      <c r="E44" s="29"/>
      <c r="F44" s="18"/>
      <c r="G44" s="18"/>
      <c r="H44" s="29"/>
      <c r="I44" s="29"/>
      <c r="J44" s="18"/>
      <c r="K44" s="29"/>
      <c r="L44" s="18"/>
      <c r="M44" s="18"/>
      <c r="N44" s="18"/>
      <c r="O44" s="18"/>
      <c r="P44" s="32"/>
      <c r="Q44" s="29"/>
    </row>
    <row r="45" spans="1:17">
      <c r="A45" s="29"/>
      <c r="B45" s="18"/>
      <c r="C45" s="18"/>
      <c r="D45" s="18"/>
      <c r="E45" s="29"/>
      <c r="F45" s="18"/>
      <c r="G45" s="18"/>
      <c r="H45" s="29"/>
      <c r="I45" s="29"/>
      <c r="J45" s="18"/>
      <c r="K45" s="29"/>
      <c r="L45" s="18"/>
      <c r="M45" s="18"/>
      <c r="N45" s="18"/>
      <c r="O45" s="18"/>
      <c r="P45" s="29"/>
      <c r="Q45" s="29"/>
    </row>
    <row r="46" spans="1:17">
      <c r="A46" s="29"/>
      <c r="B46" s="18"/>
      <c r="C46" s="18"/>
      <c r="D46" s="18"/>
      <c r="E46" s="29"/>
      <c r="F46" s="18"/>
      <c r="G46" s="18"/>
      <c r="H46" s="29"/>
      <c r="I46" s="29"/>
      <c r="J46" s="18"/>
      <c r="K46" s="29"/>
      <c r="L46" s="18"/>
      <c r="M46" s="18"/>
      <c r="N46" s="18"/>
      <c r="O46" s="18"/>
      <c r="P46" s="29"/>
      <c r="Q46" s="29"/>
    </row>
    <row r="47" spans="1:17">
      <c r="A47" s="29"/>
      <c r="B47" s="18"/>
      <c r="C47" s="18"/>
      <c r="D47" s="18"/>
      <c r="E47" s="29"/>
      <c r="F47" s="18"/>
      <c r="G47" s="18"/>
      <c r="H47" s="29"/>
      <c r="I47" s="29"/>
      <c r="J47" s="18"/>
      <c r="K47" s="29"/>
      <c r="L47" s="18"/>
      <c r="M47" s="18"/>
      <c r="N47" s="18"/>
      <c r="O47" s="18"/>
      <c r="P47" s="29"/>
      <c r="Q47" s="29"/>
    </row>
    <row r="48" spans="1:17">
      <c r="A48" s="40"/>
      <c r="B48" s="63"/>
      <c r="C48" s="64"/>
      <c r="D48" s="64"/>
      <c r="E48" s="64"/>
      <c r="F48" s="64"/>
      <c r="G48" s="64"/>
      <c r="H48" s="64"/>
      <c r="I48" s="64"/>
      <c r="J48" s="64"/>
      <c r="K48" s="64"/>
      <c r="L48" s="64"/>
      <c r="M48" s="64"/>
      <c r="N48" s="64"/>
      <c r="O48" s="64"/>
      <c r="P48" s="64"/>
      <c r="Q48" s="65"/>
    </row>
    <row r="49" spans="1:17">
      <c r="A49" s="29"/>
      <c r="B49" s="18"/>
      <c r="C49" s="18"/>
      <c r="D49" s="18"/>
      <c r="E49" s="29"/>
      <c r="F49" s="18"/>
      <c r="G49" s="18"/>
      <c r="H49" s="29"/>
      <c r="I49" s="29"/>
      <c r="J49" s="18"/>
      <c r="K49" s="29"/>
      <c r="L49" s="18"/>
      <c r="M49" s="18"/>
      <c r="N49" s="18"/>
      <c r="O49" s="18"/>
      <c r="P49" s="29"/>
      <c r="Q49" s="33"/>
    </row>
    <row r="50" spans="1:17">
      <c r="A50" s="29"/>
      <c r="B50" s="18"/>
      <c r="C50" s="18"/>
      <c r="D50" s="18"/>
      <c r="E50" s="29"/>
      <c r="F50" s="18"/>
      <c r="G50" s="18"/>
      <c r="H50" s="29"/>
      <c r="I50" s="29"/>
      <c r="J50" s="18"/>
      <c r="K50" s="29"/>
      <c r="L50" s="18"/>
      <c r="M50" s="18"/>
      <c r="N50" s="18"/>
      <c r="O50" s="18"/>
      <c r="P50" s="29"/>
      <c r="Q50" s="33"/>
    </row>
    <row r="51" spans="1:17">
      <c r="A51" s="29"/>
      <c r="B51" s="18"/>
      <c r="C51" s="18"/>
      <c r="D51" s="18"/>
      <c r="E51" s="29"/>
      <c r="F51" s="18"/>
      <c r="G51" s="18"/>
      <c r="H51" s="29"/>
      <c r="I51" s="29"/>
      <c r="J51" s="18"/>
      <c r="K51" s="29"/>
      <c r="L51" s="18"/>
      <c r="M51" s="18"/>
      <c r="N51" s="18"/>
      <c r="O51" s="18"/>
      <c r="P51" s="29"/>
      <c r="Q51" s="29"/>
    </row>
    <row r="52" spans="1:17">
      <c r="A52" s="29"/>
      <c r="B52" s="18"/>
      <c r="C52" s="18"/>
      <c r="D52" s="18"/>
      <c r="E52" s="29"/>
      <c r="F52" s="18"/>
      <c r="G52" s="18"/>
      <c r="H52" s="29"/>
      <c r="I52" s="29"/>
      <c r="J52" s="18"/>
      <c r="K52" s="29"/>
      <c r="L52" s="18"/>
      <c r="M52" s="18"/>
      <c r="N52" s="18"/>
      <c r="O52" s="18"/>
      <c r="P52" s="29"/>
      <c r="Q52" s="29"/>
    </row>
    <row r="53" spans="1:17">
      <c r="A53" s="29"/>
      <c r="B53" s="18"/>
      <c r="C53" s="18"/>
      <c r="D53" s="18"/>
      <c r="E53" s="29"/>
      <c r="F53" s="18"/>
      <c r="G53" s="18"/>
      <c r="H53" s="29"/>
      <c r="I53" s="29"/>
      <c r="J53" s="18"/>
      <c r="K53" s="29"/>
      <c r="L53" s="18"/>
      <c r="M53" s="18"/>
      <c r="N53" s="18"/>
      <c r="O53" s="18"/>
      <c r="P53" s="29"/>
      <c r="Q53" s="29"/>
    </row>
    <row r="54" spans="1:17" ht="18">
      <c r="A54" s="20"/>
      <c r="E54" s="12"/>
      <c r="H54" s="12"/>
      <c r="I54" s="12"/>
      <c r="K54" s="12"/>
      <c r="P54" s="12"/>
      <c r="Q54" s="12"/>
    </row>
    <row r="55" spans="1:17" ht="18">
      <c r="A55" s="21"/>
      <c r="E55" s="12"/>
      <c r="H55" s="12"/>
      <c r="I55" s="12"/>
      <c r="K55" s="12"/>
      <c r="P55" s="12"/>
      <c r="Q55" s="12"/>
    </row>
    <row r="56" spans="1:17" ht="18">
      <c r="A56" s="22"/>
      <c r="E56" s="12"/>
      <c r="H56" s="12"/>
      <c r="I56" s="12"/>
      <c r="K56" s="12"/>
      <c r="P56" s="12"/>
      <c r="Q56" s="12"/>
    </row>
    <row r="57" spans="1:17" ht="23.25">
      <c r="A57" s="16"/>
      <c r="E57" s="12"/>
      <c r="H57" s="12"/>
      <c r="I57" s="12"/>
      <c r="K57" s="12"/>
      <c r="P57" s="12"/>
      <c r="Q57" s="12"/>
    </row>
    <row r="58" spans="1:17" ht="18">
      <c r="A58" s="22"/>
      <c r="E58" s="12"/>
      <c r="H58" s="12"/>
      <c r="I58" s="12"/>
      <c r="K58" s="12"/>
      <c r="P58" s="12"/>
      <c r="Q58" s="12"/>
    </row>
    <row r="59" spans="1:17">
      <c r="A59" s="37"/>
      <c r="E59" s="12"/>
      <c r="H59" s="12"/>
      <c r="I59" s="12"/>
      <c r="K59" s="12"/>
      <c r="P59" s="12"/>
      <c r="Q59" s="12"/>
    </row>
    <row r="60" spans="1:17" ht="23.25">
      <c r="A60" s="16"/>
      <c r="E60" s="12"/>
      <c r="H60" s="12"/>
      <c r="I60" s="12"/>
      <c r="K60" s="12"/>
      <c r="P60" s="12"/>
      <c r="Q60" s="12"/>
    </row>
    <row r="61" spans="1:17" ht="14.45" customHeight="1">
      <c r="A61" s="58"/>
      <c r="B61" s="59"/>
      <c r="C61" s="59"/>
      <c r="D61" s="59"/>
      <c r="E61" s="59"/>
      <c r="F61" s="23"/>
      <c r="G61" s="24"/>
      <c r="H61" s="12"/>
      <c r="I61" s="12"/>
      <c r="K61" s="12"/>
      <c r="P61" s="12"/>
      <c r="Q61" s="12"/>
    </row>
    <row r="62" spans="1:17">
      <c r="A62" s="30"/>
      <c r="B62" s="17"/>
      <c r="C62" s="17"/>
      <c r="D62" s="17"/>
      <c r="E62" s="30"/>
      <c r="F62" s="17"/>
      <c r="G62" s="17"/>
      <c r="H62" s="12"/>
      <c r="I62" s="12"/>
      <c r="K62" s="12"/>
      <c r="P62" s="12"/>
      <c r="Q62" s="12"/>
    </row>
    <row r="63" spans="1:17" ht="14.45" customHeight="1">
      <c r="A63" s="29"/>
      <c r="B63" s="18"/>
      <c r="C63" s="18"/>
      <c r="D63" s="18"/>
      <c r="E63" s="29"/>
      <c r="F63" s="18"/>
      <c r="G63" s="18"/>
      <c r="H63" s="12"/>
      <c r="I63" s="12"/>
      <c r="K63" s="12"/>
      <c r="P63" s="12"/>
      <c r="Q63" s="12"/>
    </row>
    <row r="64" spans="1:17">
      <c r="A64" s="29"/>
      <c r="B64" s="18"/>
      <c r="C64" s="18"/>
      <c r="D64" s="18"/>
      <c r="E64" s="29"/>
      <c r="F64" s="18"/>
      <c r="G64" s="18"/>
      <c r="H64" s="12"/>
      <c r="I64" s="12"/>
      <c r="K64" s="12"/>
      <c r="P64" s="12"/>
      <c r="Q64" s="12"/>
    </row>
    <row r="65" spans="1:17">
      <c r="A65" s="29"/>
      <c r="B65" s="18"/>
      <c r="C65" s="18"/>
      <c r="D65" s="18"/>
      <c r="E65" s="29"/>
      <c r="F65" s="18"/>
      <c r="G65" s="18"/>
      <c r="H65" s="12"/>
      <c r="I65" s="12"/>
      <c r="K65" s="12"/>
      <c r="P65" s="12"/>
      <c r="Q65" s="12"/>
    </row>
    <row r="66" spans="1:17">
      <c r="A66" s="29"/>
      <c r="B66" s="18"/>
      <c r="C66" s="18"/>
      <c r="D66" s="18"/>
      <c r="E66" s="29"/>
      <c r="F66" s="18"/>
      <c r="G66" s="18"/>
      <c r="H66" s="12"/>
      <c r="I66" s="12"/>
      <c r="K66" s="12"/>
      <c r="P66" s="12"/>
      <c r="Q66" s="12"/>
    </row>
    <row r="67" spans="1:17">
      <c r="A67" s="29"/>
      <c r="B67" s="18"/>
      <c r="C67" s="18"/>
      <c r="D67" s="18"/>
      <c r="E67" s="29"/>
      <c r="F67" s="18"/>
      <c r="G67" s="18"/>
      <c r="H67" s="12"/>
      <c r="I67" s="12"/>
      <c r="K67" s="12"/>
      <c r="P67" s="12"/>
      <c r="Q67" s="12"/>
    </row>
    <row r="68" spans="1:17">
      <c r="A68" s="29"/>
      <c r="B68" s="18"/>
      <c r="C68" s="18"/>
      <c r="D68" s="18"/>
      <c r="E68" s="29"/>
      <c r="F68" s="18"/>
      <c r="G68" s="18"/>
      <c r="H68" s="12"/>
      <c r="I68" s="12"/>
      <c r="K68" s="12"/>
      <c r="P68" s="12"/>
      <c r="Q68" s="12"/>
    </row>
    <row r="69" spans="1:17">
      <c r="A69" s="29"/>
      <c r="B69" s="18"/>
      <c r="C69" s="18"/>
      <c r="D69" s="18"/>
      <c r="E69" s="29"/>
      <c r="F69" s="18"/>
      <c r="G69" s="18"/>
      <c r="H69" s="12"/>
      <c r="I69" s="12"/>
      <c r="K69" s="12"/>
      <c r="P69" s="12"/>
      <c r="Q69" s="12"/>
    </row>
    <row r="70" spans="1:17">
      <c r="A70" s="29"/>
      <c r="B70" s="18"/>
      <c r="C70" s="18"/>
      <c r="D70" s="18"/>
      <c r="E70" s="29"/>
      <c r="F70" s="18"/>
      <c r="G70" s="18"/>
      <c r="H70" s="12"/>
      <c r="I70" s="12"/>
      <c r="K70" s="12"/>
      <c r="P70" s="12"/>
      <c r="Q70" s="12"/>
    </row>
    <row r="71" spans="1:17">
      <c r="A71" s="29"/>
      <c r="B71" s="18"/>
      <c r="C71" s="18"/>
      <c r="D71" s="18"/>
      <c r="E71" s="29"/>
      <c r="F71" s="18"/>
      <c r="G71" s="18"/>
      <c r="H71" s="12"/>
      <c r="I71" s="12"/>
      <c r="K71" s="12"/>
      <c r="P71" s="12"/>
      <c r="Q71" s="12"/>
    </row>
    <row r="72" spans="1:17">
      <c r="A72" s="29"/>
      <c r="B72" s="18"/>
      <c r="C72" s="18"/>
      <c r="D72" s="18"/>
      <c r="E72" s="29"/>
      <c r="F72" s="18"/>
      <c r="G72" s="18"/>
      <c r="H72" s="12"/>
      <c r="I72" s="12"/>
      <c r="K72" s="12"/>
      <c r="P72" s="12"/>
      <c r="Q72" s="12"/>
    </row>
    <row r="73" spans="1:17">
      <c r="A73" s="29"/>
      <c r="B73" s="18"/>
      <c r="C73" s="18"/>
      <c r="D73" s="18"/>
      <c r="E73" s="29"/>
      <c r="F73" s="18"/>
      <c r="G73" s="18"/>
      <c r="H73" s="12"/>
      <c r="I73" s="12"/>
      <c r="K73" s="12"/>
      <c r="P73" s="12"/>
      <c r="Q73" s="12"/>
    </row>
    <row r="74" spans="1:17">
      <c r="A74" s="29"/>
      <c r="B74" s="18"/>
      <c r="C74" s="18"/>
      <c r="D74" s="18"/>
      <c r="E74" s="29"/>
      <c r="F74" s="18"/>
      <c r="G74" s="18"/>
      <c r="H74" s="12"/>
      <c r="I74" s="12"/>
      <c r="K74" s="12"/>
      <c r="P74" s="12"/>
      <c r="Q74" s="12"/>
    </row>
    <row r="75" spans="1:17">
      <c r="A75" s="29"/>
      <c r="B75" s="18"/>
      <c r="C75" s="18"/>
      <c r="D75" s="18"/>
      <c r="E75" s="29"/>
      <c r="F75" s="18"/>
      <c r="G75" s="18"/>
      <c r="H75" s="12"/>
      <c r="I75" s="12"/>
      <c r="K75" s="12"/>
      <c r="P75" s="12"/>
      <c r="Q75" s="12"/>
    </row>
    <row r="76" spans="1:17">
      <c r="A76" s="29"/>
      <c r="B76" s="18"/>
      <c r="C76" s="18"/>
      <c r="D76" s="18"/>
      <c r="E76" s="29"/>
      <c r="F76" s="18"/>
      <c r="G76" s="18"/>
      <c r="H76" s="12"/>
      <c r="I76" s="12"/>
      <c r="K76" s="12"/>
      <c r="P76" s="12"/>
      <c r="Q76" s="12"/>
    </row>
    <row r="77" spans="1:17">
      <c r="A77" s="29"/>
      <c r="B77" s="18"/>
      <c r="C77" s="18"/>
      <c r="D77" s="18"/>
      <c r="E77" s="29"/>
      <c r="F77" s="18"/>
      <c r="G77" s="18"/>
      <c r="H77" s="12"/>
      <c r="I77" s="12"/>
      <c r="K77" s="12"/>
      <c r="P77" s="12"/>
      <c r="Q77" s="12"/>
    </row>
    <row r="78" spans="1:17">
      <c r="A78" s="29"/>
      <c r="B78" s="18"/>
      <c r="C78" s="18"/>
      <c r="D78" s="18"/>
      <c r="E78" s="29"/>
      <c r="F78" s="18"/>
      <c r="G78" s="18"/>
      <c r="H78" s="12"/>
      <c r="I78" s="12"/>
      <c r="K78" s="12"/>
      <c r="P78" s="12"/>
      <c r="Q78" s="12"/>
    </row>
    <row r="79" spans="1:17">
      <c r="A79" s="29"/>
      <c r="B79" s="18"/>
      <c r="C79" s="18"/>
      <c r="D79" s="18"/>
      <c r="E79" s="29"/>
      <c r="F79" s="18"/>
      <c r="G79" s="18"/>
      <c r="H79" s="12"/>
      <c r="I79" s="12"/>
      <c r="K79" s="12"/>
      <c r="P79" s="12"/>
      <c r="Q79" s="12"/>
    </row>
    <row r="80" spans="1:17">
      <c r="A80" s="29"/>
      <c r="B80" s="18"/>
      <c r="C80" s="18"/>
      <c r="D80" s="18"/>
      <c r="E80" s="29"/>
      <c r="F80" s="18"/>
      <c r="G80" s="18"/>
      <c r="H80" s="12"/>
      <c r="I80" s="12"/>
      <c r="K80" s="12"/>
      <c r="P80" s="12"/>
      <c r="Q80" s="12"/>
    </row>
    <row r="81" spans="1:17">
      <c r="A81" s="29"/>
      <c r="B81" s="18"/>
      <c r="C81" s="18"/>
      <c r="D81" s="18"/>
      <c r="E81" s="29"/>
      <c r="F81" s="18"/>
      <c r="G81" s="18"/>
      <c r="H81" s="12"/>
      <c r="I81" s="12"/>
      <c r="K81" s="12"/>
      <c r="P81" s="12"/>
      <c r="Q81" s="12"/>
    </row>
    <row r="82" spans="1:17">
      <c r="A82" s="29"/>
      <c r="B82" s="18"/>
      <c r="C82" s="18"/>
      <c r="D82" s="18"/>
      <c r="E82" s="29"/>
      <c r="F82" s="18"/>
      <c r="G82" s="18"/>
      <c r="H82" s="12"/>
      <c r="I82" s="12"/>
      <c r="K82" s="12"/>
      <c r="P82" s="12"/>
      <c r="Q82" s="12"/>
    </row>
    <row r="83" spans="1:17">
      <c r="A83" s="29"/>
      <c r="B83" s="18"/>
      <c r="C83" s="18"/>
      <c r="D83" s="18"/>
      <c r="E83" s="29"/>
      <c r="F83" s="18"/>
      <c r="G83" s="18"/>
      <c r="H83" s="12"/>
      <c r="I83" s="12"/>
      <c r="K83" s="12"/>
      <c r="P83" s="12"/>
      <c r="Q83" s="12"/>
    </row>
    <row r="84" spans="1:17">
      <c r="A84" s="29"/>
      <c r="B84" s="18"/>
      <c r="C84" s="18"/>
      <c r="D84" s="18"/>
      <c r="E84" s="29"/>
      <c r="F84" s="18"/>
      <c r="G84" s="18"/>
      <c r="H84" s="12"/>
      <c r="I84" s="12"/>
      <c r="K84" s="12"/>
      <c r="P84" s="12"/>
      <c r="Q84" s="12"/>
    </row>
    <row r="85" spans="1:17">
      <c r="A85" s="29"/>
      <c r="B85" s="18"/>
      <c r="C85" s="18"/>
      <c r="D85" s="18"/>
      <c r="E85" s="29"/>
      <c r="F85" s="18"/>
      <c r="G85" s="18"/>
      <c r="H85" s="12"/>
      <c r="I85" s="12"/>
      <c r="K85" s="12"/>
      <c r="P85" s="12"/>
      <c r="Q85" s="12"/>
    </row>
    <row r="86" spans="1:17">
      <c r="A86" s="29"/>
      <c r="B86" s="18"/>
      <c r="C86" s="18"/>
      <c r="D86" s="18"/>
      <c r="E86" s="29"/>
      <c r="F86" s="18"/>
      <c r="G86" s="18"/>
      <c r="H86" s="12"/>
      <c r="I86" s="12"/>
      <c r="K86" s="12"/>
      <c r="P86" s="12"/>
      <c r="Q86" s="12"/>
    </row>
    <row r="87" spans="1:17">
      <c r="A87" s="29"/>
      <c r="B87" s="18"/>
      <c r="C87" s="18"/>
      <c r="D87" s="18"/>
      <c r="E87" s="29"/>
      <c r="F87" s="18"/>
      <c r="G87" s="18"/>
      <c r="H87" s="12"/>
      <c r="I87" s="12"/>
      <c r="K87" s="12"/>
      <c r="P87" s="12"/>
      <c r="Q87" s="12"/>
    </row>
    <row r="88" spans="1:17">
      <c r="A88" s="29"/>
      <c r="B88" s="18"/>
      <c r="C88" s="18"/>
      <c r="D88" s="18"/>
      <c r="E88" s="29"/>
      <c r="F88" s="18"/>
      <c r="G88" s="18"/>
      <c r="H88" s="12"/>
      <c r="I88" s="12"/>
      <c r="K88" s="12"/>
      <c r="P88" s="12"/>
      <c r="Q88" s="12"/>
    </row>
    <row r="89" spans="1:17">
      <c r="A89" s="29"/>
      <c r="B89" s="18"/>
      <c r="C89" s="18"/>
      <c r="D89" s="18"/>
      <c r="E89" s="29"/>
      <c r="F89" s="18"/>
      <c r="G89" s="18"/>
      <c r="H89" s="12"/>
      <c r="I89" s="12"/>
      <c r="K89" s="12"/>
      <c r="P89" s="12"/>
      <c r="Q89" s="12"/>
    </row>
    <row r="90" spans="1:17">
      <c r="A90" s="29"/>
      <c r="B90" s="18"/>
      <c r="C90" s="18"/>
      <c r="D90" s="18"/>
      <c r="E90" s="29"/>
      <c r="F90" s="18"/>
      <c r="G90" s="18"/>
      <c r="H90" s="12"/>
      <c r="I90" s="12"/>
      <c r="K90" s="12"/>
      <c r="P90" s="12"/>
      <c r="Q90" s="12"/>
    </row>
    <row r="91" spans="1:17">
      <c r="A91" s="29"/>
      <c r="B91" s="18"/>
      <c r="C91" s="18"/>
      <c r="D91" s="18"/>
      <c r="E91" s="29"/>
      <c r="F91" s="18"/>
      <c r="G91" s="18"/>
      <c r="H91" s="12"/>
      <c r="I91" s="12"/>
      <c r="K91" s="12"/>
      <c r="P91" s="12"/>
      <c r="Q91" s="12"/>
    </row>
    <row r="92" spans="1:17">
      <c r="A92" s="29"/>
      <c r="B92" s="18"/>
      <c r="C92" s="18"/>
      <c r="D92" s="18"/>
      <c r="E92" s="29"/>
      <c r="F92" s="18"/>
      <c r="G92" s="18"/>
      <c r="H92" s="12"/>
      <c r="I92" s="12"/>
      <c r="K92" s="12"/>
      <c r="P92" s="12"/>
      <c r="Q92" s="12"/>
    </row>
    <row r="93" spans="1:17">
      <c r="A93" s="29"/>
      <c r="B93" s="18"/>
      <c r="C93" s="18"/>
      <c r="D93" s="18"/>
      <c r="E93" s="29"/>
      <c r="F93" s="18"/>
      <c r="G93" s="18"/>
      <c r="H93" s="12"/>
      <c r="I93" s="12"/>
      <c r="K93" s="12"/>
      <c r="P93" s="12"/>
      <c r="Q93" s="12"/>
    </row>
    <row r="94" spans="1:17">
      <c r="A94" s="29"/>
      <c r="B94" s="18"/>
      <c r="C94" s="18"/>
      <c r="D94" s="18"/>
      <c r="E94" s="29"/>
      <c r="F94" s="18"/>
      <c r="G94" s="18"/>
      <c r="H94" s="12"/>
      <c r="I94" s="12"/>
      <c r="K94" s="12"/>
      <c r="P94" s="12"/>
      <c r="Q94" s="12"/>
    </row>
    <row r="95" spans="1:17">
      <c r="A95" s="29"/>
      <c r="B95" s="18"/>
      <c r="C95" s="18"/>
      <c r="D95" s="18"/>
      <c r="E95" s="29"/>
      <c r="F95" s="18"/>
      <c r="G95" s="18"/>
      <c r="H95" s="12"/>
      <c r="I95" s="12"/>
      <c r="K95" s="12"/>
      <c r="P95" s="12"/>
      <c r="Q95" s="12"/>
    </row>
    <row r="96" spans="1:17">
      <c r="A96" s="29"/>
      <c r="B96" s="18"/>
      <c r="C96" s="18"/>
      <c r="D96" s="18"/>
      <c r="E96" s="29"/>
      <c r="F96" s="18"/>
      <c r="G96" s="18"/>
      <c r="H96" s="12"/>
      <c r="I96" s="12"/>
      <c r="K96" s="12"/>
      <c r="P96" s="12"/>
      <c r="Q96" s="12"/>
    </row>
    <row r="97" spans="1:17">
      <c r="A97" s="29"/>
      <c r="B97" s="18"/>
      <c r="C97" s="18"/>
      <c r="D97" s="18"/>
      <c r="E97" s="29"/>
      <c r="F97" s="18"/>
      <c r="G97" s="18"/>
      <c r="H97" s="12"/>
      <c r="I97" s="12"/>
      <c r="K97" s="12"/>
      <c r="P97" s="12"/>
      <c r="Q97" s="12"/>
    </row>
    <row r="98" spans="1:17">
      <c r="A98" s="29"/>
      <c r="B98" s="18"/>
      <c r="C98" s="18"/>
      <c r="D98" s="18"/>
      <c r="E98" s="29"/>
      <c r="F98" s="18"/>
      <c r="G98" s="18"/>
      <c r="H98" s="12"/>
      <c r="I98" s="12"/>
      <c r="K98" s="12"/>
      <c r="P98" s="12"/>
      <c r="Q98" s="12"/>
    </row>
    <row r="99" spans="1:17">
      <c r="A99" s="29"/>
      <c r="B99" s="18"/>
      <c r="C99" s="18"/>
      <c r="D99" s="18"/>
      <c r="E99" s="29"/>
      <c r="F99" s="18"/>
      <c r="G99" s="18"/>
      <c r="H99" s="12"/>
      <c r="I99" s="12"/>
      <c r="K99" s="12"/>
      <c r="P99" s="12"/>
      <c r="Q99" s="12"/>
    </row>
    <row r="100" spans="1:17">
      <c r="A100" s="29"/>
      <c r="B100" s="18"/>
      <c r="C100" s="18"/>
      <c r="D100" s="18"/>
      <c r="E100" s="29"/>
      <c r="F100" s="18"/>
      <c r="G100" s="18"/>
      <c r="H100" s="12"/>
      <c r="I100" s="12"/>
      <c r="K100" s="12"/>
      <c r="P100" s="12"/>
      <c r="Q100" s="12"/>
    </row>
    <row r="101" spans="1:17">
      <c r="A101" s="29"/>
      <c r="B101" s="18"/>
      <c r="C101" s="18"/>
      <c r="D101" s="18"/>
      <c r="E101" s="29"/>
      <c r="F101" s="18"/>
      <c r="G101" s="18"/>
      <c r="H101" s="12"/>
      <c r="I101" s="12"/>
      <c r="K101" s="12"/>
      <c r="P101" s="12"/>
      <c r="Q101" s="12"/>
    </row>
    <row r="102" spans="1:17">
      <c r="A102" s="29"/>
      <c r="B102" s="18"/>
      <c r="C102" s="18"/>
      <c r="D102" s="18"/>
      <c r="E102" s="29"/>
      <c r="F102" s="18"/>
      <c r="G102" s="18"/>
      <c r="H102" s="12"/>
      <c r="I102" s="12"/>
      <c r="K102" s="12"/>
      <c r="P102" s="12"/>
      <c r="Q102" s="12"/>
    </row>
    <row r="103" spans="1:17">
      <c r="A103" s="29"/>
      <c r="B103" s="18"/>
      <c r="C103" s="18"/>
      <c r="D103" s="18"/>
      <c r="E103" s="31"/>
      <c r="F103" s="18"/>
      <c r="G103" s="18"/>
      <c r="H103" s="12"/>
      <c r="I103" s="12"/>
      <c r="K103" s="12"/>
      <c r="P103" s="12"/>
      <c r="Q103" s="12"/>
    </row>
    <row r="104" spans="1:17">
      <c r="A104" s="29"/>
      <c r="B104" s="18"/>
      <c r="C104" s="18"/>
      <c r="D104" s="18"/>
      <c r="E104" s="29"/>
      <c r="F104" s="18"/>
      <c r="G104" s="18"/>
      <c r="H104" s="12"/>
      <c r="I104" s="12"/>
      <c r="K104" s="12"/>
      <c r="P104" s="12"/>
      <c r="Q104" s="12"/>
    </row>
    <row r="105" spans="1:17">
      <c r="A105" s="29"/>
      <c r="B105" s="18"/>
      <c r="C105" s="18"/>
      <c r="D105" s="18"/>
      <c r="E105" s="29"/>
      <c r="F105" s="18"/>
      <c r="G105" s="18"/>
      <c r="H105" s="12"/>
      <c r="I105" s="12"/>
      <c r="K105" s="12"/>
      <c r="P105" s="12"/>
      <c r="Q105" s="12"/>
    </row>
    <row r="106" spans="1:17">
      <c r="A106" s="29"/>
      <c r="B106" s="18"/>
      <c r="C106" s="18"/>
      <c r="D106" s="18"/>
      <c r="E106" s="29"/>
      <c r="F106" s="18"/>
      <c r="G106" s="18"/>
      <c r="H106" s="12"/>
      <c r="I106" s="12"/>
      <c r="K106" s="12"/>
      <c r="P106" s="12"/>
      <c r="Q106" s="12"/>
    </row>
    <row r="107" spans="1:17">
      <c r="A107" s="29"/>
      <c r="B107" s="18"/>
      <c r="C107" s="18"/>
      <c r="D107" s="18"/>
      <c r="E107" s="29"/>
      <c r="F107" s="18"/>
      <c r="G107" s="18"/>
      <c r="H107" s="12"/>
      <c r="I107" s="12"/>
      <c r="K107" s="12"/>
      <c r="P107" s="12"/>
      <c r="Q107" s="12"/>
    </row>
    <row r="108" spans="1:17">
      <c r="A108" s="29"/>
      <c r="B108" s="18"/>
      <c r="C108" s="18"/>
      <c r="D108" s="18"/>
      <c r="E108" s="29"/>
      <c r="F108" s="18"/>
      <c r="G108" s="18"/>
      <c r="H108" s="12"/>
      <c r="I108" s="12"/>
      <c r="K108" s="12"/>
      <c r="P108" s="12"/>
      <c r="Q108" s="12"/>
    </row>
    <row r="109" spans="1:17">
      <c r="A109" s="29"/>
      <c r="B109" s="18"/>
      <c r="C109" s="18"/>
      <c r="D109" s="18"/>
      <c r="E109" s="29"/>
      <c r="F109" s="18"/>
      <c r="G109" s="18"/>
      <c r="H109" s="12"/>
      <c r="I109" s="12"/>
      <c r="K109" s="12"/>
      <c r="P109" s="12"/>
      <c r="Q109" s="12"/>
    </row>
    <row r="110" spans="1:17">
      <c r="A110" s="29"/>
      <c r="B110" s="18"/>
      <c r="C110" s="18"/>
      <c r="D110" s="18"/>
      <c r="E110" s="29"/>
      <c r="F110" s="18"/>
      <c r="G110" s="18"/>
      <c r="H110" s="12"/>
      <c r="I110" s="12"/>
      <c r="K110" s="12"/>
      <c r="P110" s="12"/>
      <c r="Q110" s="12"/>
    </row>
    <row r="111" spans="1:17">
      <c r="A111" s="29"/>
      <c r="B111" s="18"/>
      <c r="C111" s="18"/>
      <c r="D111" s="18"/>
      <c r="E111" s="29"/>
      <c r="F111" s="18"/>
      <c r="G111" s="18"/>
      <c r="H111" s="12"/>
      <c r="I111" s="12"/>
      <c r="K111" s="12"/>
      <c r="P111" s="12"/>
      <c r="Q111" s="12"/>
    </row>
    <row r="112" spans="1:17">
      <c r="A112" s="29"/>
      <c r="B112" s="18"/>
      <c r="C112" s="18"/>
      <c r="D112" s="18"/>
      <c r="E112" s="29"/>
      <c r="F112" s="18"/>
      <c r="G112" s="18"/>
      <c r="H112" s="12"/>
      <c r="I112" s="12"/>
      <c r="K112" s="12"/>
      <c r="P112" s="12"/>
      <c r="Q112" s="12"/>
    </row>
    <row r="113" spans="1:17">
      <c r="A113" s="29"/>
      <c r="B113" s="18"/>
      <c r="C113" s="18"/>
      <c r="D113" s="18"/>
      <c r="E113" s="29"/>
      <c r="F113" s="18"/>
      <c r="G113" s="18"/>
      <c r="H113" s="12"/>
      <c r="I113" s="12"/>
      <c r="K113" s="12"/>
      <c r="P113" s="12"/>
      <c r="Q113" s="12"/>
    </row>
    <row r="114" spans="1:17">
      <c r="A114" s="29"/>
      <c r="B114" s="18"/>
      <c r="C114" s="18"/>
      <c r="D114" s="18"/>
      <c r="E114" s="29"/>
      <c r="F114" s="18"/>
      <c r="G114" s="18"/>
      <c r="H114" s="12"/>
      <c r="I114" s="12"/>
      <c r="K114" s="12"/>
      <c r="P114" s="12"/>
      <c r="Q114" s="12"/>
    </row>
    <row r="115" spans="1:17">
      <c r="A115" s="29"/>
      <c r="B115" s="18"/>
      <c r="C115" s="18"/>
      <c r="D115" s="18"/>
      <c r="E115" s="29"/>
      <c r="F115" s="18"/>
      <c r="G115" s="18"/>
      <c r="H115" s="12"/>
      <c r="I115" s="12"/>
      <c r="K115" s="12"/>
      <c r="P115" s="12"/>
      <c r="Q115" s="12"/>
    </row>
    <row r="116" spans="1:17">
      <c r="A116" s="29"/>
      <c r="B116" s="18"/>
      <c r="C116" s="18"/>
      <c r="D116" s="18"/>
      <c r="E116" s="29"/>
      <c r="F116" s="18"/>
      <c r="G116" s="18"/>
      <c r="H116" s="12"/>
      <c r="I116" s="12"/>
      <c r="K116" s="12"/>
      <c r="P116" s="12"/>
      <c r="Q116" s="12"/>
    </row>
    <row r="117" spans="1:17">
      <c r="A117" s="29"/>
      <c r="B117" s="18"/>
      <c r="C117" s="18"/>
      <c r="D117" s="18"/>
      <c r="E117" s="29"/>
      <c r="F117" s="18"/>
      <c r="G117" s="18"/>
      <c r="H117" s="12"/>
      <c r="I117" s="12"/>
      <c r="K117" s="12"/>
      <c r="P117" s="12"/>
      <c r="Q117" s="12"/>
    </row>
    <row r="118" spans="1:17">
      <c r="A118" s="29"/>
      <c r="B118" s="18"/>
      <c r="C118" s="18"/>
      <c r="D118" s="18"/>
      <c r="E118" s="29"/>
      <c r="F118" s="18"/>
      <c r="G118" s="18"/>
      <c r="H118" s="12"/>
      <c r="I118" s="12"/>
      <c r="K118" s="12"/>
      <c r="P118" s="12"/>
      <c r="Q118" s="12"/>
    </row>
    <row r="119" spans="1:17">
      <c r="A119" s="29"/>
      <c r="B119" s="18"/>
      <c r="C119" s="18"/>
      <c r="D119" s="18"/>
      <c r="E119" s="29"/>
      <c r="F119" s="18"/>
      <c r="G119" s="18"/>
      <c r="H119" s="12"/>
      <c r="I119" s="12"/>
      <c r="K119" s="12"/>
      <c r="P119" s="12"/>
      <c r="Q119" s="12"/>
    </row>
    <row r="120" spans="1:17">
      <c r="A120" s="29"/>
      <c r="B120" s="18"/>
      <c r="C120" s="18"/>
      <c r="D120" s="18"/>
      <c r="E120" s="29"/>
      <c r="F120" s="18"/>
      <c r="G120" s="18"/>
      <c r="H120" s="12"/>
      <c r="I120" s="12"/>
      <c r="K120" s="12"/>
      <c r="P120" s="12"/>
      <c r="Q120" s="12"/>
    </row>
    <row r="121" spans="1:17">
      <c r="A121" s="29"/>
      <c r="B121" s="18"/>
      <c r="C121" s="18"/>
      <c r="D121" s="18"/>
      <c r="E121" s="29"/>
      <c r="F121" s="18"/>
      <c r="G121" s="18"/>
      <c r="H121" s="12"/>
      <c r="I121" s="12"/>
      <c r="K121" s="12"/>
      <c r="P121" s="12"/>
      <c r="Q121" s="12"/>
    </row>
    <row r="122" spans="1:17">
      <c r="A122" s="29"/>
      <c r="B122" s="18"/>
      <c r="C122" s="18"/>
      <c r="D122" s="18"/>
      <c r="E122" s="29"/>
      <c r="F122" s="18"/>
      <c r="G122" s="18"/>
      <c r="H122" s="12"/>
      <c r="I122" s="12"/>
      <c r="K122" s="12"/>
      <c r="P122" s="12"/>
      <c r="Q122" s="12"/>
    </row>
    <row r="123" spans="1:17">
      <c r="A123" s="29"/>
      <c r="B123" s="18"/>
      <c r="C123" s="18"/>
      <c r="D123" s="18"/>
      <c r="E123" s="29"/>
      <c r="F123" s="18"/>
      <c r="G123" s="18"/>
      <c r="H123" s="12"/>
      <c r="I123" s="12"/>
      <c r="K123" s="12"/>
      <c r="P123" s="12"/>
      <c r="Q123" s="12"/>
    </row>
    <row r="124" spans="1:17">
      <c r="A124" s="29"/>
      <c r="B124" s="18"/>
      <c r="C124" s="18"/>
      <c r="D124" s="18"/>
      <c r="E124" s="29"/>
      <c r="F124" s="18"/>
      <c r="G124" s="18"/>
      <c r="H124" s="12"/>
      <c r="I124" s="12"/>
      <c r="K124" s="12"/>
      <c r="P124" s="12"/>
      <c r="Q124" s="12"/>
    </row>
    <row r="125" spans="1:17">
      <c r="A125" s="29"/>
      <c r="B125" s="18"/>
      <c r="C125" s="18"/>
      <c r="D125" s="18"/>
      <c r="E125" s="29"/>
      <c r="F125" s="18"/>
      <c r="G125" s="18"/>
      <c r="H125" s="12"/>
      <c r="I125" s="12"/>
      <c r="K125" s="12"/>
      <c r="P125" s="12"/>
      <c r="Q125" s="12"/>
    </row>
    <row r="126" spans="1:17">
      <c r="A126" s="29"/>
      <c r="B126" s="18"/>
      <c r="C126" s="18"/>
      <c r="D126" s="18"/>
      <c r="E126" s="29"/>
      <c r="F126" s="18"/>
      <c r="G126" s="18"/>
      <c r="H126" s="12"/>
      <c r="I126" s="12"/>
      <c r="K126" s="12"/>
      <c r="P126" s="12"/>
      <c r="Q126" s="12"/>
    </row>
    <row r="127" spans="1:17">
      <c r="A127" s="29"/>
      <c r="B127" s="18"/>
      <c r="C127" s="18"/>
      <c r="D127" s="18"/>
      <c r="E127" s="29"/>
      <c r="F127" s="18"/>
      <c r="G127" s="18"/>
      <c r="H127" s="12"/>
      <c r="I127" s="12"/>
      <c r="K127" s="12"/>
      <c r="P127" s="12"/>
      <c r="Q127" s="12"/>
    </row>
    <row r="128" spans="1:17">
      <c r="A128" s="29"/>
      <c r="B128" s="18"/>
      <c r="C128" s="18"/>
      <c r="D128" s="18"/>
      <c r="E128" s="31"/>
      <c r="F128" s="18"/>
      <c r="G128" s="18"/>
      <c r="H128" s="12"/>
      <c r="I128" s="12"/>
      <c r="K128" s="12"/>
      <c r="P128" s="12"/>
      <c r="Q128" s="12"/>
    </row>
    <row r="129" spans="1:17">
      <c r="A129" s="29"/>
      <c r="B129" s="18"/>
      <c r="C129" s="18"/>
      <c r="D129" s="18"/>
      <c r="E129" s="29"/>
      <c r="F129" s="18"/>
      <c r="G129" s="18"/>
      <c r="H129" s="12"/>
      <c r="I129" s="12"/>
      <c r="K129" s="12"/>
      <c r="P129" s="12"/>
      <c r="Q129" s="12"/>
    </row>
    <row r="130" spans="1:17">
      <c r="A130" s="29"/>
      <c r="B130" s="18"/>
      <c r="C130" s="18"/>
      <c r="D130" s="18"/>
      <c r="E130" s="29"/>
      <c r="F130" s="18"/>
      <c r="G130" s="18"/>
      <c r="H130" s="12"/>
      <c r="I130" s="12"/>
      <c r="K130" s="12"/>
      <c r="P130" s="12"/>
      <c r="Q130" s="12"/>
    </row>
    <row r="131" spans="1:17">
      <c r="A131" s="29"/>
      <c r="B131" s="18"/>
      <c r="C131" s="18"/>
      <c r="D131" s="18"/>
      <c r="E131" s="29"/>
      <c r="F131" s="18"/>
      <c r="G131" s="18"/>
      <c r="H131" s="12"/>
      <c r="I131" s="12"/>
      <c r="K131" s="12"/>
      <c r="P131" s="12"/>
      <c r="Q131" s="12"/>
    </row>
    <row r="132" spans="1:17">
      <c r="A132" s="29"/>
      <c r="B132" s="18"/>
      <c r="C132" s="18"/>
      <c r="D132" s="18"/>
      <c r="E132" s="29"/>
      <c r="F132" s="18"/>
      <c r="G132" s="18"/>
      <c r="H132" s="12"/>
      <c r="I132" s="12"/>
      <c r="K132" s="12"/>
      <c r="P132" s="12"/>
      <c r="Q132" s="12"/>
    </row>
    <row r="133" spans="1:17">
      <c r="A133" s="29"/>
      <c r="B133" s="18"/>
      <c r="C133" s="18"/>
      <c r="D133" s="18"/>
      <c r="E133" s="29"/>
      <c r="F133" s="18"/>
      <c r="G133" s="18"/>
      <c r="H133" s="12"/>
      <c r="I133" s="12"/>
      <c r="K133" s="12"/>
      <c r="P133" s="12"/>
      <c r="Q133" s="12"/>
    </row>
    <row r="134" spans="1:17">
      <c r="A134" s="29"/>
      <c r="B134" s="18"/>
      <c r="C134" s="18"/>
      <c r="D134" s="18"/>
      <c r="E134" s="29"/>
      <c r="F134" s="18"/>
      <c r="G134" s="18"/>
      <c r="H134" s="12"/>
      <c r="I134" s="12"/>
      <c r="K134" s="12"/>
      <c r="P134" s="12"/>
      <c r="Q134" s="12"/>
    </row>
    <row r="135" spans="1:17">
      <c r="A135" s="29"/>
      <c r="B135" s="18"/>
      <c r="C135" s="18"/>
      <c r="D135" s="18"/>
      <c r="E135" s="29"/>
      <c r="F135" s="18"/>
      <c r="G135" s="18"/>
      <c r="H135" s="12"/>
      <c r="I135" s="12"/>
      <c r="K135" s="12"/>
      <c r="P135" s="12"/>
      <c r="Q135" s="12"/>
    </row>
    <row r="136" spans="1:17">
      <c r="A136" s="29"/>
      <c r="B136" s="18"/>
      <c r="C136" s="18"/>
      <c r="D136" s="18"/>
      <c r="E136" s="29"/>
      <c r="F136" s="18"/>
      <c r="G136" s="18"/>
      <c r="H136" s="12"/>
      <c r="I136" s="12"/>
      <c r="K136" s="12"/>
      <c r="P136" s="12"/>
      <c r="Q136" s="12"/>
    </row>
    <row r="137" spans="1:17">
      <c r="A137" s="29"/>
      <c r="B137" s="18"/>
      <c r="C137" s="18"/>
      <c r="D137" s="18"/>
      <c r="E137" s="29"/>
      <c r="F137" s="18"/>
      <c r="G137" s="18"/>
      <c r="H137" s="12"/>
      <c r="I137" s="12"/>
      <c r="K137" s="12"/>
      <c r="P137" s="12"/>
      <c r="Q137" s="12"/>
    </row>
    <row r="138" spans="1:17">
      <c r="A138" s="29"/>
      <c r="B138" s="18"/>
      <c r="C138" s="18"/>
      <c r="D138" s="18"/>
      <c r="E138" s="29"/>
      <c r="F138" s="18"/>
      <c r="G138" s="18"/>
      <c r="H138" s="12"/>
      <c r="I138" s="12"/>
      <c r="K138" s="12"/>
      <c r="P138" s="12"/>
      <c r="Q138" s="12"/>
    </row>
    <row r="139" spans="1:17">
      <c r="A139" s="29"/>
      <c r="B139" s="18"/>
      <c r="C139" s="18"/>
      <c r="D139" s="18"/>
      <c r="E139" s="29"/>
      <c r="F139" s="18"/>
      <c r="G139" s="18"/>
      <c r="H139" s="12"/>
      <c r="I139" s="12"/>
      <c r="K139" s="12"/>
      <c r="P139" s="12"/>
      <c r="Q139" s="12"/>
    </row>
    <row r="140" spans="1:17">
      <c r="A140" s="29"/>
      <c r="B140" s="18"/>
      <c r="C140" s="18"/>
      <c r="D140" s="18"/>
      <c r="E140" s="29"/>
      <c r="F140" s="18"/>
      <c r="G140" s="18"/>
      <c r="H140" s="12"/>
      <c r="I140" s="12"/>
      <c r="K140" s="12"/>
      <c r="P140" s="12"/>
      <c r="Q140" s="12"/>
    </row>
    <row r="141" spans="1:17">
      <c r="A141" s="29"/>
      <c r="B141" s="18"/>
      <c r="C141" s="18"/>
      <c r="D141" s="18"/>
      <c r="E141" s="29"/>
      <c r="F141" s="18"/>
      <c r="G141" s="18"/>
      <c r="H141" s="12"/>
      <c r="I141" s="12"/>
      <c r="K141" s="12"/>
      <c r="P141" s="12"/>
      <c r="Q141" s="12"/>
    </row>
    <row r="142" spans="1:17">
      <c r="A142" s="29"/>
      <c r="B142" s="18"/>
      <c r="C142" s="18"/>
      <c r="D142" s="18"/>
      <c r="E142" s="29"/>
      <c r="F142" s="18"/>
      <c r="G142" s="18"/>
      <c r="H142" s="12"/>
      <c r="I142" s="12"/>
      <c r="K142" s="12"/>
      <c r="P142" s="12"/>
      <c r="Q142" s="12"/>
    </row>
    <row r="143" spans="1:17">
      <c r="A143" s="29"/>
      <c r="B143" s="18"/>
      <c r="C143" s="18"/>
      <c r="D143" s="18"/>
      <c r="E143" s="29"/>
      <c r="F143" s="18"/>
      <c r="G143" s="18"/>
      <c r="H143" s="12"/>
      <c r="I143" s="12"/>
      <c r="K143" s="12"/>
      <c r="P143" s="12"/>
      <c r="Q143" s="12"/>
    </row>
    <row r="144" spans="1:17">
      <c r="A144" s="29"/>
      <c r="B144" s="18"/>
      <c r="C144" s="18"/>
      <c r="D144" s="18"/>
      <c r="E144" s="31"/>
      <c r="F144" s="18"/>
      <c r="G144" s="18"/>
      <c r="H144" s="12"/>
      <c r="I144" s="12"/>
      <c r="K144" s="12"/>
      <c r="P144" s="12"/>
      <c r="Q144" s="12"/>
    </row>
    <row r="145" spans="1:17">
      <c r="A145" s="29"/>
      <c r="B145" s="18"/>
      <c r="C145" s="18"/>
      <c r="D145" s="18"/>
      <c r="E145" s="29"/>
      <c r="F145" s="18"/>
      <c r="G145" s="18"/>
      <c r="H145" s="12"/>
      <c r="I145" s="12"/>
      <c r="K145" s="12"/>
      <c r="P145" s="12"/>
      <c r="Q145" s="12"/>
    </row>
    <row r="146" spans="1:17">
      <c r="A146" s="29"/>
      <c r="B146" s="18"/>
      <c r="C146" s="18"/>
      <c r="D146" s="18"/>
      <c r="E146" s="29"/>
      <c r="F146" s="18"/>
      <c r="G146" s="18"/>
      <c r="H146" s="12"/>
      <c r="I146" s="12"/>
      <c r="K146" s="12"/>
      <c r="P146" s="12"/>
      <c r="Q146" s="12"/>
    </row>
    <row r="147" spans="1:17">
      <c r="A147" s="29"/>
      <c r="B147" s="18"/>
      <c r="C147" s="18"/>
      <c r="D147" s="18"/>
      <c r="E147" s="29"/>
      <c r="F147" s="18"/>
      <c r="G147" s="18"/>
      <c r="H147" s="12"/>
      <c r="I147" s="12"/>
      <c r="K147" s="12"/>
      <c r="P147" s="12"/>
      <c r="Q147" s="12"/>
    </row>
    <row r="148" spans="1:17">
      <c r="A148" s="29"/>
      <c r="B148" s="18"/>
      <c r="C148" s="18"/>
      <c r="D148" s="18"/>
      <c r="E148" s="29"/>
      <c r="F148" s="18"/>
      <c r="G148" s="18"/>
      <c r="H148" s="12"/>
      <c r="I148" s="12"/>
      <c r="K148" s="12"/>
      <c r="P148" s="12"/>
      <c r="Q148" s="12"/>
    </row>
    <row r="149" spans="1:17">
      <c r="A149" s="29"/>
      <c r="B149" s="18"/>
      <c r="C149" s="18"/>
      <c r="D149" s="18"/>
      <c r="E149" s="29"/>
      <c r="F149" s="18"/>
      <c r="G149" s="18"/>
      <c r="H149" s="12"/>
      <c r="I149" s="12"/>
      <c r="K149" s="12"/>
      <c r="P149" s="12"/>
      <c r="Q149" s="12"/>
    </row>
    <row r="150" spans="1:17">
      <c r="A150" s="29"/>
      <c r="B150" s="18"/>
      <c r="C150" s="18"/>
      <c r="D150" s="18"/>
      <c r="E150" s="29"/>
      <c r="F150" s="18"/>
      <c r="G150" s="18"/>
      <c r="H150" s="12"/>
      <c r="I150" s="12"/>
      <c r="K150" s="12"/>
      <c r="P150" s="12"/>
      <c r="Q150" s="12"/>
    </row>
    <row r="151" spans="1:17">
      <c r="A151" s="29"/>
      <c r="B151" s="18"/>
      <c r="C151" s="18"/>
      <c r="D151" s="18"/>
      <c r="E151" s="29"/>
      <c r="F151" s="18"/>
      <c r="G151" s="18"/>
      <c r="H151" s="12"/>
      <c r="I151" s="12"/>
      <c r="K151" s="12"/>
      <c r="P151" s="12"/>
      <c r="Q151" s="12"/>
    </row>
    <row r="152" spans="1:17">
      <c r="A152" s="29"/>
      <c r="B152" s="18"/>
      <c r="C152" s="18"/>
      <c r="D152" s="18"/>
      <c r="E152" s="29"/>
      <c r="F152" s="18"/>
      <c r="G152" s="18"/>
      <c r="H152" s="12"/>
      <c r="I152" s="12"/>
      <c r="K152" s="12"/>
      <c r="P152" s="12"/>
      <c r="Q152" s="12"/>
    </row>
    <row r="153" spans="1:17">
      <c r="A153" s="29"/>
      <c r="B153" s="18"/>
      <c r="C153" s="18"/>
      <c r="D153" s="18"/>
      <c r="E153" s="29"/>
      <c r="F153" s="18"/>
      <c r="G153" s="18"/>
      <c r="H153" s="12"/>
      <c r="I153" s="12"/>
      <c r="K153" s="12"/>
      <c r="P153" s="12"/>
      <c r="Q153" s="12"/>
    </row>
    <row r="154" spans="1:17">
      <c r="A154" s="29"/>
      <c r="B154" s="18"/>
      <c r="C154" s="18"/>
      <c r="D154" s="18"/>
      <c r="E154" s="29"/>
      <c r="F154" s="18"/>
      <c r="G154" s="18"/>
      <c r="H154" s="12"/>
      <c r="I154" s="12"/>
      <c r="K154" s="12"/>
      <c r="P154" s="12"/>
      <c r="Q154" s="12"/>
    </row>
    <row r="155" spans="1:17">
      <c r="A155" s="29"/>
      <c r="B155" s="18"/>
      <c r="C155" s="18"/>
      <c r="D155" s="18"/>
      <c r="E155" s="29"/>
      <c r="F155" s="18"/>
      <c r="G155" s="18"/>
      <c r="H155" s="12"/>
      <c r="I155" s="12"/>
      <c r="K155" s="12"/>
      <c r="P155" s="12"/>
      <c r="Q155" s="12"/>
    </row>
    <row r="156" spans="1:17">
      <c r="A156" s="29"/>
      <c r="B156" s="18"/>
      <c r="C156" s="18"/>
      <c r="D156" s="18"/>
      <c r="E156" s="29"/>
      <c r="F156" s="18"/>
      <c r="G156" s="18"/>
      <c r="H156" s="12"/>
      <c r="I156" s="12"/>
      <c r="K156" s="12"/>
      <c r="P156" s="12"/>
      <c r="Q156" s="12"/>
    </row>
    <row r="157" spans="1:17">
      <c r="A157" s="29"/>
      <c r="B157" s="18"/>
      <c r="C157" s="18"/>
      <c r="D157" s="18"/>
      <c r="E157" s="29"/>
      <c r="F157" s="18"/>
      <c r="G157" s="18"/>
      <c r="H157" s="12"/>
      <c r="I157" s="12"/>
      <c r="K157" s="12"/>
      <c r="P157" s="12"/>
      <c r="Q157" s="12"/>
    </row>
    <row r="158" spans="1:17">
      <c r="A158" s="29"/>
      <c r="B158" s="18"/>
      <c r="C158" s="18"/>
      <c r="D158" s="18"/>
      <c r="E158" s="29"/>
      <c r="F158" s="18"/>
      <c r="G158" s="18"/>
      <c r="H158" s="12"/>
      <c r="I158" s="12"/>
      <c r="K158" s="12"/>
      <c r="P158" s="12"/>
      <c r="Q158" s="12"/>
    </row>
    <row r="159" spans="1:17">
      <c r="A159" s="29"/>
      <c r="B159" s="18"/>
      <c r="C159" s="18"/>
      <c r="D159" s="18"/>
      <c r="E159" s="29"/>
      <c r="F159" s="18"/>
      <c r="G159" s="18"/>
      <c r="H159" s="12"/>
      <c r="I159" s="12"/>
      <c r="K159" s="12"/>
      <c r="P159" s="12"/>
      <c r="Q159" s="12"/>
    </row>
    <row r="160" spans="1:17">
      <c r="A160" s="29"/>
      <c r="B160" s="18"/>
      <c r="C160" s="18"/>
      <c r="D160" s="18"/>
      <c r="E160" s="29"/>
      <c r="F160" s="18"/>
      <c r="G160" s="18"/>
      <c r="H160" s="12"/>
      <c r="I160" s="12"/>
      <c r="K160" s="12"/>
      <c r="P160" s="12"/>
      <c r="Q160" s="12"/>
    </row>
    <row r="161" spans="1:17">
      <c r="A161" s="29"/>
      <c r="B161" s="18"/>
      <c r="C161" s="18"/>
      <c r="D161" s="18"/>
      <c r="E161" s="29"/>
      <c r="F161" s="18"/>
      <c r="G161" s="18"/>
      <c r="H161" s="12"/>
      <c r="I161" s="12"/>
      <c r="K161" s="12"/>
      <c r="P161" s="12"/>
      <c r="Q161" s="12"/>
    </row>
    <row r="162" spans="1:17">
      <c r="A162" s="29"/>
      <c r="B162" s="18"/>
      <c r="C162" s="18"/>
      <c r="D162" s="18"/>
      <c r="E162" s="29"/>
      <c r="F162" s="18"/>
      <c r="G162" s="18"/>
      <c r="H162" s="12"/>
      <c r="I162" s="12"/>
      <c r="K162" s="12"/>
      <c r="P162" s="12"/>
      <c r="Q162" s="12"/>
    </row>
    <row r="163" spans="1:17">
      <c r="A163" s="29"/>
      <c r="B163" s="18"/>
      <c r="C163" s="18"/>
      <c r="D163" s="18"/>
      <c r="E163" s="29"/>
      <c r="F163" s="18"/>
      <c r="G163" s="18"/>
      <c r="H163" s="12"/>
      <c r="I163" s="12"/>
      <c r="K163" s="12"/>
      <c r="P163" s="12"/>
      <c r="Q163" s="12"/>
    </row>
    <row r="164" spans="1:17">
      <c r="A164" s="29"/>
      <c r="B164" s="18"/>
      <c r="C164" s="18"/>
      <c r="D164" s="18"/>
      <c r="E164" s="29"/>
      <c r="F164" s="18"/>
      <c r="G164" s="18"/>
      <c r="H164" s="12"/>
      <c r="I164" s="12"/>
      <c r="K164" s="12"/>
      <c r="P164" s="12"/>
      <c r="Q164" s="12"/>
    </row>
    <row r="165" spans="1:17">
      <c r="A165" s="29"/>
      <c r="B165" s="18"/>
      <c r="C165" s="18"/>
      <c r="D165" s="18"/>
      <c r="E165" s="29"/>
      <c r="F165" s="18"/>
      <c r="G165" s="18"/>
      <c r="H165" s="12"/>
      <c r="I165" s="12"/>
      <c r="K165" s="12"/>
      <c r="P165" s="12"/>
      <c r="Q165" s="12"/>
    </row>
    <row r="166" spans="1:17">
      <c r="A166" s="29"/>
      <c r="B166" s="18"/>
      <c r="C166" s="18"/>
      <c r="D166" s="18"/>
      <c r="E166" s="29"/>
      <c r="F166" s="18"/>
      <c r="G166" s="18"/>
      <c r="H166" s="12"/>
      <c r="I166" s="12"/>
      <c r="K166" s="12"/>
      <c r="P166" s="12"/>
      <c r="Q166" s="12"/>
    </row>
    <row r="167" spans="1:17">
      <c r="A167" s="29"/>
      <c r="B167" s="18"/>
      <c r="C167" s="18"/>
      <c r="D167" s="18"/>
      <c r="E167" s="29"/>
      <c r="F167" s="18"/>
      <c r="G167" s="18"/>
      <c r="H167" s="12"/>
      <c r="I167" s="12"/>
      <c r="K167" s="12"/>
      <c r="P167" s="12"/>
      <c r="Q167" s="12"/>
    </row>
    <row r="168" spans="1:17">
      <c r="A168" s="29"/>
      <c r="B168" s="18"/>
      <c r="C168" s="18"/>
      <c r="D168" s="18"/>
      <c r="E168" s="29"/>
      <c r="F168" s="18"/>
      <c r="G168" s="18"/>
      <c r="H168" s="12"/>
      <c r="I168" s="12"/>
      <c r="K168" s="12"/>
      <c r="P168" s="12"/>
      <c r="Q168" s="12"/>
    </row>
    <row r="169" spans="1:17">
      <c r="A169" s="29"/>
      <c r="B169" s="18"/>
      <c r="C169" s="18"/>
      <c r="D169" s="18"/>
      <c r="E169" s="29"/>
      <c r="F169" s="18"/>
      <c r="G169" s="18"/>
      <c r="H169" s="12"/>
      <c r="I169" s="12"/>
      <c r="K169" s="12"/>
      <c r="P169" s="12"/>
      <c r="Q169" s="12"/>
    </row>
    <row r="170" spans="1:17">
      <c r="A170" s="29"/>
      <c r="B170" s="18"/>
      <c r="C170" s="18"/>
      <c r="D170" s="18"/>
      <c r="E170" s="29"/>
      <c r="F170" s="18"/>
      <c r="G170" s="18"/>
      <c r="H170" s="12"/>
      <c r="I170" s="12"/>
      <c r="K170" s="12"/>
      <c r="P170" s="12"/>
      <c r="Q170" s="12"/>
    </row>
    <row r="171" spans="1:17">
      <c r="A171" s="29"/>
      <c r="B171" s="18"/>
      <c r="C171" s="18"/>
      <c r="D171" s="18"/>
      <c r="E171" s="29"/>
      <c r="F171" s="18"/>
      <c r="G171" s="18"/>
      <c r="H171" s="12"/>
      <c r="I171" s="12"/>
      <c r="K171" s="12"/>
      <c r="P171" s="12"/>
      <c r="Q171" s="12"/>
    </row>
    <row r="172" spans="1:17">
      <c r="A172" s="29"/>
      <c r="B172" s="18"/>
      <c r="C172" s="18"/>
      <c r="D172" s="18"/>
      <c r="E172" s="29"/>
      <c r="F172" s="18"/>
      <c r="G172" s="18"/>
      <c r="H172" s="12"/>
      <c r="I172" s="12"/>
      <c r="K172" s="12"/>
      <c r="P172" s="12"/>
      <c r="Q172" s="12"/>
    </row>
    <row r="173" spans="1:17">
      <c r="A173" s="29"/>
      <c r="B173" s="18"/>
      <c r="C173" s="18"/>
      <c r="D173" s="18"/>
      <c r="E173" s="29"/>
      <c r="F173" s="18"/>
      <c r="G173" s="18"/>
      <c r="H173" s="12"/>
      <c r="I173" s="12"/>
      <c r="K173" s="12"/>
      <c r="P173" s="12"/>
      <c r="Q173" s="12"/>
    </row>
    <row r="174" spans="1:17">
      <c r="A174" s="29"/>
      <c r="B174" s="18"/>
      <c r="C174" s="18"/>
      <c r="D174" s="18"/>
      <c r="E174" s="29"/>
      <c r="F174" s="18"/>
      <c r="G174" s="18"/>
      <c r="H174" s="12"/>
      <c r="I174" s="12"/>
      <c r="K174" s="12"/>
      <c r="P174" s="12"/>
      <c r="Q174" s="12"/>
    </row>
    <row r="175" spans="1:17">
      <c r="A175" s="29"/>
      <c r="B175" s="18"/>
      <c r="C175" s="18"/>
      <c r="D175" s="18"/>
      <c r="E175" s="29"/>
      <c r="F175" s="18"/>
      <c r="G175" s="18"/>
      <c r="H175" s="12"/>
      <c r="I175" s="12"/>
      <c r="K175" s="12"/>
      <c r="P175" s="12"/>
      <c r="Q175" s="12"/>
    </row>
    <row r="176" spans="1:17">
      <c r="A176" s="29"/>
      <c r="B176" s="18"/>
      <c r="C176" s="18"/>
      <c r="D176" s="18"/>
      <c r="E176" s="29"/>
      <c r="F176" s="18"/>
      <c r="G176" s="18"/>
      <c r="H176" s="12"/>
      <c r="I176" s="12"/>
      <c r="K176" s="12"/>
      <c r="P176" s="12"/>
      <c r="Q176" s="12"/>
    </row>
    <row r="177" spans="1:17">
      <c r="A177" s="29"/>
      <c r="B177" s="18"/>
      <c r="C177" s="18"/>
      <c r="D177" s="18"/>
      <c r="E177" s="29"/>
      <c r="F177" s="18"/>
      <c r="G177" s="18"/>
      <c r="H177" s="12"/>
      <c r="I177" s="12"/>
      <c r="K177" s="12"/>
      <c r="P177" s="12"/>
      <c r="Q177" s="12"/>
    </row>
    <row r="178" spans="1:17">
      <c r="A178" s="29"/>
      <c r="B178" s="18"/>
      <c r="C178" s="18"/>
      <c r="D178" s="18"/>
      <c r="E178" s="29"/>
      <c r="F178" s="18"/>
      <c r="G178" s="18"/>
      <c r="H178" s="12"/>
      <c r="I178" s="12"/>
      <c r="K178" s="12"/>
      <c r="P178" s="12"/>
      <c r="Q178" s="12"/>
    </row>
    <row r="179" spans="1:17">
      <c r="A179" s="29"/>
      <c r="B179" s="18"/>
      <c r="C179" s="18"/>
      <c r="D179" s="18"/>
      <c r="E179" s="29"/>
      <c r="F179" s="18"/>
      <c r="G179" s="18"/>
      <c r="H179" s="12"/>
      <c r="I179" s="12"/>
      <c r="K179" s="12"/>
      <c r="P179" s="12"/>
      <c r="Q179" s="12"/>
    </row>
    <row r="180" spans="1:17">
      <c r="A180" s="29"/>
      <c r="B180" s="18"/>
      <c r="C180" s="18"/>
      <c r="D180" s="18"/>
      <c r="E180" s="29"/>
      <c r="F180" s="18"/>
      <c r="G180" s="18"/>
      <c r="H180" s="12"/>
      <c r="I180" s="12"/>
      <c r="K180" s="12"/>
      <c r="P180" s="12"/>
      <c r="Q180" s="12"/>
    </row>
    <row r="181" spans="1:17">
      <c r="A181" s="29"/>
      <c r="B181" s="18"/>
      <c r="C181" s="18"/>
      <c r="D181" s="18"/>
      <c r="E181" s="29"/>
      <c r="F181" s="18"/>
      <c r="G181" s="18"/>
      <c r="H181" s="12"/>
      <c r="I181" s="12"/>
      <c r="K181" s="12"/>
      <c r="P181" s="12"/>
      <c r="Q181" s="12"/>
    </row>
    <row r="182" spans="1:17">
      <c r="A182" s="29"/>
      <c r="B182" s="18"/>
      <c r="C182" s="18"/>
      <c r="D182" s="18"/>
      <c r="E182" s="29"/>
      <c r="F182" s="18"/>
      <c r="G182" s="18"/>
      <c r="H182" s="12"/>
      <c r="I182" s="12"/>
      <c r="K182" s="12"/>
      <c r="P182" s="12"/>
      <c r="Q182" s="12"/>
    </row>
    <row r="183" spans="1:17">
      <c r="A183" s="29"/>
      <c r="B183" s="18"/>
      <c r="C183" s="18"/>
      <c r="D183" s="18"/>
      <c r="E183" s="29"/>
      <c r="F183" s="18"/>
      <c r="G183" s="18"/>
      <c r="H183" s="12"/>
      <c r="I183" s="12"/>
      <c r="K183" s="12"/>
      <c r="P183" s="12"/>
      <c r="Q183" s="12"/>
    </row>
    <row r="184" spans="1:17">
      <c r="A184" s="29"/>
      <c r="B184" s="18"/>
      <c r="C184" s="18"/>
      <c r="D184" s="18"/>
      <c r="E184" s="29"/>
      <c r="F184" s="18"/>
      <c r="G184" s="18"/>
      <c r="H184" s="12"/>
      <c r="I184" s="12"/>
      <c r="K184" s="12"/>
      <c r="P184" s="12"/>
      <c r="Q184" s="12"/>
    </row>
    <row r="185" spans="1:17">
      <c r="A185" s="29"/>
      <c r="B185" s="18"/>
      <c r="C185" s="18"/>
      <c r="D185" s="18"/>
      <c r="E185" s="29"/>
      <c r="F185" s="18"/>
      <c r="G185" s="18"/>
      <c r="H185" s="12"/>
      <c r="I185" s="12"/>
      <c r="K185" s="12"/>
      <c r="P185" s="12"/>
      <c r="Q185" s="12"/>
    </row>
    <row r="186" spans="1:17">
      <c r="A186" s="29"/>
      <c r="B186" s="18"/>
      <c r="C186" s="18"/>
      <c r="D186" s="18"/>
      <c r="E186" s="29"/>
      <c r="F186" s="18"/>
      <c r="G186" s="18"/>
      <c r="H186" s="12"/>
      <c r="I186" s="12"/>
      <c r="K186" s="12"/>
      <c r="P186" s="12"/>
      <c r="Q186" s="12"/>
    </row>
    <row r="187" spans="1:17">
      <c r="A187" s="29"/>
      <c r="B187" s="18"/>
      <c r="C187" s="18"/>
      <c r="D187" s="18"/>
      <c r="E187" s="29"/>
      <c r="F187" s="18"/>
      <c r="G187" s="18"/>
      <c r="H187" s="12"/>
      <c r="I187" s="12"/>
      <c r="K187" s="12"/>
      <c r="P187" s="12"/>
      <c r="Q187" s="12"/>
    </row>
    <row r="188" spans="1:17">
      <c r="A188" s="29"/>
      <c r="B188" s="18"/>
      <c r="C188" s="18"/>
      <c r="D188" s="18"/>
      <c r="E188" s="29"/>
      <c r="F188" s="18"/>
      <c r="G188" s="18"/>
      <c r="H188" s="12"/>
      <c r="I188" s="12"/>
      <c r="K188" s="12"/>
      <c r="P188" s="12"/>
      <c r="Q188" s="12"/>
    </row>
    <row r="189" spans="1:17">
      <c r="A189" s="29"/>
      <c r="B189" s="18"/>
      <c r="C189" s="18"/>
      <c r="D189" s="18"/>
      <c r="E189" s="29"/>
      <c r="F189" s="18"/>
      <c r="G189" s="18"/>
      <c r="H189" s="12"/>
      <c r="I189" s="12"/>
      <c r="K189" s="12"/>
      <c r="P189" s="12"/>
      <c r="Q189" s="12"/>
    </row>
    <row r="190" spans="1:17">
      <c r="A190" s="29"/>
      <c r="B190" s="18"/>
      <c r="C190" s="18"/>
      <c r="D190" s="18"/>
      <c r="E190" s="29"/>
      <c r="F190" s="18"/>
      <c r="G190" s="18"/>
      <c r="H190" s="12"/>
      <c r="I190" s="12"/>
      <c r="K190" s="12"/>
      <c r="P190" s="12"/>
      <c r="Q190" s="12"/>
    </row>
    <row r="191" spans="1:17">
      <c r="A191" s="29"/>
      <c r="B191" s="18"/>
      <c r="C191" s="18"/>
      <c r="D191" s="18"/>
      <c r="E191" s="29"/>
      <c r="F191" s="18"/>
      <c r="G191" s="18"/>
      <c r="H191" s="12"/>
      <c r="I191" s="12"/>
      <c r="K191" s="12"/>
      <c r="P191" s="12"/>
      <c r="Q191" s="12"/>
    </row>
    <row r="192" spans="1:17">
      <c r="A192" s="29"/>
      <c r="B192" s="18"/>
      <c r="C192" s="18"/>
      <c r="D192" s="18"/>
      <c r="E192" s="29"/>
      <c r="F192" s="18"/>
      <c r="G192" s="18"/>
      <c r="H192" s="12"/>
      <c r="I192" s="12"/>
      <c r="K192" s="12"/>
      <c r="P192" s="12"/>
      <c r="Q192" s="12"/>
    </row>
    <row r="193" spans="1:17">
      <c r="A193" s="29"/>
      <c r="B193" s="18"/>
      <c r="C193" s="18"/>
      <c r="D193" s="18"/>
      <c r="E193" s="29"/>
      <c r="F193" s="18"/>
      <c r="G193" s="18"/>
      <c r="H193" s="12"/>
      <c r="I193" s="12"/>
      <c r="K193" s="12"/>
      <c r="P193" s="12"/>
      <c r="Q193" s="12"/>
    </row>
    <row r="194" spans="1:17">
      <c r="A194" s="29"/>
      <c r="B194" s="18"/>
      <c r="C194" s="18"/>
      <c r="D194" s="18"/>
      <c r="E194" s="29"/>
      <c r="F194" s="18"/>
      <c r="G194" s="18"/>
      <c r="H194" s="12"/>
      <c r="I194" s="12"/>
      <c r="K194" s="12"/>
      <c r="P194" s="12"/>
      <c r="Q194" s="12"/>
    </row>
    <row r="195" spans="1:17">
      <c r="A195" s="29"/>
      <c r="B195" s="18"/>
      <c r="C195" s="18"/>
      <c r="D195" s="18"/>
      <c r="E195" s="29"/>
      <c r="F195" s="18"/>
      <c r="G195" s="18"/>
      <c r="H195" s="12"/>
      <c r="I195" s="12"/>
      <c r="K195" s="12"/>
      <c r="P195" s="12"/>
      <c r="Q195" s="12"/>
    </row>
    <row r="196" spans="1:17">
      <c r="A196" s="29"/>
      <c r="B196" s="18"/>
      <c r="C196" s="18"/>
      <c r="D196" s="18"/>
      <c r="E196" s="31"/>
      <c r="F196" s="18"/>
      <c r="G196" s="18"/>
      <c r="H196" s="12"/>
      <c r="I196" s="12"/>
      <c r="K196" s="12"/>
      <c r="P196" s="12"/>
      <c r="Q196" s="12"/>
    </row>
    <row r="197" spans="1:17">
      <c r="A197" s="29"/>
      <c r="B197" s="18"/>
      <c r="C197" s="18"/>
      <c r="D197" s="18"/>
      <c r="E197" s="31"/>
      <c r="F197" s="18"/>
      <c r="G197" s="18"/>
      <c r="H197" s="12"/>
      <c r="I197" s="12"/>
      <c r="K197" s="12"/>
      <c r="P197" s="12"/>
      <c r="Q197" s="12"/>
    </row>
    <row r="198" spans="1:17">
      <c r="A198" s="29"/>
      <c r="B198" s="18"/>
      <c r="C198" s="18"/>
      <c r="D198" s="18"/>
      <c r="E198" s="29"/>
      <c r="F198" s="18"/>
      <c r="G198" s="18"/>
      <c r="H198" s="12"/>
      <c r="I198" s="12"/>
      <c r="K198" s="12"/>
      <c r="P198" s="12"/>
      <c r="Q198" s="12"/>
    </row>
    <row r="199" spans="1:17">
      <c r="A199" s="29"/>
      <c r="B199" s="18"/>
      <c r="C199" s="18"/>
      <c r="D199" s="18"/>
      <c r="E199" s="29"/>
      <c r="F199" s="18"/>
      <c r="G199" s="18"/>
      <c r="H199" s="12"/>
      <c r="I199" s="12"/>
      <c r="K199" s="12"/>
      <c r="P199" s="12"/>
      <c r="Q199" s="12"/>
    </row>
    <row r="200" spans="1:17">
      <c r="A200" s="29"/>
      <c r="B200" s="18"/>
      <c r="C200" s="18"/>
      <c r="D200" s="18"/>
      <c r="E200" s="29"/>
      <c r="F200" s="18"/>
      <c r="G200" s="18"/>
      <c r="H200" s="12"/>
      <c r="I200" s="12"/>
      <c r="K200" s="12"/>
      <c r="P200" s="12"/>
      <c r="Q200" s="12"/>
    </row>
    <row r="201" spans="1:17">
      <c r="A201" s="29"/>
      <c r="B201" s="18"/>
      <c r="C201" s="18"/>
      <c r="D201" s="18"/>
      <c r="E201" s="29"/>
      <c r="F201" s="18"/>
      <c r="G201" s="18"/>
      <c r="H201" s="12"/>
      <c r="I201" s="12"/>
      <c r="K201" s="12"/>
      <c r="P201" s="12"/>
      <c r="Q201" s="12"/>
    </row>
    <row r="202" spans="1:17">
      <c r="A202" s="29"/>
      <c r="B202" s="18"/>
      <c r="C202" s="18"/>
      <c r="D202" s="18"/>
      <c r="E202" s="29"/>
      <c r="F202" s="18"/>
      <c r="G202" s="18"/>
      <c r="H202" s="12"/>
      <c r="I202" s="12"/>
      <c r="K202" s="12"/>
      <c r="P202" s="12"/>
      <c r="Q202" s="12"/>
    </row>
    <row r="203" spans="1:17">
      <c r="A203" s="29"/>
      <c r="B203" s="18"/>
      <c r="C203" s="18"/>
      <c r="D203" s="18"/>
      <c r="E203" s="29"/>
      <c r="F203" s="18"/>
      <c r="G203" s="18"/>
      <c r="H203" s="12"/>
      <c r="I203" s="12"/>
      <c r="K203" s="12"/>
      <c r="P203" s="12"/>
      <c r="Q203" s="12"/>
    </row>
    <row r="204" spans="1:17">
      <c r="A204" s="29"/>
      <c r="B204" s="18"/>
      <c r="C204" s="18"/>
      <c r="D204" s="18"/>
      <c r="E204" s="29"/>
      <c r="F204" s="18"/>
      <c r="G204" s="18"/>
      <c r="H204" s="12"/>
      <c r="I204" s="12"/>
      <c r="K204" s="12"/>
      <c r="P204" s="12"/>
      <c r="Q204" s="12"/>
    </row>
    <row r="205" spans="1:17">
      <c r="A205" s="29"/>
      <c r="B205" s="18"/>
      <c r="C205" s="18"/>
      <c r="D205" s="18"/>
      <c r="E205" s="29"/>
      <c r="F205" s="18"/>
      <c r="G205" s="18"/>
      <c r="H205" s="12"/>
      <c r="I205" s="12"/>
      <c r="K205" s="12"/>
      <c r="P205" s="12"/>
      <c r="Q205" s="12"/>
    </row>
    <row r="206" spans="1:17">
      <c r="A206" s="29"/>
      <c r="B206" s="18"/>
      <c r="C206" s="18"/>
      <c r="D206" s="18"/>
      <c r="E206" s="29"/>
      <c r="F206" s="18"/>
      <c r="G206" s="18"/>
      <c r="H206" s="12"/>
      <c r="I206" s="12"/>
      <c r="K206" s="12"/>
      <c r="P206" s="12"/>
      <c r="Q206" s="12"/>
    </row>
    <row r="207" spans="1:17">
      <c r="A207" s="29"/>
      <c r="B207" s="18"/>
      <c r="C207" s="18"/>
      <c r="D207" s="18"/>
      <c r="E207" s="29"/>
      <c r="F207" s="18"/>
      <c r="G207" s="18"/>
      <c r="H207" s="12"/>
      <c r="I207" s="12"/>
      <c r="K207" s="12"/>
      <c r="P207" s="12"/>
      <c r="Q207" s="12"/>
    </row>
    <row r="208" spans="1:17">
      <c r="A208" s="29"/>
      <c r="B208" s="18"/>
      <c r="C208" s="18"/>
      <c r="D208" s="18"/>
      <c r="E208" s="29"/>
      <c r="F208" s="18"/>
      <c r="G208" s="18"/>
      <c r="H208" s="12"/>
      <c r="I208" s="12"/>
      <c r="K208" s="12"/>
      <c r="P208" s="12"/>
      <c r="Q208" s="12"/>
    </row>
    <row r="209" spans="1:17">
      <c r="A209" s="29"/>
      <c r="B209" s="18"/>
      <c r="C209" s="18"/>
      <c r="D209" s="18"/>
      <c r="E209" s="29"/>
      <c r="F209" s="18"/>
      <c r="G209" s="18"/>
      <c r="H209" s="12"/>
      <c r="I209" s="12"/>
      <c r="K209" s="12"/>
      <c r="P209" s="12"/>
      <c r="Q209" s="12"/>
    </row>
    <row r="210" spans="1:17">
      <c r="A210" s="29"/>
      <c r="B210" s="18"/>
      <c r="C210" s="18"/>
      <c r="D210" s="18"/>
      <c r="E210" s="29"/>
      <c r="F210" s="18"/>
      <c r="G210" s="18"/>
      <c r="H210" s="12"/>
      <c r="I210" s="12"/>
      <c r="K210" s="12"/>
      <c r="P210" s="12"/>
      <c r="Q210" s="12"/>
    </row>
    <row r="211" spans="1:17">
      <c r="A211" s="29"/>
      <c r="B211" s="18"/>
      <c r="C211" s="18"/>
      <c r="D211" s="18"/>
      <c r="E211" s="29"/>
      <c r="F211" s="18"/>
      <c r="G211" s="18"/>
      <c r="H211" s="12"/>
      <c r="I211" s="12"/>
      <c r="K211" s="12"/>
      <c r="P211" s="12"/>
      <c r="Q211" s="12"/>
    </row>
    <row r="212" spans="1:17">
      <c r="A212" s="29"/>
      <c r="B212" s="18"/>
      <c r="C212" s="18"/>
      <c r="D212" s="18"/>
      <c r="E212" s="29"/>
      <c r="F212" s="18"/>
      <c r="G212" s="18"/>
      <c r="H212" s="12"/>
      <c r="I212" s="12"/>
      <c r="K212" s="12"/>
      <c r="P212" s="12"/>
      <c r="Q212" s="12"/>
    </row>
  </sheetData>
  <mergeCells count="8">
    <mergeCell ref="B48:Q48"/>
    <mergeCell ref="A61:E61"/>
    <mergeCell ref="B9:Q9"/>
    <mergeCell ref="B31:Q31"/>
    <mergeCell ref="B34:Q34"/>
    <mergeCell ref="B35:Q35"/>
    <mergeCell ref="B36:Q36"/>
    <mergeCell ref="B37:Q3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00EA9-64A8-4044-9F87-F426C94791C5}">
  <dimension ref="A1:Q123"/>
  <sheetViews>
    <sheetView topLeftCell="A10" workbookViewId="0">
      <selection activeCell="A14" sqref="A14"/>
    </sheetView>
  </sheetViews>
  <sheetFormatPr defaultRowHeight="15"/>
  <cols>
    <col min="1" max="1" width="36.5703125" bestFit="1" customWidth="1"/>
    <col min="2" max="2" width="29.85546875" bestFit="1" customWidth="1"/>
    <col min="3" max="3" width="10.28515625" bestFit="1" customWidth="1"/>
    <col min="4" max="4" width="12.28515625" bestFit="1" customWidth="1"/>
    <col min="5" max="5" width="36.5703125" bestFit="1" customWidth="1"/>
    <col min="6" max="6" width="18.7109375" bestFit="1" customWidth="1"/>
    <col min="7" max="7" width="17.42578125" bestFit="1" customWidth="1"/>
    <col min="8" max="9" width="36.5703125" bestFit="1" customWidth="1"/>
    <col min="10" max="10" width="17" bestFit="1" customWidth="1"/>
    <col min="11" max="11" width="36.5703125" bestFit="1" customWidth="1"/>
    <col min="14" max="15" width="16.42578125" bestFit="1" customWidth="1"/>
    <col min="16" max="17" width="36.5703125" bestFit="1" customWidth="1"/>
  </cols>
  <sheetData>
    <row r="1" spans="1:17" ht="57">
      <c r="A1" s="44" t="s">
        <v>176</v>
      </c>
      <c r="E1" s="12"/>
      <c r="H1" s="12"/>
      <c r="I1" s="12"/>
      <c r="K1" s="12"/>
      <c r="P1" s="12"/>
      <c r="Q1" s="12"/>
    </row>
    <row r="2" spans="1:17">
      <c r="A2" s="39" t="s">
        <v>177</v>
      </c>
      <c r="B2" s="15" t="s">
        <v>998</v>
      </c>
      <c r="E2" s="12"/>
      <c r="H2" s="12"/>
      <c r="I2" s="12"/>
      <c r="K2" s="12"/>
      <c r="P2" s="12"/>
      <c r="Q2" s="12"/>
    </row>
    <row r="3" spans="1:17">
      <c r="A3" s="39" t="s">
        <v>179</v>
      </c>
      <c r="B3" s="15" t="s">
        <v>754</v>
      </c>
      <c r="E3" s="12"/>
      <c r="H3" s="12"/>
      <c r="I3" s="12"/>
      <c r="K3" s="12"/>
      <c r="P3" s="12"/>
      <c r="Q3" s="12"/>
    </row>
    <row r="4" spans="1:17">
      <c r="A4" s="39" t="s">
        <v>999</v>
      </c>
      <c r="B4" s="15" t="s">
        <v>1000</v>
      </c>
      <c r="E4" s="12"/>
      <c r="H4" s="12"/>
      <c r="I4" s="12"/>
      <c r="K4" s="12"/>
      <c r="P4" s="12"/>
      <c r="Q4" s="12"/>
    </row>
    <row r="5" spans="1:17">
      <c r="A5" s="39" t="s">
        <v>1001</v>
      </c>
      <c r="B5" s="15" t="s">
        <v>184</v>
      </c>
      <c r="E5" s="12"/>
      <c r="H5" s="12"/>
      <c r="I5" s="12"/>
      <c r="K5" s="12"/>
      <c r="P5" s="12"/>
      <c r="Q5" s="12"/>
    </row>
    <row r="6" spans="1:17" ht="22.5">
      <c r="A6" s="45" t="s">
        <v>185</v>
      </c>
      <c r="E6" s="12"/>
      <c r="H6" s="12"/>
      <c r="I6" s="12"/>
      <c r="K6" s="12"/>
      <c r="P6" s="12"/>
      <c r="Q6" s="12"/>
    </row>
    <row r="7" spans="1:17" ht="16.5">
      <c r="A7" s="48" t="s">
        <v>186</v>
      </c>
      <c r="E7" s="12"/>
      <c r="H7" s="12"/>
      <c r="I7" s="12"/>
      <c r="K7" s="12"/>
      <c r="P7" s="12"/>
      <c r="Q7" s="12"/>
    </row>
    <row r="8" spans="1:17">
      <c r="A8" s="30" t="s">
        <v>5</v>
      </c>
      <c r="B8" s="17" t="s">
        <v>187</v>
      </c>
      <c r="C8" s="17" t="s">
        <v>188</v>
      </c>
      <c r="D8" s="17" t="s">
        <v>189</v>
      </c>
      <c r="E8" s="30" t="s">
        <v>190</v>
      </c>
      <c r="F8" s="17" t="s">
        <v>191</v>
      </c>
      <c r="G8" s="17" t="s">
        <v>192</v>
      </c>
      <c r="H8" s="30" t="s">
        <v>193</v>
      </c>
      <c r="I8" s="30" t="s">
        <v>194</v>
      </c>
      <c r="J8" s="17" t="s">
        <v>195</v>
      </c>
      <c r="K8" s="30" t="s">
        <v>196</v>
      </c>
      <c r="L8" s="17" t="s">
        <v>197</v>
      </c>
      <c r="M8" s="17" t="s">
        <v>198</v>
      </c>
      <c r="N8" s="17" t="s">
        <v>199</v>
      </c>
      <c r="O8" s="17" t="s">
        <v>200</v>
      </c>
      <c r="P8" s="30" t="s">
        <v>201</v>
      </c>
      <c r="Q8" s="30" t="s">
        <v>202</v>
      </c>
    </row>
    <row r="9" spans="1:17" ht="37.5">
      <c r="A9" s="29" t="s">
        <v>203</v>
      </c>
      <c r="B9" s="18" t="s">
        <v>204</v>
      </c>
      <c r="C9" s="18" t="s">
        <v>205</v>
      </c>
      <c r="D9" s="18" t="s">
        <v>1002</v>
      </c>
      <c r="E9" s="29" t="s">
        <v>1003</v>
      </c>
      <c r="F9" s="18">
        <v>28842460</v>
      </c>
      <c r="G9" s="18"/>
      <c r="H9" s="29" t="s">
        <v>74</v>
      </c>
      <c r="I9" s="29" t="s">
        <v>1004</v>
      </c>
      <c r="J9" s="18">
        <v>37</v>
      </c>
      <c r="K9" s="29" t="s">
        <v>1005</v>
      </c>
      <c r="L9" s="18">
        <v>7</v>
      </c>
      <c r="M9" s="18">
        <v>10</v>
      </c>
      <c r="N9" s="18" t="s">
        <v>210</v>
      </c>
      <c r="O9" s="18" t="s">
        <v>210</v>
      </c>
      <c r="P9" s="29" t="s">
        <v>211</v>
      </c>
      <c r="Q9" s="29" t="s">
        <v>760</v>
      </c>
    </row>
    <row r="10" spans="1:17" ht="30.75">
      <c r="A10" s="29" t="s">
        <v>213</v>
      </c>
      <c r="B10" s="18" t="s">
        <v>214</v>
      </c>
      <c r="C10" s="18" t="s">
        <v>215</v>
      </c>
      <c r="D10" s="18" t="s">
        <v>78</v>
      </c>
      <c r="E10" s="29" t="s">
        <v>761</v>
      </c>
      <c r="F10" s="18" t="s">
        <v>761</v>
      </c>
      <c r="G10" s="18" t="s">
        <v>761</v>
      </c>
      <c r="H10" s="29" t="s">
        <v>79</v>
      </c>
      <c r="I10" s="29" t="s">
        <v>762</v>
      </c>
      <c r="J10" s="18">
        <v>4</v>
      </c>
      <c r="K10" s="29" t="s">
        <v>763</v>
      </c>
      <c r="L10" s="18" t="s">
        <v>221</v>
      </c>
      <c r="M10" s="18">
        <v>4</v>
      </c>
      <c r="N10" s="18" t="s">
        <v>210</v>
      </c>
      <c r="O10" s="18" t="s">
        <v>210</v>
      </c>
      <c r="P10" s="29" t="s">
        <v>222</v>
      </c>
      <c r="Q10" s="33" t="s">
        <v>223</v>
      </c>
    </row>
    <row r="11" spans="1:17" ht="24.75">
      <c r="A11" s="29" t="s">
        <v>19</v>
      </c>
      <c r="B11" s="18" t="s">
        <v>224</v>
      </c>
      <c r="C11" s="18" t="s">
        <v>225</v>
      </c>
      <c r="D11" s="18" t="s">
        <v>226</v>
      </c>
      <c r="E11" s="29"/>
      <c r="F11" s="18" t="s">
        <v>764</v>
      </c>
      <c r="G11" s="18"/>
      <c r="H11" s="29" t="s">
        <v>765</v>
      </c>
      <c r="I11" s="29" t="s">
        <v>766</v>
      </c>
      <c r="J11" s="18">
        <v>32</v>
      </c>
      <c r="K11" s="29" t="s">
        <v>230</v>
      </c>
      <c r="L11" s="18">
        <v>3</v>
      </c>
      <c r="M11" s="18">
        <v>0</v>
      </c>
      <c r="N11" s="18" t="s">
        <v>210</v>
      </c>
      <c r="O11" s="18" t="s">
        <v>210</v>
      </c>
      <c r="P11" s="29" t="s">
        <v>231</v>
      </c>
      <c r="Q11" s="29" t="s">
        <v>232</v>
      </c>
    </row>
    <row r="12" spans="1:17">
      <c r="A12" s="29" t="s">
        <v>20</v>
      </c>
      <c r="B12" s="18" t="s">
        <v>233</v>
      </c>
      <c r="C12" s="18" t="s">
        <v>234</v>
      </c>
      <c r="D12" s="18" t="s">
        <v>767</v>
      </c>
      <c r="E12" s="29"/>
      <c r="F12" s="18">
        <v>2024011900</v>
      </c>
      <c r="G12" s="18"/>
      <c r="H12" s="29" t="s">
        <v>768</v>
      </c>
      <c r="I12" s="29" t="s">
        <v>769</v>
      </c>
      <c r="J12" s="18">
        <v>0</v>
      </c>
      <c r="K12" s="29" t="s">
        <v>770</v>
      </c>
      <c r="L12" s="18">
        <v>2</v>
      </c>
      <c r="M12" s="18">
        <v>3</v>
      </c>
      <c r="N12" s="18" t="s">
        <v>210</v>
      </c>
      <c r="O12" s="18" t="s">
        <v>210</v>
      </c>
      <c r="P12" s="29" t="s">
        <v>239</v>
      </c>
      <c r="Q12" s="29" t="s">
        <v>240</v>
      </c>
    </row>
    <row r="13" spans="1:17" ht="30.75">
      <c r="A13" s="29" t="s">
        <v>241</v>
      </c>
      <c r="B13" s="18" t="s">
        <v>242</v>
      </c>
      <c r="C13" s="18" t="s">
        <v>243</v>
      </c>
      <c r="D13" s="18" t="s">
        <v>345</v>
      </c>
      <c r="E13" s="29" t="s">
        <v>345</v>
      </c>
      <c r="F13" s="18" t="s">
        <v>345</v>
      </c>
      <c r="G13" s="18"/>
      <c r="H13" s="29" t="s">
        <v>88</v>
      </c>
      <c r="I13" s="29" t="s">
        <v>280</v>
      </c>
      <c r="J13" s="18">
        <v>4</v>
      </c>
      <c r="K13" s="29" t="s">
        <v>306</v>
      </c>
      <c r="L13" s="18">
        <v>0</v>
      </c>
      <c r="M13" s="18">
        <v>0</v>
      </c>
      <c r="N13" s="18" t="s">
        <v>210</v>
      </c>
      <c r="O13" s="18" t="s">
        <v>210</v>
      </c>
      <c r="P13" s="29" t="s">
        <v>211</v>
      </c>
      <c r="Q13" s="33" t="s">
        <v>1006</v>
      </c>
    </row>
    <row r="14" spans="1:17" ht="30.75">
      <c r="A14" s="29" t="s">
        <v>771</v>
      </c>
      <c r="B14" s="18" t="s">
        <v>772</v>
      </c>
      <c r="C14" s="18" t="s">
        <v>773</v>
      </c>
      <c r="D14" s="18" t="s">
        <v>1007</v>
      </c>
      <c r="E14" s="29" t="s">
        <v>333</v>
      </c>
      <c r="F14" s="18" t="s">
        <v>1008</v>
      </c>
      <c r="G14" s="18"/>
      <c r="H14" s="29" t="s">
        <v>92</v>
      </c>
      <c r="I14" s="29" t="s">
        <v>394</v>
      </c>
      <c r="J14" s="18">
        <v>3</v>
      </c>
      <c r="K14" s="29" t="s">
        <v>1009</v>
      </c>
      <c r="L14" s="18">
        <v>9</v>
      </c>
      <c r="M14" s="18" t="s">
        <v>777</v>
      </c>
      <c r="N14" s="18" t="s">
        <v>210</v>
      </c>
      <c r="O14" s="18" t="s">
        <v>210</v>
      </c>
      <c r="P14" s="29" t="s">
        <v>778</v>
      </c>
      <c r="Q14" s="33" t="s">
        <v>779</v>
      </c>
    </row>
    <row r="15" spans="1:17">
      <c r="A15" s="29" t="s">
        <v>249</v>
      </c>
      <c r="B15" s="18" t="s">
        <v>250</v>
      </c>
      <c r="C15" s="18" t="s">
        <v>251</v>
      </c>
      <c r="D15" s="18" t="s">
        <v>1010</v>
      </c>
      <c r="E15" s="29"/>
      <c r="F15" s="18" t="s">
        <v>1011</v>
      </c>
      <c r="G15" s="18"/>
      <c r="H15" s="29" t="s">
        <v>262</v>
      </c>
      <c r="I15" s="29" t="s">
        <v>841</v>
      </c>
      <c r="J15" s="18">
        <v>0</v>
      </c>
      <c r="K15" s="29" t="s">
        <v>1012</v>
      </c>
      <c r="L15" s="18">
        <v>2</v>
      </c>
      <c r="M15" s="18">
        <v>10000</v>
      </c>
      <c r="N15" s="18" t="s">
        <v>210</v>
      </c>
      <c r="O15" s="18" t="s">
        <v>210</v>
      </c>
      <c r="P15" s="29" t="s">
        <v>256</v>
      </c>
      <c r="Q15" s="29" t="s">
        <v>257</v>
      </c>
    </row>
    <row r="16" spans="1:17">
      <c r="A16" s="29" t="s">
        <v>258</v>
      </c>
      <c r="B16" s="18" t="s">
        <v>259</v>
      </c>
      <c r="C16" s="18" t="s">
        <v>260</v>
      </c>
      <c r="D16" s="18" t="s">
        <v>261</v>
      </c>
      <c r="E16" s="29"/>
      <c r="F16" s="18" t="s">
        <v>261</v>
      </c>
      <c r="G16" s="18"/>
      <c r="H16" s="29" t="s">
        <v>262</v>
      </c>
      <c r="I16" s="29" t="s">
        <v>263</v>
      </c>
      <c r="J16" s="18">
        <v>0</v>
      </c>
      <c r="K16" s="29" t="s">
        <v>264</v>
      </c>
      <c r="L16" s="18">
        <v>3</v>
      </c>
      <c r="M16" s="18">
        <v>0</v>
      </c>
      <c r="N16" s="18" t="s">
        <v>210</v>
      </c>
      <c r="O16" s="18" t="s">
        <v>210</v>
      </c>
      <c r="P16" s="29" t="s">
        <v>256</v>
      </c>
      <c r="Q16" s="29" t="s">
        <v>265</v>
      </c>
    </row>
    <row r="17" spans="1:17" ht="37.5">
      <c r="A17" s="29" t="s">
        <v>25</v>
      </c>
      <c r="B17" s="18" t="s">
        <v>266</v>
      </c>
      <c r="C17" s="18" t="s">
        <v>267</v>
      </c>
      <c r="D17" s="18" t="s">
        <v>1013</v>
      </c>
      <c r="E17" s="29" t="s">
        <v>1014</v>
      </c>
      <c r="F17" s="18" t="s">
        <v>345</v>
      </c>
      <c r="G17" s="18" t="s">
        <v>345</v>
      </c>
      <c r="H17" s="29" t="s">
        <v>306</v>
      </c>
      <c r="I17" s="29" t="s">
        <v>1015</v>
      </c>
      <c r="J17" s="18">
        <v>14</v>
      </c>
      <c r="K17" s="29" t="s">
        <v>1016</v>
      </c>
      <c r="L17" s="18">
        <v>92</v>
      </c>
      <c r="M17" s="18">
        <v>4</v>
      </c>
      <c r="N17" s="18" t="s">
        <v>210</v>
      </c>
      <c r="O17" s="18" t="s">
        <v>210</v>
      </c>
      <c r="P17" s="29">
        <v>2232</v>
      </c>
      <c r="Q17" s="29" t="s">
        <v>274</v>
      </c>
    </row>
    <row r="18" spans="1:17">
      <c r="A18" s="29" t="s">
        <v>275</v>
      </c>
      <c r="B18" s="18" t="s">
        <v>276</v>
      </c>
      <c r="C18" s="18" t="s">
        <v>277</v>
      </c>
      <c r="D18" s="18" t="s">
        <v>278</v>
      </c>
      <c r="E18" s="29"/>
      <c r="F18" s="18">
        <v>1</v>
      </c>
      <c r="G18" s="18"/>
      <c r="H18" s="29" t="s">
        <v>279</v>
      </c>
      <c r="I18" s="29" t="s">
        <v>280</v>
      </c>
      <c r="J18" s="18">
        <v>67</v>
      </c>
      <c r="K18" s="29" t="s">
        <v>209</v>
      </c>
      <c r="L18" s="18">
        <v>40</v>
      </c>
      <c r="M18" s="18">
        <v>0</v>
      </c>
      <c r="N18" s="18" t="s">
        <v>210</v>
      </c>
      <c r="O18" s="18" t="s">
        <v>210</v>
      </c>
      <c r="P18" s="29" t="s">
        <v>281</v>
      </c>
      <c r="Q18" s="29" t="s">
        <v>282</v>
      </c>
    </row>
    <row r="19" spans="1:17">
      <c r="A19" s="29" t="s">
        <v>27</v>
      </c>
      <c r="B19" s="18" t="s">
        <v>283</v>
      </c>
      <c r="C19" s="18" t="s">
        <v>284</v>
      </c>
      <c r="D19" s="18" t="s">
        <v>1017</v>
      </c>
      <c r="E19" s="29"/>
      <c r="F19" s="18">
        <v>5044901034</v>
      </c>
      <c r="G19" s="18"/>
      <c r="H19" s="29" t="s">
        <v>1018</v>
      </c>
      <c r="I19" s="29" t="s">
        <v>385</v>
      </c>
      <c r="J19" s="18">
        <v>0</v>
      </c>
      <c r="K19" s="29" t="s">
        <v>288</v>
      </c>
      <c r="L19" s="18">
        <v>4</v>
      </c>
      <c r="M19" s="18">
        <v>1</v>
      </c>
      <c r="N19" s="18" t="s">
        <v>210</v>
      </c>
      <c r="O19" s="18" t="s">
        <v>210</v>
      </c>
      <c r="P19" s="29" t="s">
        <v>289</v>
      </c>
      <c r="Q19" s="29" t="s">
        <v>290</v>
      </c>
    </row>
    <row r="20" spans="1:17">
      <c r="A20" s="29" t="s">
        <v>291</v>
      </c>
      <c r="B20" s="18" t="s">
        <v>292</v>
      </c>
      <c r="C20" s="18" t="s">
        <v>293</v>
      </c>
      <c r="D20" s="18" t="s">
        <v>294</v>
      </c>
      <c r="E20" s="29"/>
      <c r="F20" s="18" t="s">
        <v>295</v>
      </c>
      <c r="G20" s="18"/>
      <c r="H20" s="29" t="s">
        <v>296</v>
      </c>
      <c r="I20" s="29" t="s">
        <v>297</v>
      </c>
      <c r="J20" s="18">
        <v>20</v>
      </c>
      <c r="K20" s="29" t="s">
        <v>298</v>
      </c>
      <c r="L20" s="18">
        <v>2</v>
      </c>
      <c r="M20" s="18">
        <v>2</v>
      </c>
      <c r="N20" s="18" t="s">
        <v>210</v>
      </c>
      <c r="O20" s="18" t="s">
        <v>210</v>
      </c>
      <c r="P20" s="29" t="s">
        <v>299</v>
      </c>
      <c r="Q20" s="29" t="s">
        <v>300</v>
      </c>
    </row>
    <row r="21" spans="1:17">
      <c r="A21" s="29" t="s">
        <v>29</v>
      </c>
      <c r="B21" s="18" t="s">
        <v>301</v>
      </c>
      <c r="C21" s="18" t="s">
        <v>302</v>
      </c>
      <c r="D21" s="18" t="s">
        <v>303</v>
      </c>
      <c r="E21" s="29" t="s">
        <v>303</v>
      </c>
      <c r="F21" s="18" t="s">
        <v>303</v>
      </c>
      <c r="G21" s="18"/>
      <c r="H21" s="29" t="s">
        <v>304</v>
      </c>
      <c r="I21" s="29" t="s">
        <v>305</v>
      </c>
      <c r="J21" s="18">
        <v>13</v>
      </c>
      <c r="K21" s="29" t="s">
        <v>306</v>
      </c>
      <c r="L21" s="18">
        <v>1</v>
      </c>
      <c r="M21" s="18">
        <v>0</v>
      </c>
      <c r="N21" s="18" t="s">
        <v>210</v>
      </c>
      <c r="O21" s="18" t="s">
        <v>210</v>
      </c>
      <c r="P21" s="29" t="s">
        <v>307</v>
      </c>
      <c r="Q21" s="29" t="s">
        <v>308</v>
      </c>
    </row>
    <row r="22" spans="1:17">
      <c r="A22" s="40" t="s">
        <v>309</v>
      </c>
      <c r="B22" s="63" t="s">
        <v>248</v>
      </c>
      <c r="C22" s="64"/>
      <c r="D22" s="64"/>
      <c r="E22" s="64"/>
      <c r="F22" s="64"/>
      <c r="G22" s="64"/>
      <c r="H22" s="64"/>
      <c r="I22" s="64"/>
      <c r="J22" s="64"/>
      <c r="K22" s="64"/>
      <c r="L22" s="64"/>
      <c r="M22" s="64"/>
      <c r="N22" s="64"/>
      <c r="O22" s="64"/>
      <c r="P22" s="64"/>
      <c r="Q22" s="65"/>
    </row>
    <row r="23" spans="1:17">
      <c r="A23" s="29" t="s">
        <v>310</v>
      </c>
      <c r="B23" s="18" t="s">
        <v>311</v>
      </c>
      <c r="C23" s="18" t="s">
        <v>312</v>
      </c>
      <c r="D23" s="18" t="s">
        <v>313</v>
      </c>
      <c r="E23" s="29"/>
      <c r="F23" s="18" t="s">
        <v>314</v>
      </c>
      <c r="G23" s="18"/>
      <c r="H23" s="29" t="s">
        <v>315</v>
      </c>
      <c r="I23" s="29" t="s">
        <v>280</v>
      </c>
      <c r="J23" s="18">
        <v>0</v>
      </c>
      <c r="K23" s="29" t="s">
        <v>316</v>
      </c>
      <c r="L23" s="18">
        <v>5</v>
      </c>
      <c r="M23" s="18">
        <v>0</v>
      </c>
      <c r="N23" s="18" t="s">
        <v>210</v>
      </c>
      <c r="O23" s="18" t="s">
        <v>210</v>
      </c>
      <c r="P23" s="29" t="s">
        <v>317</v>
      </c>
      <c r="Q23" s="29" t="s">
        <v>318</v>
      </c>
    </row>
    <row r="24" spans="1:17">
      <c r="A24" s="29" t="s">
        <v>319</v>
      </c>
      <c r="B24" s="18" t="s">
        <v>320</v>
      </c>
      <c r="C24" s="18" t="s">
        <v>321</v>
      </c>
      <c r="D24" s="18" t="s">
        <v>322</v>
      </c>
      <c r="E24" s="29"/>
      <c r="F24" s="18" t="s">
        <v>323</v>
      </c>
      <c r="G24" s="18">
        <v>52220053</v>
      </c>
      <c r="H24" s="29" t="s">
        <v>324</v>
      </c>
      <c r="I24" s="29" t="s">
        <v>325</v>
      </c>
      <c r="J24" s="18">
        <v>65</v>
      </c>
      <c r="K24" s="29" t="s">
        <v>306</v>
      </c>
      <c r="L24" s="18">
        <v>2</v>
      </c>
      <c r="M24" s="18" t="s">
        <v>326</v>
      </c>
      <c r="N24" s="18" t="s">
        <v>210</v>
      </c>
      <c r="O24" s="18" t="s">
        <v>210</v>
      </c>
      <c r="P24" s="29" t="s">
        <v>327</v>
      </c>
      <c r="Q24" s="29" t="s">
        <v>328</v>
      </c>
    </row>
    <row r="25" spans="1:17" ht="24.75">
      <c r="A25" s="29" t="s">
        <v>329</v>
      </c>
      <c r="B25" s="18" t="s">
        <v>330</v>
      </c>
      <c r="C25" s="18" t="s">
        <v>331</v>
      </c>
      <c r="D25" s="18" t="s">
        <v>1019</v>
      </c>
      <c r="E25" s="29" t="s">
        <v>333</v>
      </c>
      <c r="F25" s="18" t="s">
        <v>1020</v>
      </c>
      <c r="G25" s="18" t="s">
        <v>335</v>
      </c>
      <c r="H25" s="29" t="s">
        <v>122</v>
      </c>
      <c r="I25" s="29" t="s">
        <v>336</v>
      </c>
      <c r="J25" s="18">
        <v>49</v>
      </c>
      <c r="K25" s="29" t="s">
        <v>1021</v>
      </c>
      <c r="L25" s="18">
        <v>4</v>
      </c>
      <c r="M25" s="18">
        <v>20</v>
      </c>
      <c r="N25" s="18" t="s">
        <v>210</v>
      </c>
      <c r="O25" s="18" t="s">
        <v>210</v>
      </c>
      <c r="P25" s="29" t="s">
        <v>338</v>
      </c>
      <c r="Q25" s="29" t="s">
        <v>339</v>
      </c>
    </row>
    <row r="26" spans="1:17">
      <c r="A26" s="29" t="s">
        <v>34</v>
      </c>
      <c r="B26" s="18" t="s">
        <v>813</v>
      </c>
      <c r="C26" s="18" t="s">
        <v>814</v>
      </c>
      <c r="D26" s="18" t="s">
        <v>123</v>
      </c>
      <c r="E26" s="29"/>
      <c r="F26" s="18">
        <v>4103311</v>
      </c>
      <c r="G26" s="18" t="s">
        <v>123</v>
      </c>
      <c r="H26" s="29" t="s">
        <v>124</v>
      </c>
      <c r="I26" s="29" t="s">
        <v>815</v>
      </c>
      <c r="J26" s="18">
        <v>10</v>
      </c>
      <c r="K26" s="29" t="s">
        <v>816</v>
      </c>
      <c r="L26" s="18">
        <v>2</v>
      </c>
      <c r="M26" s="18">
        <v>1</v>
      </c>
      <c r="N26" s="18" t="s">
        <v>210</v>
      </c>
      <c r="O26" s="18" t="s">
        <v>210</v>
      </c>
      <c r="P26" s="29" t="s">
        <v>327</v>
      </c>
      <c r="Q26" s="29" t="s">
        <v>817</v>
      </c>
    </row>
    <row r="27" spans="1:17" ht="37.5">
      <c r="A27" s="29" t="s">
        <v>340</v>
      </c>
      <c r="B27" s="18" t="s">
        <v>341</v>
      </c>
      <c r="C27" s="18" t="s">
        <v>342</v>
      </c>
      <c r="D27" s="18" t="s">
        <v>343</v>
      </c>
      <c r="E27" s="29"/>
      <c r="F27" s="18"/>
      <c r="G27" s="18" t="s">
        <v>343</v>
      </c>
      <c r="H27" s="29" t="s">
        <v>126</v>
      </c>
      <c r="I27" s="29" t="s">
        <v>344</v>
      </c>
      <c r="J27" s="18" t="s">
        <v>345</v>
      </c>
      <c r="K27" s="29" t="s">
        <v>209</v>
      </c>
      <c r="L27" s="18">
        <v>2</v>
      </c>
      <c r="M27" s="18">
        <v>0</v>
      </c>
      <c r="N27" s="18" t="s">
        <v>210</v>
      </c>
      <c r="O27" s="18" t="s">
        <v>210</v>
      </c>
      <c r="P27" s="29" t="s">
        <v>256</v>
      </c>
      <c r="Q27" s="29" t="s">
        <v>346</v>
      </c>
    </row>
    <row r="28" spans="1:17">
      <c r="A28" s="29" t="s">
        <v>36</v>
      </c>
      <c r="B28" s="18" t="s">
        <v>347</v>
      </c>
      <c r="C28" s="18" t="s">
        <v>348</v>
      </c>
      <c r="D28" s="18" t="s">
        <v>1022</v>
      </c>
      <c r="E28" s="31" t="s">
        <v>349</v>
      </c>
      <c r="F28" s="18" t="s">
        <v>1023</v>
      </c>
      <c r="G28" s="18" t="s">
        <v>351</v>
      </c>
      <c r="H28" s="29" t="s">
        <v>1024</v>
      </c>
      <c r="I28" s="29" t="s">
        <v>1025</v>
      </c>
      <c r="J28" s="18">
        <v>30</v>
      </c>
      <c r="K28" s="29" t="s">
        <v>1026</v>
      </c>
      <c r="L28" s="18">
        <v>95</v>
      </c>
      <c r="M28" s="18">
        <v>0</v>
      </c>
      <c r="N28" s="18" t="s">
        <v>210</v>
      </c>
      <c r="O28" s="18" t="s">
        <v>210</v>
      </c>
      <c r="P28" s="29" t="s">
        <v>354</v>
      </c>
      <c r="Q28" s="29" t="s">
        <v>355</v>
      </c>
    </row>
    <row r="29" spans="1:17">
      <c r="A29" s="29" t="s">
        <v>356</v>
      </c>
      <c r="B29" s="18" t="s">
        <v>357</v>
      </c>
      <c r="C29" s="18" t="s">
        <v>358</v>
      </c>
      <c r="D29" s="18" t="s">
        <v>132</v>
      </c>
      <c r="E29" s="29">
        <v>50173571</v>
      </c>
      <c r="F29" s="18" t="s">
        <v>359</v>
      </c>
      <c r="G29" s="18" t="s">
        <v>360</v>
      </c>
      <c r="H29" s="29" t="s">
        <v>133</v>
      </c>
      <c r="I29" s="29" t="s">
        <v>361</v>
      </c>
      <c r="J29" s="18">
        <v>1</v>
      </c>
      <c r="K29" s="29" t="s">
        <v>362</v>
      </c>
      <c r="L29" s="18" t="s">
        <v>363</v>
      </c>
      <c r="M29" s="18">
        <v>0</v>
      </c>
      <c r="N29" s="18" t="s">
        <v>210</v>
      </c>
      <c r="O29" s="18" t="s">
        <v>210</v>
      </c>
      <c r="P29" s="29" t="s">
        <v>364</v>
      </c>
      <c r="Q29" s="29" t="s">
        <v>365</v>
      </c>
    </row>
    <row r="30" spans="1:17" ht="62.25">
      <c r="A30" s="29" t="s">
        <v>366</v>
      </c>
      <c r="B30" s="18" t="s">
        <v>367</v>
      </c>
      <c r="C30" s="18" t="s">
        <v>368</v>
      </c>
      <c r="D30" s="18" t="s">
        <v>1027</v>
      </c>
      <c r="E30" s="29"/>
      <c r="F30" s="18" t="s">
        <v>1028</v>
      </c>
      <c r="G30" s="18"/>
      <c r="H30" s="29" t="s">
        <v>1029</v>
      </c>
      <c r="I30" s="29" t="s">
        <v>826</v>
      </c>
      <c r="J30" s="18">
        <v>68</v>
      </c>
      <c r="K30" s="29" t="s">
        <v>1030</v>
      </c>
      <c r="L30" s="18" t="s">
        <v>371</v>
      </c>
      <c r="M30" s="18">
        <v>3</v>
      </c>
      <c r="N30" s="18" t="s">
        <v>210</v>
      </c>
      <c r="O30" s="18" t="s">
        <v>210</v>
      </c>
      <c r="P30" s="29" t="s">
        <v>281</v>
      </c>
      <c r="Q30" s="29" t="s">
        <v>828</v>
      </c>
    </row>
    <row r="31" spans="1:17">
      <c r="A31" s="29" t="s">
        <v>373</v>
      </c>
      <c r="B31" s="18" t="s">
        <v>374</v>
      </c>
      <c r="C31" s="18" t="s">
        <v>375</v>
      </c>
      <c r="D31" s="18" t="s">
        <v>376</v>
      </c>
      <c r="E31" s="29"/>
      <c r="F31" s="18" t="s">
        <v>377</v>
      </c>
      <c r="G31" s="18"/>
      <c r="H31" s="29" t="s">
        <v>296</v>
      </c>
      <c r="I31" s="29" t="s">
        <v>297</v>
      </c>
      <c r="J31" s="18">
        <v>20</v>
      </c>
      <c r="K31" s="29" t="s">
        <v>298</v>
      </c>
      <c r="L31" s="18">
        <v>2</v>
      </c>
      <c r="M31" s="18">
        <v>2</v>
      </c>
      <c r="N31" s="18" t="s">
        <v>210</v>
      </c>
      <c r="O31" s="18" t="s">
        <v>210</v>
      </c>
      <c r="P31" s="29" t="s">
        <v>299</v>
      </c>
      <c r="Q31" s="29" t="s">
        <v>378</v>
      </c>
    </row>
    <row r="32" spans="1:17" ht="24.75">
      <c r="A32" s="29" t="s">
        <v>379</v>
      </c>
      <c r="B32" s="18" t="s">
        <v>380</v>
      </c>
      <c r="C32" s="18" t="s">
        <v>381</v>
      </c>
      <c r="D32" s="18" t="s">
        <v>382</v>
      </c>
      <c r="E32" s="29"/>
      <c r="F32" s="18" t="s">
        <v>383</v>
      </c>
      <c r="G32" s="18"/>
      <c r="H32" s="29" t="s">
        <v>384</v>
      </c>
      <c r="I32" s="29" t="s">
        <v>385</v>
      </c>
      <c r="J32" s="18">
        <v>10</v>
      </c>
      <c r="K32" s="29" t="s">
        <v>386</v>
      </c>
      <c r="L32" s="18">
        <v>2</v>
      </c>
      <c r="M32" s="18">
        <v>0</v>
      </c>
      <c r="N32" s="18" t="s">
        <v>210</v>
      </c>
      <c r="O32" s="18" t="s">
        <v>210</v>
      </c>
      <c r="P32" s="29" t="s">
        <v>211</v>
      </c>
      <c r="Q32" s="29" t="s">
        <v>387</v>
      </c>
    </row>
    <row r="33" spans="1:17">
      <c r="A33" s="29" t="s">
        <v>388</v>
      </c>
      <c r="B33" s="18" t="s">
        <v>389</v>
      </c>
      <c r="C33" s="18" t="s">
        <v>390</v>
      </c>
      <c r="D33" s="18" t="s">
        <v>141</v>
      </c>
      <c r="E33" s="29"/>
      <c r="F33" s="18" t="s">
        <v>1031</v>
      </c>
      <c r="G33" s="18" t="s">
        <v>393</v>
      </c>
      <c r="H33" s="29" t="s">
        <v>142</v>
      </c>
      <c r="I33" s="29" t="s">
        <v>394</v>
      </c>
      <c r="J33" s="18">
        <v>0</v>
      </c>
      <c r="K33" s="29" t="s">
        <v>1032</v>
      </c>
      <c r="L33" s="18">
        <v>14</v>
      </c>
      <c r="M33" s="18">
        <v>0</v>
      </c>
      <c r="N33" s="18" t="s">
        <v>210</v>
      </c>
      <c r="O33" s="18" t="s">
        <v>210</v>
      </c>
      <c r="P33" s="29" t="s">
        <v>396</v>
      </c>
      <c r="Q33" s="29" t="s">
        <v>397</v>
      </c>
    </row>
    <row r="34" spans="1:17">
      <c r="A34" s="29" t="s">
        <v>398</v>
      </c>
      <c r="B34" s="18" t="s">
        <v>399</v>
      </c>
      <c r="C34" s="18" t="s">
        <v>400</v>
      </c>
      <c r="D34" s="18" t="s">
        <v>143</v>
      </c>
      <c r="E34" s="29"/>
      <c r="F34" s="18" t="s">
        <v>1033</v>
      </c>
      <c r="G34" s="18" t="s">
        <v>393</v>
      </c>
      <c r="H34" s="29" t="s">
        <v>142</v>
      </c>
      <c r="I34" s="29" t="s">
        <v>394</v>
      </c>
      <c r="J34" s="18">
        <v>0</v>
      </c>
      <c r="K34" s="29" t="s">
        <v>1034</v>
      </c>
      <c r="L34" s="18">
        <v>14</v>
      </c>
      <c r="M34" s="18">
        <v>0</v>
      </c>
      <c r="N34" s="18" t="s">
        <v>210</v>
      </c>
      <c r="O34" s="18" t="s">
        <v>210</v>
      </c>
      <c r="P34" s="29" t="s">
        <v>396</v>
      </c>
      <c r="Q34" s="29" t="s">
        <v>404</v>
      </c>
    </row>
    <row r="35" spans="1:17">
      <c r="A35" s="40" t="s">
        <v>405</v>
      </c>
      <c r="B35" s="63" t="s">
        <v>248</v>
      </c>
      <c r="C35" s="64"/>
      <c r="D35" s="64"/>
      <c r="E35" s="64"/>
      <c r="F35" s="64"/>
      <c r="G35" s="64"/>
      <c r="H35" s="64"/>
      <c r="I35" s="64"/>
      <c r="J35" s="64"/>
      <c r="K35" s="64"/>
      <c r="L35" s="64"/>
      <c r="M35" s="64"/>
      <c r="N35" s="64"/>
      <c r="O35" s="64"/>
      <c r="P35" s="64"/>
      <c r="Q35" s="65"/>
    </row>
    <row r="36" spans="1:17">
      <c r="A36" s="40" t="s">
        <v>406</v>
      </c>
      <c r="B36" s="63" t="s">
        <v>248</v>
      </c>
      <c r="C36" s="64"/>
      <c r="D36" s="64"/>
      <c r="E36" s="64"/>
      <c r="F36" s="64"/>
      <c r="G36" s="64"/>
      <c r="H36" s="64"/>
      <c r="I36" s="64"/>
      <c r="J36" s="64"/>
      <c r="K36" s="64"/>
      <c r="L36" s="64"/>
      <c r="M36" s="64"/>
      <c r="N36" s="64"/>
      <c r="O36" s="64"/>
      <c r="P36" s="64"/>
      <c r="Q36" s="65"/>
    </row>
    <row r="37" spans="1:17">
      <c r="A37" s="40" t="s">
        <v>407</v>
      </c>
      <c r="B37" s="63" t="s">
        <v>248</v>
      </c>
      <c r="C37" s="64"/>
      <c r="D37" s="64"/>
      <c r="E37" s="64"/>
      <c r="F37" s="64"/>
      <c r="G37" s="64"/>
      <c r="H37" s="64"/>
      <c r="I37" s="64"/>
      <c r="J37" s="64"/>
      <c r="K37" s="64"/>
      <c r="L37" s="64"/>
      <c r="M37" s="64"/>
      <c r="N37" s="64"/>
      <c r="O37" s="64"/>
      <c r="P37" s="64"/>
      <c r="Q37" s="65"/>
    </row>
    <row r="38" spans="1:17">
      <c r="A38" s="40" t="s">
        <v>408</v>
      </c>
      <c r="B38" s="63" t="s">
        <v>248</v>
      </c>
      <c r="C38" s="64"/>
      <c r="D38" s="64"/>
      <c r="E38" s="64"/>
      <c r="F38" s="64"/>
      <c r="G38" s="64"/>
      <c r="H38" s="64"/>
      <c r="I38" s="64"/>
      <c r="J38" s="64"/>
      <c r="K38" s="64"/>
      <c r="L38" s="64"/>
      <c r="M38" s="64"/>
      <c r="N38" s="64"/>
      <c r="O38" s="64"/>
      <c r="P38" s="64"/>
      <c r="Q38" s="65"/>
    </row>
    <row r="39" spans="1:17">
      <c r="A39" s="29" t="s">
        <v>45</v>
      </c>
      <c r="B39" s="18" t="s">
        <v>409</v>
      </c>
      <c r="C39" s="18" t="s">
        <v>410</v>
      </c>
      <c r="D39" s="18" t="s">
        <v>145</v>
      </c>
      <c r="E39" s="29"/>
      <c r="F39" s="18" t="s">
        <v>145</v>
      </c>
      <c r="G39" s="18"/>
      <c r="H39" s="29" t="s">
        <v>146</v>
      </c>
      <c r="I39" s="29" t="s">
        <v>411</v>
      </c>
      <c r="J39" s="18">
        <v>128</v>
      </c>
      <c r="K39" s="29" t="s">
        <v>306</v>
      </c>
      <c r="L39" s="18">
        <v>5</v>
      </c>
      <c r="M39" s="18">
        <v>0</v>
      </c>
      <c r="N39" s="18" t="s">
        <v>210</v>
      </c>
      <c r="O39" s="18" t="s">
        <v>210</v>
      </c>
      <c r="P39" s="29" t="s">
        <v>307</v>
      </c>
      <c r="Q39" s="29" t="s">
        <v>412</v>
      </c>
    </row>
    <row r="40" spans="1:17">
      <c r="A40" s="29" t="s">
        <v>48</v>
      </c>
      <c r="B40" s="18" t="s">
        <v>856</v>
      </c>
      <c r="C40" s="18" t="s">
        <v>857</v>
      </c>
      <c r="D40" s="18" t="s">
        <v>150</v>
      </c>
      <c r="E40" s="29"/>
      <c r="F40" s="18">
        <v>28804720</v>
      </c>
      <c r="G40" s="18">
        <v>28803208</v>
      </c>
      <c r="H40" s="29" t="s">
        <v>151</v>
      </c>
      <c r="I40" s="29" t="s">
        <v>208</v>
      </c>
      <c r="J40" s="18">
        <v>1</v>
      </c>
      <c r="K40" s="29" t="s">
        <v>151</v>
      </c>
      <c r="L40" s="18">
        <v>91</v>
      </c>
      <c r="M40" s="18">
        <v>1</v>
      </c>
      <c r="N40" s="18" t="s">
        <v>210</v>
      </c>
      <c r="O40" s="18" t="s">
        <v>210</v>
      </c>
      <c r="P40" s="29" t="s">
        <v>211</v>
      </c>
      <c r="Q40" s="29" t="s">
        <v>858</v>
      </c>
    </row>
    <row r="41" spans="1:17">
      <c r="A41" s="29" t="s">
        <v>416</v>
      </c>
      <c r="B41" s="18" t="s">
        <v>417</v>
      </c>
      <c r="C41" s="18" t="s">
        <v>418</v>
      </c>
      <c r="D41" s="18" t="s">
        <v>859</v>
      </c>
      <c r="E41" s="29"/>
      <c r="F41" s="18" t="s">
        <v>860</v>
      </c>
      <c r="G41" s="18"/>
      <c r="H41" s="29" t="s">
        <v>765</v>
      </c>
      <c r="I41" s="29" t="s">
        <v>861</v>
      </c>
      <c r="J41" s="18">
        <v>17</v>
      </c>
      <c r="K41" s="29" t="s">
        <v>306</v>
      </c>
      <c r="L41" s="18">
        <v>8</v>
      </c>
      <c r="M41" s="18">
        <v>0</v>
      </c>
      <c r="N41" s="18" t="s">
        <v>210</v>
      </c>
      <c r="O41" s="18" t="s">
        <v>210</v>
      </c>
      <c r="P41" s="29" t="s">
        <v>423</v>
      </c>
      <c r="Q41" s="29" t="s">
        <v>424</v>
      </c>
    </row>
    <row r="42" spans="1:17">
      <c r="A42" s="29" t="s">
        <v>425</v>
      </c>
      <c r="B42" s="18" t="s">
        <v>426</v>
      </c>
      <c r="C42" s="18" t="s">
        <v>427</v>
      </c>
      <c r="D42" s="18" t="s">
        <v>428</v>
      </c>
      <c r="E42" s="29"/>
      <c r="F42" s="18" t="s">
        <v>429</v>
      </c>
      <c r="G42" s="18"/>
      <c r="H42" s="29" t="s">
        <v>296</v>
      </c>
      <c r="I42" s="29" t="s">
        <v>297</v>
      </c>
      <c r="J42" s="18">
        <v>20</v>
      </c>
      <c r="K42" s="29" t="s">
        <v>298</v>
      </c>
      <c r="L42" s="18">
        <v>2</v>
      </c>
      <c r="M42" s="18">
        <v>2</v>
      </c>
      <c r="N42" s="18" t="s">
        <v>210</v>
      </c>
      <c r="O42" s="18" t="s">
        <v>210</v>
      </c>
      <c r="P42" s="29" t="s">
        <v>299</v>
      </c>
      <c r="Q42" s="29" t="s">
        <v>430</v>
      </c>
    </row>
    <row r="43" spans="1:17">
      <c r="A43" s="29" t="s">
        <v>52</v>
      </c>
      <c r="B43" s="18" t="s">
        <v>431</v>
      </c>
      <c r="C43" s="18" t="s">
        <v>432</v>
      </c>
      <c r="D43" s="18" t="s">
        <v>433</v>
      </c>
      <c r="E43" s="29" t="s">
        <v>433</v>
      </c>
      <c r="F43" s="18" t="s">
        <v>433</v>
      </c>
      <c r="G43" s="18"/>
      <c r="H43" s="29" t="s">
        <v>304</v>
      </c>
      <c r="I43" s="29" t="s">
        <v>305</v>
      </c>
      <c r="J43" s="18">
        <v>13</v>
      </c>
      <c r="K43" s="29" t="s">
        <v>306</v>
      </c>
      <c r="L43" s="18">
        <v>1</v>
      </c>
      <c r="M43" s="18">
        <v>0</v>
      </c>
      <c r="N43" s="18" t="s">
        <v>210</v>
      </c>
      <c r="O43" s="18" t="s">
        <v>210</v>
      </c>
      <c r="P43" s="29" t="s">
        <v>307</v>
      </c>
      <c r="Q43" s="29" t="s">
        <v>434</v>
      </c>
    </row>
    <row r="44" spans="1:17">
      <c r="A44" s="29" t="s">
        <v>53</v>
      </c>
      <c r="B44" s="18" t="s">
        <v>435</v>
      </c>
      <c r="C44" s="18" t="s">
        <v>436</v>
      </c>
      <c r="D44" s="18" t="s">
        <v>156</v>
      </c>
      <c r="E44" s="29"/>
      <c r="F44" s="18" t="s">
        <v>862</v>
      </c>
      <c r="G44" s="18" t="s">
        <v>439</v>
      </c>
      <c r="H44" s="29" t="s">
        <v>157</v>
      </c>
      <c r="I44" s="29" t="s">
        <v>863</v>
      </c>
      <c r="J44" s="18">
        <v>100</v>
      </c>
      <c r="K44" s="29" t="s">
        <v>864</v>
      </c>
      <c r="L44" s="18">
        <v>92</v>
      </c>
      <c r="M44" s="18">
        <v>0</v>
      </c>
      <c r="N44" s="18" t="s">
        <v>210</v>
      </c>
      <c r="O44" s="18" t="s">
        <v>210</v>
      </c>
      <c r="P44" s="32">
        <v>0</v>
      </c>
      <c r="Q44" s="29" t="s">
        <v>443</v>
      </c>
    </row>
    <row r="45" spans="1:17">
      <c r="A45" s="29" t="s">
        <v>444</v>
      </c>
      <c r="B45" s="18" t="s">
        <v>445</v>
      </c>
      <c r="C45" s="18" t="s">
        <v>446</v>
      </c>
      <c r="D45" s="18" t="s">
        <v>1035</v>
      </c>
      <c r="E45" s="29"/>
      <c r="F45" s="18" t="s">
        <v>866</v>
      </c>
      <c r="G45" s="18"/>
      <c r="H45" s="29" t="s">
        <v>1036</v>
      </c>
      <c r="I45" s="29" t="s">
        <v>1037</v>
      </c>
      <c r="J45" s="18">
        <v>69</v>
      </c>
      <c r="K45" s="29" t="s">
        <v>451</v>
      </c>
      <c r="L45" s="18">
        <v>5</v>
      </c>
      <c r="M45" s="18">
        <v>50</v>
      </c>
      <c r="N45" s="18" t="s">
        <v>210</v>
      </c>
      <c r="O45" s="18" t="s">
        <v>210</v>
      </c>
      <c r="P45" s="29" t="s">
        <v>281</v>
      </c>
      <c r="Q45" s="29" t="s">
        <v>452</v>
      </c>
    </row>
    <row r="46" spans="1:17">
      <c r="A46" s="29" t="s">
        <v>453</v>
      </c>
      <c r="B46" s="18" t="s">
        <v>454</v>
      </c>
      <c r="C46" s="18" t="s">
        <v>455</v>
      </c>
      <c r="D46" s="18" t="s">
        <v>160</v>
      </c>
      <c r="E46" s="29"/>
      <c r="F46" s="18" t="s">
        <v>1038</v>
      </c>
      <c r="G46" s="18"/>
      <c r="H46" s="29" t="s">
        <v>138</v>
      </c>
      <c r="I46" s="29" t="s">
        <v>1039</v>
      </c>
      <c r="J46" s="18">
        <v>101</v>
      </c>
      <c r="K46" s="29" t="s">
        <v>298</v>
      </c>
      <c r="L46" s="18">
        <v>2</v>
      </c>
      <c r="M46" s="18">
        <v>2</v>
      </c>
      <c r="N46" s="18" t="s">
        <v>210</v>
      </c>
      <c r="O46" s="18" t="s">
        <v>210</v>
      </c>
      <c r="P46" s="29" t="s">
        <v>299</v>
      </c>
      <c r="Q46" s="29" t="s">
        <v>458</v>
      </c>
    </row>
    <row r="47" spans="1:17">
      <c r="A47" s="29" t="s">
        <v>56</v>
      </c>
      <c r="B47" s="18" t="s">
        <v>459</v>
      </c>
      <c r="C47" s="18" t="s">
        <v>460</v>
      </c>
      <c r="D47" s="18" t="s">
        <v>461</v>
      </c>
      <c r="E47" s="29"/>
      <c r="F47" s="18" t="s">
        <v>870</v>
      </c>
      <c r="G47" s="18"/>
      <c r="H47" s="29" t="s">
        <v>162</v>
      </c>
      <c r="I47" s="29" t="s">
        <v>871</v>
      </c>
      <c r="J47" s="18">
        <v>0</v>
      </c>
      <c r="K47" s="29" t="s">
        <v>306</v>
      </c>
      <c r="L47" s="18">
        <v>2</v>
      </c>
      <c r="M47" s="18">
        <v>2</v>
      </c>
      <c r="N47" s="18" t="s">
        <v>210</v>
      </c>
      <c r="O47" s="18" t="s">
        <v>210</v>
      </c>
      <c r="P47" s="29" t="s">
        <v>307</v>
      </c>
      <c r="Q47" s="29" t="s">
        <v>872</v>
      </c>
    </row>
    <row r="48" spans="1:17">
      <c r="A48" s="29" t="s">
        <v>466</v>
      </c>
      <c r="B48" s="18" t="s">
        <v>467</v>
      </c>
      <c r="C48" s="18" t="s">
        <v>468</v>
      </c>
      <c r="D48" s="18" t="s">
        <v>469</v>
      </c>
      <c r="E48" s="29"/>
      <c r="F48" s="18" t="s">
        <v>470</v>
      </c>
      <c r="G48" s="18"/>
      <c r="H48" s="29" t="s">
        <v>471</v>
      </c>
      <c r="I48" s="29" t="s">
        <v>472</v>
      </c>
      <c r="J48" s="18">
        <v>193</v>
      </c>
      <c r="K48" s="29" t="s">
        <v>306</v>
      </c>
      <c r="L48" s="18">
        <v>3</v>
      </c>
      <c r="M48" s="18">
        <v>1</v>
      </c>
      <c r="N48" s="18" t="s">
        <v>210</v>
      </c>
      <c r="O48" s="18" t="s">
        <v>210</v>
      </c>
      <c r="P48" s="29" t="s">
        <v>423</v>
      </c>
      <c r="Q48" s="29" t="s">
        <v>473</v>
      </c>
    </row>
    <row r="49" spans="1:17" ht="30.75">
      <c r="A49" s="29" t="s">
        <v>474</v>
      </c>
      <c r="B49" s="18" t="s">
        <v>475</v>
      </c>
      <c r="C49" s="18" t="s">
        <v>476</v>
      </c>
      <c r="D49" s="18" t="s">
        <v>166</v>
      </c>
      <c r="E49" s="29"/>
      <c r="F49" s="18" t="s">
        <v>477</v>
      </c>
      <c r="G49" s="18"/>
      <c r="H49" s="29" t="s">
        <v>486</v>
      </c>
      <c r="I49" s="29" t="s">
        <v>487</v>
      </c>
      <c r="J49" s="18">
        <v>106</v>
      </c>
      <c r="K49" s="29" t="s">
        <v>480</v>
      </c>
      <c r="L49" s="18">
        <v>3</v>
      </c>
      <c r="M49" s="18">
        <v>12</v>
      </c>
      <c r="N49" s="18" t="s">
        <v>210</v>
      </c>
      <c r="O49" s="18" t="s">
        <v>210</v>
      </c>
      <c r="P49" s="29" t="s">
        <v>481</v>
      </c>
      <c r="Q49" s="33" t="s">
        <v>482</v>
      </c>
    </row>
    <row r="50" spans="1:17" ht="30.75">
      <c r="A50" s="29" t="s">
        <v>483</v>
      </c>
      <c r="B50" s="18" t="s">
        <v>484</v>
      </c>
      <c r="C50" s="18" t="s">
        <v>485</v>
      </c>
      <c r="D50" s="18" t="s">
        <v>166</v>
      </c>
      <c r="E50" s="29"/>
      <c r="F50" s="18" t="s">
        <v>477</v>
      </c>
      <c r="G50" s="18"/>
      <c r="H50" s="29" t="s">
        <v>486</v>
      </c>
      <c r="I50" s="29" t="s">
        <v>487</v>
      </c>
      <c r="J50" s="18">
        <v>106</v>
      </c>
      <c r="K50" s="29" t="s">
        <v>480</v>
      </c>
      <c r="L50" s="18">
        <v>3</v>
      </c>
      <c r="M50" s="18">
        <v>15</v>
      </c>
      <c r="N50" s="18" t="s">
        <v>210</v>
      </c>
      <c r="O50" s="18" t="s">
        <v>210</v>
      </c>
      <c r="P50" s="29" t="s">
        <v>481</v>
      </c>
      <c r="Q50" s="33" t="s">
        <v>488</v>
      </c>
    </row>
    <row r="51" spans="1:17">
      <c r="A51" s="29" t="s">
        <v>498</v>
      </c>
      <c r="B51" s="18" t="s">
        <v>499</v>
      </c>
      <c r="C51" s="18" t="s">
        <v>500</v>
      </c>
      <c r="D51" s="18" t="s">
        <v>881</v>
      </c>
      <c r="E51" s="29">
        <v>50167768</v>
      </c>
      <c r="F51" s="18">
        <v>234303</v>
      </c>
      <c r="G51" s="18">
        <v>52219958</v>
      </c>
      <c r="H51" s="29" t="s">
        <v>882</v>
      </c>
      <c r="I51" s="29" t="s">
        <v>502</v>
      </c>
      <c r="J51" s="18">
        <v>32</v>
      </c>
      <c r="K51" s="29" t="s">
        <v>306</v>
      </c>
      <c r="L51" s="18">
        <v>2</v>
      </c>
      <c r="M51" s="18">
        <v>8</v>
      </c>
      <c r="N51" s="18" t="s">
        <v>210</v>
      </c>
      <c r="O51" s="18" t="s">
        <v>210</v>
      </c>
      <c r="P51" s="29" t="s">
        <v>289</v>
      </c>
      <c r="Q51" s="29" t="s">
        <v>503</v>
      </c>
    </row>
    <row r="52" spans="1:17" ht="49.5">
      <c r="A52" s="46" t="s">
        <v>504</v>
      </c>
      <c r="E52" s="12"/>
      <c r="H52" s="12"/>
      <c r="I52" s="12"/>
      <c r="K52" s="12"/>
      <c r="P52" s="12"/>
      <c r="Q52" s="12"/>
    </row>
    <row r="53" spans="1:17" ht="49.5">
      <c r="A53" s="47" t="s">
        <v>505</v>
      </c>
      <c r="E53" s="12"/>
      <c r="H53" s="12"/>
      <c r="I53" s="12"/>
      <c r="K53" s="12"/>
      <c r="P53" s="12"/>
      <c r="Q53" s="12"/>
    </row>
    <row r="54" spans="1:17" ht="49.5">
      <c r="A54" s="48" t="s">
        <v>506</v>
      </c>
      <c r="E54" s="12"/>
      <c r="H54" s="12"/>
      <c r="I54" s="12"/>
      <c r="K54" s="12"/>
      <c r="P54" s="12"/>
      <c r="Q54" s="12"/>
    </row>
    <row r="55" spans="1:17" ht="22.5">
      <c r="A55" s="45" t="s">
        <v>507</v>
      </c>
      <c r="E55" s="12"/>
      <c r="H55" s="12"/>
      <c r="I55" s="12"/>
      <c r="K55" s="12"/>
      <c r="P55" s="12"/>
      <c r="Q55" s="12"/>
    </row>
    <row r="56" spans="1:17" ht="49.5">
      <c r="A56" s="48" t="s">
        <v>508</v>
      </c>
      <c r="E56" s="12"/>
      <c r="H56" s="12"/>
      <c r="I56" s="12"/>
      <c r="K56" s="12"/>
      <c r="P56" s="12"/>
      <c r="Q56" s="12"/>
    </row>
    <row r="57" spans="1:17" ht="297.75">
      <c r="A57" s="49" t="s">
        <v>1040</v>
      </c>
      <c r="E57" s="12"/>
      <c r="H57" s="12"/>
      <c r="I57" s="12"/>
      <c r="K57" s="12"/>
      <c r="P57" s="12"/>
      <c r="Q57" s="12"/>
    </row>
    <row r="58" spans="1:17" ht="45">
      <c r="A58" s="45" t="s">
        <v>510</v>
      </c>
      <c r="E58" s="12"/>
      <c r="H58" s="12"/>
      <c r="I58" s="12"/>
      <c r="K58" s="12"/>
      <c r="P58" s="12"/>
      <c r="Q58" s="12"/>
    </row>
    <row r="59" spans="1:17">
      <c r="A59" s="58" t="s">
        <v>511</v>
      </c>
      <c r="B59" s="59"/>
      <c r="C59" s="59"/>
      <c r="D59" s="59"/>
      <c r="E59" s="59"/>
      <c r="F59" s="23"/>
      <c r="G59" s="24"/>
      <c r="H59" s="12"/>
      <c r="I59" s="12"/>
      <c r="K59" s="12"/>
      <c r="P59" s="12"/>
      <c r="Q59" s="12"/>
    </row>
    <row r="60" spans="1:17">
      <c r="A60" s="30" t="s">
        <v>5</v>
      </c>
      <c r="B60" s="17" t="s">
        <v>512</v>
      </c>
      <c r="C60" s="17" t="s">
        <v>513</v>
      </c>
      <c r="D60" s="17" t="s">
        <v>514</v>
      </c>
      <c r="E60" s="30" t="s">
        <v>515</v>
      </c>
      <c r="F60" s="17" t="s">
        <v>516</v>
      </c>
      <c r="G60" s="17" t="s">
        <v>517</v>
      </c>
      <c r="H60" s="12"/>
      <c r="I60" s="12"/>
      <c r="K60" s="12"/>
      <c r="P60" s="12"/>
      <c r="Q60" s="12"/>
    </row>
    <row r="61" spans="1:17">
      <c r="A61" s="29" t="s">
        <v>518</v>
      </c>
      <c r="B61" s="18" t="s">
        <v>1041</v>
      </c>
      <c r="C61" s="18" t="s">
        <v>520</v>
      </c>
      <c r="D61" s="18" t="s">
        <v>521</v>
      </c>
      <c r="E61" s="29" t="s">
        <v>1042</v>
      </c>
      <c r="F61" s="18"/>
      <c r="G61" s="18"/>
      <c r="H61" s="12"/>
      <c r="I61" s="12"/>
      <c r="K61" s="12"/>
      <c r="P61" s="12"/>
      <c r="Q61" s="12"/>
    </row>
    <row r="62" spans="1:17">
      <c r="A62" s="29" t="s">
        <v>518</v>
      </c>
      <c r="B62" s="18" t="s">
        <v>523</v>
      </c>
      <c r="C62" s="18" t="s">
        <v>520</v>
      </c>
      <c r="D62" s="18" t="s">
        <v>521</v>
      </c>
      <c r="E62" s="29" t="s">
        <v>524</v>
      </c>
      <c r="F62" s="18"/>
      <c r="G62" s="18"/>
      <c r="H62" s="12"/>
      <c r="I62" s="12"/>
      <c r="K62" s="12"/>
      <c r="P62" s="12"/>
      <c r="Q62" s="12"/>
    </row>
    <row r="63" spans="1:17" ht="24.75">
      <c r="A63" s="29" t="s">
        <v>518</v>
      </c>
      <c r="B63" s="18" t="s">
        <v>1043</v>
      </c>
      <c r="C63" s="18" t="s">
        <v>520</v>
      </c>
      <c r="D63" s="18" t="s">
        <v>521</v>
      </c>
      <c r="E63" s="29" t="s">
        <v>1044</v>
      </c>
      <c r="F63" s="18"/>
      <c r="G63" s="18"/>
      <c r="H63" s="12"/>
      <c r="I63" s="12"/>
      <c r="K63" s="12"/>
      <c r="P63" s="12"/>
      <c r="Q63" s="12"/>
    </row>
    <row r="64" spans="1:17">
      <c r="A64" s="29" t="s">
        <v>518</v>
      </c>
      <c r="B64" s="18" t="s">
        <v>1045</v>
      </c>
      <c r="C64" s="18" t="s">
        <v>520</v>
      </c>
      <c r="D64" s="18" t="s">
        <v>521</v>
      </c>
      <c r="E64" s="29" t="s">
        <v>1046</v>
      </c>
      <c r="F64" s="18"/>
      <c r="G64" s="18"/>
      <c r="H64" s="12"/>
      <c r="I64" s="12"/>
      <c r="K64" s="12"/>
      <c r="P64" s="12"/>
      <c r="Q64" s="12"/>
    </row>
    <row r="65" spans="1:17">
      <c r="A65" s="29" t="s">
        <v>518</v>
      </c>
      <c r="B65" s="18" t="s">
        <v>525</v>
      </c>
      <c r="C65" s="18" t="s">
        <v>520</v>
      </c>
      <c r="D65" s="18" t="s">
        <v>521</v>
      </c>
      <c r="E65" s="29" t="s">
        <v>526</v>
      </c>
      <c r="F65" s="18"/>
      <c r="G65" s="18"/>
      <c r="H65" s="12"/>
      <c r="I65" s="12"/>
      <c r="K65" s="12"/>
      <c r="P65" s="12"/>
      <c r="Q65" s="12"/>
    </row>
    <row r="66" spans="1:17">
      <c r="A66" s="29" t="s">
        <v>518</v>
      </c>
      <c r="B66" s="18" t="s">
        <v>527</v>
      </c>
      <c r="C66" s="18" t="s">
        <v>520</v>
      </c>
      <c r="D66" s="18" t="s">
        <v>521</v>
      </c>
      <c r="E66" s="29" t="s">
        <v>528</v>
      </c>
      <c r="F66" s="18"/>
      <c r="G66" s="18"/>
      <c r="H66" s="12"/>
      <c r="I66" s="12"/>
      <c r="K66" s="12"/>
      <c r="P66" s="12"/>
      <c r="Q66" s="12"/>
    </row>
    <row r="67" spans="1:17" ht="24.75">
      <c r="A67" s="29" t="s">
        <v>19</v>
      </c>
      <c r="B67" s="18" t="s">
        <v>538</v>
      </c>
      <c r="C67" s="18" t="s">
        <v>520</v>
      </c>
      <c r="D67" s="18" t="s">
        <v>539</v>
      </c>
      <c r="E67" s="29" t="s">
        <v>540</v>
      </c>
      <c r="F67" s="18"/>
      <c r="G67" s="18"/>
      <c r="H67" s="12"/>
      <c r="I67" s="12"/>
      <c r="K67" s="12"/>
      <c r="P67" s="12"/>
      <c r="Q67" s="12"/>
    </row>
    <row r="68" spans="1:17">
      <c r="A68" s="29" t="s">
        <v>923</v>
      </c>
      <c r="B68" s="18" t="s">
        <v>924</v>
      </c>
      <c r="C68" s="18" t="s">
        <v>520</v>
      </c>
      <c r="D68" s="18" t="s">
        <v>539</v>
      </c>
      <c r="E68" s="31" t="s">
        <v>574</v>
      </c>
      <c r="F68" s="18"/>
      <c r="G68" s="18"/>
      <c r="H68" s="12"/>
      <c r="I68" s="12"/>
      <c r="K68" s="12"/>
      <c r="P68" s="12"/>
      <c r="Q68" s="12"/>
    </row>
    <row r="69" spans="1:17">
      <c r="A69" s="29" t="s">
        <v>923</v>
      </c>
      <c r="B69" s="18" t="s">
        <v>960</v>
      </c>
      <c r="C69" s="18" t="s">
        <v>520</v>
      </c>
      <c r="D69" s="18" t="s">
        <v>521</v>
      </c>
      <c r="E69" s="29" t="s">
        <v>1047</v>
      </c>
      <c r="F69" s="18"/>
      <c r="G69" s="18"/>
      <c r="H69" s="12"/>
      <c r="I69" s="12"/>
      <c r="K69" s="12"/>
      <c r="P69" s="12"/>
      <c r="Q69" s="12"/>
    </row>
    <row r="70" spans="1:17">
      <c r="A70" s="29" t="s">
        <v>923</v>
      </c>
      <c r="B70" s="18" t="s">
        <v>932</v>
      </c>
      <c r="C70" s="18" t="s">
        <v>520</v>
      </c>
      <c r="D70" s="18" t="s">
        <v>539</v>
      </c>
      <c r="E70" s="29" t="s">
        <v>933</v>
      </c>
      <c r="F70" s="18"/>
      <c r="G70" s="18"/>
      <c r="H70" s="12"/>
      <c r="I70" s="12"/>
      <c r="K70" s="12"/>
      <c r="P70" s="12"/>
      <c r="Q70" s="12"/>
    </row>
    <row r="71" spans="1:17">
      <c r="A71" s="29" t="s">
        <v>923</v>
      </c>
      <c r="B71" s="18" t="s">
        <v>934</v>
      </c>
      <c r="C71" s="18" t="s">
        <v>520</v>
      </c>
      <c r="D71" s="18" t="s">
        <v>539</v>
      </c>
      <c r="E71" s="29" t="s">
        <v>935</v>
      </c>
      <c r="F71" s="18"/>
      <c r="G71" s="18"/>
      <c r="H71" s="12"/>
      <c r="I71" s="12"/>
      <c r="K71" s="12"/>
      <c r="P71" s="12"/>
      <c r="Q71" s="12"/>
    </row>
    <row r="72" spans="1:17" ht="24.75">
      <c r="A72" s="29" t="s">
        <v>543</v>
      </c>
      <c r="B72" s="18" t="s">
        <v>560</v>
      </c>
      <c r="C72" s="18" t="s">
        <v>544</v>
      </c>
      <c r="D72" s="18" t="s">
        <v>539</v>
      </c>
      <c r="E72" s="29" t="s">
        <v>1048</v>
      </c>
      <c r="F72" s="18"/>
      <c r="G72" s="18"/>
      <c r="H72" s="12"/>
      <c r="I72" s="12"/>
      <c r="K72" s="12"/>
      <c r="P72" s="12"/>
      <c r="Q72" s="12"/>
    </row>
    <row r="73" spans="1:17" ht="24.75">
      <c r="A73" s="29" t="s">
        <v>543</v>
      </c>
      <c r="B73" s="18" t="s">
        <v>558</v>
      </c>
      <c r="C73" s="18" t="s">
        <v>544</v>
      </c>
      <c r="D73" s="18" t="s">
        <v>539</v>
      </c>
      <c r="E73" s="29" t="s">
        <v>1049</v>
      </c>
      <c r="F73" s="18"/>
      <c r="G73" s="18"/>
      <c r="H73" s="12"/>
      <c r="I73" s="12"/>
      <c r="K73" s="12"/>
      <c r="P73" s="12"/>
      <c r="Q73" s="12"/>
    </row>
    <row r="74" spans="1:17" ht="24.75">
      <c r="A74" s="29" t="s">
        <v>543</v>
      </c>
      <c r="B74" s="18" t="s">
        <v>562</v>
      </c>
      <c r="C74" s="18" t="s">
        <v>544</v>
      </c>
      <c r="D74" s="18" t="s">
        <v>545</v>
      </c>
      <c r="E74" s="29" t="s">
        <v>1050</v>
      </c>
      <c r="F74" s="18"/>
      <c r="G74" s="18"/>
      <c r="H74" s="12"/>
      <c r="I74" s="12"/>
      <c r="K74" s="12"/>
      <c r="P74" s="12"/>
      <c r="Q74" s="12"/>
    </row>
    <row r="75" spans="1:17" ht="24.75">
      <c r="A75" s="29" t="s">
        <v>555</v>
      </c>
      <c r="B75" s="18" t="s">
        <v>560</v>
      </c>
      <c r="C75" s="18" t="s">
        <v>544</v>
      </c>
      <c r="D75" s="18" t="s">
        <v>539</v>
      </c>
      <c r="E75" s="29" t="s">
        <v>561</v>
      </c>
      <c r="F75" s="18"/>
      <c r="G75" s="18"/>
      <c r="H75" s="12"/>
      <c r="I75" s="12"/>
      <c r="K75" s="12"/>
      <c r="P75" s="12"/>
      <c r="Q75" s="12"/>
    </row>
    <row r="76" spans="1:17" ht="24.75">
      <c r="A76" s="29" t="s">
        <v>555</v>
      </c>
      <c r="B76" s="18" t="s">
        <v>558</v>
      </c>
      <c r="C76" s="18" t="s">
        <v>544</v>
      </c>
      <c r="D76" s="18" t="s">
        <v>539</v>
      </c>
      <c r="E76" s="29" t="s">
        <v>559</v>
      </c>
      <c r="F76" s="18"/>
      <c r="G76" s="18"/>
      <c r="H76" s="12"/>
      <c r="I76" s="12"/>
      <c r="K76" s="12"/>
      <c r="P76" s="12"/>
      <c r="Q76" s="12"/>
    </row>
    <row r="77" spans="1:17" ht="24.75">
      <c r="A77" s="29" t="s">
        <v>555</v>
      </c>
      <c r="B77" s="18" t="s">
        <v>562</v>
      </c>
      <c r="C77" s="18" t="s">
        <v>544</v>
      </c>
      <c r="D77" s="18" t="s">
        <v>545</v>
      </c>
      <c r="E77" s="29" t="s">
        <v>563</v>
      </c>
      <c r="F77" s="18"/>
      <c r="G77" s="18"/>
      <c r="H77" s="12"/>
      <c r="I77" s="12"/>
      <c r="K77" s="12"/>
      <c r="P77" s="12"/>
      <c r="Q77" s="12"/>
    </row>
    <row r="78" spans="1:17">
      <c r="A78" s="40" t="s">
        <v>25</v>
      </c>
      <c r="B78" s="63" t="s">
        <v>594</v>
      </c>
      <c r="C78" s="64"/>
      <c r="D78" s="64"/>
      <c r="E78" s="64"/>
      <c r="F78" s="65"/>
      <c r="G78" s="38"/>
      <c r="H78" s="12"/>
      <c r="I78" s="12"/>
      <c r="K78" s="12"/>
      <c r="P78" s="12"/>
      <c r="Q78" s="12"/>
    </row>
    <row r="79" spans="1:17">
      <c r="A79" s="29" t="s">
        <v>566</v>
      </c>
      <c r="B79" s="18" t="s">
        <v>567</v>
      </c>
      <c r="C79" s="18" t="s">
        <v>520</v>
      </c>
      <c r="D79" s="18" t="s">
        <v>539</v>
      </c>
      <c r="E79" s="29" t="s">
        <v>568</v>
      </c>
      <c r="F79" s="18"/>
      <c r="G79" s="18"/>
      <c r="H79" s="12"/>
      <c r="I79" s="12"/>
      <c r="K79" s="12"/>
      <c r="P79" s="12"/>
      <c r="Q79" s="12"/>
    </row>
    <row r="80" spans="1:17">
      <c r="A80" s="29" t="s">
        <v>566</v>
      </c>
      <c r="B80" s="18" t="s">
        <v>569</v>
      </c>
      <c r="C80" s="18" t="s">
        <v>520</v>
      </c>
      <c r="D80" s="18" t="s">
        <v>539</v>
      </c>
      <c r="E80" s="29" t="s">
        <v>570</v>
      </c>
      <c r="F80" s="18"/>
      <c r="G80" s="18"/>
      <c r="H80" s="12"/>
      <c r="I80" s="12"/>
      <c r="K80" s="12"/>
      <c r="P80" s="12"/>
      <c r="Q80" s="12"/>
    </row>
    <row r="81" spans="1:17">
      <c r="A81" s="29" t="s">
        <v>566</v>
      </c>
      <c r="B81" s="18" t="s">
        <v>527</v>
      </c>
      <c r="C81" s="18" t="s">
        <v>520</v>
      </c>
      <c r="D81" s="18" t="s">
        <v>539</v>
      </c>
      <c r="E81" s="29" t="s">
        <v>528</v>
      </c>
      <c r="F81" s="18"/>
      <c r="G81" s="18"/>
      <c r="H81" s="12"/>
      <c r="I81" s="12"/>
      <c r="K81" s="12"/>
      <c r="P81" s="12"/>
      <c r="Q81" s="12"/>
    </row>
    <row r="82" spans="1:17" ht="24.75">
      <c r="A82" s="29" t="s">
        <v>577</v>
      </c>
      <c r="B82" s="18" t="s">
        <v>578</v>
      </c>
      <c r="C82" s="18" t="s">
        <v>544</v>
      </c>
      <c r="D82" s="18" t="s">
        <v>539</v>
      </c>
      <c r="E82" s="29" t="s">
        <v>579</v>
      </c>
      <c r="F82" s="18"/>
      <c r="G82" s="18"/>
      <c r="H82" s="12"/>
      <c r="I82" s="12"/>
      <c r="K82" s="12"/>
      <c r="P82" s="12"/>
      <c r="Q82" s="12"/>
    </row>
    <row r="83" spans="1:17" ht="24.75">
      <c r="A83" s="29" t="s">
        <v>577</v>
      </c>
      <c r="B83" s="18" t="s">
        <v>560</v>
      </c>
      <c r="C83" s="18" t="s">
        <v>520</v>
      </c>
      <c r="D83" s="18" t="s">
        <v>539</v>
      </c>
      <c r="E83" s="29" t="s">
        <v>561</v>
      </c>
      <c r="F83" s="18"/>
      <c r="G83" s="18"/>
      <c r="H83" s="12"/>
      <c r="I83" s="12"/>
      <c r="K83" s="12"/>
      <c r="P83" s="12"/>
      <c r="Q83" s="12"/>
    </row>
    <row r="84" spans="1:17" ht="24.75">
      <c r="A84" s="29" t="s">
        <v>577</v>
      </c>
      <c r="B84" s="18" t="s">
        <v>558</v>
      </c>
      <c r="C84" s="18" t="s">
        <v>520</v>
      </c>
      <c r="D84" s="18" t="s">
        <v>539</v>
      </c>
      <c r="E84" s="29" t="s">
        <v>559</v>
      </c>
      <c r="F84" s="18"/>
      <c r="G84" s="18"/>
      <c r="H84" s="12"/>
      <c r="I84" s="12"/>
      <c r="K84" s="12"/>
      <c r="P84" s="12"/>
      <c r="Q84" s="12"/>
    </row>
    <row r="85" spans="1:17">
      <c r="A85" s="29" t="s">
        <v>587</v>
      </c>
      <c r="B85" s="18" t="s">
        <v>588</v>
      </c>
      <c r="C85" s="18" t="s">
        <v>520</v>
      </c>
      <c r="D85" s="18" t="s">
        <v>539</v>
      </c>
      <c r="E85" s="29" t="s">
        <v>589</v>
      </c>
      <c r="F85" s="18"/>
      <c r="G85" s="18"/>
      <c r="H85" s="12"/>
      <c r="I85" s="12"/>
      <c r="K85" s="12"/>
      <c r="P85" s="12"/>
      <c r="Q85" s="12"/>
    </row>
    <row r="86" spans="1:17">
      <c r="A86" s="29" t="s">
        <v>587</v>
      </c>
      <c r="B86" s="18" t="s">
        <v>532</v>
      </c>
      <c r="C86" s="18" t="s">
        <v>520</v>
      </c>
      <c r="D86" s="18" t="s">
        <v>539</v>
      </c>
      <c r="E86" s="29" t="s">
        <v>592</v>
      </c>
      <c r="F86" s="18"/>
      <c r="G86" s="18"/>
      <c r="H86" s="12"/>
      <c r="I86" s="12"/>
      <c r="K86" s="12"/>
      <c r="P86" s="12"/>
      <c r="Q86" s="12"/>
    </row>
    <row r="87" spans="1:17">
      <c r="A87" s="29" t="s">
        <v>593</v>
      </c>
      <c r="B87" s="18" t="s">
        <v>1051</v>
      </c>
      <c r="C87" s="18" t="s">
        <v>520</v>
      </c>
      <c r="D87" s="18" t="s">
        <v>539</v>
      </c>
      <c r="E87" s="31" t="s">
        <v>574</v>
      </c>
      <c r="F87" s="18"/>
      <c r="G87" s="18"/>
      <c r="H87" s="12"/>
      <c r="I87" s="12"/>
      <c r="K87" s="12"/>
      <c r="P87" s="12"/>
      <c r="Q87" s="12"/>
    </row>
    <row r="88" spans="1:17" ht="24.75">
      <c r="A88" s="29" t="s">
        <v>593</v>
      </c>
      <c r="B88" s="18" t="s">
        <v>558</v>
      </c>
      <c r="C88" s="18" t="s">
        <v>520</v>
      </c>
      <c r="D88" s="18" t="s">
        <v>539</v>
      </c>
      <c r="E88" s="29" t="s">
        <v>559</v>
      </c>
      <c r="F88" s="18"/>
      <c r="G88" s="18"/>
      <c r="H88" s="12"/>
      <c r="I88" s="12"/>
      <c r="K88" s="12"/>
      <c r="P88" s="12"/>
      <c r="Q88" s="12"/>
    </row>
    <row r="89" spans="1:17">
      <c r="A89" s="29" t="s">
        <v>593</v>
      </c>
      <c r="B89" s="18" t="s">
        <v>1052</v>
      </c>
      <c r="C89" s="18" t="s">
        <v>544</v>
      </c>
      <c r="D89" s="18" t="s">
        <v>539</v>
      </c>
      <c r="E89" s="29" t="s">
        <v>1053</v>
      </c>
      <c r="F89" s="18"/>
      <c r="G89" s="18"/>
      <c r="H89" s="12"/>
      <c r="I89" s="12"/>
      <c r="K89" s="12"/>
      <c r="P89" s="12"/>
      <c r="Q89" s="12"/>
    </row>
    <row r="90" spans="1:17">
      <c r="A90" s="29" t="s">
        <v>593</v>
      </c>
      <c r="B90" s="18" t="s">
        <v>1054</v>
      </c>
      <c r="C90" s="18" t="s">
        <v>520</v>
      </c>
      <c r="D90" s="18" t="s">
        <v>521</v>
      </c>
      <c r="E90" s="29" t="s">
        <v>1055</v>
      </c>
      <c r="F90" s="18"/>
      <c r="G90" s="18"/>
      <c r="H90" s="12"/>
      <c r="I90" s="12"/>
      <c r="K90" s="12"/>
      <c r="P90" s="12"/>
      <c r="Q90" s="12"/>
    </row>
    <row r="91" spans="1:17">
      <c r="A91" s="29" t="s">
        <v>595</v>
      </c>
      <c r="B91" s="18" t="s">
        <v>596</v>
      </c>
      <c r="C91" s="18" t="s">
        <v>520</v>
      </c>
      <c r="D91" s="18" t="s">
        <v>539</v>
      </c>
      <c r="E91" s="29" t="s">
        <v>597</v>
      </c>
      <c r="F91" s="18"/>
      <c r="G91" s="18"/>
      <c r="H91" s="12"/>
      <c r="I91" s="12"/>
      <c r="K91" s="12"/>
      <c r="P91" s="12"/>
      <c r="Q91" s="12"/>
    </row>
    <row r="92" spans="1:17">
      <c r="A92" s="29" t="s">
        <v>595</v>
      </c>
      <c r="B92" s="18" t="s">
        <v>569</v>
      </c>
      <c r="C92" s="18" t="s">
        <v>520</v>
      </c>
      <c r="D92" s="18" t="s">
        <v>539</v>
      </c>
      <c r="E92" s="29" t="s">
        <v>570</v>
      </c>
      <c r="F92" s="18"/>
      <c r="G92" s="18"/>
      <c r="H92" s="12"/>
      <c r="I92" s="12"/>
      <c r="K92" s="12"/>
      <c r="P92" s="12"/>
      <c r="Q92" s="12"/>
    </row>
    <row r="93" spans="1:17" ht="24.75">
      <c r="A93" s="29" t="s">
        <v>595</v>
      </c>
      <c r="B93" s="18" t="s">
        <v>598</v>
      </c>
      <c r="C93" s="18" t="s">
        <v>520</v>
      </c>
      <c r="D93" s="18" t="s">
        <v>539</v>
      </c>
      <c r="E93" s="29" t="s">
        <v>599</v>
      </c>
      <c r="F93" s="18"/>
      <c r="G93" s="18"/>
      <c r="H93" s="12"/>
      <c r="I93" s="12"/>
      <c r="K93" s="12"/>
      <c r="P93" s="12"/>
      <c r="Q93" s="12"/>
    </row>
    <row r="94" spans="1:17" ht="24.75">
      <c r="A94" s="29" t="s">
        <v>595</v>
      </c>
      <c r="B94" s="18" t="s">
        <v>560</v>
      </c>
      <c r="C94" s="18" t="s">
        <v>520</v>
      </c>
      <c r="D94" s="18" t="s">
        <v>539</v>
      </c>
      <c r="E94" s="29" t="s">
        <v>561</v>
      </c>
      <c r="F94" s="18"/>
      <c r="G94" s="18"/>
      <c r="H94" s="12"/>
      <c r="I94" s="12"/>
      <c r="K94" s="12"/>
      <c r="P94" s="12"/>
      <c r="Q94" s="12"/>
    </row>
    <row r="95" spans="1:17" ht="24.75">
      <c r="A95" s="29" t="s">
        <v>595</v>
      </c>
      <c r="B95" s="18" t="s">
        <v>602</v>
      </c>
      <c r="C95" s="18" t="s">
        <v>520</v>
      </c>
      <c r="D95" s="18" t="s">
        <v>539</v>
      </c>
      <c r="E95" s="29" t="s">
        <v>603</v>
      </c>
      <c r="F95" s="18"/>
      <c r="G95" s="18"/>
      <c r="H95" s="12"/>
      <c r="I95" s="12"/>
      <c r="K95" s="12"/>
      <c r="P95" s="12"/>
      <c r="Q95" s="12"/>
    </row>
    <row r="96" spans="1:17">
      <c r="A96" s="29" t="s">
        <v>595</v>
      </c>
      <c r="B96" s="18" t="s">
        <v>606</v>
      </c>
      <c r="C96" s="18" t="s">
        <v>520</v>
      </c>
      <c r="D96" s="18" t="s">
        <v>539</v>
      </c>
      <c r="E96" s="29" t="s">
        <v>535</v>
      </c>
      <c r="F96" s="18"/>
      <c r="G96" s="18"/>
      <c r="H96" s="12"/>
      <c r="I96" s="12"/>
      <c r="K96" s="12"/>
      <c r="P96" s="12"/>
      <c r="Q96" s="12"/>
    </row>
    <row r="97" spans="1:17" ht="24.75">
      <c r="A97" s="29" t="s">
        <v>36</v>
      </c>
      <c r="B97" s="18" t="s">
        <v>745</v>
      </c>
      <c r="C97" s="18" t="s">
        <v>520</v>
      </c>
      <c r="D97" s="18" t="s">
        <v>539</v>
      </c>
      <c r="E97" s="29" t="s">
        <v>746</v>
      </c>
      <c r="F97" s="18"/>
      <c r="G97" s="18"/>
      <c r="H97" s="12"/>
      <c r="I97" s="12"/>
      <c r="K97" s="12"/>
      <c r="P97" s="12"/>
      <c r="Q97" s="12"/>
    </row>
    <row r="98" spans="1:17" ht="24.75">
      <c r="A98" s="29" t="s">
        <v>627</v>
      </c>
      <c r="B98" s="18" t="s">
        <v>558</v>
      </c>
      <c r="C98" s="18" t="s">
        <v>520</v>
      </c>
      <c r="D98" s="18" t="s">
        <v>539</v>
      </c>
      <c r="E98" s="29" t="s">
        <v>559</v>
      </c>
      <c r="F98" s="18"/>
      <c r="G98" s="18"/>
      <c r="H98" s="12"/>
      <c r="I98" s="12"/>
      <c r="K98" s="12"/>
      <c r="P98" s="12"/>
      <c r="Q98" s="12"/>
    </row>
    <row r="99" spans="1:17">
      <c r="A99" s="29" t="s">
        <v>627</v>
      </c>
      <c r="B99" s="18" t="s">
        <v>596</v>
      </c>
      <c r="C99" s="18" t="s">
        <v>520</v>
      </c>
      <c r="D99" s="18" t="s">
        <v>539</v>
      </c>
      <c r="E99" s="29" t="s">
        <v>597</v>
      </c>
      <c r="F99" s="18"/>
      <c r="G99" s="18"/>
      <c r="H99" s="12"/>
      <c r="I99" s="12"/>
      <c r="K99" s="12"/>
      <c r="P99" s="12"/>
      <c r="Q99" s="12"/>
    </row>
    <row r="100" spans="1:17">
      <c r="A100" s="29" t="s">
        <v>627</v>
      </c>
      <c r="B100" s="18" t="s">
        <v>630</v>
      </c>
      <c r="C100" s="18" t="s">
        <v>520</v>
      </c>
      <c r="D100" s="18" t="s">
        <v>539</v>
      </c>
      <c r="E100" s="29" t="s">
        <v>631</v>
      </c>
      <c r="F100" s="18"/>
      <c r="G100" s="18"/>
      <c r="H100" s="12"/>
      <c r="I100" s="12"/>
      <c r="K100" s="12"/>
      <c r="P100" s="12"/>
      <c r="Q100" s="12"/>
    </row>
    <row r="101" spans="1:17" ht="24.75">
      <c r="A101" s="29" t="s">
        <v>632</v>
      </c>
      <c r="B101" s="18" t="s">
        <v>995</v>
      </c>
      <c r="C101" s="18" t="s">
        <v>544</v>
      </c>
      <c r="D101" s="18" t="s">
        <v>521</v>
      </c>
      <c r="E101" s="29" t="s">
        <v>718</v>
      </c>
      <c r="F101" s="18"/>
      <c r="G101" s="18"/>
      <c r="H101" s="12"/>
      <c r="I101" s="12"/>
      <c r="K101" s="12"/>
      <c r="P101" s="12"/>
      <c r="Q101" s="12"/>
    </row>
    <row r="102" spans="1:17" ht="24.75">
      <c r="A102" s="29" t="s">
        <v>632</v>
      </c>
      <c r="B102" s="18" t="s">
        <v>717</v>
      </c>
      <c r="C102" s="18" t="s">
        <v>544</v>
      </c>
      <c r="D102" s="18" t="s">
        <v>521</v>
      </c>
      <c r="E102" s="29" t="s">
        <v>718</v>
      </c>
      <c r="F102" s="18"/>
      <c r="G102" s="18"/>
      <c r="H102" s="12"/>
      <c r="I102" s="12"/>
      <c r="K102" s="12"/>
      <c r="P102" s="12"/>
      <c r="Q102" s="12"/>
    </row>
    <row r="103" spans="1:17">
      <c r="A103" s="29" t="s">
        <v>632</v>
      </c>
      <c r="B103" s="18" t="s">
        <v>633</v>
      </c>
      <c r="C103" s="18" t="s">
        <v>544</v>
      </c>
      <c r="D103" s="18" t="s">
        <v>521</v>
      </c>
      <c r="E103" s="29" t="s">
        <v>634</v>
      </c>
      <c r="F103" s="18"/>
      <c r="G103" s="18"/>
      <c r="H103" s="12"/>
      <c r="I103" s="12"/>
      <c r="K103" s="12"/>
      <c r="P103" s="12"/>
      <c r="Q103" s="12"/>
    </row>
    <row r="104" spans="1:17">
      <c r="A104" s="29" t="s">
        <v>632</v>
      </c>
      <c r="B104" s="18" t="s">
        <v>635</v>
      </c>
      <c r="C104" s="18" t="s">
        <v>544</v>
      </c>
      <c r="D104" s="18" t="s">
        <v>521</v>
      </c>
      <c r="E104" s="29" t="s">
        <v>636</v>
      </c>
      <c r="F104" s="18"/>
      <c r="G104" s="18"/>
      <c r="H104" s="12"/>
      <c r="I104" s="12"/>
      <c r="K104" s="12"/>
      <c r="P104" s="12"/>
      <c r="Q104" s="12"/>
    </row>
    <row r="105" spans="1:17" ht="24.75">
      <c r="A105" s="29" t="s">
        <v>632</v>
      </c>
      <c r="B105" s="18" t="s">
        <v>719</v>
      </c>
      <c r="C105" s="18" t="s">
        <v>520</v>
      </c>
      <c r="D105" s="18" t="s">
        <v>521</v>
      </c>
      <c r="E105" s="29" t="s">
        <v>720</v>
      </c>
      <c r="F105" s="18"/>
      <c r="G105" s="18"/>
      <c r="H105" s="12"/>
      <c r="I105" s="12"/>
      <c r="K105" s="12"/>
      <c r="P105" s="12"/>
      <c r="Q105" s="12"/>
    </row>
    <row r="106" spans="1:17" ht="24.75">
      <c r="A106" s="29" t="s">
        <v>632</v>
      </c>
      <c r="B106" s="18" t="s">
        <v>637</v>
      </c>
      <c r="C106" s="18" t="s">
        <v>544</v>
      </c>
      <c r="D106" s="18" t="s">
        <v>521</v>
      </c>
      <c r="E106" s="29" t="s">
        <v>638</v>
      </c>
      <c r="F106" s="18"/>
      <c r="G106" s="18"/>
      <c r="H106" s="12"/>
      <c r="I106" s="12"/>
      <c r="K106" s="12"/>
      <c r="P106" s="12"/>
      <c r="Q106" s="12"/>
    </row>
    <row r="107" spans="1:17" ht="24.75">
      <c r="A107" s="29" t="s">
        <v>632</v>
      </c>
      <c r="B107" s="18" t="s">
        <v>639</v>
      </c>
      <c r="C107" s="18" t="s">
        <v>544</v>
      </c>
      <c r="D107" s="18" t="s">
        <v>521</v>
      </c>
      <c r="E107" s="29" t="s">
        <v>640</v>
      </c>
      <c r="F107" s="18"/>
      <c r="G107" s="18"/>
      <c r="H107" s="12"/>
      <c r="I107" s="12"/>
      <c r="K107" s="12"/>
      <c r="P107" s="12"/>
      <c r="Q107" s="12"/>
    </row>
    <row r="108" spans="1:17" ht="24.75">
      <c r="A108" s="29" t="s">
        <v>632</v>
      </c>
      <c r="B108" s="18" t="s">
        <v>641</v>
      </c>
      <c r="C108" s="18" t="s">
        <v>544</v>
      </c>
      <c r="D108" s="18" t="s">
        <v>521</v>
      </c>
      <c r="E108" s="29" t="s">
        <v>642</v>
      </c>
      <c r="F108" s="18"/>
      <c r="G108" s="18"/>
      <c r="H108" s="12"/>
      <c r="I108" s="12"/>
      <c r="K108" s="12"/>
      <c r="P108" s="12"/>
      <c r="Q108" s="12"/>
    </row>
    <row r="109" spans="1:17">
      <c r="A109" s="29" t="s">
        <v>632</v>
      </c>
      <c r="B109" s="18" t="s">
        <v>643</v>
      </c>
      <c r="C109" s="18" t="s">
        <v>544</v>
      </c>
      <c r="D109" s="18" t="s">
        <v>521</v>
      </c>
      <c r="E109" s="29" t="s">
        <v>644</v>
      </c>
      <c r="F109" s="18"/>
      <c r="G109" s="18"/>
      <c r="H109" s="12"/>
      <c r="I109" s="12"/>
      <c r="K109" s="12"/>
      <c r="P109" s="12"/>
      <c r="Q109" s="12"/>
    </row>
    <row r="110" spans="1:17">
      <c r="A110" s="29" t="s">
        <v>632</v>
      </c>
      <c r="B110" s="18" t="s">
        <v>721</v>
      </c>
      <c r="C110" s="18" t="s">
        <v>544</v>
      </c>
      <c r="D110" s="18" t="s">
        <v>521</v>
      </c>
      <c r="E110" s="29" t="s">
        <v>722</v>
      </c>
      <c r="F110" s="18"/>
      <c r="G110" s="18"/>
      <c r="H110" s="12"/>
      <c r="I110" s="12"/>
      <c r="K110" s="12"/>
      <c r="P110" s="12"/>
      <c r="Q110" s="12"/>
    </row>
    <row r="111" spans="1:17" ht="24.75">
      <c r="A111" s="29" t="s">
        <v>647</v>
      </c>
      <c r="B111" s="18" t="s">
        <v>995</v>
      </c>
      <c r="C111" s="18" t="s">
        <v>544</v>
      </c>
      <c r="D111" s="18" t="s">
        <v>521</v>
      </c>
      <c r="E111" s="29" t="s">
        <v>718</v>
      </c>
      <c r="F111" s="18"/>
      <c r="G111" s="18"/>
      <c r="H111" s="12"/>
      <c r="I111" s="12"/>
      <c r="K111" s="12"/>
      <c r="P111" s="12"/>
      <c r="Q111" s="12"/>
    </row>
    <row r="112" spans="1:17" ht="24.75">
      <c r="A112" s="29" t="s">
        <v>647</v>
      </c>
      <c r="B112" s="18" t="s">
        <v>717</v>
      </c>
      <c r="C112" s="18" t="s">
        <v>544</v>
      </c>
      <c r="D112" s="18" t="s">
        <v>521</v>
      </c>
      <c r="E112" s="29" t="s">
        <v>718</v>
      </c>
      <c r="F112" s="18"/>
      <c r="G112" s="18"/>
      <c r="H112" s="12"/>
      <c r="I112" s="12"/>
      <c r="K112" s="12"/>
      <c r="P112" s="12"/>
      <c r="Q112" s="12"/>
    </row>
    <row r="113" spans="1:17">
      <c r="A113" s="29" t="s">
        <v>647</v>
      </c>
      <c r="B113" s="18" t="s">
        <v>650</v>
      </c>
      <c r="C113" s="18" t="s">
        <v>544</v>
      </c>
      <c r="D113" s="18" t="s">
        <v>521</v>
      </c>
      <c r="E113" s="29" t="s">
        <v>651</v>
      </c>
      <c r="F113" s="18"/>
      <c r="G113" s="18"/>
      <c r="H113" s="12"/>
      <c r="I113" s="12"/>
      <c r="K113" s="12"/>
      <c r="P113" s="12"/>
      <c r="Q113" s="12"/>
    </row>
    <row r="114" spans="1:17">
      <c r="A114" s="29" t="s">
        <v>647</v>
      </c>
      <c r="B114" s="18" t="s">
        <v>652</v>
      </c>
      <c r="C114" s="18" t="s">
        <v>544</v>
      </c>
      <c r="D114" s="18" t="s">
        <v>521</v>
      </c>
      <c r="E114" s="29" t="s">
        <v>653</v>
      </c>
      <c r="F114" s="18"/>
      <c r="G114" s="18"/>
      <c r="H114" s="12"/>
      <c r="I114" s="12"/>
      <c r="K114" s="12"/>
      <c r="P114" s="12"/>
      <c r="Q114" s="12"/>
    </row>
    <row r="115" spans="1:17" ht="24.75">
      <c r="A115" s="29" t="s">
        <v>647</v>
      </c>
      <c r="B115" s="18" t="s">
        <v>654</v>
      </c>
      <c r="C115" s="18" t="s">
        <v>544</v>
      </c>
      <c r="D115" s="18" t="s">
        <v>521</v>
      </c>
      <c r="E115" s="29" t="s">
        <v>655</v>
      </c>
      <c r="F115" s="18"/>
      <c r="G115" s="18"/>
      <c r="H115" s="12"/>
      <c r="I115" s="12"/>
      <c r="K115" s="12"/>
      <c r="P115" s="12"/>
      <c r="Q115" s="12"/>
    </row>
    <row r="116" spans="1:17" ht="24.75">
      <c r="A116" s="29" t="s">
        <v>647</v>
      </c>
      <c r="B116" s="18" t="s">
        <v>656</v>
      </c>
      <c r="C116" s="18" t="s">
        <v>544</v>
      </c>
      <c r="D116" s="18" t="s">
        <v>521</v>
      </c>
      <c r="E116" s="29" t="s">
        <v>657</v>
      </c>
      <c r="F116" s="18"/>
      <c r="G116" s="18"/>
      <c r="H116" s="12"/>
      <c r="I116" s="12"/>
      <c r="K116" s="12"/>
      <c r="P116" s="12"/>
      <c r="Q116" s="12"/>
    </row>
    <row r="117" spans="1:17" ht="24.75">
      <c r="A117" s="29" t="s">
        <v>647</v>
      </c>
      <c r="B117" s="18" t="s">
        <v>658</v>
      </c>
      <c r="C117" s="18" t="s">
        <v>544</v>
      </c>
      <c r="D117" s="18" t="s">
        <v>521</v>
      </c>
      <c r="E117" s="29" t="s">
        <v>659</v>
      </c>
      <c r="F117" s="18"/>
      <c r="G117" s="18"/>
      <c r="H117" s="12"/>
      <c r="I117" s="12"/>
      <c r="K117" s="12"/>
      <c r="P117" s="12"/>
      <c r="Q117" s="12"/>
    </row>
    <row r="118" spans="1:17">
      <c r="A118" s="29" t="s">
        <v>647</v>
      </c>
      <c r="B118" s="18" t="s">
        <v>660</v>
      </c>
      <c r="C118" s="18" t="s">
        <v>544</v>
      </c>
      <c r="D118" s="18" t="s">
        <v>521</v>
      </c>
      <c r="E118" s="29" t="s">
        <v>661</v>
      </c>
      <c r="F118" s="18"/>
      <c r="G118" s="18"/>
      <c r="H118" s="12"/>
      <c r="I118" s="12"/>
      <c r="K118" s="12"/>
      <c r="P118" s="12"/>
      <c r="Q118" s="12"/>
    </row>
    <row r="119" spans="1:17">
      <c r="A119" s="29" t="s">
        <v>647</v>
      </c>
      <c r="B119" s="18" t="s">
        <v>727</v>
      </c>
      <c r="C119" s="18" t="s">
        <v>544</v>
      </c>
      <c r="D119" s="18" t="s">
        <v>521</v>
      </c>
      <c r="E119" s="29" t="s">
        <v>728</v>
      </c>
      <c r="F119" s="18"/>
      <c r="G119" s="18"/>
      <c r="H119" s="12"/>
      <c r="I119" s="12"/>
      <c r="K119" s="12"/>
      <c r="P119" s="12"/>
      <c r="Q119" s="12"/>
    </row>
    <row r="120" spans="1:17">
      <c r="A120" s="29" t="s">
        <v>647</v>
      </c>
      <c r="B120" s="18" t="s">
        <v>664</v>
      </c>
      <c r="C120" s="18" t="s">
        <v>520</v>
      </c>
      <c r="D120" s="18" t="s">
        <v>521</v>
      </c>
      <c r="E120" s="29" t="s">
        <v>665</v>
      </c>
      <c r="F120" s="18"/>
      <c r="G120" s="18"/>
      <c r="H120" s="12"/>
      <c r="I120" s="12"/>
      <c r="K120" s="12"/>
      <c r="P120" s="12"/>
      <c r="Q120" s="12"/>
    </row>
    <row r="121" spans="1:17">
      <c r="A121" s="29" t="s">
        <v>45</v>
      </c>
      <c r="B121" s="18" t="s">
        <v>1056</v>
      </c>
      <c r="C121" s="18" t="s">
        <v>520</v>
      </c>
      <c r="D121" s="18" t="s">
        <v>539</v>
      </c>
      <c r="E121" s="29" t="s">
        <v>1057</v>
      </c>
      <c r="F121" s="18"/>
      <c r="G121" s="18"/>
      <c r="H121" s="12"/>
      <c r="I121" s="12"/>
      <c r="K121" s="12"/>
      <c r="P121" s="12"/>
      <c r="Q121" s="12"/>
    </row>
    <row r="122" spans="1:17">
      <c r="A122" s="29" t="s">
        <v>687</v>
      </c>
      <c r="B122" s="18" t="s">
        <v>688</v>
      </c>
      <c r="C122" s="18" t="s">
        <v>520</v>
      </c>
      <c r="D122" s="18" t="s">
        <v>539</v>
      </c>
      <c r="E122" s="29" t="s">
        <v>689</v>
      </c>
      <c r="F122" s="18"/>
      <c r="G122" s="18"/>
      <c r="H122" s="12"/>
      <c r="I122" s="12"/>
      <c r="K122" s="12"/>
      <c r="P122" s="12"/>
      <c r="Q122" s="12"/>
    </row>
    <row r="123" spans="1:17">
      <c r="A123" s="29" t="s">
        <v>687</v>
      </c>
      <c r="B123" s="18" t="s">
        <v>596</v>
      </c>
      <c r="C123" s="18" t="s">
        <v>520</v>
      </c>
      <c r="D123" s="18" t="s">
        <v>539</v>
      </c>
      <c r="E123" s="29" t="s">
        <v>597</v>
      </c>
      <c r="F123" s="18"/>
      <c r="G123" s="18"/>
      <c r="H123" s="12"/>
      <c r="I123" s="12"/>
      <c r="K123" s="12"/>
      <c r="P123" s="12"/>
      <c r="Q123" s="12"/>
    </row>
  </sheetData>
  <mergeCells count="7">
    <mergeCell ref="B78:F78"/>
    <mergeCell ref="B22:Q22"/>
    <mergeCell ref="B35:Q35"/>
    <mergeCell ref="B36:Q36"/>
    <mergeCell ref="B37:Q37"/>
    <mergeCell ref="B38:Q38"/>
    <mergeCell ref="A59:E59"/>
  </mergeCells>
  <hyperlinks>
    <hyperlink ref="Q10" display="ESM-AGSM-000A-000A00000000(004_002)" xr:uid="{ED1D18E9-68AE-45D1-A7E2-C098B1960D3C}"/>
    <hyperlink ref="Q13" display="BCM-BCM-000A-000A00000000(004_003)" xr:uid="{027D9422-8090-441A-B491-5DD3CFAB01C7}"/>
    <hyperlink ref="Q14" display="BPCM-BPCM-0009-000900000000(109_043)" xr:uid="{C2418EB9-1D7A-4458-A786-F86D10CD23B5}"/>
    <hyperlink ref="Q49" display="SLML-SLML-0003-000300000000(012_000)" xr:uid="{55EFC4C3-9676-4A4B-9235-FBB653BF3C78}"/>
    <hyperlink ref="Q50" display="SLMR-SLMR-0003-000300000000(015_000)" xr:uid="{39BDAB4B-5784-4ABA-B164-A118D25DA994}"/>
    <hyperlink ref="A59" display="Expand All Environmental/Snapshot Data" xr:uid="{76A3DA85-ABCF-4DC9-8678-D6A80805E7B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893BC-8612-4CC6-B658-A404925DCF15}">
  <dimension ref="A1:Q212"/>
  <sheetViews>
    <sheetView workbookViewId="0">
      <selection activeCell="H14" sqref="H14"/>
    </sheetView>
  </sheetViews>
  <sheetFormatPr defaultRowHeight="15"/>
  <cols>
    <col min="1" max="1" width="36.5703125" bestFit="1" customWidth="1"/>
    <col min="2" max="2" width="32.5703125" bestFit="1" customWidth="1"/>
    <col min="3" max="3" width="10.28515625" bestFit="1" customWidth="1"/>
    <col min="4" max="4" width="12.28515625" bestFit="1" customWidth="1"/>
    <col min="5" max="5" width="36.5703125" bestFit="1" customWidth="1"/>
    <col min="6" max="6" width="18.7109375" bestFit="1" customWidth="1"/>
    <col min="7" max="7" width="17.42578125" bestFit="1" customWidth="1"/>
    <col min="8" max="9" width="36.5703125" bestFit="1" customWidth="1"/>
    <col min="10" max="10" width="23.140625" bestFit="1" customWidth="1"/>
    <col min="11" max="11" width="36.5703125" bestFit="1" customWidth="1"/>
    <col min="14" max="15" width="16.42578125" bestFit="1" customWidth="1"/>
    <col min="16" max="17" width="36.5703125" bestFit="1" customWidth="1"/>
  </cols>
  <sheetData>
    <row r="1" spans="1:17" ht="61.5">
      <c r="A1" s="14" t="s">
        <v>176</v>
      </c>
      <c r="E1" s="12"/>
      <c r="H1" s="12"/>
      <c r="I1" s="12"/>
      <c r="K1" s="12"/>
      <c r="P1" s="12"/>
      <c r="Q1" s="12"/>
    </row>
    <row r="2" spans="1:17">
      <c r="A2" s="39" t="s">
        <v>177</v>
      </c>
      <c r="B2" s="15" t="s">
        <v>1058</v>
      </c>
      <c r="E2" s="12"/>
      <c r="H2" s="12"/>
      <c r="I2" s="12"/>
      <c r="K2" s="12"/>
      <c r="P2" s="12"/>
      <c r="Q2" s="12"/>
    </row>
    <row r="3" spans="1:17">
      <c r="A3" s="39" t="s">
        <v>179</v>
      </c>
      <c r="B3" s="15" t="s">
        <v>180</v>
      </c>
      <c r="E3" s="12"/>
      <c r="H3" s="12"/>
      <c r="I3" s="12"/>
      <c r="K3" s="12"/>
      <c r="P3" s="12"/>
      <c r="Q3" s="12"/>
    </row>
    <row r="4" spans="1:17">
      <c r="A4" s="39" t="s">
        <v>1059</v>
      </c>
      <c r="B4" s="15" t="s">
        <v>1000</v>
      </c>
      <c r="E4" s="12"/>
      <c r="H4" s="12"/>
      <c r="I4" s="12"/>
      <c r="K4" s="12"/>
      <c r="P4" s="12"/>
      <c r="Q4" s="12"/>
    </row>
    <row r="5" spans="1:17">
      <c r="A5" s="39" t="s">
        <v>1060</v>
      </c>
      <c r="B5" s="15" t="s">
        <v>184</v>
      </c>
      <c r="E5" s="12"/>
      <c r="H5" s="12"/>
      <c r="I5" s="12"/>
      <c r="K5" s="12"/>
      <c r="P5" s="12"/>
      <c r="Q5" s="12"/>
    </row>
    <row r="6" spans="1:17" ht="23.25">
      <c r="A6" s="16" t="s">
        <v>185</v>
      </c>
      <c r="E6" s="12"/>
      <c r="H6" s="12"/>
      <c r="I6" s="12"/>
      <c r="K6" s="12"/>
      <c r="P6" s="12"/>
      <c r="Q6" s="12"/>
    </row>
    <row r="7" spans="1:17" ht="18">
      <c r="A7" s="22" t="s">
        <v>186</v>
      </c>
      <c r="E7" s="12"/>
      <c r="H7" s="12"/>
      <c r="I7" s="12"/>
      <c r="K7" s="12"/>
      <c r="P7" s="12"/>
      <c r="Q7" s="12"/>
    </row>
    <row r="8" spans="1:17">
      <c r="A8" s="30" t="s">
        <v>5</v>
      </c>
      <c r="B8" s="17" t="s">
        <v>187</v>
      </c>
      <c r="C8" s="17" t="s">
        <v>188</v>
      </c>
      <c r="D8" s="17" t="s">
        <v>189</v>
      </c>
      <c r="E8" s="30" t="s">
        <v>190</v>
      </c>
      <c r="F8" s="17" t="s">
        <v>191</v>
      </c>
      <c r="G8" s="17" t="s">
        <v>192</v>
      </c>
      <c r="H8" s="30" t="s">
        <v>193</v>
      </c>
      <c r="I8" s="30" t="s">
        <v>194</v>
      </c>
      <c r="J8" s="17" t="s">
        <v>195</v>
      </c>
      <c r="K8" s="30" t="s">
        <v>196</v>
      </c>
      <c r="L8" s="17" t="s">
        <v>197</v>
      </c>
      <c r="M8" s="17" t="s">
        <v>198</v>
      </c>
      <c r="N8" s="17" t="s">
        <v>199</v>
      </c>
      <c r="O8" s="17" t="s">
        <v>200</v>
      </c>
      <c r="P8" s="30" t="s">
        <v>201</v>
      </c>
      <c r="Q8" s="30" t="s">
        <v>202</v>
      </c>
    </row>
    <row r="9" spans="1:17" ht="37.5" customHeight="1">
      <c r="A9" s="40" t="s">
        <v>518</v>
      </c>
      <c r="B9" s="63" t="s">
        <v>248</v>
      </c>
      <c r="C9" s="64"/>
      <c r="D9" s="64"/>
      <c r="E9" s="64"/>
      <c r="F9" s="64"/>
      <c r="G9" s="64"/>
      <c r="H9" s="64"/>
      <c r="I9" s="64"/>
      <c r="J9" s="64"/>
      <c r="K9" s="64"/>
      <c r="L9" s="64"/>
      <c r="M9" s="64"/>
      <c r="N9" s="64"/>
      <c r="O9" s="64"/>
      <c r="P9" s="64"/>
      <c r="Q9" s="65"/>
    </row>
    <row r="10" spans="1:17" ht="30">
      <c r="A10" s="29" t="s">
        <v>213</v>
      </c>
      <c r="B10" s="18" t="s">
        <v>214</v>
      </c>
      <c r="C10" s="18" t="s">
        <v>215</v>
      </c>
      <c r="D10" s="18" t="s">
        <v>78</v>
      </c>
      <c r="E10" s="29" t="s">
        <v>761</v>
      </c>
      <c r="F10" s="18" t="s">
        <v>761</v>
      </c>
      <c r="G10" s="18" t="s">
        <v>761</v>
      </c>
      <c r="H10" s="29" t="s">
        <v>79</v>
      </c>
      <c r="I10" s="29" t="s">
        <v>762</v>
      </c>
      <c r="J10" s="18">
        <v>4</v>
      </c>
      <c r="K10" s="29" t="s">
        <v>763</v>
      </c>
      <c r="L10" s="18" t="s">
        <v>221</v>
      </c>
      <c r="M10" s="18">
        <v>4</v>
      </c>
      <c r="N10" s="18" t="s">
        <v>210</v>
      </c>
      <c r="O10" s="18" t="s">
        <v>210</v>
      </c>
      <c r="P10" s="29" t="s">
        <v>222</v>
      </c>
      <c r="Q10" s="33" t="s">
        <v>223</v>
      </c>
    </row>
    <row r="11" spans="1:17" ht="36.75">
      <c r="A11" s="29" t="s">
        <v>19</v>
      </c>
      <c r="B11" s="18" t="s">
        <v>224</v>
      </c>
      <c r="C11" s="18" t="s">
        <v>225</v>
      </c>
      <c r="D11" s="18" t="s">
        <v>226</v>
      </c>
      <c r="E11" s="29"/>
      <c r="F11" s="18" t="s">
        <v>227</v>
      </c>
      <c r="G11" s="18"/>
      <c r="H11" s="29" t="s">
        <v>228</v>
      </c>
      <c r="I11" s="29" t="s">
        <v>229</v>
      </c>
      <c r="J11" s="18">
        <v>32</v>
      </c>
      <c r="K11" s="29" t="s">
        <v>230</v>
      </c>
      <c r="L11" s="18">
        <v>3</v>
      </c>
      <c r="M11" s="18">
        <v>0</v>
      </c>
      <c r="N11" s="18" t="s">
        <v>210</v>
      </c>
      <c r="O11" s="18" t="s">
        <v>210</v>
      </c>
      <c r="P11" s="29" t="s">
        <v>231</v>
      </c>
      <c r="Q11" s="29" t="s">
        <v>232</v>
      </c>
    </row>
    <row r="12" spans="1:17">
      <c r="A12" s="29" t="s">
        <v>20</v>
      </c>
      <c r="B12" s="18" t="s">
        <v>233</v>
      </c>
      <c r="C12" s="18" t="s">
        <v>234</v>
      </c>
      <c r="D12" s="18" t="s">
        <v>767</v>
      </c>
      <c r="E12" s="29"/>
      <c r="F12" s="18">
        <v>2024011900</v>
      </c>
      <c r="G12" s="18"/>
      <c r="H12" s="29" t="s">
        <v>768</v>
      </c>
      <c r="I12" s="29" t="s">
        <v>769</v>
      </c>
      <c r="J12" s="18">
        <v>0</v>
      </c>
      <c r="K12" s="29" t="s">
        <v>770</v>
      </c>
      <c r="L12" s="18">
        <v>2</v>
      </c>
      <c r="M12" s="18">
        <v>3</v>
      </c>
      <c r="N12" s="18" t="s">
        <v>210</v>
      </c>
      <c r="O12" s="18" t="s">
        <v>210</v>
      </c>
      <c r="P12" s="29" t="s">
        <v>239</v>
      </c>
      <c r="Q12" s="29" t="s">
        <v>240</v>
      </c>
    </row>
    <row r="13" spans="1:17">
      <c r="A13" s="29" t="s">
        <v>241</v>
      </c>
      <c r="B13" s="18" t="s">
        <v>242</v>
      </c>
      <c r="C13" s="18" t="s">
        <v>243</v>
      </c>
      <c r="D13" s="18" t="s">
        <v>1061</v>
      </c>
      <c r="E13" s="29"/>
      <c r="F13" s="18">
        <v>28848629</v>
      </c>
      <c r="G13" s="18"/>
      <c r="H13" s="29" t="s">
        <v>1062</v>
      </c>
      <c r="I13" s="29" t="s">
        <v>1063</v>
      </c>
      <c r="J13" s="18">
        <v>4</v>
      </c>
      <c r="K13" s="29" t="s">
        <v>1064</v>
      </c>
      <c r="L13" s="18">
        <v>4</v>
      </c>
      <c r="M13" s="18">
        <v>5</v>
      </c>
      <c r="N13" s="18" t="s">
        <v>210</v>
      </c>
      <c r="O13" s="18" t="s">
        <v>210</v>
      </c>
      <c r="P13" s="29" t="s">
        <v>211</v>
      </c>
      <c r="Q13" s="29" t="s">
        <v>246</v>
      </c>
    </row>
    <row r="14" spans="1:17" ht="30.75">
      <c r="A14" s="29" t="s">
        <v>771</v>
      </c>
      <c r="B14" s="18" t="s">
        <v>772</v>
      </c>
      <c r="C14" s="18" t="s">
        <v>773</v>
      </c>
      <c r="D14" s="18" t="s">
        <v>91</v>
      </c>
      <c r="E14" s="29" t="s">
        <v>333</v>
      </c>
      <c r="F14" s="18" t="s">
        <v>1065</v>
      </c>
      <c r="G14" s="18"/>
      <c r="H14" s="29" t="s">
        <v>1066</v>
      </c>
      <c r="I14" s="29" t="s">
        <v>394</v>
      </c>
      <c r="J14" s="18">
        <v>3</v>
      </c>
      <c r="K14" s="29" t="s">
        <v>1067</v>
      </c>
      <c r="L14" s="18">
        <v>9</v>
      </c>
      <c r="M14" s="18" t="s">
        <v>777</v>
      </c>
      <c r="N14" s="18" t="s">
        <v>210</v>
      </c>
      <c r="O14" s="18" t="s">
        <v>210</v>
      </c>
      <c r="P14" s="29" t="s">
        <v>778</v>
      </c>
      <c r="Q14" s="33" t="s">
        <v>1068</v>
      </c>
    </row>
    <row r="15" spans="1:17">
      <c r="A15" s="29" t="s">
        <v>249</v>
      </c>
      <c r="B15" s="18" t="s">
        <v>250</v>
      </c>
      <c r="C15" s="18" t="s">
        <v>251</v>
      </c>
      <c r="D15" s="18" t="s">
        <v>1010</v>
      </c>
      <c r="E15" s="29"/>
      <c r="F15" s="18" t="s">
        <v>1011</v>
      </c>
      <c r="G15" s="18"/>
      <c r="H15" s="29" t="s">
        <v>262</v>
      </c>
      <c r="I15" s="29" t="s">
        <v>841</v>
      </c>
      <c r="J15" s="18">
        <v>0</v>
      </c>
      <c r="K15" s="29" t="s">
        <v>1012</v>
      </c>
      <c r="L15" s="18">
        <v>2</v>
      </c>
      <c r="M15" s="18">
        <v>10000</v>
      </c>
      <c r="N15" s="18" t="s">
        <v>210</v>
      </c>
      <c r="O15" s="18" t="s">
        <v>210</v>
      </c>
      <c r="P15" s="29" t="s">
        <v>256</v>
      </c>
      <c r="Q15" s="29" t="s">
        <v>257</v>
      </c>
    </row>
    <row r="16" spans="1:17">
      <c r="A16" s="29" t="s">
        <v>258</v>
      </c>
      <c r="B16" s="18" t="s">
        <v>259</v>
      </c>
      <c r="C16" s="18" t="s">
        <v>260</v>
      </c>
      <c r="D16" s="18" t="s">
        <v>261</v>
      </c>
      <c r="E16" s="29"/>
      <c r="F16" s="18" t="s">
        <v>261</v>
      </c>
      <c r="G16" s="18"/>
      <c r="H16" s="29" t="s">
        <v>262</v>
      </c>
      <c r="I16" s="29" t="s">
        <v>263</v>
      </c>
      <c r="J16" s="18">
        <v>0</v>
      </c>
      <c r="K16" s="29" t="s">
        <v>264</v>
      </c>
      <c r="L16" s="18">
        <v>3</v>
      </c>
      <c r="M16" s="18">
        <v>0</v>
      </c>
      <c r="N16" s="18" t="s">
        <v>210</v>
      </c>
      <c r="O16" s="18" t="s">
        <v>210</v>
      </c>
      <c r="P16" s="29" t="s">
        <v>256</v>
      </c>
      <c r="Q16" s="29" t="s">
        <v>265</v>
      </c>
    </row>
    <row r="17" spans="1:17">
      <c r="A17" s="29" t="s">
        <v>25</v>
      </c>
      <c r="B17" s="18" t="s">
        <v>266</v>
      </c>
      <c r="C17" s="18" t="s">
        <v>267</v>
      </c>
      <c r="D17" s="18" t="s">
        <v>1013</v>
      </c>
      <c r="E17" s="29"/>
      <c r="F17" s="18" t="s">
        <v>1069</v>
      </c>
      <c r="G17" s="18" t="s">
        <v>1070</v>
      </c>
      <c r="H17" s="29" t="s">
        <v>1071</v>
      </c>
      <c r="I17" s="29" t="s">
        <v>1072</v>
      </c>
      <c r="J17" s="18">
        <v>4</v>
      </c>
      <c r="K17" s="29" t="s">
        <v>1073</v>
      </c>
      <c r="L17" s="18">
        <v>92</v>
      </c>
      <c r="M17" s="18">
        <v>4</v>
      </c>
      <c r="N17" s="18" t="s">
        <v>210</v>
      </c>
      <c r="O17" s="18" t="s">
        <v>210</v>
      </c>
      <c r="P17" s="29">
        <v>32</v>
      </c>
      <c r="Q17" s="29" t="s">
        <v>274</v>
      </c>
    </row>
    <row r="18" spans="1:17">
      <c r="A18" s="29" t="s">
        <v>275</v>
      </c>
      <c r="B18" s="18" t="s">
        <v>276</v>
      </c>
      <c r="C18" s="18" t="s">
        <v>277</v>
      </c>
      <c r="D18" s="18" t="s">
        <v>278</v>
      </c>
      <c r="E18" s="29"/>
      <c r="F18" s="18">
        <v>1</v>
      </c>
      <c r="G18" s="18"/>
      <c r="H18" s="29" t="s">
        <v>279</v>
      </c>
      <c r="I18" s="29" t="s">
        <v>280</v>
      </c>
      <c r="J18" s="18">
        <v>67</v>
      </c>
      <c r="K18" s="29" t="s">
        <v>209</v>
      </c>
      <c r="L18" s="18">
        <v>40</v>
      </c>
      <c r="M18" s="18">
        <v>0</v>
      </c>
      <c r="N18" s="18" t="s">
        <v>210</v>
      </c>
      <c r="O18" s="18" t="s">
        <v>210</v>
      </c>
      <c r="P18" s="29" t="s">
        <v>281</v>
      </c>
      <c r="Q18" s="29" t="s">
        <v>1074</v>
      </c>
    </row>
    <row r="19" spans="1:17">
      <c r="A19" s="29" t="s">
        <v>27</v>
      </c>
      <c r="B19" s="18" t="s">
        <v>283</v>
      </c>
      <c r="C19" s="18" t="s">
        <v>284</v>
      </c>
      <c r="D19" s="18" t="s">
        <v>1017</v>
      </c>
      <c r="E19" s="29"/>
      <c r="F19" s="18">
        <v>5044901034</v>
      </c>
      <c r="G19" s="18"/>
      <c r="H19" s="29" t="s">
        <v>1018</v>
      </c>
      <c r="I19" s="29" t="s">
        <v>385</v>
      </c>
      <c r="J19" s="18">
        <v>0</v>
      </c>
      <c r="K19" s="29" t="s">
        <v>288</v>
      </c>
      <c r="L19" s="18">
        <v>4</v>
      </c>
      <c r="M19" s="18">
        <v>1</v>
      </c>
      <c r="N19" s="18" t="s">
        <v>210</v>
      </c>
      <c r="O19" s="18" t="s">
        <v>210</v>
      </c>
      <c r="P19" s="29" t="s">
        <v>289</v>
      </c>
      <c r="Q19" s="29" t="s">
        <v>290</v>
      </c>
    </row>
    <row r="20" spans="1:17">
      <c r="A20" s="29" t="s">
        <v>291</v>
      </c>
      <c r="B20" s="18" t="s">
        <v>292</v>
      </c>
      <c r="C20" s="18" t="s">
        <v>293</v>
      </c>
      <c r="D20" s="18" t="s">
        <v>294</v>
      </c>
      <c r="E20" s="29"/>
      <c r="F20" s="18" t="s">
        <v>295</v>
      </c>
      <c r="G20" s="18"/>
      <c r="H20" s="29" t="s">
        <v>296</v>
      </c>
      <c r="I20" s="29" t="s">
        <v>297</v>
      </c>
      <c r="J20" s="18">
        <v>20</v>
      </c>
      <c r="K20" s="29" t="s">
        <v>298</v>
      </c>
      <c r="L20" s="18">
        <v>2</v>
      </c>
      <c r="M20" s="18">
        <v>2</v>
      </c>
      <c r="N20" s="18" t="s">
        <v>210</v>
      </c>
      <c r="O20" s="18" t="s">
        <v>210</v>
      </c>
      <c r="P20" s="29" t="s">
        <v>299</v>
      </c>
      <c r="Q20" s="29" t="s">
        <v>300</v>
      </c>
    </row>
    <row r="21" spans="1:17">
      <c r="A21" s="29" t="s">
        <v>29</v>
      </c>
      <c r="B21" s="18" t="s">
        <v>301</v>
      </c>
      <c r="C21" s="18" t="s">
        <v>302</v>
      </c>
      <c r="D21" s="18" t="s">
        <v>303</v>
      </c>
      <c r="E21" s="29" t="s">
        <v>303</v>
      </c>
      <c r="F21" s="18" t="s">
        <v>303</v>
      </c>
      <c r="G21" s="18"/>
      <c r="H21" s="29" t="s">
        <v>304</v>
      </c>
      <c r="I21" s="29" t="s">
        <v>305</v>
      </c>
      <c r="J21" s="18">
        <v>13</v>
      </c>
      <c r="K21" s="29" t="s">
        <v>306</v>
      </c>
      <c r="L21" s="18">
        <v>1</v>
      </c>
      <c r="M21" s="18">
        <v>0</v>
      </c>
      <c r="N21" s="18" t="s">
        <v>210</v>
      </c>
      <c r="O21" s="18" t="s">
        <v>210</v>
      </c>
      <c r="P21" s="29" t="s">
        <v>307</v>
      </c>
      <c r="Q21" s="29" t="s">
        <v>308</v>
      </c>
    </row>
    <row r="22" spans="1:17" ht="14.45" customHeight="1">
      <c r="A22" s="29" t="s">
        <v>797</v>
      </c>
      <c r="B22" s="18" t="s">
        <v>798</v>
      </c>
      <c r="C22" s="18" t="s">
        <v>799</v>
      </c>
      <c r="D22" s="18" t="s">
        <v>800</v>
      </c>
      <c r="E22" s="29" t="s">
        <v>1075</v>
      </c>
      <c r="F22" s="18" t="s">
        <v>345</v>
      </c>
      <c r="G22" s="18"/>
      <c r="H22" s="29" t="s">
        <v>801</v>
      </c>
      <c r="I22" s="29" t="s">
        <v>1076</v>
      </c>
      <c r="J22" s="18">
        <v>66</v>
      </c>
      <c r="K22" s="29" t="s">
        <v>1077</v>
      </c>
      <c r="L22" s="18">
        <v>3</v>
      </c>
      <c r="M22" s="18">
        <v>0</v>
      </c>
      <c r="N22" s="18" t="s">
        <v>210</v>
      </c>
      <c r="O22" s="18" t="s">
        <v>210</v>
      </c>
      <c r="P22" s="29" t="s">
        <v>281</v>
      </c>
      <c r="Q22" s="33" t="s">
        <v>1078</v>
      </c>
    </row>
    <row r="23" spans="1:17">
      <c r="A23" s="29" t="s">
        <v>310</v>
      </c>
      <c r="B23" s="18" t="s">
        <v>311</v>
      </c>
      <c r="C23" s="18" t="s">
        <v>312</v>
      </c>
      <c r="D23" s="18" t="s">
        <v>1079</v>
      </c>
      <c r="E23" s="29"/>
      <c r="F23" s="18" t="s">
        <v>1080</v>
      </c>
      <c r="G23" s="18"/>
      <c r="H23" s="29" t="s">
        <v>116</v>
      </c>
      <c r="I23" s="29" t="s">
        <v>280</v>
      </c>
      <c r="J23" s="18">
        <v>0</v>
      </c>
      <c r="K23" s="29" t="s">
        <v>1081</v>
      </c>
      <c r="L23" s="18">
        <v>5</v>
      </c>
      <c r="M23" s="18">
        <v>0</v>
      </c>
      <c r="N23" s="18" t="s">
        <v>210</v>
      </c>
      <c r="O23" s="18" t="s">
        <v>210</v>
      </c>
      <c r="P23" s="29" t="s">
        <v>317</v>
      </c>
      <c r="Q23" s="29" t="s">
        <v>318</v>
      </c>
    </row>
    <row r="24" spans="1:17">
      <c r="A24" s="29" t="s">
        <v>319</v>
      </c>
      <c r="B24" s="18" t="s">
        <v>320</v>
      </c>
      <c r="C24" s="18" t="s">
        <v>321</v>
      </c>
      <c r="D24" s="18" t="s">
        <v>322</v>
      </c>
      <c r="E24" s="29"/>
      <c r="F24" s="18" t="s">
        <v>323</v>
      </c>
      <c r="G24" s="18">
        <v>52220053</v>
      </c>
      <c r="H24" s="29" t="s">
        <v>324</v>
      </c>
      <c r="I24" s="29" t="s">
        <v>325</v>
      </c>
      <c r="J24" s="18">
        <v>65</v>
      </c>
      <c r="K24" s="29" t="s">
        <v>306</v>
      </c>
      <c r="L24" s="18">
        <v>2</v>
      </c>
      <c r="M24" s="18" t="s">
        <v>326</v>
      </c>
      <c r="N24" s="18" t="s">
        <v>210</v>
      </c>
      <c r="O24" s="18" t="s">
        <v>210</v>
      </c>
      <c r="P24" s="29" t="s">
        <v>327</v>
      </c>
      <c r="Q24" s="29" t="s">
        <v>328</v>
      </c>
    </row>
    <row r="25" spans="1:17" ht="36.75">
      <c r="A25" s="29" t="s">
        <v>329</v>
      </c>
      <c r="B25" s="18" t="s">
        <v>330</v>
      </c>
      <c r="C25" s="18" t="s">
        <v>331</v>
      </c>
      <c r="D25" s="18" t="s">
        <v>1019</v>
      </c>
      <c r="E25" s="29" t="s">
        <v>333</v>
      </c>
      <c r="F25" s="18" t="s">
        <v>1020</v>
      </c>
      <c r="G25" s="18" t="s">
        <v>811</v>
      </c>
      <c r="H25" s="29" t="s">
        <v>122</v>
      </c>
      <c r="I25" s="29" t="s">
        <v>336</v>
      </c>
      <c r="J25" s="18">
        <v>49</v>
      </c>
      <c r="K25" s="29" t="s">
        <v>1021</v>
      </c>
      <c r="L25" s="18">
        <v>4</v>
      </c>
      <c r="M25" s="18">
        <v>20</v>
      </c>
      <c r="N25" s="18" t="s">
        <v>210</v>
      </c>
      <c r="O25" s="18" t="s">
        <v>210</v>
      </c>
      <c r="P25" s="29" t="s">
        <v>338</v>
      </c>
      <c r="Q25" s="29" t="s">
        <v>1082</v>
      </c>
    </row>
    <row r="26" spans="1:17" ht="36.75">
      <c r="A26" s="29" t="s">
        <v>340</v>
      </c>
      <c r="B26" s="18" t="s">
        <v>341</v>
      </c>
      <c r="C26" s="18" t="s">
        <v>342</v>
      </c>
      <c r="D26" s="18" t="s">
        <v>343</v>
      </c>
      <c r="E26" s="29"/>
      <c r="F26" s="18"/>
      <c r="G26" s="18" t="s">
        <v>343</v>
      </c>
      <c r="H26" s="29" t="s">
        <v>126</v>
      </c>
      <c r="I26" s="29" t="s">
        <v>344</v>
      </c>
      <c r="J26" s="18" t="s">
        <v>345</v>
      </c>
      <c r="K26" s="29" t="s">
        <v>209</v>
      </c>
      <c r="L26" s="18">
        <v>2</v>
      </c>
      <c r="M26" s="18">
        <v>0</v>
      </c>
      <c r="N26" s="18" t="s">
        <v>210</v>
      </c>
      <c r="O26" s="18" t="s">
        <v>210</v>
      </c>
      <c r="P26" s="29" t="s">
        <v>256</v>
      </c>
      <c r="Q26" s="29" t="s">
        <v>346</v>
      </c>
    </row>
    <row r="27" spans="1:17">
      <c r="A27" s="29" t="s">
        <v>36</v>
      </c>
      <c r="B27" s="18" t="s">
        <v>347</v>
      </c>
      <c r="C27" s="18" t="s">
        <v>348</v>
      </c>
      <c r="D27" s="18" t="s">
        <v>1022</v>
      </c>
      <c r="E27" s="31" t="s">
        <v>349</v>
      </c>
      <c r="F27" s="18" t="s">
        <v>1023</v>
      </c>
      <c r="G27" s="18" t="s">
        <v>351</v>
      </c>
      <c r="H27" s="29" t="s">
        <v>1024</v>
      </c>
      <c r="I27" s="29" t="s">
        <v>1025</v>
      </c>
      <c r="J27" s="18">
        <v>30</v>
      </c>
      <c r="K27" s="29" t="s">
        <v>1026</v>
      </c>
      <c r="L27" s="18">
        <v>95</v>
      </c>
      <c r="M27" s="18">
        <v>0</v>
      </c>
      <c r="N27" s="18" t="s">
        <v>210</v>
      </c>
      <c r="O27" s="18" t="s">
        <v>210</v>
      </c>
      <c r="P27" s="29" t="s">
        <v>354</v>
      </c>
      <c r="Q27" s="29" t="s">
        <v>355</v>
      </c>
    </row>
    <row r="28" spans="1:17">
      <c r="A28" s="29" t="s">
        <v>356</v>
      </c>
      <c r="B28" s="18" t="s">
        <v>357</v>
      </c>
      <c r="C28" s="18" t="s">
        <v>358</v>
      </c>
      <c r="D28" s="18" t="s">
        <v>132</v>
      </c>
      <c r="E28" s="29">
        <v>50173571</v>
      </c>
      <c r="F28" s="18" t="s">
        <v>359</v>
      </c>
      <c r="G28" s="18" t="s">
        <v>360</v>
      </c>
      <c r="H28" s="29" t="s">
        <v>133</v>
      </c>
      <c r="I28" s="29" t="s">
        <v>361</v>
      </c>
      <c r="J28" s="18">
        <v>1</v>
      </c>
      <c r="K28" s="29" t="s">
        <v>362</v>
      </c>
      <c r="L28" s="18" t="s">
        <v>363</v>
      </c>
      <c r="M28" s="18">
        <v>0</v>
      </c>
      <c r="N28" s="18" t="s">
        <v>210</v>
      </c>
      <c r="O28" s="18" t="s">
        <v>210</v>
      </c>
      <c r="P28" s="29" t="s">
        <v>364</v>
      </c>
      <c r="Q28" s="29" t="s">
        <v>1083</v>
      </c>
    </row>
    <row r="29" spans="1:17" ht="60.75">
      <c r="A29" s="29" t="s">
        <v>366</v>
      </c>
      <c r="B29" s="18" t="s">
        <v>367</v>
      </c>
      <c r="C29" s="18" t="s">
        <v>368</v>
      </c>
      <c r="D29" s="18" t="s">
        <v>1027</v>
      </c>
      <c r="E29" s="29"/>
      <c r="F29" s="18" t="s">
        <v>1028</v>
      </c>
      <c r="G29" s="18"/>
      <c r="H29" s="29" t="s">
        <v>1029</v>
      </c>
      <c r="I29" s="29" t="s">
        <v>826</v>
      </c>
      <c r="J29" s="18">
        <v>68</v>
      </c>
      <c r="K29" s="29" t="s">
        <v>1030</v>
      </c>
      <c r="L29" s="18" t="s">
        <v>371</v>
      </c>
      <c r="M29" s="18">
        <v>3</v>
      </c>
      <c r="N29" s="18" t="s">
        <v>210</v>
      </c>
      <c r="O29" s="18" t="s">
        <v>210</v>
      </c>
      <c r="P29" s="29" t="s">
        <v>281</v>
      </c>
      <c r="Q29" s="29" t="s">
        <v>828</v>
      </c>
    </row>
    <row r="30" spans="1:17">
      <c r="A30" s="29" t="s">
        <v>373</v>
      </c>
      <c r="B30" s="18" t="s">
        <v>374</v>
      </c>
      <c r="C30" s="18" t="s">
        <v>375</v>
      </c>
      <c r="D30" s="18" t="s">
        <v>376</v>
      </c>
      <c r="E30" s="29"/>
      <c r="F30" s="18" t="s">
        <v>377</v>
      </c>
      <c r="G30" s="18"/>
      <c r="H30" s="29" t="s">
        <v>286</v>
      </c>
      <c r="I30" s="29" t="s">
        <v>297</v>
      </c>
      <c r="J30" s="18">
        <v>20</v>
      </c>
      <c r="K30" s="29" t="s">
        <v>298</v>
      </c>
      <c r="L30" s="18">
        <v>2</v>
      </c>
      <c r="M30" s="18">
        <v>2</v>
      </c>
      <c r="N30" s="18" t="s">
        <v>210</v>
      </c>
      <c r="O30" s="18" t="s">
        <v>210</v>
      </c>
      <c r="P30" s="29" t="s">
        <v>299</v>
      </c>
      <c r="Q30" s="29" t="s">
        <v>378</v>
      </c>
    </row>
    <row r="31" spans="1:17" ht="14.45" customHeight="1">
      <c r="A31" s="40" t="s">
        <v>627</v>
      </c>
      <c r="B31" s="63" t="s">
        <v>248</v>
      </c>
      <c r="C31" s="64"/>
      <c r="D31" s="64"/>
      <c r="E31" s="64"/>
      <c r="F31" s="64"/>
      <c r="G31" s="64"/>
      <c r="H31" s="64"/>
      <c r="I31" s="64"/>
      <c r="J31" s="64"/>
      <c r="K31" s="64"/>
      <c r="L31" s="64"/>
      <c r="M31" s="64"/>
      <c r="N31" s="64"/>
      <c r="O31" s="64"/>
      <c r="P31" s="64"/>
      <c r="Q31" s="65"/>
    </row>
    <row r="32" spans="1:17">
      <c r="A32" s="29" t="s">
        <v>388</v>
      </c>
      <c r="B32" s="18" t="s">
        <v>389</v>
      </c>
      <c r="C32" s="18" t="s">
        <v>390</v>
      </c>
      <c r="D32" s="18" t="s">
        <v>1084</v>
      </c>
      <c r="E32" s="29"/>
      <c r="F32" s="18" t="s">
        <v>1085</v>
      </c>
      <c r="G32" s="18" t="s">
        <v>393</v>
      </c>
      <c r="H32" s="29" t="s">
        <v>142</v>
      </c>
      <c r="I32" s="29" t="s">
        <v>394</v>
      </c>
      <c r="J32" s="18">
        <v>0</v>
      </c>
      <c r="K32" s="29" t="s">
        <v>1086</v>
      </c>
      <c r="L32" s="18">
        <v>14</v>
      </c>
      <c r="M32" s="18">
        <v>0</v>
      </c>
      <c r="N32" s="18" t="s">
        <v>210</v>
      </c>
      <c r="O32" s="18" t="s">
        <v>210</v>
      </c>
      <c r="P32" s="29" t="s">
        <v>396</v>
      </c>
      <c r="Q32" s="29" t="s">
        <v>397</v>
      </c>
    </row>
    <row r="33" spans="1:17">
      <c r="A33" s="29" t="s">
        <v>398</v>
      </c>
      <c r="B33" s="18" t="s">
        <v>399</v>
      </c>
      <c r="C33" s="18" t="s">
        <v>400</v>
      </c>
      <c r="D33" s="18" t="s">
        <v>1087</v>
      </c>
      <c r="E33" s="29"/>
      <c r="F33" s="18" t="s">
        <v>1088</v>
      </c>
      <c r="G33" s="18" t="s">
        <v>393</v>
      </c>
      <c r="H33" s="29" t="s">
        <v>142</v>
      </c>
      <c r="I33" s="29" t="s">
        <v>394</v>
      </c>
      <c r="J33" s="18">
        <v>0</v>
      </c>
      <c r="K33" s="29" t="s">
        <v>1089</v>
      </c>
      <c r="L33" s="18">
        <v>14</v>
      </c>
      <c r="M33" s="18">
        <v>0</v>
      </c>
      <c r="N33" s="18" t="s">
        <v>210</v>
      </c>
      <c r="O33" s="18" t="s">
        <v>210</v>
      </c>
      <c r="P33" s="29" t="s">
        <v>396</v>
      </c>
      <c r="Q33" s="29" t="s">
        <v>404</v>
      </c>
    </row>
    <row r="34" spans="1:17" ht="14.45" customHeight="1">
      <c r="A34" s="40" t="s">
        <v>405</v>
      </c>
      <c r="B34" s="63" t="s">
        <v>248</v>
      </c>
      <c r="C34" s="64"/>
      <c r="D34" s="64"/>
      <c r="E34" s="64"/>
      <c r="F34" s="64"/>
      <c r="G34" s="64"/>
      <c r="H34" s="64"/>
      <c r="I34" s="64"/>
      <c r="J34" s="64"/>
      <c r="K34" s="64"/>
      <c r="L34" s="64"/>
      <c r="M34" s="64"/>
      <c r="N34" s="64"/>
      <c r="O34" s="64"/>
      <c r="P34" s="64"/>
      <c r="Q34" s="65"/>
    </row>
    <row r="35" spans="1:17" ht="15" customHeight="1">
      <c r="A35" s="40" t="s">
        <v>406</v>
      </c>
      <c r="B35" s="63" t="s">
        <v>248</v>
      </c>
      <c r="C35" s="64"/>
      <c r="D35" s="64"/>
      <c r="E35" s="64"/>
      <c r="F35" s="64"/>
      <c r="G35" s="64"/>
      <c r="H35" s="64"/>
      <c r="I35" s="64"/>
      <c r="J35" s="64"/>
      <c r="K35" s="64"/>
      <c r="L35" s="64"/>
      <c r="M35" s="64"/>
      <c r="N35" s="64"/>
      <c r="O35" s="64"/>
      <c r="P35" s="64"/>
      <c r="Q35" s="65"/>
    </row>
    <row r="36" spans="1:17" ht="15" customHeight="1">
      <c r="A36" s="40" t="s">
        <v>407</v>
      </c>
      <c r="B36" s="63" t="s">
        <v>248</v>
      </c>
      <c r="C36" s="64"/>
      <c r="D36" s="64"/>
      <c r="E36" s="64"/>
      <c r="F36" s="64"/>
      <c r="G36" s="64"/>
      <c r="H36" s="64"/>
      <c r="I36" s="64"/>
      <c r="J36" s="64"/>
      <c r="K36" s="64"/>
      <c r="L36" s="64"/>
      <c r="M36" s="64"/>
      <c r="N36" s="64"/>
      <c r="O36" s="64"/>
      <c r="P36" s="64"/>
      <c r="Q36" s="65"/>
    </row>
    <row r="37" spans="1:17" ht="15" customHeight="1">
      <c r="A37" s="40" t="s">
        <v>408</v>
      </c>
      <c r="B37" s="63" t="s">
        <v>248</v>
      </c>
      <c r="C37" s="64"/>
      <c r="D37" s="64"/>
      <c r="E37" s="64"/>
      <c r="F37" s="64"/>
      <c r="G37" s="64"/>
      <c r="H37" s="64"/>
      <c r="I37" s="64"/>
      <c r="J37" s="64"/>
      <c r="K37" s="64"/>
      <c r="L37" s="64"/>
      <c r="M37" s="64"/>
      <c r="N37" s="64"/>
      <c r="O37" s="64"/>
      <c r="P37" s="64"/>
      <c r="Q37" s="65"/>
    </row>
    <row r="38" spans="1:17">
      <c r="A38" s="29" t="s">
        <v>45</v>
      </c>
      <c r="B38" s="18" t="s">
        <v>409</v>
      </c>
      <c r="C38" s="18" t="s">
        <v>410</v>
      </c>
      <c r="D38" s="18" t="s">
        <v>145</v>
      </c>
      <c r="E38" s="29"/>
      <c r="F38" s="18" t="s">
        <v>145</v>
      </c>
      <c r="G38" s="18"/>
      <c r="H38" s="29" t="s">
        <v>146</v>
      </c>
      <c r="I38" s="29" t="s">
        <v>411</v>
      </c>
      <c r="J38" s="18">
        <v>128</v>
      </c>
      <c r="K38" s="29" t="s">
        <v>306</v>
      </c>
      <c r="L38" s="18">
        <v>5</v>
      </c>
      <c r="M38" s="18">
        <v>0</v>
      </c>
      <c r="N38" s="18" t="s">
        <v>210</v>
      </c>
      <c r="O38" s="18" t="s">
        <v>210</v>
      </c>
      <c r="P38" s="29" t="s">
        <v>307</v>
      </c>
      <c r="Q38" s="29" t="s">
        <v>412</v>
      </c>
    </row>
    <row r="39" spans="1:17" ht="30">
      <c r="A39" s="29" t="s">
        <v>849</v>
      </c>
      <c r="B39" s="18" t="s">
        <v>850</v>
      </c>
      <c r="C39" s="18" t="s">
        <v>851</v>
      </c>
      <c r="D39" s="18" t="s">
        <v>148</v>
      </c>
      <c r="E39" s="29"/>
      <c r="F39" s="18"/>
      <c r="G39" s="18"/>
      <c r="H39" s="29" t="s">
        <v>149</v>
      </c>
      <c r="I39" s="29" t="s">
        <v>853</v>
      </c>
      <c r="J39" s="18">
        <v>1</v>
      </c>
      <c r="K39" s="29" t="s">
        <v>288</v>
      </c>
      <c r="L39" s="18">
        <v>1</v>
      </c>
      <c r="M39" s="18">
        <v>11</v>
      </c>
      <c r="N39" s="18" t="s">
        <v>210</v>
      </c>
      <c r="O39" s="18" t="s">
        <v>210</v>
      </c>
      <c r="P39" s="29" t="s">
        <v>854</v>
      </c>
      <c r="Q39" s="33" t="s">
        <v>1090</v>
      </c>
    </row>
    <row r="40" spans="1:17">
      <c r="A40" s="29" t="s">
        <v>48</v>
      </c>
      <c r="B40" s="18" t="s">
        <v>856</v>
      </c>
      <c r="C40" s="18" t="s">
        <v>857</v>
      </c>
      <c r="D40" s="18" t="s">
        <v>150</v>
      </c>
      <c r="E40" s="29"/>
      <c r="F40" s="18">
        <v>28804720</v>
      </c>
      <c r="G40" s="18">
        <v>28803208</v>
      </c>
      <c r="H40" s="29" t="s">
        <v>151</v>
      </c>
      <c r="I40" s="29" t="s">
        <v>208</v>
      </c>
      <c r="J40" s="18">
        <v>1</v>
      </c>
      <c r="K40" s="29" t="s">
        <v>151</v>
      </c>
      <c r="L40" s="18">
        <v>91</v>
      </c>
      <c r="M40" s="18">
        <v>1</v>
      </c>
      <c r="N40" s="18" t="s">
        <v>210</v>
      </c>
      <c r="O40" s="18" t="s">
        <v>210</v>
      </c>
      <c r="P40" s="29" t="s">
        <v>211</v>
      </c>
      <c r="Q40" s="29" t="s">
        <v>858</v>
      </c>
    </row>
    <row r="41" spans="1:17">
      <c r="A41" s="29" t="s">
        <v>416</v>
      </c>
      <c r="B41" s="18" t="s">
        <v>417</v>
      </c>
      <c r="C41" s="18" t="s">
        <v>418</v>
      </c>
      <c r="D41" s="18" t="s">
        <v>859</v>
      </c>
      <c r="E41" s="29"/>
      <c r="F41" s="18" t="s">
        <v>860</v>
      </c>
      <c r="G41" s="18"/>
      <c r="H41" s="29" t="s">
        <v>765</v>
      </c>
      <c r="I41" s="29" t="s">
        <v>861</v>
      </c>
      <c r="J41" s="18">
        <v>17</v>
      </c>
      <c r="K41" s="29" t="s">
        <v>306</v>
      </c>
      <c r="L41" s="18">
        <v>8</v>
      </c>
      <c r="M41" s="18">
        <v>0</v>
      </c>
      <c r="N41" s="18" t="s">
        <v>210</v>
      </c>
      <c r="O41" s="18" t="s">
        <v>210</v>
      </c>
      <c r="P41" s="29" t="s">
        <v>423</v>
      </c>
      <c r="Q41" s="29" t="s">
        <v>424</v>
      </c>
    </row>
    <row r="42" spans="1:17">
      <c r="A42" s="29" t="s">
        <v>425</v>
      </c>
      <c r="B42" s="18" t="s">
        <v>426</v>
      </c>
      <c r="C42" s="18" t="s">
        <v>427</v>
      </c>
      <c r="D42" s="18" t="s">
        <v>428</v>
      </c>
      <c r="E42" s="29"/>
      <c r="F42" s="18" t="s">
        <v>429</v>
      </c>
      <c r="G42" s="18"/>
      <c r="H42" s="29" t="s">
        <v>296</v>
      </c>
      <c r="I42" s="29" t="s">
        <v>297</v>
      </c>
      <c r="J42" s="18">
        <v>20</v>
      </c>
      <c r="K42" s="29" t="s">
        <v>298</v>
      </c>
      <c r="L42" s="18">
        <v>2</v>
      </c>
      <c r="M42" s="18">
        <v>2</v>
      </c>
      <c r="N42" s="18" t="s">
        <v>210</v>
      </c>
      <c r="O42" s="18" t="s">
        <v>210</v>
      </c>
      <c r="P42" s="29" t="s">
        <v>299</v>
      </c>
      <c r="Q42" s="29" t="s">
        <v>430</v>
      </c>
    </row>
    <row r="43" spans="1:17">
      <c r="A43" s="29" t="s">
        <v>52</v>
      </c>
      <c r="B43" s="18" t="s">
        <v>431</v>
      </c>
      <c r="C43" s="18" t="s">
        <v>432</v>
      </c>
      <c r="D43" s="18" t="s">
        <v>433</v>
      </c>
      <c r="E43" s="29" t="s">
        <v>433</v>
      </c>
      <c r="F43" s="18" t="s">
        <v>433</v>
      </c>
      <c r="G43" s="18"/>
      <c r="H43" s="29" t="s">
        <v>304</v>
      </c>
      <c r="I43" s="29" t="s">
        <v>305</v>
      </c>
      <c r="J43" s="18">
        <v>13</v>
      </c>
      <c r="K43" s="29" t="s">
        <v>306</v>
      </c>
      <c r="L43" s="18">
        <v>1</v>
      </c>
      <c r="M43" s="18">
        <v>0</v>
      </c>
      <c r="N43" s="18" t="s">
        <v>210</v>
      </c>
      <c r="O43" s="18" t="s">
        <v>210</v>
      </c>
      <c r="P43" s="29" t="s">
        <v>307</v>
      </c>
      <c r="Q43" s="29" t="s">
        <v>434</v>
      </c>
    </row>
    <row r="44" spans="1:17">
      <c r="A44" s="29" t="s">
        <v>53</v>
      </c>
      <c r="B44" s="18" t="s">
        <v>435</v>
      </c>
      <c r="C44" s="18" t="s">
        <v>436</v>
      </c>
      <c r="D44" s="18" t="s">
        <v>437</v>
      </c>
      <c r="E44" s="29"/>
      <c r="F44" s="18" t="s">
        <v>438</v>
      </c>
      <c r="G44" s="18" t="s">
        <v>439</v>
      </c>
      <c r="H44" s="29" t="s">
        <v>440</v>
      </c>
      <c r="I44" s="29" t="s">
        <v>441</v>
      </c>
      <c r="J44" s="18">
        <v>100</v>
      </c>
      <c r="K44" s="29" t="s">
        <v>442</v>
      </c>
      <c r="L44" s="18">
        <v>92</v>
      </c>
      <c r="M44" s="18">
        <v>0</v>
      </c>
      <c r="N44" s="18" t="s">
        <v>210</v>
      </c>
      <c r="O44" s="18" t="s">
        <v>210</v>
      </c>
      <c r="P44" s="32">
        <v>0</v>
      </c>
      <c r="Q44" s="29" t="s">
        <v>443</v>
      </c>
    </row>
    <row r="45" spans="1:17">
      <c r="A45" s="29" t="s">
        <v>444</v>
      </c>
      <c r="B45" s="18" t="s">
        <v>445</v>
      </c>
      <c r="C45" s="18" t="s">
        <v>446</v>
      </c>
      <c r="D45" s="18" t="s">
        <v>1091</v>
      </c>
      <c r="E45" s="29"/>
      <c r="F45" s="18" t="s">
        <v>866</v>
      </c>
      <c r="G45" s="18"/>
      <c r="H45" s="29" t="s">
        <v>1092</v>
      </c>
      <c r="I45" s="29" t="s">
        <v>1093</v>
      </c>
      <c r="J45" s="18">
        <v>69</v>
      </c>
      <c r="K45" s="29" t="s">
        <v>451</v>
      </c>
      <c r="L45" s="18">
        <v>5</v>
      </c>
      <c r="M45" s="18">
        <v>50</v>
      </c>
      <c r="N45" s="18" t="s">
        <v>210</v>
      </c>
      <c r="O45" s="18" t="s">
        <v>210</v>
      </c>
      <c r="P45" s="29" t="s">
        <v>281</v>
      </c>
      <c r="Q45" s="29" t="s">
        <v>452</v>
      </c>
    </row>
    <row r="46" spans="1:17">
      <c r="A46" s="29" t="s">
        <v>453</v>
      </c>
      <c r="B46" s="18" t="s">
        <v>454</v>
      </c>
      <c r="C46" s="18" t="s">
        <v>455</v>
      </c>
      <c r="D46" s="18" t="s">
        <v>456</v>
      </c>
      <c r="E46" s="29"/>
      <c r="F46" s="18" t="s">
        <v>457</v>
      </c>
      <c r="G46" s="18"/>
      <c r="H46" s="29" t="s">
        <v>296</v>
      </c>
      <c r="I46" s="29" t="s">
        <v>297</v>
      </c>
      <c r="J46" s="18">
        <v>20</v>
      </c>
      <c r="K46" s="29" t="s">
        <v>298</v>
      </c>
      <c r="L46" s="18">
        <v>2</v>
      </c>
      <c r="M46" s="18">
        <v>2</v>
      </c>
      <c r="N46" s="18" t="s">
        <v>210</v>
      </c>
      <c r="O46" s="18" t="s">
        <v>210</v>
      </c>
      <c r="P46" s="29" t="s">
        <v>299</v>
      </c>
      <c r="Q46" s="29" t="s">
        <v>458</v>
      </c>
    </row>
    <row r="47" spans="1:17">
      <c r="A47" s="29" t="s">
        <v>56</v>
      </c>
      <c r="B47" s="18" t="s">
        <v>459</v>
      </c>
      <c r="C47" s="18" t="s">
        <v>460</v>
      </c>
      <c r="D47" s="18" t="s">
        <v>1094</v>
      </c>
      <c r="E47" s="29"/>
      <c r="F47" s="18" t="s">
        <v>462</v>
      </c>
      <c r="G47" s="18"/>
      <c r="H47" s="29" t="s">
        <v>463</v>
      </c>
      <c r="I47" s="29" t="s">
        <v>464</v>
      </c>
      <c r="J47" s="18">
        <v>0</v>
      </c>
      <c r="K47" s="29" t="s">
        <v>306</v>
      </c>
      <c r="L47" s="18">
        <v>2</v>
      </c>
      <c r="M47" s="18">
        <v>0</v>
      </c>
      <c r="N47" s="18" t="s">
        <v>210</v>
      </c>
      <c r="O47" s="18" t="s">
        <v>210</v>
      </c>
      <c r="P47" s="29" t="s">
        <v>307</v>
      </c>
      <c r="Q47" s="29" t="s">
        <v>465</v>
      </c>
    </row>
    <row r="48" spans="1:17">
      <c r="A48" s="40" t="s">
        <v>687</v>
      </c>
      <c r="B48" s="63" t="s">
        <v>248</v>
      </c>
      <c r="C48" s="64"/>
      <c r="D48" s="64"/>
      <c r="E48" s="64"/>
      <c r="F48" s="64"/>
      <c r="G48" s="64"/>
      <c r="H48" s="64"/>
      <c r="I48" s="64"/>
      <c r="J48" s="64"/>
      <c r="K48" s="64"/>
      <c r="L48" s="64"/>
      <c r="M48" s="64"/>
      <c r="N48" s="64"/>
      <c r="O48" s="64"/>
      <c r="P48" s="64"/>
      <c r="Q48" s="65"/>
    </row>
    <row r="49" spans="1:17" ht="30">
      <c r="A49" s="29" t="s">
        <v>474</v>
      </c>
      <c r="B49" s="18" t="s">
        <v>475</v>
      </c>
      <c r="C49" s="18" t="s">
        <v>476</v>
      </c>
      <c r="D49" s="18" t="s">
        <v>166</v>
      </c>
      <c r="E49" s="29"/>
      <c r="F49" s="18" t="s">
        <v>477</v>
      </c>
      <c r="G49" s="18"/>
      <c r="H49" s="29" t="s">
        <v>486</v>
      </c>
      <c r="I49" s="29" t="s">
        <v>487</v>
      </c>
      <c r="J49" s="18">
        <v>106</v>
      </c>
      <c r="K49" s="29" t="s">
        <v>480</v>
      </c>
      <c r="L49" s="18">
        <v>3</v>
      </c>
      <c r="M49" s="18">
        <v>12</v>
      </c>
      <c r="N49" s="18" t="s">
        <v>210</v>
      </c>
      <c r="O49" s="18" t="s">
        <v>210</v>
      </c>
      <c r="P49" s="29" t="s">
        <v>481</v>
      </c>
      <c r="Q49" s="33" t="s">
        <v>482</v>
      </c>
    </row>
    <row r="50" spans="1:17" ht="30">
      <c r="A50" s="29" t="s">
        <v>483</v>
      </c>
      <c r="B50" s="18" t="s">
        <v>484</v>
      </c>
      <c r="C50" s="18" t="s">
        <v>485</v>
      </c>
      <c r="D50" s="18" t="s">
        <v>166</v>
      </c>
      <c r="E50" s="29"/>
      <c r="F50" s="18" t="s">
        <v>477</v>
      </c>
      <c r="G50" s="18"/>
      <c r="H50" s="29" t="s">
        <v>486</v>
      </c>
      <c r="I50" s="29" t="s">
        <v>487</v>
      </c>
      <c r="J50" s="18">
        <v>106</v>
      </c>
      <c r="K50" s="29" t="s">
        <v>480</v>
      </c>
      <c r="L50" s="18">
        <v>3</v>
      </c>
      <c r="M50" s="18">
        <v>15</v>
      </c>
      <c r="N50" s="18" t="s">
        <v>210</v>
      </c>
      <c r="O50" s="18" t="s">
        <v>210</v>
      </c>
      <c r="P50" s="29" t="s">
        <v>481</v>
      </c>
      <c r="Q50" s="33" t="s">
        <v>488</v>
      </c>
    </row>
    <row r="51" spans="1:17" ht="48.75">
      <c r="A51" s="29" t="s">
        <v>874</v>
      </c>
      <c r="B51" s="18" t="s">
        <v>875</v>
      </c>
      <c r="C51" s="18" t="s">
        <v>876</v>
      </c>
      <c r="D51" s="18" t="s">
        <v>170</v>
      </c>
      <c r="E51" s="29" t="s">
        <v>333</v>
      </c>
      <c r="F51" s="18" t="s">
        <v>877</v>
      </c>
      <c r="G51" s="18" t="s">
        <v>333</v>
      </c>
      <c r="H51" s="29" t="s">
        <v>1095</v>
      </c>
      <c r="I51" s="29" t="s">
        <v>878</v>
      </c>
      <c r="J51" s="18">
        <v>52</v>
      </c>
      <c r="K51" s="29" t="s">
        <v>1096</v>
      </c>
      <c r="L51" s="18">
        <v>1</v>
      </c>
      <c r="M51" s="18">
        <v>0</v>
      </c>
      <c r="N51" s="18" t="s">
        <v>210</v>
      </c>
      <c r="O51" s="18" t="s">
        <v>210</v>
      </c>
      <c r="P51" s="29" t="s">
        <v>423</v>
      </c>
      <c r="Q51" s="29" t="s">
        <v>880</v>
      </c>
    </row>
    <row r="52" spans="1:17">
      <c r="A52" s="29" t="s">
        <v>498</v>
      </c>
      <c r="B52" s="18" t="s">
        <v>499</v>
      </c>
      <c r="C52" s="18" t="s">
        <v>500</v>
      </c>
      <c r="D52" s="18" t="s">
        <v>172</v>
      </c>
      <c r="E52" s="29"/>
      <c r="F52" s="18">
        <v>233101</v>
      </c>
      <c r="G52" s="18">
        <v>52219960</v>
      </c>
      <c r="H52" s="29" t="s">
        <v>501</v>
      </c>
      <c r="I52" s="29" t="s">
        <v>502</v>
      </c>
      <c r="J52" s="18">
        <v>32</v>
      </c>
      <c r="K52" s="29" t="s">
        <v>306</v>
      </c>
      <c r="L52" s="18">
        <v>2</v>
      </c>
      <c r="M52" s="18">
        <v>8</v>
      </c>
      <c r="N52" s="18" t="s">
        <v>210</v>
      </c>
      <c r="O52" s="18" t="s">
        <v>210</v>
      </c>
      <c r="P52" s="29" t="s">
        <v>289</v>
      </c>
      <c r="Q52" s="29" t="s">
        <v>503</v>
      </c>
    </row>
    <row r="53" spans="1:17">
      <c r="A53" s="29" t="s">
        <v>883</v>
      </c>
      <c r="B53" s="18" t="s">
        <v>884</v>
      </c>
      <c r="C53" s="18" t="s">
        <v>885</v>
      </c>
      <c r="D53" s="18" t="s">
        <v>174</v>
      </c>
      <c r="E53" s="29"/>
      <c r="F53" s="18"/>
      <c r="G53" s="18"/>
      <c r="H53" s="29" t="s">
        <v>175</v>
      </c>
      <c r="I53" s="29" t="s">
        <v>886</v>
      </c>
      <c r="J53" s="18">
        <v>12</v>
      </c>
      <c r="K53" s="29" t="s">
        <v>288</v>
      </c>
      <c r="L53" s="18">
        <v>4</v>
      </c>
      <c r="M53" s="18">
        <v>0</v>
      </c>
      <c r="N53" s="18" t="s">
        <v>210</v>
      </c>
      <c r="O53" s="18" t="s">
        <v>210</v>
      </c>
      <c r="P53" s="29" t="s">
        <v>887</v>
      </c>
      <c r="Q53" s="29" t="s">
        <v>888</v>
      </c>
    </row>
    <row r="54" spans="1:17" ht="54">
      <c r="A54" s="20" t="s">
        <v>504</v>
      </c>
      <c r="E54" s="12"/>
      <c r="H54" s="12"/>
      <c r="I54" s="12"/>
      <c r="K54" s="12"/>
      <c r="P54" s="12"/>
      <c r="Q54" s="12"/>
    </row>
    <row r="55" spans="1:17" ht="54">
      <c r="A55" s="21" t="s">
        <v>505</v>
      </c>
      <c r="E55" s="12"/>
      <c r="H55" s="12"/>
      <c r="I55" s="12"/>
      <c r="K55" s="12"/>
      <c r="P55" s="12"/>
      <c r="Q55" s="12"/>
    </row>
    <row r="56" spans="1:17" ht="54">
      <c r="A56" s="22" t="s">
        <v>506</v>
      </c>
      <c r="E56" s="12"/>
      <c r="H56" s="12"/>
      <c r="I56" s="12"/>
      <c r="K56" s="12"/>
      <c r="P56" s="12"/>
      <c r="Q56" s="12"/>
    </row>
    <row r="57" spans="1:17" ht="23.25">
      <c r="A57" s="16" t="s">
        <v>507</v>
      </c>
      <c r="E57" s="12"/>
      <c r="H57" s="12"/>
      <c r="I57" s="12"/>
      <c r="K57" s="12"/>
      <c r="P57" s="12"/>
      <c r="Q57" s="12"/>
    </row>
    <row r="58" spans="1:17" ht="54">
      <c r="A58" s="22" t="s">
        <v>508</v>
      </c>
      <c r="E58" s="12"/>
      <c r="H58" s="12"/>
      <c r="I58" s="12"/>
      <c r="K58" s="12"/>
      <c r="P58" s="12"/>
      <c r="Q58" s="12"/>
    </row>
    <row r="59" spans="1:17" ht="351">
      <c r="A59" s="37" t="s">
        <v>1097</v>
      </c>
      <c r="E59" s="12"/>
      <c r="H59" s="12"/>
      <c r="I59" s="12"/>
      <c r="K59" s="12"/>
      <c r="P59" s="12"/>
      <c r="Q59" s="12"/>
    </row>
    <row r="60" spans="1:17" ht="46.5">
      <c r="A60" s="16" t="s">
        <v>510</v>
      </c>
      <c r="E60" s="12"/>
      <c r="H60" s="12"/>
      <c r="I60" s="12"/>
      <c r="K60" s="12"/>
      <c r="P60" s="12"/>
      <c r="Q60" s="12"/>
    </row>
    <row r="61" spans="1:17" ht="14.45" customHeight="1">
      <c r="A61" s="58" t="s">
        <v>511</v>
      </c>
      <c r="B61" s="59"/>
      <c r="C61" s="59"/>
      <c r="D61" s="59"/>
      <c r="E61" s="59"/>
      <c r="F61" s="23"/>
      <c r="G61" s="24"/>
      <c r="H61" s="12"/>
      <c r="I61" s="12"/>
      <c r="K61" s="12"/>
      <c r="P61" s="12"/>
      <c r="Q61" s="12"/>
    </row>
    <row r="62" spans="1:17">
      <c r="A62" s="30" t="s">
        <v>5</v>
      </c>
      <c r="B62" s="17" t="s">
        <v>512</v>
      </c>
      <c r="C62" s="17" t="s">
        <v>513</v>
      </c>
      <c r="D62" s="17" t="s">
        <v>514</v>
      </c>
      <c r="E62" s="30" t="s">
        <v>515</v>
      </c>
      <c r="F62" s="17" t="s">
        <v>516</v>
      </c>
      <c r="G62" s="17" t="s">
        <v>517</v>
      </c>
      <c r="H62" s="12"/>
      <c r="I62" s="12"/>
      <c r="K62" s="12"/>
      <c r="P62" s="12"/>
      <c r="Q62" s="12"/>
    </row>
    <row r="63" spans="1:17" ht="14.45" customHeight="1">
      <c r="A63" s="29" t="s">
        <v>531</v>
      </c>
      <c r="B63" s="18" t="s">
        <v>995</v>
      </c>
      <c r="C63" s="18" t="s">
        <v>520</v>
      </c>
      <c r="D63" s="18" t="s">
        <v>521</v>
      </c>
      <c r="E63" s="29" t="s">
        <v>718</v>
      </c>
      <c r="F63" s="18"/>
      <c r="G63" s="18"/>
      <c r="H63" s="12"/>
      <c r="I63" s="12"/>
      <c r="K63" s="12"/>
      <c r="P63" s="12"/>
      <c r="Q63" s="12"/>
    </row>
    <row r="64" spans="1:17" ht="24.75">
      <c r="A64" s="29" t="s">
        <v>531</v>
      </c>
      <c r="B64" s="18" t="s">
        <v>556</v>
      </c>
      <c r="C64" s="18" t="s">
        <v>520</v>
      </c>
      <c r="D64" s="18" t="s">
        <v>521</v>
      </c>
      <c r="E64" s="29" t="s">
        <v>557</v>
      </c>
      <c r="F64" s="18"/>
      <c r="G64" s="18"/>
      <c r="H64" s="12"/>
      <c r="I64" s="12"/>
      <c r="K64" s="12"/>
      <c r="P64" s="12"/>
      <c r="Q64" s="12"/>
    </row>
    <row r="65" spans="1:17" ht="24.75">
      <c r="A65" s="29" t="s">
        <v>531</v>
      </c>
      <c r="B65" s="18" t="s">
        <v>918</v>
      </c>
      <c r="C65" s="18" t="s">
        <v>520</v>
      </c>
      <c r="D65" s="18" t="s">
        <v>521</v>
      </c>
      <c r="E65" s="29" t="s">
        <v>686</v>
      </c>
      <c r="F65" s="18"/>
      <c r="G65" s="18"/>
      <c r="H65" s="12"/>
      <c r="I65" s="12"/>
      <c r="K65" s="12"/>
      <c r="P65" s="12"/>
      <c r="Q65" s="12"/>
    </row>
    <row r="66" spans="1:17" ht="24.75">
      <c r="A66" s="29" t="s">
        <v>531</v>
      </c>
      <c r="B66" s="18" t="s">
        <v>534</v>
      </c>
      <c r="C66" s="18" t="s">
        <v>520</v>
      </c>
      <c r="D66" s="18" t="s">
        <v>521</v>
      </c>
      <c r="E66" s="29" t="s">
        <v>535</v>
      </c>
      <c r="F66" s="18"/>
      <c r="G66" s="18"/>
      <c r="H66" s="12"/>
      <c r="I66" s="12"/>
      <c r="K66" s="12"/>
      <c r="P66" s="12"/>
      <c r="Q66" s="12"/>
    </row>
    <row r="67" spans="1:17">
      <c r="A67" s="29" t="s">
        <v>19</v>
      </c>
      <c r="B67" s="18" t="s">
        <v>1098</v>
      </c>
      <c r="C67" s="18" t="s">
        <v>520</v>
      </c>
      <c r="D67" s="18" t="s">
        <v>521</v>
      </c>
      <c r="E67" s="29" t="s">
        <v>1099</v>
      </c>
      <c r="F67" s="18"/>
      <c r="G67" s="18"/>
      <c r="H67" s="12"/>
      <c r="I67" s="12"/>
      <c r="K67" s="12"/>
      <c r="P67" s="12"/>
      <c r="Q67" s="12"/>
    </row>
    <row r="68" spans="1:17" ht="24.75">
      <c r="A68" s="29" t="s">
        <v>19</v>
      </c>
      <c r="B68" s="18" t="s">
        <v>538</v>
      </c>
      <c r="C68" s="18" t="s">
        <v>520</v>
      </c>
      <c r="D68" s="18" t="s">
        <v>521</v>
      </c>
      <c r="E68" s="29" t="s">
        <v>540</v>
      </c>
      <c r="F68" s="18"/>
      <c r="G68" s="18"/>
      <c r="H68" s="12"/>
      <c r="I68" s="12"/>
      <c r="K68" s="12"/>
      <c r="P68" s="12"/>
      <c r="Q68" s="12"/>
    </row>
    <row r="69" spans="1:17" ht="24.75">
      <c r="A69" s="29" t="s">
        <v>20</v>
      </c>
      <c r="B69" s="18" t="s">
        <v>606</v>
      </c>
      <c r="C69" s="18" t="s">
        <v>520</v>
      </c>
      <c r="D69" s="18" t="s">
        <v>521</v>
      </c>
      <c r="E69" s="29" t="s">
        <v>535</v>
      </c>
      <c r="F69" s="18"/>
      <c r="G69" s="18"/>
      <c r="H69" s="12"/>
      <c r="I69" s="12"/>
      <c r="K69" s="12"/>
      <c r="P69" s="12"/>
      <c r="Q69" s="12"/>
    </row>
    <row r="70" spans="1:17" ht="24.75">
      <c r="A70" s="29" t="s">
        <v>20</v>
      </c>
      <c r="B70" s="18" t="s">
        <v>1100</v>
      </c>
      <c r="C70" s="18" t="s">
        <v>520</v>
      </c>
      <c r="D70" s="18" t="s">
        <v>521</v>
      </c>
      <c r="E70" s="29" t="s">
        <v>1101</v>
      </c>
      <c r="F70" s="18"/>
      <c r="G70" s="18"/>
      <c r="H70" s="12"/>
      <c r="I70" s="12"/>
      <c r="K70" s="12"/>
      <c r="P70" s="12"/>
      <c r="Q70" s="12"/>
    </row>
    <row r="71" spans="1:17" ht="24.75">
      <c r="A71" s="29" t="s">
        <v>20</v>
      </c>
      <c r="B71" s="18" t="s">
        <v>921</v>
      </c>
      <c r="C71" s="18" t="s">
        <v>520</v>
      </c>
      <c r="D71" s="18" t="s">
        <v>539</v>
      </c>
      <c r="E71" s="29" t="s">
        <v>922</v>
      </c>
      <c r="F71" s="18"/>
      <c r="G71" s="18"/>
      <c r="H71" s="12"/>
      <c r="I71" s="12"/>
      <c r="K71" s="12"/>
      <c r="P71" s="12"/>
      <c r="Q71" s="12"/>
    </row>
    <row r="72" spans="1:17">
      <c r="A72" s="29" t="s">
        <v>923</v>
      </c>
      <c r="B72" s="18" t="s">
        <v>924</v>
      </c>
      <c r="C72" s="18" t="s">
        <v>520</v>
      </c>
      <c r="D72" s="18" t="s">
        <v>539</v>
      </c>
      <c r="E72" s="29" t="s">
        <v>925</v>
      </c>
      <c r="F72" s="18"/>
      <c r="G72" s="18"/>
      <c r="H72" s="12"/>
      <c r="I72" s="12"/>
      <c r="K72" s="12"/>
      <c r="P72" s="12"/>
      <c r="Q72" s="12"/>
    </row>
    <row r="73" spans="1:17" ht="24.75">
      <c r="A73" s="29" t="s">
        <v>923</v>
      </c>
      <c r="B73" s="18" t="s">
        <v>1102</v>
      </c>
      <c r="C73" s="18" t="s">
        <v>520</v>
      </c>
      <c r="D73" s="18" t="s">
        <v>539</v>
      </c>
      <c r="E73" s="29" t="s">
        <v>1103</v>
      </c>
      <c r="F73" s="18"/>
      <c r="G73" s="18"/>
      <c r="H73" s="12"/>
      <c r="I73" s="12"/>
      <c r="K73" s="12"/>
      <c r="P73" s="12"/>
      <c r="Q73" s="12"/>
    </row>
    <row r="74" spans="1:17" ht="24.75">
      <c r="A74" s="29" t="s">
        <v>923</v>
      </c>
      <c r="B74" s="18" t="s">
        <v>932</v>
      </c>
      <c r="C74" s="18" t="s">
        <v>520</v>
      </c>
      <c r="D74" s="18" t="s">
        <v>539</v>
      </c>
      <c r="E74" s="29" t="s">
        <v>933</v>
      </c>
      <c r="F74" s="18"/>
      <c r="G74" s="18"/>
      <c r="H74" s="12"/>
      <c r="I74" s="12"/>
      <c r="K74" s="12"/>
      <c r="P74" s="12"/>
      <c r="Q74" s="12"/>
    </row>
    <row r="75" spans="1:17">
      <c r="A75" s="29" t="s">
        <v>923</v>
      </c>
      <c r="B75" s="18" t="s">
        <v>934</v>
      </c>
      <c r="C75" s="18" t="s">
        <v>520</v>
      </c>
      <c r="D75" s="18" t="s">
        <v>539</v>
      </c>
      <c r="E75" s="29" t="s">
        <v>935</v>
      </c>
      <c r="F75" s="18"/>
      <c r="G75" s="18"/>
      <c r="H75" s="12"/>
      <c r="I75" s="12"/>
      <c r="K75" s="12"/>
      <c r="P75" s="12"/>
      <c r="Q75" s="12"/>
    </row>
    <row r="76" spans="1:17">
      <c r="A76" s="29" t="s">
        <v>247</v>
      </c>
      <c r="B76" s="18" t="s">
        <v>1104</v>
      </c>
      <c r="C76" s="18" t="s">
        <v>520</v>
      </c>
      <c r="D76" s="18" t="s">
        <v>521</v>
      </c>
      <c r="E76" s="29" t="s">
        <v>1105</v>
      </c>
      <c r="F76" s="18"/>
      <c r="G76" s="18"/>
      <c r="H76" s="12"/>
      <c r="I76" s="12"/>
      <c r="K76" s="12"/>
      <c r="P76" s="12"/>
      <c r="Q76" s="12"/>
    </row>
    <row r="77" spans="1:17">
      <c r="A77" s="29" t="s">
        <v>247</v>
      </c>
      <c r="B77" s="18" t="s">
        <v>1106</v>
      </c>
      <c r="C77" s="18" t="s">
        <v>520</v>
      </c>
      <c r="D77" s="18" t="s">
        <v>521</v>
      </c>
      <c r="E77" s="29" t="s">
        <v>1107</v>
      </c>
      <c r="F77" s="18"/>
      <c r="G77" s="18"/>
      <c r="H77" s="12"/>
      <c r="I77" s="12"/>
      <c r="K77" s="12"/>
      <c r="P77" s="12"/>
      <c r="Q77" s="12"/>
    </row>
    <row r="78" spans="1:17">
      <c r="A78" s="29" t="s">
        <v>247</v>
      </c>
      <c r="B78" s="18" t="s">
        <v>1108</v>
      </c>
      <c r="C78" s="18" t="s">
        <v>520</v>
      </c>
      <c r="D78" s="18" t="s">
        <v>521</v>
      </c>
      <c r="E78" s="29" t="s">
        <v>1109</v>
      </c>
      <c r="F78" s="18"/>
      <c r="G78" s="18"/>
      <c r="H78" s="12"/>
      <c r="I78" s="12"/>
      <c r="K78" s="12"/>
      <c r="P78" s="12"/>
      <c r="Q78" s="12"/>
    </row>
    <row r="79" spans="1:17">
      <c r="A79" s="29" t="s">
        <v>247</v>
      </c>
      <c r="B79" s="18" t="s">
        <v>1110</v>
      </c>
      <c r="C79" s="18" t="s">
        <v>520</v>
      </c>
      <c r="D79" s="18" t="s">
        <v>521</v>
      </c>
      <c r="E79" s="29" t="s">
        <v>1111</v>
      </c>
      <c r="F79" s="18"/>
      <c r="G79" s="18"/>
      <c r="H79" s="12"/>
      <c r="I79" s="12"/>
      <c r="K79" s="12"/>
      <c r="P79" s="12"/>
      <c r="Q79" s="12"/>
    </row>
    <row r="80" spans="1:17">
      <c r="A80" s="29" t="s">
        <v>247</v>
      </c>
      <c r="B80" s="18" t="s">
        <v>1112</v>
      </c>
      <c r="C80" s="18" t="s">
        <v>520</v>
      </c>
      <c r="D80" s="18" t="s">
        <v>521</v>
      </c>
      <c r="E80" s="29" t="s">
        <v>1113</v>
      </c>
      <c r="F80" s="18"/>
      <c r="G80" s="18"/>
      <c r="H80" s="12"/>
      <c r="I80" s="12"/>
      <c r="K80" s="12"/>
      <c r="P80" s="12"/>
      <c r="Q80" s="12"/>
    </row>
    <row r="81" spans="1:17">
      <c r="A81" s="29" t="s">
        <v>247</v>
      </c>
      <c r="B81" s="18" t="s">
        <v>1114</v>
      </c>
      <c r="C81" s="18" t="s">
        <v>520</v>
      </c>
      <c r="D81" s="18" t="s">
        <v>521</v>
      </c>
      <c r="E81" s="29" t="s">
        <v>1115</v>
      </c>
      <c r="F81" s="18"/>
      <c r="G81" s="18"/>
      <c r="H81" s="12"/>
      <c r="I81" s="12"/>
      <c r="K81" s="12"/>
      <c r="P81" s="12"/>
      <c r="Q81" s="12"/>
    </row>
    <row r="82" spans="1:17">
      <c r="A82" s="29" t="s">
        <v>247</v>
      </c>
      <c r="B82" s="18" t="s">
        <v>1116</v>
      </c>
      <c r="C82" s="18" t="s">
        <v>520</v>
      </c>
      <c r="D82" s="18" t="s">
        <v>545</v>
      </c>
      <c r="E82" s="29" t="s">
        <v>1117</v>
      </c>
      <c r="F82" s="18"/>
      <c r="G82" s="18"/>
      <c r="H82" s="12"/>
      <c r="I82" s="12"/>
      <c r="K82" s="12"/>
      <c r="P82" s="12"/>
      <c r="Q82" s="12"/>
    </row>
    <row r="83" spans="1:17">
      <c r="A83" s="29" t="s">
        <v>247</v>
      </c>
      <c r="B83" s="18" t="s">
        <v>1118</v>
      </c>
      <c r="C83" s="18" t="s">
        <v>520</v>
      </c>
      <c r="D83" s="18" t="s">
        <v>521</v>
      </c>
      <c r="E83" s="29" t="s">
        <v>1119</v>
      </c>
      <c r="F83" s="18"/>
      <c r="G83" s="18"/>
      <c r="H83" s="12"/>
      <c r="I83" s="12"/>
      <c r="K83" s="12"/>
      <c r="P83" s="12"/>
      <c r="Q83" s="12"/>
    </row>
    <row r="84" spans="1:17">
      <c r="A84" s="29" t="s">
        <v>247</v>
      </c>
      <c r="B84" s="18" t="s">
        <v>1120</v>
      </c>
      <c r="C84" s="18" t="s">
        <v>520</v>
      </c>
      <c r="D84" s="18" t="s">
        <v>521</v>
      </c>
      <c r="E84" s="29" t="s">
        <v>1121</v>
      </c>
      <c r="F84" s="18"/>
      <c r="G84" s="18"/>
      <c r="H84" s="12"/>
      <c r="I84" s="12"/>
      <c r="K84" s="12"/>
      <c r="P84" s="12"/>
      <c r="Q84" s="12"/>
    </row>
    <row r="85" spans="1:17">
      <c r="A85" s="29" t="s">
        <v>247</v>
      </c>
      <c r="B85" s="18" t="s">
        <v>1122</v>
      </c>
      <c r="C85" s="18" t="s">
        <v>520</v>
      </c>
      <c r="D85" s="18" t="s">
        <v>521</v>
      </c>
      <c r="E85" s="29" t="s">
        <v>1123</v>
      </c>
      <c r="F85" s="18"/>
      <c r="G85" s="18"/>
      <c r="H85" s="12"/>
      <c r="I85" s="12"/>
      <c r="K85" s="12"/>
      <c r="P85" s="12"/>
      <c r="Q85" s="12"/>
    </row>
    <row r="86" spans="1:17">
      <c r="A86" s="29" t="s">
        <v>247</v>
      </c>
      <c r="B86" s="18" t="s">
        <v>1124</v>
      </c>
      <c r="C86" s="18" t="s">
        <v>520</v>
      </c>
      <c r="D86" s="18" t="s">
        <v>521</v>
      </c>
      <c r="E86" s="29" t="s">
        <v>1125</v>
      </c>
      <c r="F86" s="18"/>
      <c r="G86" s="18"/>
      <c r="H86" s="12"/>
      <c r="I86" s="12"/>
      <c r="K86" s="12"/>
      <c r="P86" s="12"/>
      <c r="Q86" s="12"/>
    </row>
    <row r="87" spans="1:17">
      <c r="A87" s="29" t="s">
        <v>247</v>
      </c>
      <c r="B87" s="18" t="s">
        <v>1126</v>
      </c>
      <c r="C87" s="18" t="s">
        <v>520</v>
      </c>
      <c r="D87" s="18" t="s">
        <v>545</v>
      </c>
      <c r="E87" s="29" t="s">
        <v>1127</v>
      </c>
      <c r="F87" s="18"/>
      <c r="G87" s="18"/>
      <c r="H87" s="12"/>
      <c r="I87" s="12"/>
      <c r="K87" s="12"/>
      <c r="P87" s="12"/>
      <c r="Q87" s="12"/>
    </row>
    <row r="88" spans="1:17">
      <c r="A88" s="29" t="s">
        <v>247</v>
      </c>
      <c r="B88" s="18" t="s">
        <v>1128</v>
      </c>
      <c r="C88" s="18" t="s">
        <v>520</v>
      </c>
      <c r="D88" s="18" t="s">
        <v>545</v>
      </c>
      <c r="E88" s="29" t="s">
        <v>1129</v>
      </c>
      <c r="F88" s="18"/>
      <c r="G88" s="18"/>
      <c r="H88" s="12"/>
      <c r="I88" s="12"/>
      <c r="K88" s="12"/>
      <c r="P88" s="12"/>
      <c r="Q88" s="12"/>
    </row>
    <row r="89" spans="1:17">
      <c r="A89" s="29" t="s">
        <v>247</v>
      </c>
      <c r="B89" s="18" t="s">
        <v>1130</v>
      </c>
      <c r="C89" s="18" t="s">
        <v>520</v>
      </c>
      <c r="D89" s="18" t="s">
        <v>545</v>
      </c>
      <c r="E89" s="29" t="s">
        <v>1131</v>
      </c>
      <c r="F89" s="18"/>
      <c r="G89" s="18"/>
      <c r="H89" s="12"/>
      <c r="I89" s="12"/>
      <c r="K89" s="12"/>
      <c r="P89" s="12"/>
      <c r="Q89" s="12"/>
    </row>
    <row r="90" spans="1:17">
      <c r="A90" s="29" t="s">
        <v>543</v>
      </c>
      <c r="B90" s="18" t="s">
        <v>1132</v>
      </c>
      <c r="C90" s="18" t="s">
        <v>520</v>
      </c>
      <c r="D90" s="18" t="s">
        <v>521</v>
      </c>
      <c r="E90" s="29" t="s">
        <v>1133</v>
      </c>
      <c r="F90" s="18"/>
      <c r="G90" s="18"/>
      <c r="H90" s="12"/>
      <c r="I90" s="12"/>
      <c r="K90" s="12"/>
      <c r="P90" s="12"/>
      <c r="Q90" s="12"/>
    </row>
    <row r="91" spans="1:17">
      <c r="A91" s="29" t="s">
        <v>543</v>
      </c>
      <c r="B91" s="18" t="s">
        <v>532</v>
      </c>
      <c r="C91" s="18" t="s">
        <v>520</v>
      </c>
      <c r="D91" s="18" t="s">
        <v>521</v>
      </c>
      <c r="E91" s="29" t="s">
        <v>592</v>
      </c>
      <c r="F91" s="18"/>
      <c r="G91" s="18"/>
      <c r="H91" s="12"/>
      <c r="I91" s="12"/>
      <c r="K91" s="12"/>
      <c r="P91" s="12"/>
      <c r="Q91" s="12"/>
    </row>
    <row r="92" spans="1:17">
      <c r="A92" s="29" t="s">
        <v>543</v>
      </c>
      <c r="B92" s="18" t="s">
        <v>1134</v>
      </c>
      <c r="C92" s="18" t="s">
        <v>544</v>
      </c>
      <c r="D92" s="18" t="s">
        <v>539</v>
      </c>
      <c r="E92" s="29" t="s">
        <v>1135</v>
      </c>
      <c r="F92" s="18"/>
      <c r="G92" s="18"/>
      <c r="H92" s="12"/>
      <c r="I92" s="12"/>
      <c r="K92" s="12"/>
      <c r="P92" s="12"/>
      <c r="Q92" s="12"/>
    </row>
    <row r="93" spans="1:17" ht="24.75">
      <c r="A93" s="29" t="s">
        <v>543</v>
      </c>
      <c r="B93" s="18" t="s">
        <v>1136</v>
      </c>
      <c r="C93" s="18" t="s">
        <v>520</v>
      </c>
      <c r="D93" s="18" t="s">
        <v>521</v>
      </c>
      <c r="E93" s="29" t="s">
        <v>1137</v>
      </c>
      <c r="F93" s="18"/>
      <c r="G93" s="18"/>
      <c r="H93" s="12"/>
      <c r="I93" s="12"/>
      <c r="K93" s="12"/>
      <c r="P93" s="12"/>
      <c r="Q93" s="12"/>
    </row>
    <row r="94" spans="1:17" ht="24.75">
      <c r="A94" s="29" t="s">
        <v>543</v>
      </c>
      <c r="B94" s="18" t="s">
        <v>600</v>
      </c>
      <c r="C94" s="18" t="s">
        <v>520</v>
      </c>
      <c r="D94" s="18" t="s">
        <v>521</v>
      </c>
      <c r="E94" s="29" t="s">
        <v>737</v>
      </c>
      <c r="F94" s="18"/>
      <c r="G94" s="18"/>
      <c r="H94" s="12"/>
      <c r="I94" s="12"/>
      <c r="K94" s="12"/>
      <c r="P94" s="12"/>
      <c r="Q94" s="12"/>
    </row>
    <row r="95" spans="1:17" ht="24.75">
      <c r="A95" s="29" t="s">
        <v>543</v>
      </c>
      <c r="B95" s="18" t="s">
        <v>560</v>
      </c>
      <c r="C95" s="18" t="s">
        <v>544</v>
      </c>
      <c r="D95" s="18" t="s">
        <v>539</v>
      </c>
      <c r="E95" s="29" t="s">
        <v>1048</v>
      </c>
      <c r="F95" s="18"/>
      <c r="G95" s="18"/>
      <c r="H95" s="12"/>
      <c r="I95" s="12"/>
      <c r="K95" s="12"/>
      <c r="P95" s="12"/>
      <c r="Q95" s="12"/>
    </row>
    <row r="96" spans="1:17" ht="24.75">
      <c r="A96" s="29" t="s">
        <v>543</v>
      </c>
      <c r="B96" s="18" t="s">
        <v>558</v>
      </c>
      <c r="C96" s="18" t="s">
        <v>544</v>
      </c>
      <c r="D96" s="18" t="s">
        <v>539</v>
      </c>
      <c r="E96" s="29" t="s">
        <v>1049</v>
      </c>
      <c r="F96" s="18"/>
      <c r="G96" s="18"/>
      <c r="H96" s="12"/>
      <c r="I96" s="12"/>
      <c r="K96" s="12"/>
      <c r="P96" s="12"/>
      <c r="Q96" s="12"/>
    </row>
    <row r="97" spans="1:17" ht="24.75">
      <c r="A97" s="29" t="s">
        <v>543</v>
      </c>
      <c r="B97" s="18" t="s">
        <v>562</v>
      </c>
      <c r="C97" s="18" t="s">
        <v>544</v>
      </c>
      <c r="D97" s="18" t="s">
        <v>545</v>
      </c>
      <c r="E97" s="29" t="s">
        <v>1050</v>
      </c>
      <c r="F97" s="18"/>
      <c r="G97" s="18"/>
      <c r="H97" s="12"/>
      <c r="I97" s="12"/>
      <c r="K97" s="12"/>
      <c r="P97" s="12"/>
      <c r="Q97" s="12"/>
    </row>
    <row r="98" spans="1:17">
      <c r="A98" s="29" t="s">
        <v>543</v>
      </c>
      <c r="B98" s="18" t="s">
        <v>943</v>
      </c>
      <c r="C98" s="18" t="s">
        <v>520</v>
      </c>
      <c r="D98" s="18" t="s">
        <v>521</v>
      </c>
      <c r="E98" s="29" t="s">
        <v>1138</v>
      </c>
      <c r="F98" s="18"/>
      <c r="G98" s="18"/>
      <c r="H98" s="12"/>
      <c r="I98" s="12"/>
      <c r="K98" s="12"/>
      <c r="P98" s="12"/>
      <c r="Q98" s="12"/>
    </row>
    <row r="99" spans="1:17" ht="24.75">
      <c r="A99" s="29" t="s">
        <v>543</v>
      </c>
      <c r="B99" s="18" t="s">
        <v>1139</v>
      </c>
      <c r="C99" s="18" t="s">
        <v>520</v>
      </c>
      <c r="D99" s="18" t="s">
        <v>521</v>
      </c>
      <c r="E99" s="29" t="s">
        <v>1140</v>
      </c>
      <c r="F99" s="18"/>
      <c r="G99" s="18"/>
      <c r="H99" s="12"/>
      <c r="I99" s="12"/>
      <c r="K99" s="12"/>
      <c r="P99" s="12"/>
      <c r="Q99" s="12"/>
    </row>
    <row r="100" spans="1:17">
      <c r="A100" s="29" t="s">
        <v>543</v>
      </c>
      <c r="B100" s="18" t="s">
        <v>1141</v>
      </c>
      <c r="C100" s="18" t="s">
        <v>520</v>
      </c>
      <c r="D100" s="18" t="s">
        <v>539</v>
      </c>
      <c r="E100" s="29" t="s">
        <v>1142</v>
      </c>
      <c r="F100" s="18"/>
      <c r="G100" s="18"/>
      <c r="H100" s="12"/>
      <c r="I100" s="12"/>
      <c r="K100" s="12"/>
      <c r="P100" s="12"/>
      <c r="Q100" s="12"/>
    </row>
    <row r="101" spans="1:17">
      <c r="A101" s="29" t="s">
        <v>543</v>
      </c>
      <c r="B101" s="18" t="s">
        <v>1143</v>
      </c>
      <c r="C101" s="18" t="s">
        <v>520</v>
      </c>
      <c r="D101" s="18" t="s">
        <v>521</v>
      </c>
      <c r="E101" s="29" t="s">
        <v>1144</v>
      </c>
      <c r="F101" s="18"/>
      <c r="G101" s="18"/>
      <c r="H101" s="12"/>
      <c r="I101" s="12"/>
      <c r="K101" s="12"/>
      <c r="P101" s="12"/>
      <c r="Q101" s="12"/>
    </row>
    <row r="102" spans="1:17">
      <c r="A102" s="29" t="s">
        <v>543</v>
      </c>
      <c r="B102" s="18" t="s">
        <v>1145</v>
      </c>
      <c r="C102" s="18" t="s">
        <v>520</v>
      </c>
      <c r="D102" s="18" t="s">
        <v>539</v>
      </c>
      <c r="E102" s="29" t="s">
        <v>1146</v>
      </c>
      <c r="F102" s="18"/>
      <c r="G102" s="18"/>
      <c r="H102" s="12"/>
      <c r="I102" s="12"/>
      <c r="K102" s="12"/>
      <c r="P102" s="12"/>
      <c r="Q102" s="12"/>
    </row>
    <row r="103" spans="1:17">
      <c r="A103" s="29" t="s">
        <v>555</v>
      </c>
      <c r="B103" s="18" t="s">
        <v>937</v>
      </c>
      <c r="C103" s="18" t="s">
        <v>520</v>
      </c>
      <c r="D103" s="18" t="s">
        <v>521</v>
      </c>
      <c r="E103" s="31" t="s">
        <v>574</v>
      </c>
      <c r="F103" s="18"/>
      <c r="G103" s="18"/>
      <c r="H103" s="12"/>
      <c r="I103" s="12"/>
      <c r="K103" s="12"/>
      <c r="P103" s="12"/>
      <c r="Q103" s="12"/>
    </row>
    <row r="104" spans="1:17">
      <c r="A104" s="29" t="s">
        <v>555</v>
      </c>
      <c r="B104" s="18" t="s">
        <v>1136</v>
      </c>
      <c r="C104" s="18" t="s">
        <v>520</v>
      </c>
      <c r="D104" s="18" t="s">
        <v>521</v>
      </c>
      <c r="E104" s="29" t="s">
        <v>1147</v>
      </c>
      <c r="F104" s="18"/>
      <c r="G104" s="18"/>
      <c r="H104" s="12"/>
      <c r="I104" s="12"/>
      <c r="K104" s="12"/>
      <c r="P104" s="12"/>
      <c r="Q104" s="12"/>
    </row>
    <row r="105" spans="1:17">
      <c r="A105" s="29" t="s">
        <v>555</v>
      </c>
      <c r="B105" s="18" t="s">
        <v>532</v>
      </c>
      <c r="C105" s="18" t="s">
        <v>520</v>
      </c>
      <c r="D105" s="18" t="s">
        <v>521</v>
      </c>
      <c r="E105" s="29" t="s">
        <v>533</v>
      </c>
      <c r="F105" s="18"/>
      <c r="G105" s="18"/>
      <c r="H105" s="12"/>
      <c r="I105" s="12"/>
      <c r="K105" s="12"/>
      <c r="P105" s="12"/>
      <c r="Q105" s="12"/>
    </row>
    <row r="106" spans="1:17" ht="24.75">
      <c r="A106" s="29" t="s">
        <v>555</v>
      </c>
      <c r="B106" s="18" t="s">
        <v>950</v>
      </c>
      <c r="C106" s="18" t="s">
        <v>520</v>
      </c>
      <c r="D106" s="18" t="s">
        <v>521</v>
      </c>
      <c r="E106" s="29" t="s">
        <v>951</v>
      </c>
      <c r="F106" s="18"/>
      <c r="G106" s="18"/>
      <c r="H106" s="12"/>
      <c r="I106" s="12"/>
      <c r="K106" s="12"/>
      <c r="P106" s="12"/>
      <c r="Q106" s="12"/>
    </row>
    <row r="107" spans="1:17" ht="24.75">
      <c r="A107" s="29" t="s">
        <v>555</v>
      </c>
      <c r="B107" s="18" t="s">
        <v>560</v>
      </c>
      <c r="C107" s="18" t="s">
        <v>544</v>
      </c>
      <c r="D107" s="18" t="s">
        <v>539</v>
      </c>
      <c r="E107" s="29" t="s">
        <v>561</v>
      </c>
      <c r="F107" s="18"/>
      <c r="G107" s="18"/>
      <c r="H107" s="12"/>
      <c r="I107" s="12"/>
      <c r="K107" s="12"/>
      <c r="P107" s="12"/>
      <c r="Q107" s="12"/>
    </row>
    <row r="108" spans="1:17" ht="24.75">
      <c r="A108" s="29" t="s">
        <v>555</v>
      </c>
      <c r="B108" s="18" t="s">
        <v>558</v>
      </c>
      <c r="C108" s="18" t="s">
        <v>544</v>
      </c>
      <c r="D108" s="18" t="s">
        <v>539</v>
      </c>
      <c r="E108" s="29" t="s">
        <v>559</v>
      </c>
      <c r="F108" s="18"/>
      <c r="G108" s="18"/>
      <c r="H108" s="12"/>
      <c r="I108" s="12"/>
      <c r="K108" s="12"/>
      <c r="P108" s="12"/>
      <c r="Q108" s="12"/>
    </row>
    <row r="109" spans="1:17">
      <c r="A109" s="29" t="s">
        <v>555</v>
      </c>
      <c r="B109" s="18" t="s">
        <v>946</v>
      </c>
      <c r="C109" s="18" t="s">
        <v>520</v>
      </c>
      <c r="D109" s="18" t="s">
        <v>521</v>
      </c>
      <c r="E109" s="29" t="s">
        <v>947</v>
      </c>
      <c r="F109" s="18"/>
      <c r="G109" s="18"/>
      <c r="H109" s="12"/>
      <c r="I109" s="12"/>
      <c r="K109" s="12"/>
      <c r="P109" s="12"/>
      <c r="Q109" s="12"/>
    </row>
    <row r="110" spans="1:17" ht="24.75">
      <c r="A110" s="29" t="s">
        <v>555</v>
      </c>
      <c r="B110" s="18" t="s">
        <v>562</v>
      </c>
      <c r="C110" s="18" t="s">
        <v>544</v>
      </c>
      <c r="D110" s="18" t="s">
        <v>545</v>
      </c>
      <c r="E110" s="29" t="s">
        <v>563</v>
      </c>
      <c r="F110" s="18"/>
      <c r="G110" s="18"/>
      <c r="H110" s="12"/>
      <c r="I110" s="12"/>
      <c r="K110" s="12"/>
      <c r="P110" s="12"/>
      <c r="Q110" s="12"/>
    </row>
    <row r="111" spans="1:17">
      <c r="A111" s="29" t="s">
        <v>555</v>
      </c>
      <c r="B111" s="18" t="s">
        <v>529</v>
      </c>
      <c r="C111" s="18" t="s">
        <v>520</v>
      </c>
      <c r="D111" s="18" t="s">
        <v>521</v>
      </c>
      <c r="E111" s="29" t="s">
        <v>530</v>
      </c>
      <c r="F111" s="18"/>
      <c r="G111" s="18"/>
      <c r="H111" s="12"/>
      <c r="I111" s="12"/>
      <c r="K111" s="12"/>
      <c r="P111" s="12"/>
      <c r="Q111" s="12"/>
    </row>
    <row r="112" spans="1:17">
      <c r="A112" s="29" t="s">
        <v>555</v>
      </c>
      <c r="B112" s="18" t="s">
        <v>1148</v>
      </c>
      <c r="C112" s="18" t="s">
        <v>520</v>
      </c>
      <c r="D112" s="18" t="s">
        <v>521</v>
      </c>
      <c r="E112" s="29" t="s">
        <v>1149</v>
      </c>
      <c r="F112" s="18"/>
      <c r="G112" s="18"/>
      <c r="H112" s="12"/>
      <c r="I112" s="12"/>
      <c r="K112" s="12"/>
      <c r="P112" s="12"/>
      <c r="Q112" s="12"/>
    </row>
    <row r="113" spans="1:17">
      <c r="A113" s="29" t="s">
        <v>555</v>
      </c>
      <c r="B113" s="18" t="s">
        <v>1150</v>
      </c>
      <c r="C113" s="18" t="s">
        <v>520</v>
      </c>
      <c r="D113" s="18" t="s">
        <v>521</v>
      </c>
      <c r="E113" s="29" t="s">
        <v>1151</v>
      </c>
      <c r="F113" s="18"/>
      <c r="G113" s="18"/>
      <c r="H113" s="12"/>
      <c r="I113" s="12"/>
      <c r="K113" s="12"/>
      <c r="P113" s="12"/>
      <c r="Q113" s="12"/>
    </row>
    <row r="114" spans="1:17">
      <c r="A114" s="29" t="s">
        <v>555</v>
      </c>
      <c r="B114" s="18" t="s">
        <v>943</v>
      </c>
      <c r="C114" s="18" t="s">
        <v>520</v>
      </c>
      <c r="D114" s="18" t="s">
        <v>521</v>
      </c>
      <c r="E114" s="29" t="s">
        <v>944</v>
      </c>
      <c r="F114" s="18"/>
      <c r="G114" s="18"/>
      <c r="H114" s="12"/>
      <c r="I114" s="12"/>
      <c r="K114" s="12"/>
      <c r="P114" s="12"/>
      <c r="Q114" s="12"/>
    </row>
    <row r="115" spans="1:17">
      <c r="A115" s="29" t="s">
        <v>555</v>
      </c>
      <c r="B115" s="18" t="s">
        <v>1152</v>
      </c>
      <c r="C115" s="18" t="s">
        <v>520</v>
      </c>
      <c r="D115" s="18" t="s">
        <v>521</v>
      </c>
      <c r="E115" s="29" t="s">
        <v>1153</v>
      </c>
      <c r="F115" s="18"/>
      <c r="G115" s="18"/>
      <c r="H115" s="12"/>
      <c r="I115" s="12"/>
      <c r="K115" s="12"/>
      <c r="P115" s="12"/>
      <c r="Q115" s="12"/>
    </row>
    <row r="116" spans="1:17" ht="24.75">
      <c r="A116" s="29" t="s">
        <v>566</v>
      </c>
      <c r="B116" s="18" t="s">
        <v>567</v>
      </c>
      <c r="C116" s="18" t="s">
        <v>520</v>
      </c>
      <c r="D116" s="18" t="s">
        <v>539</v>
      </c>
      <c r="E116" s="29" t="s">
        <v>568</v>
      </c>
      <c r="F116" s="18"/>
      <c r="G116" s="18"/>
      <c r="H116" s="12"/>
      <c r="I116" s="12"/>
      <c r="K116" s="12"/>
      <c r="P116" s="12"/>
      <c r="Q116" s="12"/>
    </row>
    <row r="117" spans="1:17" ht="24.75">
      <c r="A117" s="29" t="s">
        <v>566</v>
      </c>
      <c r="B117" s="18" t="s">
        <v>1154</v>
      </c>
      <c r="C117" s="18" t="s">
        <v>520</v>
      </c>
      <c r="D117" s="18" t="s">
        <v>521</v>
      </c>
      <c r="E117" s="29" t="s">
        <v>1155</v>
      </c>
      <c r="F117" s="18"/>
      <c r="G117" s="18"/>
      <c r="H117" s="12"/>
      <c r="I117" s="12"/>
      <c r="K117" s="12"/>
      <c r="P117" s="12"/>
      <c r="Q117" s="12"/>
    </row>
    <row r="118" spans="1:17">
      <c r="A118" s="29" t="s">
        <v>566</v>
      </c>
      <c r="B118" s="18" t="s">
        <v>569</v>
      </c>
      <c r="C118" s="18" t="s">
        <v>520</v>
      </c>
      <c r="D118" s="18" t="s">
        <v>539</v>
      </c>
      <c r="E118" s="29" t="s">
        <v>570</v>
      </c>
      <c r="F118" s="18"/>
      <c r="G118" s="18"/>
      <c r="H118" s="12"/>
      <c r="I118" s="12"/>
      <c r="K118" s="12"/>
      <c r="P118" s="12"/>
      <c r="Q118" s="12"/>
    </row>
    <row r="119" spans="1:17">
      <c r="A119" s="29" t="s">
        <v>566</v>
      </c>
      <c r="B119" s="18" t="s">
        <v>1156</v>
      </c>
      <c r="C119" s="18" t="s">
        <v>520</v>
      </c>
      <c r="D119" s="18" t="s">
        <v>521</v>
      </c>
      <c r="E119" s="29" t="s">
        <v>1157</v>
      </c>
      <c r="F119" s="18"/>
      <c r="G119" s="18"/>
      <c r="H119" s="12"/>
      <c r="I119" s="12"/>
      <c r="K119" s="12"/>
      <c r="P119" s="12"/>
      <c r="Q119" s="12"/>
    </row>
    <row r="120" spans="1:17" ht="24.75">
      <c r="A120" s="29" t="s">
        <v>566</v>
      </c>
      <c r="B120" s="18" t="s">
        <v>1158</v>
      </c>
      <c r="C120" s="18" t="s">
        <v>520</v>
      </c>
      <c r="D120" s="18" t="s">
        <v>521</v>
      </c>
      <c r="E120" s="29" t="s">
        <v>1159</v>
      </c>
      <c r="F120" s="18"/>
      <c r="G120" s="18"/>
      <c r="H120" s="12"/>
      <c r="I120" s="12"/>
      <c r="K120" s="12"/>
      <c r="P120" s="12"/>
      <c r="Q120" s="12"/>
    </row>
    <row r="121" spans="1:17" ht="24.75">
      <c r="A121" s="29" t="s">
        <v>566</v>
      </c>
      <c r="B121" s="18" t="s">
        <v>954</v>
      </c>
      <c r="C121" s="18" t="s">
        <v>520</v>
      </c>
      <c r="D121" s="18" t="s">
        <v>521</v>
      </c>
      <c r="E121" s="29" t="s">
        <v>955</v>
      </c>
      <c r="F121" s="18"/>
      <c r="G121" s="18"/>
      <c r="H121" s="12"/>
      <c r="I121" s="12"/>
      <c r="K121" s="12"/>
      <c r="P121" s="12"/>
      <c r="Q121" s="12"/>
    </row>
    <row r="122" spans="1:17" ht="24.75">
      <c r="A122" s="29" t="s">
        <v>566</v>
      </c>
      <c r="B122" s="18" t="s">
        <v>956</v>
      </c>
      <c r="C122" s="18" t="s">
        <v>520</v>
      </c>
      <c r="D122" s="18" t="s">
        <v>521</v>
      </c>
      <c r="E122" s="29" t="s">
        <v>957</v>
      </c>
      <c r="F122" s="18"/>
      <c r="G122" s="18"/>
      <c r="H122" s="12"/>
      <c r="I122" s="12"/>
      <c r="K122" s="12"/>
      <c r="P122" s="12"/>
      <c r="Q122" s="12"/>
    </row>
    <row r="123" spans="1:17">
      <c r="A123" s="29" t="s">
        <v>566</v>
      </c>
      <c r="B123" s="18" t="s">
        <v>1160</v>
      </c>
      <c r="C123" s="18" t="s">
        <v>520</v>
      </c>
      <c r="D123" s="18" t="s">
        <v>521</v>
      </c>
      <c r="E123" s="29" t="s">
        <v>1161</v>
      </c>
      <c r="F123" s="18"/>
      <c r="G123" s="18"/>
      <c r="H123" s="12"/>
      <c r="I123" s="12"/>
      <c r="K123" s="12"/>
      <c r="P123" s="12"/>
      <c r="Q123" s="12"/>
    </row>
    <row r="124" spans="1:17">
      <c r="A124" s="29" t="s">
        <v>566</v>
      </c>
      <c r="B124" s="18" t="s">
        <v>1162</v>
      </c>
      <c r="C124" s="18" t="s">
        <v>520</v>
      </c>
      <c r="D124" s="18" t="s">
        <v>521</v>
      </c>
      <c r="E124" s="29" t="s">
        <v>1163</v>
      </c>
      <c r="F124" s="18"/>
      <c r="G124" s="18"/>
      <c r="H124" s="12"/>
      <c r="I124" s="12"/>
      <c r="K124" s="12"/>
      <c r="P124" s="12"/>
      <c r="Q124" s="12"/>
    </row>
    <row r="125" spans="1:17">
      <c r="A125" s="29" t="s">
        <v>566</v>
      </c>
      <c r="B125" s="18" t="s">
        <v>1164</v>
      </c>
      <c r="C125" s="18" t="s">
        <v>520</v>
      </c>
      <c r="D125" s="18" t="s">
        <v>521</v>
      </c>
      <c r="E125" s="29" t="s">
        <v>1165</v>
      </c>
      <c r="F125" s="18"/>
      <c r="G125" s="18"/>
      <c r="H125" s="12"/>
      <c r="I125" s="12"/>
      <c r="K125" s="12"/>
      <c r="P125" s="12"/>
      <c r="Q125" s="12"/>
    </row>
    <row r="126" spans="1:17">
      <c r="A126" s="29" t="s">
        <v>566</v>
      </c>
      <c r="B126" s="18" t="s">
        <v>527</v>
      </c>
      <c r="C126" s="18" t="s">
        <v>520</v>
      </c>
      <c r="D126" s="18" t="s">
        <v>539</v>
      </c>
      <c r="E126" s="29" t="s">
        <v>528</v>
      </c>
      <c r="F126" s="18"/>
      <c r="G126" s="18"/>
      <c r="H126" s="12"/>
      <c r="I126" s="12"/>
      <c r="K126" s="12"/>
      <c r="P126" s="12"/>
      <c r="Q126" s="12"/>
    </row>
    <row r="127" spans="1:17" ht="24.75">
      <c r="A127" s="29" t="s">
        <v>962</v>
      </c>
      <c r="B127" s="18" t="s">
        <v>600</v>
      </c>
      <c r="C127" s="18" t="s">
        <v>520</v>
      </c>
      <c r="D127" s="18" t="s">
        <v>521</v>
      </c>
      <c r="E127" s="29" t="s">
        <v>601</v>
      </c>
      <c r="F127" s="18"/>
      <c r="G127" s="18"/>
      <c r="H127" s="12"/>
      <c r="I127" s="12"/>
      <c r="K127" s="12"/>
      <c r="P127" s="12"/>
      <c r="Q127" s="12"/>
    </row>
    <row r="128" spans="1:17">
      <c r="A128" s="29" t="s">
        <v>29</v>
      </c>
      <c r="B128" s="18" t="s">
        <v>573</v>
      </c>
      <c r="C128" s="18" t="s">
        <v>520</v>
      </c>
      <c r="D128" s="18" t="s">
        <v>539</v>
      </c>
      <c r="E128" s="31" t="s">
        <v>574</v>
      </c>
      <c r="F128" s="18"/>
      <c r="G128" s="18"/>
      <c r="H128" s="12"/>
      <c r="I128" s="12"/>
      <c r="K128" s="12"/>
      <c r="P128" s="12"/>
      <c r="Q128" s="12"/>
    </row>
    <row r="129" spans="1:17" ht="24.75">
      <c r="A129" s="29" t="s">
        <v>309</v>
      </c>
      <c r="B129" s="18" t="s">
        <v>890</v>
      </c>
      <c r="C129" s="18" t="s">
        <v>520</v>
      </c>
      <c r="D129" s="18" t="s">
        <v>521</v>
      </c>
      <c r="E129" s="29" t="s">
        <v>891</v>
      </c>
      <c r="F129" s="18"/>
      <c r="G129" s="18"/>
      <c r="H129" s="12"/>
      <c r="I129" s="12"/>
      <c r="K129" s="12"/>
      <c r="P129" s="12"/>
      <c r="Q129" s="12"/>
    </row>
    <row r="130" spans="1:17" ht="24.75">
      <c r="A130" s="29" t="s">
        <v>577</v>
      </c>
      <c r="B130" s="18" t="s">
        <v>578</v>
      </c>
      <c r="C130" s="18" t="s">
        <v>544</v>
      </c>
      <c r="D130" s="18" t="s">
        <v>539</v>
      </c>
      <c r="E130" s="29" t="s">
        <v>579</v>
      </c>
      <c r="F130" s="18"/>
      <c r="G130" s="18"/>
      <c r="H130" s="12"/>
      <c r="I130" s="12"/>
      <c r="K130" s="12"/>
      <c r="P130" s="12"/>
      <c r="Q130" s="12"/>
    </row>
    <row r="131" spans="1:17" ht="24.75">
      <c r="A131" s="29" t="s">
        <v>577</v>
      </c>
      <c r="B131" s="18" t="s">
        <v>717</v>
      </c>
      <c r="C131" s="18" t="s">
        <v>520</v>
      </c>
      <c r="D131" s="18" t="s">
        <v>521</v>
      </c>
      <c r="E131" s="29" t="s">
        <v>718</v>
      </c>
      <c r="F131" s="18"/>
      <c r="G131" s="18"/>
      <c r="H131" s="12"/>
      <c r="I131" s="12"/>
      <c r="K131" s="12"/>
      <c r="P131" s="12"/>
      <c r="Q131" s="12"/>
    </row>
    <row r="132" spans="1:17" ht="24.75">
      <c r="A132" s="29" t="s">
        <v>577</v>
      </c>
      <c r="B132" s="18" t="s">
        <v>560</v>
      </c>
      <c r="C132" s="18" t="s">
        <v>520</v>
      </c>
      <c r="D132" s="18" t="s">
        <v>539</v>
      </c>
      <c r="E132" s="29" t="s">
        <v>561</v>
      </c>
      <c r="F132" s="18"/>
      <c r="G132" s="18"/>
      <c r="H132" s="12"/>
      <c r="I132" s="12"/>
      <c r="K132" s="12"/>
      <c r="P132" s="12"/>
      <c r="Q132" s="12"/>
    </row>
    <row r="133" spans="1:17" ht="24.75">
      <c r="A133" s="29" t="s">
        <v>577</v>
      </c>
      <c r="B133" s="18" t="s">
        <v>558</v>
      </c>
      <c r="C133" s="18" t="s">
        <v>520</v>
      </c>
      <c r="D133" s="18" t="s">
        <v>539</v>
      </c>
      <c r="E133" s="29" t="s">
        <v>559</v>
      </c>
      <c r="F133" s="18"/>
      <c r="G133" s="18"/>
      <c r="H133" s="12"/>
      <c r="I133" s="12"/>
      <c r="K133" s="12"/>
      <c r="P133" s="12"/>
      <c r="Q133" s="12"/>
    </row>
    <row r="134" spans="1:17" ht="24.75">
      <c r="A134" s="29" t="s">
        <v>577</v>
      </c>
      <c r="B134" s="18" t="s">
        <v>582</v>
      </c>
      <c r="C134" s="18" t="s">
        <v>520</v>
      </c>
      <c r="D134" s="18" t="s">
        <v>521</v>
      </c>
      <c r="E134" s="29" t="s">
        <v>583</v>
      </c>
      <c r="F134" s="18"/>
      <c r="G134" s="18"/>
      <c r="H134" s="12"/>
      <c r="I134" s="12"/>
      <c r="K134" s="12"/>
      <c r="P134" s="12"/>
      <c r="Q134" s="12"/>
    </row>
    <row r="135" spans="1:17" ht="24.75">
      <c r="A135" s="29" t="s">
        <v>577</v>
      </c>
      <c r="B135" s="18" t="s">
        <v>600</v>
      </c>
      <c r="C135" s="18" t="s">
        <v>520</v>
      </c>
      <c r="D135" s="18" t="s">
        <v>521</v>
      </c>
      <c r="E135" s="29" t="s">
        <v>601</v>
      </c>
      <c r="F135" s="18"/>
      <c r="G135" s="18"/>
      <c r="H135" s="12"/>
      <c r="I135" s="12"/>
      <c r="K135" s="12"/>
      <c r="P135" s="12"/>
      <c r="Q135" s="12"/>
    </row>
    <row r="136" spans="1:17" ht="24.75">
      <c r="A136" s="29" t="s">
        <v>577</v>
      </c>
      <c r="B136" s="18" t="s">
        <v>584</v>
      </c>
      <c r="C136" s="18" t="s">
        <v>520</v>
      </c>
      <c r="D136" s="18" t="s">
        <v>521</v>
      </c>
      <c r="E136" s="29" t="s">
        <v>585</v>
      </c>
      <c r="F136" s="18"/>
      <c r="G136" s="18"/>
      <c r="H136" s="12"/>
      <c r="I136" s="12"/>
      <c r="K136" s="12"/>
      <c r="P136" s="12"/>
      <c r="Q136" s="12"/>
    </row>
    <row r="137" spans="1:17">
      <c r="A137" s="29" t="s">
        <v>577</v>
      </c>
      <c r="B137" s="18" t="s">
        <v>964</v>
      </c>
      <c r="C137" s="18" t="s">
        <v>544</v>
      </c>
      <c r="D137" s="18" t="s">
        <v>539</v>
      </c>
      <c r="E137" s="29" t="s">
        <v>965</v>
      </c>
      <c r="F137" s="18"/>
      <c r="G137" s="18"/>
      <c r="H137" s="12"/>
      <c r="I137" s="12"/>
      <c r="K137" s="12"/>
      <c r="P137" s="12"/>
      <c r="Q137" s="12"/>
    </row>
    <row r="138" spans="1:17">
      <c r="A138" s="29" t="s">
        <v>577</v>
      </c>
      <c r="B138" s="18" t="s">
        <v>898</v>
      </c>
      <c r="C138" s="18" t="s">
        <v>520</v>
      </c>
      <c r="D138" s="18" t="s">
        <v>521</v>
      </c>
      <c r="E138" s="29" t="s">
        <v>899</v>
      </c>
      <c r="F138" s="18"/>
      <c r="G138" s="18"/>
      <c r="H138" s="12"/>
      <c r="I138" s="12"/>
      <c r="K138" s="12"/>
      <c r="P138" s="12"/>
      <c r="Q138" s="12"/>
    </row>
    <row r="139" spans="1:17" ht="24.75">
      <c r="A139" s="29" t="s">
        <v>577</v>
      </c>
      <c r="B139" s="18" t="s">
        <v>586</v>
      </c>
      <c r="C139" s="18" t="s">
        <v>520</v>
      </c>
      <c r="D139" s="18" t="s">
        <v>521</v>
      </c>
      <c r="E139" s="29" t="s">
        <v>535</v>
      </c>
      <c r="F139" s="18"/>
      <c r="G139" s="18"/>
      <c r="H139" s="12"/>
      <c r="I139" s="12"/>
      <c r="K139" s="12"/>
      <c r="P139" s="12"/>
      <c r="Q139" s="12"/>
    </row>
    <row r="140" spans="1:17">
      <c r="A140" s="29" t="s">
        <v>587</v>
      </c>
      <c r="B140" s="18" t="s">
        <v>588</v>
      </c>
      <c r="C140" s="18" t="s">
        <v>520</v>
      </c>
      <c r="D140" s="18" t="s">
        <v>539</v>
      </c>
      <c r="E140" s="29" t="s">
        <v>589</v>
      </c>
      <c r="F140" s="18"/>
      <c r="G140" s="18"/>
      <c r="H140" s="12"/>
      <c r="I140" s="12"/>
      <c r="K140" s="12"/>
      <c r="P140" s="12"/>
      <c r="Q140" s="12"/>
    </row>
    <row r="141" spans="1:17">
      <c r="A141" s="29" t="s">
        <v>587</v>
      </c>
      <c r="B141" s="18" t="s">
        <v>590</v>
      </c>
      <c r="C141" s="18" t="s">
        <v>520</v>
      </c>
      <c r="D141" s="18" t="s">
        <v>521</v>
      </c>
      <c r="E141" s="29" t="s">
        <v>591</v>
      </c>
      <c r="F141" s="18"/>
      <c r="G141" s="18"/>
      <c r="H141" s="12"/>
      <c r="I141" s="12"/>
      <c r="K141" s="12"/>
      <c r="P141" s="12"/>
      <c r="Q141" s="12"/>
    </row>
    <row r="142" spans="1:17">
      <c r="A142" s="29" t="s">
        <v>587</v>
      </c>
      <c r="B142" s="18" t="s">
        <v>1166</v>
      </c>
      <c r="C142" s="18" t="s">
        <v>520</v>
      </c>
      <c r="D142" s="18" t="s">
        <v>521</v>
      </c>
      <c r="E142" s="29" t="s">
        <v>1167</v>
      </c>
      <c r="F142" s="18"/>
      <c r="G142" s="18"/>
      <c r="H142" s="12"/>
      <c r="I142" s="12"/>
      <c r="K142" s="12"/>
      <c r="P142" s="12"/>
      <c r="Q142" s="12"/>
    </row>
    <row r="143" spans="1:17">
      <c r="A143" s="29" t="s">
        <v>587</v>
      </c>
      <c r="B143" s="18" t="s">
        <v>532</v>
      </c>
      <c r="C143" s="18" t="s">
        <v>520</v>
      </c>
      <c r="D143" s="18" t="s">
        <v>539</v>
      </c>
      <c r="E143" s="29" t="s">
        <v>592</v>
      </c>
      <c r="F143" s="18"/>
      <c r="G143" s="18"/>
      <c r="H143" s="12"/>
      <c r="I143" s="12"/>
      <c r="K143" s="12"/>
      <c r="P143" s="12"/>
      <c r="Q143" s="12"/>
    </row>
    <row r="144" spans="1:17">
      <c r="A144" s="29" t="s">
        <v>593</v>
      </c>
      <c r="B144" s="18" t="s">
        <v>1051</v>
      </c>
      <c r="C144" s="18" t="s">
        <v>520</v>
      </c>
      <c r="D144" s="18" t="s">
        <v>539</v>
      </c>
      <c r="E144" s="31" t="s">
        <v>574</v>
      </c>
      <c r="F144" s="18"/>
      <c r="G144" s="18"/>
      <c r="H144" s="12"/>
      <c r="I144" s="12"/>
      <c r="K144" s="12"/>
      <c r="P144" s="12"/>
      <c r="Q144" s="12"/>
    </row>
    <row r="145" spans="1:17" ht="24.75">
      <c r="A145" s="29" t="s">
        <v>593</v>
      </c>
      <c r="B145" s="18" t="s">
        <v>558</v>
      </c>
      <c r="C145" s="18" t="s">
        <v>520</v>
      </c>
      <c r="D145" s="18" t="s">
        <v>539</v>
      </c>
      <c r="E145" s="29" t="s">
        <v>559</v>
      </c>
      <c r="F145" s="18"/>
      <c r="G145" s="18"/>
      <c r="H145" s="12"/>
      <c r="I145" s="12"/>
      <c r="K145" s="12"/>
      <c r="P145" s="12"/>
      <c r="Q145" s="12"/>
    </row>
    <row r="146" spans="1:17">
      <c r="A146" s="29" t="s">
        <v>593</v>
      </c>
      <c r="B146" s="18" t="s">
        <v>1168</v>
      </c>
      <c r="C146" s="18" t="s">
        <v>520</v>
      </c>
      <c r="D146" s="18" t="s">
        <v>521</v>
      </c>
      <c r="E146" s="29" t="s">
        <v>1169</v>
      </c>
      <c r="F146" s="18"/>
      <c r="G146" s="18"/>
      <c r="H146" s="12"/>
      <c r="I146" s="12"/>
      <c r="K146" s="12"/>
      <c r="P146" s="12"/>
      <c r="Q146" s="12"/>
    </row>
    <row r="147" spans="1:17" ht="24.75">
      <c r="A147" s="29" t="s">
        <v>593</v>
      </c>
      <c r="B147" s="18" t="s">
        <v>1170</v>
      </c>
      <c r="C147" s="18" t="s">
        <v>520</v>
      </c>
      <c r="D147" s="18" t="s">
        <v>521</v>
      </c>
      <c r="E147" s="29" t="s">
        <v>1171</v>
      </c>
      <c r="F147" s="18"/>
      <c r="G147" s="18"/>
      <c r="H147" s="12"/>
      <c r="I147" s="12"/>
      <c r="K147" s="12"/>
      <c r="P147" s="12"/>
      <c r="Q147" s="12"/>
    </row>
    <row r="148" spans="1:17" ht="24.75">
      <c r="A148" s="29" t="s">
        <v>593</v>
      </c>
      <c r="B148" s="18" t="s">
        <v>1172</v>
      </c>
      <c r="C148" s="18" t="s">
        <v>520</v>
      </c>
      <c r="D148" s="18" t="s">
        <v>521</v>
      </c>
      <c r="E148" s="29" t="s">
        <v>1173</v>
      </c>
      <c r="F148" s="18"/>
      <c r="G148" s="18"/>
      <c r="H148" s="12"/>
      <c r="I148" s="12"/>
      <c r="K148" s="12"/>
      <c r="P148" s="12"/>
      <c r="Q148" s="12"/>
    </row>
    <row r="149" spans="1:17" ht="24.75">
      <c r="A149" s="29" t="s">
        <v>593</v>
      </c>
      <c r="B149" s="18" t="s">
        <v>1174</v>
      </c>
      <c r="C149" s="18" t="s">
        <v>520</v>
      </c>
      <c r="D149" s="18" t="s">
        <v>521</v>
      </c>
      <c r="E149" s="29" t="s">
        <v>1175</v>
      </c>
      <c r="F149" s="18"/>
      <c r="G149" s="18"/>
      <c r="H149" s="12"/>
      <c r="I149" s="12"/>
      <c r="K149" s="12"/>
      <c r="P149" s="12"/>
      <c r="Q149" s="12"/>
    </row>
    <row r="150" spans="1:17" ht="24.75">
      <c r="A150" s="29" t="s">
        <v>593</v>
      </c>
      <c r="B150" s="18" t="s">
        <v>1176</v>
      </c>
      <c r="C150" s="18" t="s">
        <v>520</v>
      </c>
      <c r="D150" s="18" t="s">
        <v>539</v>
      </c>
      <c r="E150" s="29" t="s">
        <v>1177</v>
      </c>
      <c r="F150" s="18"/>
      <c r="G150" s="18"/>
      <c r="H150" s="12"/>
      <c r="I150" s="12"/>
      <c r="K150" s="12"/>
      <c r="P150" s="12"/>
      <c r="Q150" s="12"/>
    </row>
    <row r="151" spans="1:17">
      <c r="A151" s="29" t="s">
        <v>593</v>
      </c>
      <c r="B151" s="18" t="s">
        <v>1054</v>
      </c>
      <c r="C151" s="18" t="s">
        <v>520</v>
      </c>
      <c r="D151" s="18" t="s">
        <v>521</v>
      </c>
      <c r="E151" s="29" t="s">
        <v>1055</v>
      </c>
      <c r="F151" s="18"/>
      <c r="G151" s="18"/>
      <c r="H151" s="12"/>
      <c r="I151" s="12"/>
      <c r="K151" s="12"/>
      <c r="P151" s="12"/>
      <c r="Q151" s="12"/>
    </row>
    <row r="152" spans="1:17" ht="24.75">
      <c r="A152" s="29" t="s">
        <v>593</v>
      </c>
      <c r="B152" s="18" t="s">
        <v>1178</v>
      </c>
      <c r="C152" s="18" t="s">
        <v>520</v>
      </c>
      <c r="D152" s="18" t="s">
        <v>521</v>
      </c>
      <c r="E152" s="29" t="s">
        <v>1179</v>
      </c>
      <c r="F152" s="18"/>
      <c r="G152" s="18"/>
      <c r="H152" s="12"/>
      <c r="I152" s="12"/>
      <c r="K152" s="12"/>
      <c r="P152" s="12"/>
      <c r="Q152" s="12"/>
    </row>
    <row r="153" spans="1:17" ht="24.75">
      <c r="A153" s="29" t="s">
        <v>593</v>
      </c>
      <c r="B153" s="18" t="s">
        <v>1180</v>
      </c>
      <c r="C153" s="18" t="s">
        <v>520</v>
      </c>
      <c r="D153" s="18" t="s">
        <v>521</v>
      </c>
      <c r="E153" s="29" t="s">
        <v>1181</v>
      </c>
      <c r="F153" s="18"/>
      <c r="G153" s="18"/>
      <c r="H153" s="12"/>
      <c r="I153" s="12"/>
      <c r="K153" s="12"/>
      <c r="P153" s="12"/>
      <c r="Q153" s="12"/>
    </row>
    <row r="154" spans="1:17">
      <c r="A154" s="29" t="s">
        <v>595</v>
      </c>
      <c r="B154" s="18" t="s">
        <v>596</v>
      </c>
      <c r="C154" s="18" t="s">
        <v>520</v>
      </c>
      <c r="D154" s="18" t="s">
        <v>539</v>
      </c>
      <c r="E154" s="29" t="s">
        <v>597</v>
      </c>
      <c r="F154" s="18"/>
      <c r="G154" s="18"/>
      <c r="H154" s="12"/>
      <c r="I154" s="12"/>
      <c r="K154" s="12"/>
      <c r="P154" s="12"/>
      <c r="Q154" s="12"/>
    </row>
    <row r="155" spans="1:17">
      <c r="A155" s="29" t="s">
        <v>595</v>
      </c>
      <c r="B155" s="18" t="s">
        <v>569</v>
      </c>
      <c r="C155" s="18" t="s">
        <v>520</v>
      </c>
      <c r="D155" s="18" t="s">
        <v>539</v>
      </c>
      <c r="E155" s="29" t="s">
        <v>570</v>
      </c>
      <c r="F155" s="18"/>
      <c r="G155" s="18"/>
      <c r="H155" s="12"/>
      <c r="I155" s="12"/>
      <c r="K155" s="12"/>
      <c r="P155" s="12"/>
      <c r="Q155" s="12"/>
    </row>
    <row r="156" spans="1:17" ht="24.75">
      <c r="A156" s="29" t="s">
        <v>595</v>
      </c>
      <c r="B156" s="18" t="s">
        <v>541</v>
      </c>
      <c r="C156" s="18" t="s">
        <v>520</v>
      </c>
      <c r="D156" s="18" t="s">
        <v>521</v>
      </c>
      <c r="E156" s="29" t="s">
        <v>542</v>
      </c>
      <c r="F156" s="18"/>
      <c r="G156" s="18"/>
      <c r="H156" s="12"/>
      <c r="I156" s="12"/>
      <c r="K156" s="12"/>
      <c r="P156" s="12"/>
      <c r="Q156" s="12"/>
    </row>
    <row r="157" spans="1:17" ht="24.75">
      <c r="A157" s="29" t="s">
        <v>595</v>
      </c>
      <c r="B157" s="18" t="s">
        <v>738</v>
      </c>
      <c r="C157" s="18" t="s">
        <v>520</v>
      </c>
      <c r="D157" s="18" t="s">
        <v>521</v>
      </c>
      <c r="E157" s="29" t="s">
        <v>686</v>
      </c>
      <c r="F157" s="18"/>
      <c r="G157" s="18"/>
      <c r="H157" s="12"/>
      <c r="I157" s="12"/>
      <c r="K157" s="12"/>
      <c r="P157" s="12"/>
      <c r="Q157" s="12"/>
    </row>
    <row r="158" spans="1:17" ht="24.75">
      <c r="A158" s="29" t="s">
        <v>595</v>
      </c>
      <c r="B158" s="18" t="s">
        <v>598</v>
      </c>
      <c r="C158" s="18" t="s">
        <v>520</v>
      </c>
      <c r="D158" s="18" t="s">
        <v>539</v>
      </c>
      <c r="E158" s="29" t="s">
        <v>599</v>
      </c>
      <c r="F158" s="18"/>
      <c r="G158" s="18"/>
      <c r="H158" s="12"/>
      <c r="I158" s="12"/>
      <c r="K158" s="12"/>
      <c r="P158" s="12"/>
      <c r="Q158" s="12"/>
    </row>
    <row r="159" spans="1:17" ht="24.75">
      <c r="A159" s="29" t="s">
        <v>595</v>
      </c>
      <c r="B159" s="18" t="s">
        <v>600</v>
      </c>
      <c r="C159" s="18" t="s">
        <v>520</v>
      </c>
      <c r="D159" s="18" t="s">
        <v>521</v>
      </c>
      <c r="E159" s="29" t="s">
        <v>601</v>
      </c>
      <c r="F159" s="18"/>
      <c r="G159" s="18"/>
      <c r="H159" s="12"/>
      <c r="I159" s="12"/>
      <c r="K159" s="12"/>
      <c r="P159" s="12"/>
      <c r="Q159" s="12"/>
    </row>
    <row r="160" spans="1:17" ht="24.75">
      <c r="A160" s="29" t="s">
        <v>595</v>
      </c>
      <c r="B160" s="18" t="s">
        <v>556</v>
      </c>
      <c r="C160" s="18" t="s">
        <v>520</v>
      </c>
      <c r="D160" s="18" t="s">
        <v>521</v>
      </c>
      <c r="E160" s="29" t="s">
        <v>557</v>
      </c>
      <c r="F160" s="18"/>
      <c r="G160" s="18"/>
      <c r="H160" s="12"/>
      <c r="I160" s="12"/>
      <c r="K160" s="12"/>
      <c r="P160" s="12"/>
      <c r="Q160" s="12"/>
    </row>
    <row r="161" spans="1:17" ht="24.75">
      <c r="A161" s="29" t="s">
        <v>595</v>
      </c>
      <c r="B161" s="18" t="s">
        <v>560</v>
      </c>
      <c r="C161" s="18" t="s">
        <v>520</v>
      </c>
      <c r="D161" s="18" t="s">
        <v>539</v>
      </c>
      <c r="E161" s="29" t="s">
        <v>561</v>
      </c>
      <c r="F161" s="18"/>
      <c r="G161" s="18"/>
      <c r="H161" s="12"/>
      <c r="I161" s="12"/>
      <c r="K161" s="12"/>
      <c r="P161" s="12"/>
      <c r="Q161" s="12"/>
    </row>
    <row r="162" spans="1:17" ht="24.75">
      <c r="A162" s="29" t="s">
        <v>595</v>
      </c>
      <c r="B162" s="18" t="s">
        <v>602</v>
      </c>
      <c r="C162" s="18" t="s">
        <v>520</v>
      </c>
      <c r="D162" s="18" t="s">
        <v>539</v>
      </c>
      <c r="E162" s="29" t="s">
        <v>603</v>
      </c>
      <c r="F162" s="18"/>
      <c r="G162" s="18"/>
      <c r="H162" s="12"/>
      <c r="I162" s="12"/>
      <c r="K162" s="12"/>
      <c r="P162" s="12"/>
      <c r="Q162" s="12"/>
    </row>
    <row r="163" spans="1:17" ht="24.75">
      <c r="A163" s="29" t="s">
        <v>595</v>
      </c>
      <c r="B163" s="18" t="s">
        <v>606</v>
      </c>
      <c r="C163" s="18" t="s">
        <v>520</v>
      </c>
      <c r="D163" s="18" t="s">
        <v>539</v>
      </c>
      <c r="E163" s="29" t="s">
        <v>535</v>
      </c>
      <c r="F163" s="18"/>
      <c r="G163" s="18"/>
      <c r="H163" s="12"/>
      <c r="I163" s="12"/>
      <c r="K163" s="12"/>
      <c r="P163" s="12"/>
      <c r="Q163" s="12"/>
    </row>
    <row r="164" spans="1:17" ht="24.75">
      <c r="A164" s="29" t="s">
        <v>595</v>
      </c>
      <c r="B164" s="18" t="s">
        <v>607</v>
      </c>
      <c r="C164" s="18" t="s">
        <v>520</v>
      </c>
      <c r="D164" s="18" t="s">
        <v>521</v>
      </c>
      <c r="E164" s="29" t="s">
        <v>608</v>
      </c>
      <c r="F164" s="18"/>
      <c r="G164" s="18"/>
      <c r="H164" s="12"/>
      <c r="I164" s="12"/>
      <c r="K164" s="12"/>
      <c r="P164" s="12"/>
      <c r="Q164" s="12"/>
    </row>
    <row r="165" spans="1:17" ht="24.75">
      <c r="A165" s="29" t="s">
        <v>36</v>
      </c>
      <c r="B165" s="18" t="s">
        <v>541</v>
      </c>
      <c r="C165" s="18" t="s">
        <v>520</v>
      </c>
      <c r="D165" s="18" t="s">
        <v>521</v>
      </c>
      <c r="E165" s="29" t="s">
        <v>542</v>
      </c>
      <c r="F165" s="18"/>
      <c r="G165" s="18"/>
      <c r="H165" s="12"/>
      <c r="I165" s="12"/>
      <c r="K165" s="12"/>
      <c r="P165" s="12"/>
      <c r="Q165" s="12"/>
    </row>
    <row r="166" spans="1:17" ht="24.75">
      <c r="A166" s="29" t="s">
        <v>36</v>
      </c>
      <c r="B166" s="18" t="s">
        <v>575</v>
      </c>
      <c r="C166" s="18" t="s">
        <v>520</v>
      </c>
      <c r="D166" s="18" t="s">
        <v>521</v>
      </c>
      <c r="E166" s="29" t="s">
        <v>576</v>
      </c>
      <c r="F166" s="18"/>
      <c r="G166" s="18"/>
      <c r="H166" s="12"/>
      <c r="I166" s="12"/>
      <c r="K166" s="12"/>
      <c r="P166" s="12"/>
      <c r="Q166" s="12"/>
    </row>
    <row r="167" spans="1:17">
      <c r="A167" s="29" t="s">
        <v>617</v>
      </c>
      <c r="B167" s="18" t="s">
        <v>618</v>
      </c>
      <c r="C167" s="18" t="s">
        <v>520</v>
      </c>
      <c r="D167" s="18" t="s">
        <v>521</v>
      </c>
      <c r="E167" s="29" t="s">
        <v>619</v>
      </c>
      <c r="F167" s="18"/>
      <c r="G167" s="18"/>
      <c r="H167" s="12"/>
      <c r="I167" s="12"/>
      <c r="K167" s="12"/>
      <c r="P167" s="12"/>
      <c r="Q167" s="12"/>
    </row>
    <row r="168" spans="1:17" ht="24.75">
      <c r="A168" s="29" t="s">
        <v>622</v>
      </c>
      <c r="B168" s="18" t="s">
        <v>990</v>
      </c>
      <c r="C168" s="18" t="s">
        <v>520</v>
      </c>
      <c r="D168" s="18" t="s">
        <v>521</v>
      </c>
      <c r="E168" s="29" t="s">
        <v>991</v>
      </c>
      <c r="F168" s="18"/>
      <c r="G168" s="18"/>
      <c r="H168" s="12"/>
      <c r="I168" s="12"/>
      <c r="K168" s="12"/>
      <c r="P168" s="12"/>
      <c r="Q168" s="12"/>
    </row>
    <row r="169" spans="1:17" ht="24.75">
      <c r="A169" s="29" t="s">
        <v>622</v>
      </c>
      <c r="B169" s="18" t="s">
        <v>713</v>
      </c>
      <c r="C169" s="18" t="s">
        <v>544</v>
      </c>
      <c r="D169" s="18" t="s">
        <v>539</v>
      </c>
      <c r="E169" s="29" t="s">
        <v>714</v>
      </c>
      <c r="F169" s="18"/>
      <c r="G169" s="18"/>
      <c r="H169" s="12"/>
      <c r="I169" s="12"/>
      <c r="K169" s="12"/>
      <c r="P169" s="12"/>
      <c r="Q169" s="12"/>
    </row>
    <row r="170" spans="1:17" ht="24.75">
      <c r="A170" s="29" t="s">
        <v>622</v>
      </c>
      <c r="B170" s="18" t="s">
        <v>625</v>
      </c>
      <c r="C170" s="18" t="s">
        <v>544</v>
      </c>
      <c r="D170" s="18" t="s">
        <v>521</v>
      </c>
      <c r="E170" s="29" t="s">
        <v>626</v>
      </c>
      <c r="F170" s="18"/>
      <c r="G170" s="18"/>
      <c r="H170" s="12"/>
      <c r="I170" s="12"/>
      <c r="K170" s="12"/>
      <c r="P170" s="12"/>
      <c r="Q170" s="12"/>
    </row>
    <row r="171" spans="1:17">
      <c r="A171" s="29" t="s">
        <v>622</v>
      </c>
      <c r="B171" s="18" t="s">
        <v>1182</v>
      </c>
      <c r="C171" s="18" t="s">
        <v>520</v>
      </c>
      <c r="D171" s="18" t="s">
        <v>521</v>
      </c>
      <c r="E171" s="29" t="s">
        <v>530</v>
      </c>
      <c r="F171" s="18"/>
      <c r="G171" s="18"/>
      <c r="H171" s="12"/>
      <c r="I171" s="12"/>
      <c r="K171" s="12"/>
      <c r="P171" s="12"/>
      <c r="Q171" s="12"/>
    </row>
    <row r="172" spans="1:17">
      <c r="A172" s="29" t="s">
        <v>632</v>
      </c>
      <c r="B172" s="18" t="s">
        <v>996</v>
      </c>
      <c r="C172" s="18" t="s">
        <v>520</v>
      </c>
      <c r="D172" s="18" t="s">
        <v>521</v>
      </c>
      <c r="E172" s="29" t="s">
        <v>997</v>
      </c>
      <c r="F172" s="18"/>
      <c r="G172" s="18"/>
      <c r="H172" s="12"/>
      <c r="I172" s="12"/>
      <c r="K172" s="12"/>
      <c r="P172" s="12"/>
      <c r="Q172" s="12"/>
    </row>
    <row r="173" spans="1:17">
      <c r="A173" s="29" t="s">
        <v>632</v>
      </c>
      <c r="B173" s="18" t="s">
        <v>633</v>
      </c>
      <c r="C173" s="18" t="s">
        <v>544</v>
      </c>
      <c r="D173" s="18" t="s">
        <v>521</v>
      </c>
      <c r="E173" s="29" t="s">
        <v>634</v>
      </c>
      <c r="F173" s="18"/>
      <c r="G173" s="18"/>
      <c r="H173" s="12"/>
      <c r="I173" s="12"/>
      <c r="K173" s="12"/>
      <c r="P173" s="12"/>
      <c r="Q173" s="12"/>
    </row>
    <row r="174" spans="1:17">
      <c r="A174" s="29" t="s">
        <v>632</v>
      </c>
      <c r="B174" s="18" t="s">
        <v>635</v>
      </c>
      <c r="C174" s="18" t="s">
        <v>544</v>
      </c>
      <c r="D174" s="18" t="s">
        <v>521</v>
      </c>
      <c r="E174" s="29" t="s">
        <v>636</v>
      </c>
      <c r="F174" s="18"/>
      <c r="G174" s="18"/>
      <c r="H174" s="12"/>
      <c r="I174" s="12"/>
      <c r="K174" s="12"/>
      <c r="P174" s="12"/>
      <c r="Q174" s="12"/>
    </row>
    <row r="175" spans="1:17" ht="24.75">
      <c r="A175" s="29" t="s">
        <v>632</v>
      </c>
      <c r="B175" s="18" t="s">
        <v>719</v>
      </c>
      <c r="C175" s="18" t="s">
        <v>520</v>
      </c>
      <c r="D175" s="18" t="s">
        <v>521</v>
      </c>
      <c r="E175" s="29" t="s">
        <v>720</v>
      </c>
      <c r="F175" s="18"/>
      <c r="G175" s="18"/>
      <c r="H175" s="12"/>
      <c r="I175" s="12"/>
      <c r="K175" s="12"/>
      <c r="P175" s="12"/>
      <c r="Q175" s="12"/>
    </row>
    <row r="176" spans="1:17" ht="24.75">
      <c r="A176" s="29" t="s">
        <v>632</v>
      </c>
      <c r="B176" s="18" t="s">
        <v>637</v>
      </c>
      <c r="C176" s="18" t="s">
        <v>544</v>
      </c>
      <c r="D176" s="18" t="s">
        <v>521</v>
      </c>
      <c r="E176" s="29" t="s">
        <v>638</v>
      </c>
      <c r="F176" s="18"/>
      <c r="G176" s="18"/>
      <c r="H176" s="12"/>
      <c r="I176" s="12"/>
      <c r="K176" s="12"/>
      <c r="P176" s="12"/>
      <c r="Q176" s="12"/>
    </row>
    <row r="177" spans="1:17" ht="24.75">
      <c r="A177" s="29" t="s">
        <v>632</v>
      </c>
      <c r="B177" s="18" t="s">
        <v>639</v>
      </c>
      <c r="C177" s="18" t="s">
        <v>544</v>
      </c>
      <c r="D177" s="18" t="s">
        <v>521</v>
      </c>
      <c r="E177" s="29" t="s">
        <v>640</v>
      </c>
      <c r="F177" s="18"/>
      <c r="G177" s="18"/>
      <c r="H177" s="12"/>
      <c r="I177" s="12"/>
      <c r="K177" s="12"/>
      <c r="P177" s="12"/>
      <c r="Q177" s="12"/>
    </row>
    <row r="178" spans="1:17" ht="24.75">
      <c r="A178" s="29" t="s">
        <v>632</v>
      </c>
      <c r="B178" s="18" t="s">
        <v>641</v>
      </c>
      <c r="C178" s="18" t="s">
        <v>544</v>
      </c>
      <c r="D178" s="18" t="s">
        <v>521</v>
      </c>
      <c r="E178" s="29" t="s">
        <v>642</v>
      </c>
      <c r="F178" s="18"/>
      <c r="G178" s="18"/>
      <c r="H178" s="12"/>
      <c r="I178" s="12"/>
      <c r="K178" s="12"/>
      <c r="P178" s="12"/>
      <c r="Q178" s="12"/>
    </row>
    <row r="179" spans="1:17">
      <c r="A179" s="29" t="s">
        <v>632</v>
      </c>
      <c r="B179" s="18" t="s">
        <v>643</v>
      </c>
      <c r="C179" s="18" t="s">
        <v>544</v>
      </c>
      <c r="D179" s="18" t="s">
        <v>521</v>
      </c>
      <c r="E179" s="29" t="s">
        <v>644</v>
      </c>
      <c r="F179" s="18"/>
      <c r="G179" s="18"/>
      <c r="H179" s="12"/>
      <c r="I179" s="12"/>
      <c r="K179" s="12"/>
      <c r="P179" s="12"/>
      <c r="Q179" s="12"/>
    </row>
    <row r="180" spans="1:17">
      <c r="A180" s="29" t="s">
        <v>632</v>
      </c>
      <c r="B180" s="18" t="s">
        <v>721</v>
      </c>
      <c r="C180" s="18" t="s">
        <v>544</v>
      </c>
      <c r="D180" s="18" t="s">
        <v>521</v>
      </c>
      <c r="E180" s="29" t="s">
        <v>722</v>
      </c>
      <c r="F180" s="18"/>
      <c r="G180" s="18"/>
      <c r="H180" s="12"/>
      <c r="I180" s="12"/>
      <c r="K180" s="12"/>
      <c r="P180" s="12"/>
      <c r="Q180" s="12"/>
    </row>
    <row r="181" spans="1:17">
      <c r="A181" s="29" t="s">
        <v>632</v>
      </c>
      <c r="B181" s="18" t="s">
        <v>645</v>
      </c>
      <c r="C181" s="18" t="s">
        <v>544</v>
      </c>
      <c r="D181" s="18" t="s">
        <v>521</v>
      </c>
      <c r="E181" s="29" t="s">
        <v>646</v>
      </c>
      <c r="F181" s="18"/>
      <c r="G181" s="18"/>
      <c r="H181" s="12"/>
      <c r="I181" s="12"/>
      <c r="K181" s="12"/>
      <c r="P181" s="12"/>
      <c r="Q181" s="12"/>
    </row>
    <row r="182" spans="1:17" ht="24.75">
      <c r="A182" s="29" t="s">
        <v>647</v>
      </c>
      <c r="B182" s="18" t="s">
        <v>995</v>
      </c>
      <c r="C182" s="18" t="s">
        <v>544</v>
      </c>
      <c r="D182" s="18" t="s">
        <v>521</v>
      </c>
      <c r="E182" s="29" t="s">
        <v>718</v>
      </c>
      <c r="F182" s="18"/>
      <c r="G182" s="18"/>
      <c r="H182" s="12"/>
      <c r="I182" s="12"/>
      <c r="K182" s="12"/>
      <c r="P182" s="12"/>
      <c r="Q182" s="12"/>
    </row>
    <row r="183" spans="1:17">
      <c r="A183" s="29" t="s">
        <v>647</v>
      </c>
      <c r="B183" s="18" t="s">
        <v>650</v>
      </c>
      <c r="C183" s="18" t="s">
        <v>544</v>
      </c>
      <c r="D183" s="18" t="s">
        <v>521</v>
      </c>
      <c r="E183" s="29" t="s">
        <v>651</v>
      </c>
      <c r="F183" s="18"/>
      <c r="G183" s="18"/>
      <c r="H183" s="12"/>
      <c r="I183" s="12"/>
      <c r="K183" s="12"/>
      <c r="P183" s="12"/>
      <c r="Q183" s="12"/>
    </row>
    <row r="184" spans="1:17">
      <c r="A184" s="29" t="s">
        <v>647</v>
      </c>
      <c r="B184" s="18" t="s">
        <v>652</v>
      </c>
      <c r="C184" s="18" t="s">
        <v>544</v>
      </c>
      <c r="D184" s="18" t="s">
        <v>521</v>
      </c>
      <c r="E184" s="29" t="s">
        <v>653</v>
      </c>
      <c r="F184" s="18"/>
      <c r="G184" s="18"/>
      <c r="H184" s="12"/>
      <c r="I184" s="12"/>
      <c r="K184" s="12"/>
      <c r="P184" s="12"/>
      <c r="Q184" s="12"/>
    </row>
    <row r="185" spans="1:17" ht="24.75">
      <c r="A185" s="29" t="s">
        <v>647</v>
      </c>
      <c r="B185" s="18" t="s">
        <v>654</v>
      </c>
      <c r="C185" s="18" t="s">
        <v>544</v>
      </c>
      <c r="D185" s="18" t="s">
        <v>521</v>
      </c>
      <c r="E185" s="29" t="s">
        <v>655</v>
      </c>
      <c r="F185" s="18"/>
      <c r="G185" s="18"/>
      <c r="H185" s="12"/>
      <c r="I185" s="12"/>
      <c r="K185" s="12"/>
      <c r="P185" s="12"/>
      <c r="Q185" s="12"/>
    </row>
    <row r="186" spans="1:17" ht="24.75">
      <c r="A186" s="29" t="s">
        <v>647</v>
      </c>
      <c r="B186" s="18" t="s">
        <v>656</v>
      </c>
      <c r="C186" s="18" t="s">
        <v>544</v>
      </c>
      <c r="D186" s="18" t="s">
        <v>521</v>
      </c>
      <c r="E186" s="29" t="s">
        <v>657</v>
      </c>
      <c r="F186" s="18"/>
      <c r="G186" s="18"/>
      <c r="H186" s="12"/>
      <c r="I186" s="12"/>
      <c r="K186" s="12"/>
      <c r="P186" s="12"/>
      <c r="Q186" s="12"/>
    </row>
    <row r="187" spans="1:17" ht="24.75">
      <c r="A187" s="29" t="s">
        <v>647</v>
      </c>
      <c r="B187" s="18" t="s">
        <v>658</v>
      </c>
      <c r="C187" s="18" t="s">
        <v>544</v>
      </c>
      <c r="D187" s="18" t="s">
        <v>521</v>
      </c>
      <c r="E187" s="29" t="s">
        <v>659</v>
      </c>
      <c r="F187" s="18"/>
      <c r="G187" s="18"/>
      <c r="H187" s="12"/>
      <c r="I187" s="12"/>
      <c r="K187" s="12"/>
      <c r="P187" s="12"/>
      <c r="Q187" s="12"/>
    </row>
    <row r="188" spans="1:17">
      <c r="A188" s="29" t="s">
        <v>647</v>
      </c>
      <c r="B188" s="18" t="s">
        <v>660</v>
      </c>
      <c r="C188" s="18" t="s">
        <v>544</v>
      </c>
      <c r="D188" s="18" t="s">
        <v>521</v>
      </c>
      <c r="E188" s="29" t="s">
        <v>661</v>
      </c>
      <c r="F188" s="18"/>
      <c r="G188" s="18"/>
      <c r="H188" s="12"/>
      <c r="I188" s="12"/>
      <c r="K188" s="12"/>
      <c r="P188" s="12"/>
      <c r="Q188" s="12"/>
    </row>
    <row r="189" spans="1:17" ht="24.75">
      <c r="A189" s="29" t="s">
        <v>647</v>
      </c>
      <c r="B189" s="18" t="s">
        <v>662</v>
      </c>
      <c r="C189" s="18" t="s">
        <v>520</v>
      </c>
      <c r="D189" s="18" t="s">
        <v>521</v>
      </c>
      <c r="E189" s="29" t="s">
        <v>663</v>
      </c>
      <c r="F189" s="18"/>
      <c r="G189" s="18"/>
      <c r="H189" s="12"/>
      <c r="I189" s="12"/>
      <c r="K189" s="12"/>
      <c r="P189" s="12"/>
      <c r="Q189" s="12"/>
    </row>
    <row r="190" spans="1:17">
      <c r="A190" s="29" t="s">
        <v>647</v>
      </c>
      <c r="B190" s="18" t="s">
        <v>727</v>
      </c>
      <c r="C190" s="18" t="s">
        <v>544</v>
      </c>
      <c r="D190" s="18" t="s">
        <v>521</v>
      </c>
      <c r="E190" s="29" t="s">
        <v>728</v>
      </c>
      <c r="F190" s="18"/>
      <c r="G190" s="18"/>
      <c r="H190" s="12"/>
      <c r="I190" s="12"/>
      <c r="K190" s="12"/>
      <c r="P190" s="12"/>
      <c r="Q190" s="12"/>
    </row>
    <row r="191" spans="1:17">
      <c r="A191" s="29" t="s">
        <v>647</v>
      </c>
      <c r="B191" s="18" t="s">
        <v>664</v>
      </c>
      <c r="C191" s="18" t="s">
        <v>544</v>
      </c>
      <c r="D191" s="18" t="s">
        <v>521</v>
      </c>
      <c r="E191" s="29" t="s">
        <v>665</v>
      </c>
      <c r="F191" s="18"/>
      <c r="G191" s="18"/>
      <c r="H191" s="12"/>
      <c r="I191" s="12"/>
      <c r="K191" s="12"/>
      <c r="P191" s="12"/>
      <c r="Q191" s="12"/>
    </row>
    <row r="192" spans="1:17">
      <c r="A192" s="29" t="s">
        <v>45</v>
      </c>
      <c r="B192" s="18" t="s">
        <v>729</v>
      </c>
      <c r="C192" s="18" t="s">
        <v>520</v>
      </c>
      <c r="D192" s="18" t="s">
        <v>521</v>
      </c>
      <c r="E192" s="29" t="s">
        <v>730</v>
      </c>
      <c r="F192" s="18"/>
      <c r="G192" s="18"/>
      <c r="H192" s="12"/>
      <c r="I192" s="12"/>
      <c r="K192" s="12"/>
      <c r="P192" s="12"/>
      <c r="Q192" s="12"/>
    </row>
    <row r="193" spans="1:17" ht="24.75">
      <c r="A193" s="29" t="s">
        <v>45</v>
      </c>
      <c r="B193" s="18" t="s">
        <v>1056</v>
      </c>
      <c r="C193" s="18" t="s">
        <v>520</v>
      </c>
      <c r="D193" s="18" t="s">
        <v>539</v>
      </c>
      <c r="E193" s="29" t="s">
        <v>1057</v>
      </c>
      <c r="F193" s="18"/>
      <c r="G193" s="18"/>
      <c r="H193" s="12"/>
      <c r="I193" s="12"/>
      <c r="K193" s="12"/>
      <c r="P193" s="12"/>
      <c r="Q193" s="12"/>
    </row>
    <row r="194" spans="1:17">
      <c r="A194" s="29" t="s">
        <v>666</v>
      </c>
      <c r="B194" s="18" t="s">
        <v>1183</v>
      </c>
      <c r="C194" s="18" t="s">
        <v>544</v>
      </c>
      <c r="D194" s="18" t="s">
        <v>539</v>
      </c>
      <c r="E194" s="29" t="s">
        <v>1184</v>
      </c>
      <c r="F194" s="18"/>
      <c r="G194" s="18"/>
      <c r="H194" s="12"/>
      <c r="I194" s="12"/>
      <c r="K194" s="12"/>
      <c r="P194" s="12"/>
      <c r="Q194" s="12"/>
    </row>
    <row r="195" spans="1:17" ht="24.75">
      <c r="A195" s="29" t="s">
        <v>1185</v>
      </c>
      <c r="B195" s="18" t="s">
        <v>600</v>
      </c>
      <c r="C195" s="18" t="s">
        <v>520</v>
      </c>
      <c r="D195" s="18" t="s">
        <v>521</v>
      </c>
      <c r="E195" s="29" t="s">
        <v>601</v>
      </c>
      <c r="F195" s="18"/>
      <c r="G195" s="18"/>
      <c r="H195" s="12"/>
      <c r="I195" s="12"/>
      <c r="K195" s="12"/>
      <c r="P195" s="12"/>
      <c r="Q195" s="12"/>
    </row>
    <row r="196" spans="1:17">
      <c r="A196" s="29" t="s">
        <v>52</v>
      </c>
      <c r="B196" s="18" t="s">
        <v>1186</v>
      </c>
      <c r="C196" s="18" t="s">
        <v>520</v>
      </c>
      <c r="D196" s="18" t="s">
        <v>521</v>
      </c>
      <c r="E196" s="31" t="s">
        <v>574</v>
      </c>
      <c r="F196" s="18"/>
      <c r="G196" s="18"/>
      <c r="H196" s="12"/>
      <c r="I196" s="12"/>
      <c r="K196" s="12"/>
      <c r="P196" s="12"/>
      <c r="Q196" s="12"/>
    </row>
    <row r="197" spans="1:17">
      <c r="A197" s="29" t="s">
        <v>52</v>
      </c>
      <c r="B197" s="18" t="s">
        <v>675</v>
      </c>
      <c r="C197" s="18" t="s">
        <v>520</v>
      </c>
      <c r="D197" s="18" t="s">
        <v>539</v>
      </c>
      <c r="E197" s="31" t="s">
        <v>574</v>
      </c>
      <c r="F197" s="18"/>
      <c r="G197" s="18"/>
      <c r="H197" s="12"/>
      <c r="I197" s="12"/>
      <c r="K197" s="12"/>
      <c r="P197" s="12"/>
      <c r="Q197" s="12"/>
    </row>
    <row r="198" spans="1:17" ht="24.75">
      <c r="A198" s="29" t="s">
        <v>53</v>
      </c>
      <c r="B198" s="18" t="s">
        <v>738</v>
      </c>
      <c r="C198" s="18" t="s">
        <v>520</v>
      </c>
      <c r="D198" s="18" t="s">
        <v>521</v>
      </c>
      <c r="E198" s="29" t="s">
        <v>739</v>
      </c>
      <c r="F198" s="18"/>
      <c r="G198" s="18"/>
      <c r="H198" s="12"/>
      <c r="I198" s="12"/>
      <c r="K198" s="12"/>
      <c r="P198" s="12"/>
      <c r="Q198" s="12"/>
    </row>
    <row r="199" spans="1:17" ht="24.75">
      <c r="A199" s="29" t="s">
        <v>53</v>
      </c>
      <c r="B199" s="18" t="s">
        <v>606</v>
      </c>
      <c r="C199" s="18" t="s">
        <v>520</v>
      </c>
      <c r="D199" s="18" t="s">
        <v>521</v>
      </c>
      <c r="E199" s="29" t="s">
        <v>740</v>
      </c>
      <c r="F199" s="18"/>
      <c r="G199" s="18"/>
      <c r="H199" s="12"/>
      <c r="I199" s="12"/>
      <c r="K199" s="12"/>
      <c r="P199" s="12"/>
      <c r="Q199" s="12"/>
    </row>
    <row r="200" spans="1:17">
      <c r="A200" s="29" t="s">
        <v>53</v>
      </c>
      <c r="B200" s="18" t="s">
        <v>1187</v>
      </c>
      <c r="C200" s="18" t="s">
        <v>520</v>
      </c>
      <c r="D200" s="18" t="s">
        <v>521</v>
      </c>
      <c r="E200" s="29" t="s">
        <v>1188</v>
      </c>
      <c r="F200" s="18"/>
      <c r="G200" s="18"/>
      <c r="H200" s="12"/>
      <c r="I200" s="12"/>
      <c r="K200" s="12"/>
      <c r="P200" s="12"/>
      <c r="Q200" s="12"/>
    </row>
    <row r="201" spans="1:17">
      <c r="A201" s="29" t="s">
        <v>53</v>
      </c>
      <c r="B201" s="18" t="s">
        <v>1189</v>
      </c>
      <c r="C201" s="18" t="s">
        <v>520</v>
      </c>
      <c r="D201" s="18" t="s">
        <v>521</v>
      </c>
      <c r="E201" s="29" t="s">
        <v>1190</v>
      </c>
      <c r="F201" s="18"/>
      <c r="G201" s="18"/>
      <c r="H201" s="12"/>
      <c r="I201" s="12"/>
      <c r="K201" s="12"/>
      <c r="P201" s="12"/>
      <c r="Q201" s="12"/>
    </row>
    <row r="202" spans="1:17" ht="24.75">
      <c r="A202" s="29" t="s">
        <v>676</v>
      </c>
      <c r="B202" s="18" t="s">
        <v>606</v>
      </c>
      <c r="C202" s="18" t="s">
        <v>520</v>
      </c>
      <c r="D202" s="18" t="s">
        <v>521</v>
      </c>
      <c r="E202" s="29" t="s">
        <v>535</v>
      </c>
      <c r="F202" s="18"/>
      <c r="G202" s="18"/>
      <c r="H202" s="12"/>
      <c r="I202" s="12"/>
      <c r="K202" s="12"/>
      <c r="P202" s="12"/>
      <c r="Q202" s="12"/>
    </row>
    <row r="203" spans="1:17">
      <c r="A203" s="29" t="s">
        <v>676</v>
      </c>
      <c r="B203" s="18" t="s">
        <v>679</v>
      </c>
      <c r="C203" s="18" t="s">
        <v>520</v>
      </c>
      <c r="D203" s="18" t="s">
        <v>539</v>
      </c>
      <c r="E203" s="29" t="s">
        <v>680</v>
      </c>
      <c r="F203" s="18"/>
      <c r="G203" s="18"/>
      <c r="H203" s="12"/>
      <c r="I203" s="12"/>
      <c r="K203" s="12"/>
      <c r="P203" s="12"/>
      <c r="Q203" s="12"/>
    </row>
    <row r="204" spans="1:17" ht="24.75">
      <c r="A204" s="29" t="s">
        <v>676</v>
      </c>
      <c r="B204" s="18" t="s">
        <v>1191</v>
      </c>
      <c r="C204" s="18" t="s">
        <v>544</v>
      </c>
      <c r="D204" s="18" t="s">
        <v>539</v>
      </c>
      <c r="E204" s="29" t="s">
        <v>1192</v>
      </c>
      <c r="F204" s="18"/>
      <c r="G204" s="18"/>
      <c r="H204" s="12"/>
      <c r="I204" s="12"/>
      <c r="K204" s="12"/>
      <c r="P204" s="12"/>
      <c r="Q204" s="12"/>
    </row>
    <row r="205" spans="1:17">
      <c r="A205" s="29" t="s">
        <v>676</v>
      </c>
      <c r="B205" s="18" t="s">
        <v>1193</v>
      </c>
      <c r="C205" s="18" t="s">
        <v>544</v>
      </c>
      <c r="D205" s="18" t="s">
        <v>539</v>
      </c>
      <c r="E205" s="29" t="s">
        <v>1194</v>
      </c>
      <c r="F205" s="18"/>
      <c r="G205" s="18"/>
      <c r="H205" s="12"/>
      <c r="I205" s="12"/>
      <c r="K205" s="12"/>
      <c r="P205" s="12"/>
      <c r="Q205" s="12"/>
    </row>
    <row r="206" spans="1:17">
      <c r="A206" s="29" t="s">
        <v>676</v>
      </c>
      <c r="B206" s="18" t="s">
        <v>1195</v>
      </c>
      <c r="C206" s="18" t="s">
        <v>520</v>
      </c>
      <c r="D206" s="18" t="s">
        <v>539</v>
      </c>
      <c r="E206" s="29" t="s">
        <v>1196</v>
      </c>
      <c r="F206" s="18"/>
      <c r="G206" s="18"/>
      <c r="H206" s="12"/>
      <c r="I206" s="12"/>
      <c r="K206" s="12"/>
      <c r="P206" s="12"/>
      <c r="Q206" s="12"/>
    </row>
    <row r="207" spans="1:17" ht="24.75">
      <c r="A207" s="29" t="s">
        <v>676</v>
      </c>
      <c r="B207" s="18" t="s">
        <v>1197</v>
      </c>
      <c r="C207" s="18" t="s">
        <v>544</v>
      </c>
      <c r="D207" s="18" t="s">
        <v>539</v>
      </c>
      <c r="E207" s="29" t="s">
        <v>1198</v>
      </c>
      <c r="F207" s="18"/>
      <c r="G207" s="18"/>
      <c r="H207" s="12"/>
      <c r="I207" s="12"/>
      <c r="K207" s="12"/>
      <c r="P207" s="12"/>
      <c r="Q207" s="12"/>
    </row>
    <row r="208" spans="1:17" ht="24.75">
      <c r="A208" s="29" t="s">
        <v>676</v>
      </c>
      <c r="B208" s="18" t="s">
        <v>1199</v>
      </c>
      <c r="C208" s="18" t="s">
        <v>544</v>
      </c>
      <c r="D208" s="18" t="s">
        <v>539</v>
      </c>
      <c r="E208" s="29" t="s">
        <v>1200</v>
      </c>
      <c r="F208" s="18"/>
      <c r="G208" s="18"/>
      <c r="H208" s="12"/>
      <c r="I208" s="12"/>
      <c r="K208" s="12"/>
      <c r="P208" s="12"/>
      <c r="Q208" s="12"/>
    </row>
    <row r="209" spans="1:17">
      <c r="A209" s="29" t="s">
        <v>676</v>
      </c>
      <c r="B209" s="18" t="s">
        <v>1201</v>
      </c>
      <c r="C209" s="18" t="s">
        <v>544</v>
      </c>
      <c r="D209" s="18" t="s">
        <v>539</v>
      </c>
      <c r="E209" s="29" t="s">
        <v>1202</v>
      </c>
      <c r="F209" s="18"/>
      <c r="G209" s="18"/>
      <c r="H209" s="12"/>
      <c r="I209" s="12"/>
      <c r="K209" s="12"/>
      <c r="P209" s="12"/>
      <c r="Q209" s="12"/>
    </row>
    <row r="210" spans="1:17">
      <c r="A210" s="29" t="s">
        <v>676</v>
      </c>
      <c r="B210" s="18" t="s">
        <v>1203</v>
      </c>
      <c r="C210" s="18" t="s">
        <v>544</v>
      </c>
      <c r="D210" s="18" t="s">
        <v>539</v>
      </c>
      <c r="E210" s="29" t="s">
        <v>1204</v>
      </c>
      <c r="F210" s="18"/>
      <c r="G210" s="18"/>
      <c r="H210" s="12"/>
      <c r="I210" s="12"/>
      <c r="K210" s="12"/>
      <c r="P210" s="12"/>
      <c r="Q210" s="12"/>
    </row>
    <row r="211" spans="1:17" ht="24.75">
      <c r="A211" s="29" t="s">
        <v>56</v>
      </c>
      <c r="B211" s="18" t="s">
        <v>683</v>
      </c>
      <c r="C211" s="18" t="s">
        <v>520</v>
      </c>
      <c r="D211" s="18" t="s">
        <v>521</v>
      </c>
      <c r="E211" s="29" t="s">
        <v>684</v>
      </c>
      <c r="F211" s="18"/>
      <c r="G211" s="18"/>
      <c r="H211" s="12"/>
      <c r="I211" s="12"/>
      <c r="K211" s="12"/>
      <c r="P211" s="12"/>
      <c r="Q211" s="12"/>
    </row>
    <row r="212" spans="1:17">
      <c r="A212" s="29" t="s">
        <v>696</v>
      </c>
      <c r="B212" s="18" t="s">
        <v>697</v>
      </c>
      <c r="C212" s="18" t="s">
        <v>520</v>
      </c>
      <c r="D212" s="18" t="s">
        <v>521</v>
      </c>
      <c r="E212" s="29" t="s">
        <v>698</v>
      </c>
      <c r="F212" s="18"/>
      <c r="G212" s="18"/>
      <c r="H212" s="12"/>
      <c r="I212" s="12"/>
      <c r="K212" s="12"/>
      <c r="P212" s="12"/>
      <c r="Q212" s="12"/>
    </row>
  </sheetData>
  <mergeCells count="8">
    <mergeCell ref="B9:Q9"/>
    <mergeCell ref="B48:Q48"/>
    <mergeCell ref="A61:E61"/>
    <mergeCell ref="B31:Q31"/>
    <mergeCell ref="B34:Q34"/>
    <mergeCell ref="B35:Q35"/>
    <mergeCell ref="B36:Q36"/>
    <mergeCell ref="B37:Q37"/>
  </mergeCells>
  <hyperlinks>
    <hyperlink ref="Q10" display="ESM-AGSM-000A-000A00000000(004_002)" xr:uid="{E95270A1-D915-41CD-B49C-51A0324E1260}"/>
    <hyperlink ref="Q14" display="BPCM-BPCM-0009-000900000000(043_042)" xr:uid="{A3EF2E43-8865-4CC8-BFB4-E323A6491BFC}"/>
    <hyperlink ref="Q22" display="DMSM-DMSM-0003-000300000015(000)" xr:uid="{3EB21C62-DB34-468C-B2C7-64D060BC5CB0}"/>
    <hyperlink ref="Q39" display="NFCD-NFCD-0001-000100000000(011_009)" xr:uid="{A4D72DF8-51DB-410C-BFD6-E18FCC1534DD}"/>
    <hyperlink ref="Q49" display="SLML-SLML-0003-000300000000(012_000)" xr:uid="{345F09BE-BEC1-452E-BF5E-145C86E3A0D6}"/>
    <hyperlink ref="Q50" display="SLMR-SLMR-0003-000300000000(015_000)" xr:uid="{ADE459FB-72E6-4D6B-B2BB-1D4F3EF90665}"/>
    <hyperlink ref="A61" display="Expand All Environmental/Snapshot Data" xr:uid="{4F5F8E23-C452-4A49-962D-011DEED9D84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0B500-4B6C-4103-B4A0-202D8FD3DAD8}">
  <dimension ref="A1:Q212"/>
  <sheetViews>
    <sheetView topLeftCell="A3" workbookViewId="0">
      <selection activeCell="H14" sqref="H14"/>
    </sheetView>
  </sheetViews>
  <sheetFormatPr defaultRowHeight="15"/>
  <cols>
    <col min="1" max="1" width="36.5703125" bestFit="1" customWidth="1"/>
    <col min="2" max="2" width="32.5703125" bestFit="1" customWidth="1"/>
    <col min="3" max="3" width="10.28515625" bestFit="1" customWidth="1"/>
    <col min="4" max="4" width="12.28515625" bestFit="1" customWidth="1"/>
    <col min="5" max="5" width="36.5703125" bestFit="1" customWidth="1"/>
    <col min="6" max="6" width="18.7109375" bestFit="1" customWidth="1"/>
    <col min="7" max="7" width="17.42578125" bestFit="1" customWidth="1"/>
    <col min="8" max="9" width="36.5703125" bestFit="1" customWidth="1"/>
    <col min="10" max="10" width="23.140625" bestFit="1" customWidth="1"/>
    <col min="11" max="11" width="36.5703125" bestFit="1" customWidth="1"/>
    <col min="14" max="15" width="16.42578125" bestFit="1" customWidth="1"/>
    <col min="16" max="17" width="36.5703125" bestFit="1" customWidth="1"/>
  </cols>
  <sheetData>
    <row r="1" spans="1:17" ht="57">
      <c r="A1" s="44" t="s">
        <v>176</v>
      </c>
      <c r="E1" s="12"/>
      <c r="H1" s="12"/>
      <c r="I1" s="12"/>
      <c r="K1" s="12"/>
      <c r="P1" s="12"/>
      <c r="Q1" s="12"/>
    </row>
    <row r="2" spans="1:17">
      <c r="A2" s="39" t="s">
        <v>177</v>
      </c>
      <c r="B2" s="15" t="s">
        <v>1205</v>
      </c>
      <c r="E2" s="12"/>
      <c r="H2" s="12"/>
      <c r="I2" s="12"/>
      <c r="K2" s="12"/>
      <c r="P2" s="12"/>
      <c r="Q2" s="12"/>
    </row>
    <row r="3" spans="1:17">
      <c r="A3" s="39" t="s">
        <v>179</v>
      </c>
      <c r="B3" s="15" t="s">
        <v>180</v>
      </c>
      <c r="E3" s="12"/>
      <c r="H3" s="12"/>
      <c r="I3" s="12"/>
      <c r="K3" s="12"/>
      <c r="P3" s="12"/>
      <c r="Q3" s="12"/>
    </row>
    <row r="4" spans="1:17">
      <c r="A4" s="39" t="s">
        <v>1206</v>
      </c>
      <c r="B4" s="15" t="s">
        <v>1207</v>
      </c>
      <c r="E4" s="12"/>
      <c r="H4" s="12"/>
      <c r="I4" s="12"/>
      <c r="K4" s="12"/>
      <c r="P4" s="12"/>
      <c r="Q4" s="12"/>
    </row>
    <row r="5" spans="1:17">
      <c r="A5" s="39" t="s">
        <v>1208</v>
      </c>
      <c r="B5" s="15" t="s">
        <v>184</v>
      </c>
      <c r="E5" s="12"/>
      <c r="H5" s="12"/>
      <c r="I5" s="12"/>
      <c r="K5" s="12"/>
      <c r="P5" s="12"/>
      <c r="Q5" s="12"/>
    </row>
    <row r="6" spans="1:17" ht="22.5">
      <c r="A6" s="45" t="s">
        <v>185</v>
      </c>
      <c r="E6" s="12"/>
      <c r="H6" s="12"/>
      <c r="I6" s="12"/>
      <c r="K6" s="12"/>
      <c r="P6" s="12"/>
      <c r="Q6" s="12"/>
    </row>
    <row r="7" spans="1:17" ht="16.5">
      <c r="A7" s="48" t="s">
        <v>186</v>
      </c>
      <c r="E7" s="12"/>
      <c r="H7" s="12"/>
      <c r="I7" s="12"/>
      <c r="K7" s="12"/>
      <c r="P7" s="12"/>
      <c r="Q7" s="12"/>
    </row>
    <row r="8" spans="1:17">
      <c r="A8" s="30" t="s">
        <v>5</v>
      </c>
      <c r="B8" s="17" t="s">
        <v>187</v>
      </c>
      <c r="C8" s="17" t="s">
        <v>188</v>
      </c>
      <c r="D8" s="17" t="s">
        <v>189</v>
      </c>
      <c r="E8" s="30" t="s">
        <v>190</v>
      </c>
      <c r="F8" s="17" t="s">
        <v>191</v>
      </c>
      <c r="G8" s="17" t="s">
        <v>192</v>
      </c>
      <c r="H8" s="30" t="s">
        <v>193</v>
      </c>
      <c r="I8" s="30" t="s">
        <v>194</v>
      </c>
      <c r="J8" s="17" t="s">
        <v>195</v>
      </c>
      <c r="K8" s="30" t="s">
        <v>196</v>
      </c>
      <c r="L8" s="17" t="s">
        <v>197</v>
      </c>
      <c r="M8" s="17" t="s">
        <v>198</v>
      </c>
      <c r="N8" s="17" t="s">
        <v>199</v>
      </c>
      <c r="O8" s="17" t="s">
        <v>200</v>
      </c>
      <c r="P8" s="30" t="s">
        <v>201</v>
      </c>
      <c r="Q8" s="30" t="s">
        <v>202</v>
      </c>
    </row>
    <row r="9" spans="1:17" ht="37.5" customHeight="1">
      <c r="A9" s="40" t="s">
        <v>518</v>
      </c>
      <c r="B9" s="63" t="s">
        <v>248</v>
      </c>
      <c r="C9" s="64"/>
      <c r="D9" s="64"/>
      <c r="E9" s="64"/>
      <c r="F9" s="64"/>
      <c r="G9" s="64"/>
      <c r="H9" s="64"/>
      <c r="I9" s="64"/>
      <c r="J9" s="64"/>
      <c r="K9" s="64"/>
      <c r="L9" s="64"/>
      <c r="M9" s="64"/>
      <c r="N9" s="64"/>
      <c r="O9" s="64"/>
      <c r="P9" s="64"/>
      <c r="Q9" s="65"/>
    </row>
    <row r="10" spans="1:17" ht="30.75">
      <c r="A10" s="29" t="s">
        <v>213</v>
      </c>
      <c r="B10" s="18" t="s">
        <v>214</v>
      </c>
      <c r="C10" s="18" t="s">
        <v>215</v>
      </c>
      <c r="D10" s="18" t="s">
        <v>78</v>
      </c>
      <c r="E10" s="29" t="s">
        <v>761</v>
      </c>
      <c r="F10" s="18" t="s">
        <v>761</v>
      </c>
      <c r="G10" s="18" t="s">
        <v>761</v>
      </c>
      <c r="H10" s="29" t="s">
        <v>79</v>
      </c>
      <c r="I10" s="29" t="s">
        <v>762</v>
      </c>
      <c r="J10" s="18">
        <v>4</v>
      </c>
      <c r="K10" s="29" t="s">
        <v>763</v>
      </c>
      <c r="L10" s="18" t="s">
        <v>221</v>
      </c>
      <c r="M10" s="18">
        <v>4</v>
      </c>
      <c r="N10" s="18" t="s">
        <v>210</v>
      </c>
      <c r="O10" s="18" t="s">
        <v>210</v>
      </c>
      <c r="P10" s="29" t="s">
        <v>222</v>
      </c>
      <c r="Q10" s="33" t="s">
        <v>223</v>
      </c>
    </row>
    <row r="11" spans="1:17" ht="24.75">
      <c r="A11" s="29" t="s">
        <v>19</v>
      </c>
      <c r="B11" s="18" t="s">
        <v>224</v>
      </c>
      <c r="C11" s="18" t="s">
        <v>225</v>
      </c>
      <c r="D11" s="18" t="s">
        <v>226</v>
      </c>
      <c r="E11" s="29"/>
      <c r="F11" s="18" t="s">
        <v>227</v>
      </c>
      <c r="G11" s="18"/>
      <c r="H11" s="29" t="s">
        <v>228</v>
      </c>
      <c r="I11" s="29" t="s">
        <v>229</v>
      </c>
      <c r="J11" s="18">
        <v>32</v>
      </c>
      <c r="K11" s="29" t="s">
        <v>230</v>
      </c>
      <c r="L11" s="18">
        <v>3</v>
      </c>
      <c r="M11" s="18">
        <v>0</v>
      </c>
      <c r="N11" s="18" t="s">
        <v>210</v>
      </c>
      <c r="O11" s="18" t="s">
        <v>210</v>
      </c>
      <c r="P11" s="29" t="s">
        <v>231</v>
      </c>
      <c r="Q11" s="29" t="s">
        <v>232</v>
      </c>
    </row>
    <row r="12" spans="1:17">
      <c r="A12" s="29" t="s">
        <v>20</v>
      </c>
      <c r="B12" s="18" t="s">
        <v>233</v>
      </c>
      <c r="C12" s="18" t="s">
        <v>234</v>
      </c>
      <c r="D12" s="18" t="s">
        <v>767</v>
      </c>
      <c r="E12" s="29"/>
      <c r="F12" s="18">
        <v>2024011900</v>
      </c>
      <c r="G12" s="18"/>
      <c r="H12" s="29" t="s">
        <v>768</v>
      </c>
      <c r="I12" s="29" t="s">
        <v>769</v>
      </c>
      <c r="J12" s="18">
        <v>0</v>
      </c>
      <c r="K12" s="29" t="s">
        <v>770</v>
      </c>
      <c r="L12" s="18">
        <v>2</v>
      </c>
      <c r="M12" s="18">
        <v>3</v>
      </c>
      <c r="N12" s="18" t="s">
        <v>210</v>
      </c>
      <c r="O12" s="18" t="s">
        <v>210</v>
      </c>
      <c r="P12" s="29" t="s">
        <v>239</v>
      </c>
      <c r="Q12" s="29" t="s">
        <v>240</v>
      </c>
    </row>
    <row r="13" spans="1:17">
      <c r="A13" s="29" t="s">
        <v>241</v>
      </c>
      <c r="B13" s="18" t="s">
        <v>242</v>
      </c>
      <c r="C13" s="18" t="s">
        <v>243</v>
      </c>
      <c r="D13" s="18" t="s">
        <v>1209</v>
      </c>
      <c r="E13" s="29"/>
      <c r="F13" s="18">
        <v>28860870</v>
      </c>
      <c r="G13" s="18"/>
      <c r="H13" s="29" t="s">
        <v>1210</v>
      </c>
      <c r="I13" s="29" t="s">
        <v>1211</v>
      </c>
      <c r="J13" s="18">
        <v>4</v>
      </c>
      <c r="K13" s="29" t="s">
        <v>1212</v>
      </c>
      <c r="L13" s="18">
        <v>4</v>
      </c>
      <c r="M13" s="18">
        <v>5</v>
      </c>
      <c r="N13" s="18" t="s">
        <v>210</v>
      </c>
      <c r="O13" s="18" t="s">
        <v>210</v>
      </c>
      <c r="P13" s="29" t="s">
        <v>211</v>
      </c>
      <c r="Q13" s="29" t="s">
        <v>246</v>
      </c>
    </row>
    <row r="14" spans="1:17" ht="30.75">
      <c r="A14" s="29" t="s">
        <v>771</v>
      </c>
      <c r="B14" s="18" t="s">
        <v>772</v>
      </c>
      <c r="C14" s="18" t="s">
        <v>773</v>
      </c>
      <c r="D14" s="18" t="s">
        <v>91</v>
      </c>
      <c r="E14" s="29" t="s">
        <v>333</v>
      </c>
      <c r="F14" s="18" t="s">
        <v>1065</v>
      </c>
      <c r="G14" s="18"/>
      <c r="H14" s="29" t="s">
        <v>93</v>
      </c>
      <c r="I14" s="29" t="s">
        <v>394</v>
      </c>
      <c r="J14" s="18">
        <v>3</v>
      </c>
      <c r="K14" s="29" t="s">
        <v>1067</v>
      </c>
      <c r="L14" s="18">
        <v>9</v>
      </c>
      <c r="M14" s="18" t="s">
        <v>777</v>
      </c>
      <c r="N14" s="18" t="s">
        <v>210</v>
      </c>
      <c r="O14" s="18" t="s">
        <v>210</v>
      </c>
      <c r="P14" s="29" t="s">
        <v>778</v>
      </c>
      <c r="Q14" s="33" t="s">
        <v>779</v>
      </c>
    </row>
    <row r="15" spans="1:17">
      <c r="A15" s="29" t="s">
        <v>249</v>
      </c>
      <c r="B15" s="18" t="s">
        <v>250</v>
      </c>
      <c r="C15" s="18" t="s">
        <v>251</v>
      </c>
      <c r="D15" s="18" t="s">
        <v>1010</v>
      </c>
      <c r="E15" s="29"/>
      <c r="F15" s="18" t="s">
        <v>1011</v>
      </c>
      <c r="G15" s="18"/>
      <c r="H15" s="29" t="s">
        <v>262</v>
      </c>
      <c r="I15" s="29" t="s">
        <v>841</v>
      </c>
      <c r="J15" s="18">
        <v>0</v>
      </c>
      <c r="K15" s="29" t="s">
        <v>1012</v>
      </c>
      <c r="L15" s="18">
        <v>2</v>
      </c>
      <c r="M15" s="18">
        <v>10000</v>
      </c>
      <c r="N15" s="18" t="s">
        <v>210</v>
      </c>
      <c r="O15" s="18" t="s">
        <v>210</v>
      </c>
      <c r="P15" s="29" t="s">
        <v>256</v>
      </c>
      <c r="Q15" s="29" t="s">
        <v>257</v>
      </c>
    </row>
    <row r="16" spans="1:17">
      <c r="A16" s="29" t="s">
        <v>258</v>
      </c>
      <c r="B16" s="18" t="s">
        <v>259</v>
      </c>
      <c r="C16" s="18" t="s">
        <v>260</v>
      </c>
      <c r="D16" s="18" t="s">
        <v>261</v>
      </c>
      <c r="E16" s="29"/>
      <c r="F16" s="18" t="s">
        <v>261</v>
      </c>
      <c r="G16" s="18"/>
      <c r="H16" s="29" t="s">
        <v>262</v>
      </c>
      <c r="I16" s="29" t="s">
        <v>263</v>
      </c>
      <c r="J16" s="18">
        <v>0</v>
      </c>
      <c r="K16" s="29" t="s">
        <v>264</v>
      </c>
      <c r="L16" s="18">
        <v>3</v>
      </c>
      <c r="M16" s="18">
        <v>0</v>
      </c>
      <c r="N16" s="18" t="s">
        <v>210</v>
      </c>
      <c r="O16" s="18" t="s">
        <v>210</v>
      </c>
      <c r="P16" s="29" t="s">
        <v>256</v>
      </c>
      <c r="Q16" s="29" t="s">
        <v>265</v>
      </c>
    </row>
    <row r="17" spans="1:17">
      <c r="A17" s="29" t="s">
        <v>25</v>
      </c>
      <c r="B17" s="18" t="s">
        <v>266</v>
      </c>
      <c r="C17" s="18" t="s">
        <v>267</v>
      </c>
      <c r="D17" s="18" t="s">
        <v>1013</v>
      </c>
      <c r="E17" s="29"/>
      <c r="F17" s="18" t="s">
        <v>1069</v>
      </c>
      <c r="G17" s="18" t="s">
        <v>1070</v>
      </c>
      <c r="H17" s="29" t="s">
        <v>1071</v>
      </c>
      <c r="I17" s="29" t="s">
        <v>1072</v>
      </c>
      <c r="J17" s="18">
        <v>4</v>
      </c>
      <c r="K17" s="29" t="s">
        <v>1073</v>
      </c>
      <c r="L17" s="18">
        <v>92</v>
      </c>
      <c r="M17" s="18">
        <v>4</v>
      </c>
      <c r="N17" s="18" t="s">
        <v>210</v>
      </c>
      <c r="O17" s="18" t="s">
        <v>210</v>
      </c>
      <c r="P17" s="29">
        <v>32</v>
      </c>
      <c r="Q17" s="29" t="s">
        <v>274</v>
      </c>
    </row>
    <row r="18" spans="1:17">
      <c r="A18" s="29" t="s">
        <v>275</v>
      </c>
      <c r="B18" s="18" t="s">
        <v>276</v>
      </c>
      <c r="C18" s="18" t="s">
        <v>277</v>
      </c>
      <c r="D18" s="18" t="s">
        <v>278</v>
      </c>
      <c r="E18" s="29"/>
      <c r="F18" s="18">
        <v>1</v>
      </c>
      <c r="G18" s="18"/>
      <c r="H18" s="29" t="s">
        <v>279</v>
      </c>
      <c r="I18" s="29" t="s">
        <v>280</v>
      </c>
      <c r="J18" s="18">
        <v>67</v>
      </c>
      <c r="K18" s="29" t="s">
        <v>209</v>
      </c>
      <c r="L18" s="18">
        <v>40</v>
      </c>
      <c r="M18" s="18">
        <v>0</v>
      </c>
      <c r="N18" s="18" t="s">
        <v>210</v>
      </c>
      <c r="O18" s="18" t="s">
        <v>210</v>
      </c>
      <c r="P18" s="29" t="s">
        <v>281</v>
      </c>
      <c r="Q18" s="29" t="s">
        <v>282</v>
      </c>
    </row>
    <row r="19" spans="1:17">
      <c r="A19" s="29" t="s">
        <v>27</v>
      </c>
      <c r="B19" s="18" t="s">
        <v>283</v>
      </c>
      <c r="C19" s="18" t="s">
        <v>284</v>
      </c>
      <c r="D19" s="18" t="s">
        <v>285</v>
      </c>
      <c r="E19" s="29"/>
      <c r="F19" s="18">
        <v>5044901034</v>
      </c>
      <c r="G19" s="18"/>
      <c r="H19" s="29" t="s">
        <v>286</v>
      </c>
      <c r="I19" s="29" t="s">
        <v>385</v>
      </c>
      <c r="J19" s="18">
        <v>0</v>
      </c>
      <c r="K19" s="29" t="s">
        <v>288</v>
      </c>
      <c r="L19" s="18">
        <v>4</v>
      </c>
      <c r="M19" s="18">
        <v>1</v>
      </c>
      <c r="N19" s="18" t="s">
        <v>210</v>
      </c>
      <c r="O19" s="18" t="s">
        <v>210</v>
      </c>
      <c r="P19" s="29" t="s">
        <v>289</v>
      </c>
      <c r="Q19" s="29" t="s">
        <v>290</v>
      </c>
    </row>
    <row r="20" spans="1:17">
      <c r="A20" s="29" t="s">
        <v>291</v>
      </c>
      <c r="B20" s="18" t="s">
        <v>292</v>
      </c>
      <c r="C20" s="18" t="s">
        <v>293</v>
      </c>
      <c r="D20" s="18" t="s">
        <v>294</v>
      </c>
      <c r="E20" s="29"/>
      <c r="F20" s="18" t="s">
        <v>295</v>
      </c>
      <c r="G20" s="18"/>
      <c r="H20" s="29" t="s">
        <v>296</v>
      </c>
      <c r="I20" s="29" t="s">
        <v>297</v>
      </c>
      <c r="J20" s="18">
        <v>20</v>
      </c>
      <c r="K20" s="29" t="s">
        <v>298</v>
      </c>
      <c r="L20" s="18">
        <v>2</v>
      </c>
      <c r="M20" s="18">
        <v>2</v>
      </c>
      <c r="N20" s="18" t="s">
        <v>210</v>
      </c>
      <c r="O20" s="18" t="s">
        <v>210</v>
      </c>
      <c r="P20" s="29" t="s">
        <v>299</v>
      </c>
      <c r="Q20" s="29" t="s">
        <v>300</v>
      </c>
    </row>
    <row r="21" spans="1:17">
      <c r="A21" s="29" t="s">
        <v>29</v>
      </c>
      <c r="B21" s="18" t="s">
        <v>301</v>
      </c>
      <c r="C21" s="18" t="s">
        <v>302</v>
      </c>
      <c r="D21" s="18" t="s">
        <v>303</v>
      </c>
      <c r="E21" s="29" t="s">
        <v>303</v>
      </c>
      <c r="F21" s="18" t="s">
        <v>303</v>
      </c>
      <c r="G21" s="18"/>
      <c r="H21" s="29" t="s">
        <v>304</v>
      </c>
      <c r="I21" s="29" t="s">
        <v>305</v>
      </c>
      <c r="J21" s="18">
        <v>13</v>
      </c>
      <c r="K21" s="29" t="s">
        <v>306</v>
      </c>
      <c r="L21" s="18">
        <v>1</v>
      </c>
      <c r="M21" s="18">
        <v>0</v>
      </c>
      <c r="N21" s="18" t="s">
        <v>210</v>
      </c>
      <c r="O21" s="18" t="s">
        <v>210</v>
      </c>
      <c r="P21" s="29" t="s">
        <v>307</v>
      </c>
      <c r="Q21" s="29" t="s">
        <v>308</v>
      </c>
    </row>
    <row r="22" spans="1:17" ht="14.45" customHeight="1">
      <c r="A22" s="29" t="s">
        <v>797</v>
      </c>
      <c r="B22" s="18" t="s">
        <v>798</v>
      </c>
      <c r="C22" s="18" t="s">
        <v>799</v>
      </c>
      <c r="D22" s="18" t="s">
        <v>345</v>
      </c>
      <c r="E22" s="29" t="s">
        <v>345</v>
      </c>
      <c r="F22" s="18"/>
      <c r="G22" s="18"/>
      <c r="H22" s="29" t="s">
        <v>801</v>
      </c>
      <c r="I22" s="29" t="s">
        <v>802</v>
      </c>
      <c r="J22" s="18">
        <v>255</v>
      </c>
      <c r="K22" s="29" t="s">
        <v>1213</v>
      </c>
      <c r="L22" s="18">
        <v>3</v>
      </c>
      <c r="M22" s="18">
        <v>0</v>
      </c>
      <c r="N22" s="18" t="s">
        <v>210</v>
      </c>
      <c r="O22" s="18" t="s">
        <v>210</v>
      </c>
      <c r="P22" s="29" t="s">
        <v>281</v>
      </c>
      <c r="Q22" s="33" t="s">
        <v>803</v>
      </c>
    </row>
    <row r="23" spans="1:17">
      <c r="A23" s="29" t="s">
        <v>310</v>
      </c>
      <c r="B23" s="18" t="s">
        <v>311</v>
      </c>
      <c r="C23" s="18" t="s">
        <v>312</v>
      </c>
      <c r="D23" s="18" t="s">
        <v>1079</v>
      </c>
      <c r="E23" s="29"/>
      <c r="F23" s="18" t="s">
        <v>1080</v>
      </c>
      <c r="G23" s="18"/>
      <c r="H23" s="29" t="s">
        <v>116</v>
      </c>
      <c r="I23" s="29" t="s">
        <v>280</v>
      </c>
      <c r="J23" s="18">
        <v>0</v>
      </c>
      <c r="K23" s="29" t="s">
        <v>1081</v>
      </c>
      <c r="L23" s="18">
        <v>5</v>
      </c>
      <c r="M23" s="18">
        <v>0</v>
      </c>
      <c r="N23" s="18" t="s">
        <v>210</v>
      </c>
      <c r="O23" s="18" t="s">
        <v>210</v>
      </c>
      <c r="P23" s="29" t="s">
        <v>317</v>
      </c>
      <c r="Q23" s="29" t="s">
        <v>318</v>
      </c>
    </row>
    <row r="24" spans="1:17" ht="30.75">
      <c r="A24" s="29" t="s">
        <v>319</v>
      </c>
      <c r="B24" s="18" t="s">
        <v>320</v>
      </c>
      <c r="C24" s="18" t="s">
        <v>321</v>
      </c>
      <c r="D24" s="18" t="s">
        <v>322</v>
      </c>
      <c r="E24" s="29"/>
      <c r="F24" s="18" t="s">
        <v>1214</v>
      </c>
      <c r="G24" s="18">
        <v>52220053</v>
      </c>
      <c r="H24" s="29" t="s">
        <v>1215</v>
      </c>
      <c r="I24" s="29" t="s">
        <v>325</v>
      </c>
      <c r="J24" s="18">
        <v>65</v>
      </c>
      <c r="K24" s="29" t="s">
        <v>306</v>
      </c>
      <c r="L24" s="18">
        <v>2</v>
      </c>
      <c r="M24" s="18" t="s">
        <v>808</v>
      </c>
      <c r="N24" s="18" t="s">
        <v>210</v>
      </c>
      <c r="O24" s="18" t="s">
        <v>210</v>
      </c>
      <c r="P24" s="29" t="s">
        <v>327</v>
      </c>
      <c r="Q24" s="33" t="s">
        <v>328</v>
      </c>
    </row>
    <row r="25" spans="1:17" ht="24.75">
      <c r="A25" s="29" t="s">
        <v>329</v>
      </c>
      <c r="B25" s="18" t="s">
        <v>330</v>
      </c>
      <c r="C25" s="18" t="s">
        <v>331</v>
      </c>
      <c r="D25" s="18" t="s">
        <v>1216</v>
      </c>
      <c r="E25" s="29" t="s">
        <v>333</v>
      </c>
      <c r="F25" s="18" t="s">
        <v>1217</v>
      </c>
      <c r="G25" s="18" t="s">
        <v>811</v>
      </c>
      <c r="H25" s="29" t="s">
        <v>122</v>
      </c>
      <c r="I25" s="29" t="s">
        <v>336</v>
      </c>
      <c r="J25" s="18">
        <v>49</v>
      </c>
      <c r="K25" s="29" t="s">
        <v>1218</v>
      </c>
      <c r="L25" s="18">
        <v>4</v>
      </c>
      <c r="M25" s="18">
        <v>20</v>
      </c>
      <c r="N25" s="18" t="s">
        <v>210</v>
      </c>
      <c r="O25" s="18" t="s">
        <v>210</v>
      </c>
      <c r="P25" s="29" t="s">
        <v>338</v>
      </c>
      <c r="Q25" s="29" t="s">
        <v>339</v>
      </c>
    </row>
    <row r="26" spans="1:17">
      <c r="A26" s="29" t="s">
        <v>34</v>
      </c>
      <c r="B26" s="18" t="s">
        <v>813</v>
      </c>
      <c r="C26" s="18" t="s">
        <v>814</v>
      </c>
      <c r="D26" s="18" t="s">
        <v>1219</v>
      </c>
      <c r="E26" s="29"/>
      <c r="F26" s="18">
        <v>4106740</v>
      </c>
      <c r="G26" s="18" t="s">
        <v>1219</v>
      </c>
      <c r="H26" s="29" t="s">
        <v>1220</v>
      </c>
      <c r="I26" s="29" t="s">
        <v>815</v>
      </c>
      <c r="J26" s="18">
        <v>10</v>
      </c>
      <c r="K26" s="29" t="s">
        <v>1221</v>
      </c>
      <c r="L26" s="18">
        <v>2</v>
      </c>
      <c r="M26" s="18">
        <v>1</v>
      </c>
      <c r="N26" s="18" t="s">
        <v>210</v>
      </c>
      <c r="O26" s="18" t="s">
        <v>210</v>
      </c>
      <c r="P26" s="29" t="s">
        <v>327</v>
      </c>
      <c r="Q26" s="29" t="s">
        <v>817</v>
      </c>
    </row>
    <row r="27" spans="1:17" ht="37.5">
      <c r="A27" s="29" t="s">
        <v>340</v>
      </c>
      <c r="B27" s="18" t="s">
        <v>341</v>
      </c>
      <c r="C27" s="18" t="s">
        <v>342</v>
      </c>
      <c r="D27" s="18" t="s">
        <v>343</v>
      </c>
      <c r="E27" s="29"/>
      <c r="F27" s="18"/>
      <c r="G27" s="18" t="s">
        <v>343</v>
      </c>
      <c r="H27" s="29" t="s">
        <v>126</v>
      </c>
      <c r="I27" s="29" t="s">
        <v>344</v>
      </c>
      <c r="J27" s="18" t="s">
        <v>345</v>
      </c>
      <c r="K27" s="29" t="s">
        <v>209</v>
      </c>
      <c r="L27" s="18">
        <v>2</v>
      </c>
      <c r="M27" s="18">
        <v>0</v>
      </c>
      <c r="N27" s="18" t="s">
        <v>210</v>
      </c>
      <c r="O27" s="18" t="s">
        <v>210</v>
      </c>
      <c r="P27" s="29" t="s">
        <v>256</v>
      </c>
      <c r="Q27" s="29" t="s">
        <v>346</v>
      </c>
    </row>
    <row r="28" spans="1:17">
      <c r="A28" s="29" t="s">
        <v>36</v>
      </c>
      <c r="B28" s="18" t="s">
        <v>347</v>
      </c>
      <c r="C28" s="18" t="s">
        <v>348</v>
      </c>
      <c r="D28" s="18" t="s">
        <v>1022</v>
      </c>
      <c r="E28" s="31" t="s">
        <v>349</v>
      </c>
      <c r="F28" s="18" t="s">
        <v>1023</v>
      </c>
      <c r="G28" s="18" t="s">
        <v>351</v>
      </c>
      <c r="H28" s="29" t="s">
        <v>1024</v>
      </c>
      <c r="I28" s="29" t="s">
        <v>1025</v>
      </c>
      <c r="J28" s="18">
        <v>30</v>
      </c>
      <c r="K28" s="29" t="s">
        <v>1026</v>
      </c>
      <c r="L28" s="18">
        <v>95</v>
      </c>
      <c r="M28" s="18">
        <v>0</v>
      </c>
      <c r="N28" s="18" t="s">
        <v>210</v>
      </c>
      <c r="O28" s="18" t="s">
        <v>210</v>
      </c>
      <c r="P28" s="29" t="s">
        <v>354</v>
      </c>
      <c r="Q28" s="29" t="s">
        <v>355</v>
      </c>
    </row>
    <row r="29" spans="1:17">
      <c r="A29" s="29" t="s">
        <v>356</v>
      </c>
      <c r="B29" s="18" t="s">
        <v>357</v>
      </c>
      <c r="C29" s="18" t="s">
        <v>358</v>
      </c>
      <c r="D29" s="18" t="s">
        <v>132</v>
      </c>
      <c r="E29" s="29">
        <v>50173571</v>
      </c>
      <c r="F29" s="18" t="s">
        <v>359</v>
      </c>
      <c r="G29" s="18" t="s">
        <v>360</v>
      </c>
      <c r="H29" s="29" t="s">
        <v>133</v>
      </c>
      <c r="I29" s="29" t="s">
        <v>361</v>
      </c>
      <c r="J29" s="18">
        <v>1</v>
      </c>
      <c r="K29" s="29" t="s">
        <v>362</v>
      </c>
      <c r="L29" s="18" t="s">
        <v>363</v>
      </c>
      <c r="M29" s="18">
        <v>0</v>
      </c>
      <c r="N29" s="18" t="s">
        <v>210</v>
      </c>
      <c r="O29" s="18" t="s">
        <v>210</v>
      </c>
      <c r="P29" s="29" t="s">
        <v>364</v>
      </c>
      <c r="Q29" s="29" t="s">
        <v>365</v>
      </c>
    </row>
    <row r="30" spans="1:17" ht="62.25">
      <c r="A30" s="29" t="s">
        <v>366</v>
      </c>
      <c r="B30" s="18" t="s">
        <v>367</v>
      </c>
      <c r="C30" s="18" t="s">
        <v>368</v>
      </c>
      <c r="D30" s="18" t="s">
        <v>1222</v>
      </c>
      <c r="E30" s="29"/>
      <c r="F30" s="18" t="s">
        <v>1223</v>
      </c>
      <c r="G30" s="18"/>
      <c r="H30" s="29" t="s">
        <v>1224</v>
      </c>
      <c r="I30" s="29" t="s">
        <v>826</v>
      </c>
      <c r="J30" s="18">
        <v>68</v>
      </c>
      <c r="K30" s="29" t="s">
        <v>1225</v>
      </c>
      <c r="L30" s="18" t="s">
        <v>371</v>
      </c>
      <c r="M30" s="18">
        <v>3</v>
      </c>
      <c r="N30" s="18" t="s">
        <v>210</v>
      </c>
      <c r="O30" s="18" t="s">
        <v>210</v>
      </c>
      <c r="P30" s="29" t="s">
        <v>281</v>
      </c>
      <c r="Q30" s="29" t="s">
        <v>828</v>
      </c>
    </row>
    <row r="31" spans="1:17" ht="14.45" customHeight="1">
      <c r="A31" s="29" t="s">
        <v>373</v>
      </c>
      <c r="B31" s="18" t="s">
        <v>374</v>
      </c>
      <c r="C31" s="18" t="s">
        <v>375</v>
      </c>
      <c r="D31" s="18" t="s">
        <v>376</v>
      </c>
      <c r="E31" s="29"/>
      <c r="F31" s="18" t="s">
        <v>377</v>
      </c>
      <c r="G31" s="18"/>
      <c r="H31" s="29" t="s">
        <v>296</v>
      </c>
      <c r="I31" s="29" t="s">
        <v>297</v>
      </c>
      <c r="J31" s="18">
        <v>20</v>
      </c>
      <c r="K31" s="29" t="s">
        <v>298</v>
      </c>
      <c r="L31" s="18">
        <v>2</v>
      </c>
      <c r="M31" s="18">
        <v>2</v>
      </c>
      <c r="N31" s="18" t="s">
        <v>210</v>
      </c>
      <c r="O31" s="18" t="s">
        <v>210</v>
      </c>
      <c r="P31" s="29" t="s">
        <v>299</v>
      </c>
      <c r="Q31" s="29" t="s">
        <v>378</v>
      </c>
    </row>
    <row r="32" spans="1:17" ht="24.75">
      <c r="A32" s="29" t="s">
        <v>379</v>
      </c>
      <c r="B32" s="18" t="s">
        <v>380</v>
      </c>
      <c r="C32" s="18" t="s">
        <v>381</v>
      </c>
      <c r="D32" s="18" t="s">
        <v>382</v>
      </c>
      <c r="E32" s="29"/>
      <c r="F32" s="18" t="s">
        <v>383</v>
      </c>
      <c r="G32" s="18"/>
      <c r="H32" s="29" t="s">
        <v>384</v>
      </c>
      <c r="I32" s="29" t="s">
        <v>385</v>
      </c>
      <c r="J32" s="18">
        <v>10</v>
      </c>
      <c r="K32" s="29" t="s">
        <v>386</v>
      </c>
      <c r="L32" s="18">
        <v>2</v>
      </c>
      <c r="M32" s="18">
        <v>0</v>
      </c>
      <c r="N32" s="18" t="s">
        <v>210</v>
      </c>
      <c r="O32" s="18" t="s">
        <v>210</v>
      </c>
      <c r="P32" s="29" t="s">
        <v>211</v>
      </c>
      <c r="Q32" s="29" t="s">
        <v>387</v>
      </c>
    </row>
    <row r="33" spans="1:17">
      <c r="A33" s="29" t="s">
        <v>388</v>
      </c>
      <c r="B33" s="18" t="s">
        <v>389</v>
      </c>
      <c r="C33" s="18" t="s">
        <v>390</v>
      </c>
      <c r="D33" s="18" t="s">
        <v>141</v>
      </c>
      <c r="E33" s="29"/>
      <c r="F33" s="18" t="s">
        <v>1031</v>
      </c>
      <c r="G33" s="18" t="s">
        <v>393</v>
      </c>
      <c r="H33" s="29" t="s">
        <v>142</v>
      </c>
      <c r="I33" s="29" t="s">
        <v>394</v>
      </c>
      <c r="J33" s="18">
        <v>0</v>
      </c>
      <c r="K33" s="29" t="s">
        <v>1032</v>
      </c>
      <c r="L33" s="18">
        <v>14</v>
      </c>
      <c r="M33" s="18">
        <v>0</v>
      </c>
      <c r="N33" s="18" t="s">
        <v>210</v>
      </c>
      <c r="O33" s="18" t="s">
        <v>210</v>
      </c>
      <c r="P33" s="29" t="s">
        <v>396</v>
      </c>
      <c r="Q33" s="29" t="s">
        <v>397</v>
      </c>
    </row>
    <row r="34" spans="1:17" ht="14.45" customHeight="1">
      <c r="A34" s="29" t="s">
        <v>398</v>
      </c>
      <c r="B34" s="18" t="s">
        <v>399</v>
      </c>
      <c r="C34" s="18" t="s">
        <v>400</v>
      </c>
      <c r="D34" s="18" t="s">
        <v>143</v>
      </c>
      <c r="E34" s="29"/>
      <c r="F34" s="18" t="s">
        <v>1033</v>
      </c>
      <c r="G34" s="18" t="s">
        <v>393</v>
      </c>
      <c r="H34" s="29" t="s">
        <v>142</v>
      </c>
      <c r="I34" s="29" t="s">
        <v>394</v>
      </c>
      <c r="J34" s="18">
        <v>0</v>
      </c>
      <c r="K34" s="29" t="s">
        <v>1034</v>
      </c>
      <c r="L34" s="18">
        <v>14</v>
      </c>
      <c r="M34" s="18">
        <v>0</v>
      </c>
      <c r="N34" s="18" t="s">
        <v>210</v>
      </c>
      <c r="O34" s="18" t="s">
        <v>210</v>
      </c>
      <c r="P34" s="29" t="s">
        <v>396</v>
      </c>
      <c r="Q34" s="29" t="s">
        <v>404</v>
      </c>
    </row>
    <row r="35" spans="1:17" ht="15" customHeight="1">
      <c r="A35" s="40" t="s">
        <v>405</v>
      </c>
      <c r="B35" s="63" t="s">
        <v>248</v>
      </c>
      <c r="C35" s="64"/>
      <c r="D35" s="64"/>
      <c r="E35" s="64"/>
      <c r="F35" s="64"/>
      <c r="G35" s="64"/>
      <c r="H35" s="64"/>
      <c r="I35" s="64"/>
      <c r="J35" s="64"/>
      <c r="K35" s="64"/>
      <c r="L35" s="64"/>
      <c r="M35" s="64"/>
      <c r="N35" s="64"/>
      <c r="O35" s="64"/>
      <c r="P35" s="64"/>
      <c r="Q35" s="65"/>
    </row>
    <row r="36" spans="1:17" ht="15" customHeight="1">
      <c r="A36" s="40" t="s">
        <v>406</v>
      </c>
      <c r="B36" s="63" t="s">
        <v>248</v>
      </c>
      <c r="C36" s="64"/>
      <c r="D36" s="64"/>
      <c r="E36" s="64"/>
      <c r="F36" s="64"/>
      <c r="G36" s="64"/>
      <c r="H36" s="64"/>
      <c r="I36" s="64"/>
      <c r="J36" s="64"/>
      <c r="K36" s="64"/>
      <c r="L36" s="64"/>
      <c r="M36" s="64"/>
      <c r="N36" s="64"/>
      <c r="O36" s="64"/>
      <c r="P36" s="64"/>
      <c r="Q36" s="65"/>
    </row>
    <row r="37" spans="1:17" ht="15" customHeight="1">
      <c r="A37" s="40" t="s">
        <v>407</v>
      </c>
      <c r="B37" s="63" t="s">
        <v>248</v>
      </c>
      <c r="C37" s="64"/>
      <c r="D37" s="64"/>
      <c r="E37" s="64"/>
      <c r="F37" s="64"/>
      <c r="G37" s="64"/>
      <c r="H37" s="64"/>
      <c r="I37" s="64"/>
      <c r="J37" s="64"/>
      <c r="K37" s="64"/>
      <c r="L37" s="64"/>
      <c r="M37" s="64"/>
      <c r="N37" s="64"/>
      <c r="O37" s="64"/>
      <c r="P37" s="64"/>
      <c r="Q37" s="65"/>
    </row>
    <row r="38" spans="1:17">
      <c r="A38" s="40" t="s">
        <v>408</v>
      </c>
      <c r="B38" s="63" t="s">
        <v>248</v>
      </c>
      <c r="C38" s="64"/>
      <c r="D38" s="64"/>
      <c r="E38" s="64"/>
      <c r="F38" s="64"/>
      <c r="G38" s="64"/>
      <c r="H38" s="64"/>
      <c r="I38" s="64"/>
      <c r="J38" s="64"/>
      <c r="K38" s="64"/>
      <c r="L38" s="64"/>
      <c r="M38" s="64"/>
      <c r="N38" s="64"/>
      <c r="O38" s="64"/>
      <c r="P38" s="64"/>
      <c r="Q38" s="65"/>
    </row>
    <row r="39" spans="1:17">
      <c r="A39" s="29" t="s">
        <v>45</v>
      </c>
      <c r="B39" s="18" t="s">
        <v>409</v>
      </c>
      <c r="C39" s="18" t="s">
        <v>410</v>
      </c>
      <c r="D39" s="18" t="s">
        <v>145</v>
      </c>
      <c r="E39" s="29"/>
      <c r="F39" s="18" t="s">
        <v>145</v>
      </c>
      <c r="G39" s="18"/>
      <c r="H39" s="29" t="s">
        <v>146</v>
      </c>
      <c r="I39" s="29" t="s">
        <v>411</v>
      </c>
      <c r="J39" s="18">
        <v>128</v>
      </c>
      <c r="K39" s="29" t="s">
        <v>306</v>
      </c>
      <c r="L39" s="18">
        <v>5</v>
      </c>
      <c r="M39" s="18">
        <v>0</v>
      </c>
      <c r="N39" s="18" t="s">
        <v>210</v>
      </c>
      <c r="O39" s="18" t="s">
        <v>210</v>
      </c>
      <c r="P39" s="29" t="s">
        <v>307</v>
      </c>
      <c r="Q39" s="29" t="s">
        <v>412</v>
      </c>
    </row>
    <row r="40" spans="1:17" ht="30.75">
      <c r="A40" s="29" t="s">
        <v>849</v>
      </c>
      <c r="B40" s="18" t="s">
        <v>850</v>
      </c>
      <c r="C40" s="18" t="s">
        <v>851</v>
      </c>
      <c r="D40" s="18" t="s">
        <v>148</v>
      </c>
      <c r="E40" s="29"/>
      <c r="F40" s="18"/>
      <c r="G40" s="18"/>
      <c r="H40" s="29" t="s">
        <v>149</v>
      </c>
      <c r="I40" s="29" t="s">
        <v>853</v>
      </c>
      <c r="J40" s="18">
        <v>1</v>
      </c>
      <c r="K40" s="29" t="s">
        <v>288</v>
      </c>
      <c r="L40" s="18">
        <v>1</v>
      </c>
      <c r="M40" s="18">
        <v>11</v>
      </c>
      <c r="N40" s="18" t="s">
        <v>210</v>
      </c>
      <c r="O40" s="18" t="s">
        <v>210</v>
      </c>
      <c r="P40" s="29" t="s">
        <v>854</v>
      </c>
      <c r="Q40" s="33" t="s">
        <v>855</v>
      </c>
    </row>
    <row r="41" spans="1:17">
      <c r="A41" s="29" t="s">
        <v>48</v>
      </c>
      <c r="B41" s="18" t="s">
        <v>856</v>
      </c>
      <c r="C41" s="18" t="s">
        <v>857</v>
      </c>
      <c r="D41" s="18" t="s">
        <v>150</v>
      </c>
      <c r="E41" s="29"/>
      <c r="F41" s="18">
        <v>28804720</v>
      </c>
      <c r="G41" s="18">
        <v>28803208</v>
      </c>
      <c r="H41" s="29" t="s">
        <v>151</v>
      </c>
      <c r="I41" s="29" t="s">
        <v>208</v>
      </c>
      <c r="J41" s="18">
        <v>1</v>
      </c>
      <c r="K41" s="29" t="s">
        <v>151</v>
      </c>
      <c r="L41" s="18">
        <v>91</v>
      </c>
      <c r="M41" s="18">
        <v>1</v>
      </c>
      <c r="N41" s="18" t="s">
        <v>210</v>
      </c>
      <c r="O41" s="18" t="s">
        <v>210</v>
      </c>
      <c r="P41" s="29" t="s">
        <v>211</v>
      </c>
      <c r="Q41" s="29" t="s">
        <v>858</v>
      </c>
    </row>
    <row r="42" spans="1:17">
      <c r="A42" s="29" t="s">
        <v>416</v>
      </c>
      <c r="B42" s="18" t="s">
        <v>417</v>
      </c>
      <c r="C42" s="18" t="s">
        <v>418</v>
      </c>
      <c r="D42" s="18" t="s">
        <v>859</v>
      </c>
      <c r="E42" s="29"/>
      <c r="F42" s="18" t="s">
        <v>860</v>
      </c>
      <c r="G42" s="18"/>
      <c r="H42" s="29" t="s">
        <v>765</v>
      </c>
      <c r="I42" s="29" t="s">
        <v>861</v>
      </c>
      <c r="J42" s="18">
        <v>17</v>
      </c>
      <c r="K42" s="29" t="s">
        <v>306</v>
      </c>
      <c r="L42" s="18">
        <v>8</v>
      </c>
      <c r="M42" s="18">
        <v>0</v>
      </c>
      <c r="N42" s="18" t="s">
        <v>210</v>
      </c>
      <c r="O42" s="18" t="s">
        <v>210</v>
      </c>
      <c r="P42" s="29" t="s">
        <v>423</v>
      </c>
      <c r="Q42" s="29" t="s">
        <v>424</v>
      </c>
    </row>
    <row r="43" spans="1:17">
      <c r="A43" s="29" t="s">
        <v>425</v>
      </c>
      <c r="B43" s="18" t="s">
        <v>426</v>
      </c>
      <c r="C43" s="18" t="s">
        <v>427</v>
      </c>
      <c r="D43" s="18" t="s">
        <v>428</v>
      </c>
      <c r="E43" s="29"/>
      <c r="F43" s="18" t="s">
        <v>429</v>
      </c>
      <c r="G43" s="18"/>
      <c r="H43" s="29" t="s">
        <v>296</v>
      </c>
      <c r="I43" s="29" t="s">
        <v>297</v>
      </c>
      <c r="J43" s="18">
        <v>20</v>
      </c>
      <c r="K43" s="29" t="s">
        <v>298</v>
      </c>
      <c r="L43" s="18">
        <v>2</v>
      </c>
      <c r="M43" s="18">
        <v>2</v>
      </c>
      <c r="N43" s="18" t="s">
        <v>210</v>
      </c>
      <c r="O43" s="18" t="s">
        <v>210</v>
      </c>
      <c r="P43" s="29" t="s">
        <v>299</v>
      </c>
      <c r="Q43" s="29" t="s">
        <v>430</v>
      </c>
    </row>
    <row r="44" spans="1:17">
      <c r="A44" s="29" t="s">
        <v>52</v>
      </c>
      <c r="B44" s="18" t="s">
        <v>431</v>
      </c>
      <c r="C44" s="18" t="s">
        <v>432</v>
      </c>
      <c r="D44" s="18" t="s">
        <v>433</v>
      </c>
      <c r="E44" s="29" t="s">
        <v>433</v>
      </c>
      <c r="F44" s="18" t="s">
        <v>433</v>
      </c>
      <c r="G44" s="18"/>
      <c r="H44" s="29" t="s">
        <v>304</v>
      </c>
      <c r="I44" s="29" t="s">
        <v>305</v>
      </c>
      <c r="J44" s="18">
        <v>13</v>
      </c>
      <c r="K44" s="29" t="s">
        <v>306</v>
      </c>
      <c r="L44" s="18">
        <v>1</v>
      </c>
      <c r="M44" s="18">
        <v>0</v>
      </c>
      <c r="N44" s="18" t="s">
        <v>210</v>
      </c>
      <c r="O44" s="18" t="s">
        <v>210</v>
      </c>
      <c r="P44" s="29" t="s">
        <v>307</v>
      </c>
      <c r="Q44" s="29" t="s">
        <v>434</v>
      </c>
    </row>
    <row r="45" spans="1:17">
      <c r="A45" s="29" t="s">
        <v>53</v>
      </c>
      <c r="B45" s="18" t="s">
        <v>435</v>
      </c>
      <c r="C45" s="18" t="s">
        <v>436</v>
      </c>
      <c r="D45" s="18" t="s">
        <v>437</v>
      </c>
      <c r="E45" s="29"/>
      <c r="F45" s="18" t="s">
        <v>438</v>
      </c>
      <c r="G45" s="18" t="s">
        <v>439</v>
      </c>
      <c r="H45" s="29" t="s">
        <v>440</v>
      </c>
      <c r="I45" s="29" t="s">
        <v>441</v>
      </c>
      <c r="J45" s="18">
        <v>100</v>
      </c>
      <c r="K45" s="29" t="s">
        <v>442</v>
      </c>
      <c r="L45" s="18">
        <v>92</v>
      </c>
      <c r="M45" s="18">
        <v>0</v>
      </c>
      <c r="N45" s="18" t="s">
        <v>210</v>
      </c>
      <c r="O45" s="18" t="s">
        <v>210</v>
      </c>
      <c r="P45" s="32">
        <v>0</v>
      </c>
      <c r="Q45" s="29" t="s">
        <v>443</v>
      </c>
    </row>
    <row r="46" spans="1:17">
      <c r="A46" s="29" t="s">
        <v>444</v>
      </c>
      <c r="B46" s="18" t="s">
        <v>445</v>
      </c>
      <c r="C46" s="18" t="s">
        <v>446</v>
      </c>
      <c r="D46" s="18" t="s">
        <v>1091</v>
      </c>
      <c r="E46" s="29"/>
      <c r="F46" s="18" t="s">
        <v>866</v>
      </c>
      <c r="G46" s="18"/>
      <c r="H46" s="29" t="s">
        <v>1092</v>
      </c>
      <c r="I46" s="29" t="s">
        <v>1093</v>
      </c>
      <c r="J46" s="18">
        <v>70</v>
      </c>
      <c r="K46" s="29" t="s">
        <v>451</v>
      </c>
      <c r="L46" s="18">
        <v>5</v>
      </c>
      <c r="M46" s="18">
        <v>50</v>
      </c>
      <c r="N46" s="18" t="s">
        <v>210</v>
      </c>
      <c r="O46" s="18" t="s">
        <v>210</v>
      </c>
      <c r="P46" s="29" t="s">
        <v>281</v>
      </c>
      <c r="Q46" s="29" t="s">
        <v>452</v>
      </c>
    </row>
    <row r="47" spans="1:17">
      <c r="A47" s="29" t="s">
        <v>453</v>
      </c>
      <c r="B47" s="18" t="s">
        <v>454</v>
      </c>
      <c r="C47" s="18" t="s">
        <v>455</v>
      </c>
      <c r="D47" s="18" t="s">
        <v>456</v>
      </c>
      <c r="E47" s="29"/>
      <c r="F47" s="18" t="s">
        <v>457</v>
      </c>
      <c r="G47" s="18"/>
      <c r="H47" s="29" t="s">
        <v>296</v>
      </c>
      <c r="I47" s="29" t="s">
        <v>297</v>
      </c>
      <c r="J47" s="18">
        <v>20</v>
      </c>
      <c r="K47" s="29" t="s">
        <v>298</v>
      </c>
      <c r="L47" s="18">
        <v>2</v>
      </c>
      <c r="M47" s="18">
        <v>2</v>
      </c>
      <c r="N47" s="18" t="s">
        <v>210</v>
      </c>
      <c r="O47" s="18" t="s">
        <v>210</v>
      </c>
      <c r="P47" s="29" t="s">
        <v>299</v>
      </c>
      <c r="Q47" s="29" t="s">
        <v>458</v>
      </c>
    </row>
    <row r="48" spans="1:17">
      <c r="A48" s="29" t="s">
        <v>56</v>
      </c>
      <c r="B48" s="18" t="s">
        <v>459</v>
      </c>
      <c r="C48" s="18" t="s">
        <v>460</v>
      </c>
      <c r="D48" s="18" t="s">
        <v>461</v>
      </c>
      <c r="E48" s="29"/>
      <c r="F48" s="18" t="s">
        <v>870</v>
      </c>
      <c r="G48" s="18"/>
      <c r="H48" s="29" t="s">
        <v>162</v>
      </c>
      <c r="I48" s="29" t="s">
        <v>871</v>
      </c>
      <c r="J48" s="18">
        <v>0</v>
      </c>
      <c r="K48" s="29" t="s">
        <v>306</v>
      </c>
      <c r="L48" s="18">
        <v>2</v>
      </c>
      <c r="M48" s="18">
        <v>2</v>
      </c>
      <c r="N48" s="18" t="s">
        <v>210</v>
      </c>
      <c r="O48" s="18" t="s">
        <v>210</v>
      </c>
      <c r="P48" s="29" t="s">
        <v>307</v>
      </c>
      <c r="Q48" s="29" t="s">
        <v>872</v>
      </c>
    </row>
    <row r="49" spans="1:17">
      <c r="A49" s="29" t="s">
        <v>466</v>
      </c>
      <c r="B49" s="18" t="s">
        <v>467</v>
      </c>
      <c r="C49" s="18" t="s">
        <v>468</v>
      </c>
      <c r="D49" s="18" t="s">
        <v>1226</v>
      </c>
      <c r="E49" s="29"/>
      <c r="F49" s="18" t="s">
        <v>470</v>
      </c>
      <c r="G49" s="18"/>
      <c r="H49" s="29" t="s">
        <v>1227</v>
      </c>
      <c r="I49" s="29" t="s">
        <v>1228</v>
      </c>
      <c r="J49" s="18">
        <v>193</v>
      </c>
      <c r="K49" s="29" t="s">
        <v>306</v>
      </c>
      <c r="L49" s="18">
        <v>3</v>
      </c>
      <c r="M49" s="18">
        <v>1</v>
      </c>
      <c r="N49" s="18" t="s">
        <v>210</v>
      </c>
      <c r="O49" s="18" t="s">
        <v>210</v>
      </c>
      <c r="P49" s="29" t="s">
        <v>423</v>
      </c>
      <c r="Q49" s="29" t="s">
        <v>473</v>
      </c>
    </row>
    <row r="50" spans="1:17" ht="30.75">
      <c r="A50" s="29" t="s">
        <v>474</v>
      </c>
      <c r="B50" s="18" t="s">
        <v>475</v>
      </c>
      <c r="C50" s="18" t="s">
        <v>476</v>
      </c>
      <c r="D50" s="18" t="s">
        <v>166</v>
      </c>
      <c r="E50" s="29"/>
      <c r="F50" s="18" t="s">
        <v>477</v>
      </c>
      <c r="G50" s="18"/>
      <c r="H50" s="29" t="s">
        <v>486</v>
      </c>
      <c r="I50" s="29" t="s">
        <v>487</v>
      </c>
      <c r="J50" s="18">
        <v>106</v>
      </c>
      <c r="K50" s="29" t="s">
        <v>480</v>
      </c>
      <c r="L50" s="18">
        <v>3</v>
      </c>
      <c r="M50" s="18">
        <v>12</v>
      </c>
      <c r="N50" s="18" t="s">
        <v>210</v>
      </c>
      <c r="O50" s="18" t="s">
        <v>210</v>
      </c>
      <c r="P50" s="29" t="s">
        <v>481</v>
      </c>
      <c r="Q50" s="33" t="s">
        <v>482</v>
      </c>
    </row>
    <row r="51" spans="1:17" ht="30.75">
      <c r="A51" s="29" t="s">
        <v>483</v>
      </c>
      <c r="B51" s="18" t="s">
        <v>484</v>
      </c>
      <c r="C51" s="18" t="s">
        <v>485</v>
      </c>
      <c r="D51" s="18" t="s">
        <v>166</v>
      </c>
      <c r="E51" s="29"/>
      <c r="F51" s="18" t="s">
        <v>477</v>
      </c>
      <c r="G51" s="18"/>
      <c r="H51" s="29" t="s">
        <v>486</v>
      </c>
      <c r="I51" s="29" t="s">
        <v>487</v>
      </c>
      <c r="J51" s="18">
        <v>106</v>
      </c>
      <c r="K51" s="29" t="s">
        <v>480</v>
      </c>
      <c r="L51" s="18">
        <v>3</v>
      </c>
      <c r="M51" s="18">
        <v>15</v>
      </c>
      <c r="N51" s="18" t="s">
        <v>210</v>
      </c>
      <c r="O51" s="18" t="s">
        <v>210</v>
      </c>
      <c r="P51" s="29" t="s">
        <v>481</v>
      </c>
      <c r="Q51" s="33" t="s">
        <v>488</v>
      </c>
    </row>
    <row r="52" spans="1:17" ht="50.25">
      <c r="A52" s="29" t="s">
        <v>874</v>
      </c>
      <c r="B52" s="18" t="s">
        <v>875</v>
      </c>
      <c r="C52" s="18" t="s">
        <v>876</v>
      </c>
      <c r="D52" s="18" t="s">
        <v>170</v>
      </c>
      <c r="E52" s="29" t="s">
        <v>333</v>
      </c>
      <c r="F52" s="18" t="s">
        <v>877</v>
      </c>
      <c r="G52" s="18" t="s">
        <v>333</v>
      </c>
      <c r="H52" s="29" t="s">
        <v>1095</v>
      </c>
      <c r="I52" s="29" t="s">
        <v>878</v>
      </c>
      <c r="J52" s="18">
        <v>52</v>
      </c>
      <c r="K52" s="29" t="s">
        <v>1096</v>
      </c>
      <c r="L52" s="18">
        <v>1</v>
      </c>
      <c r="M52" s="18">
        <v>0</v>
      </c>
      <c r="N52" s="18" t="s">
        <v>210</v>
      </c>
      <c r="O52" s="18" t="s">
        <v>210</v>
      </c>
      <c r="P52" s="29" t="s">
        <v>423</v>
      </c>
      <c r="Q52" s="29" t="s">
        <v>880</v>
      </c>
    </row>
    <row r="53" spans="1:17">
      <c r="A53" s="29" t="s">
        <v>498</v>
      </c>
      <c r="B53" s="18" t="s">
        <v>499</v>
      </c>
      <c r="C53" s="18" t="s">
        <v>500</v>
      </c>
      <c r="D53" s="18" t="s">
        <v>881</v>
      </c>
      <c r="E53" s="29">
        <v>50167768</v>
      </c>
      <c r="F53" s="18">
        <v>234303</v>
      </c>
      <c r="G53" s="18">
        <v>52219960</v>
      </c>
      <c r="H53" s="29" t="s">
        <v>882</v>
      </c>
      <c r="I53" s="29" t="s">
        <v>502</v>
      </c>
      <c r="J53" s="18">
        <v>32</v>
      </c>
      <c r="K53" s="29" t="s">
        <v>306</v>
      </c>
      <c r="L53" s="18">
        <v>2</v>
      </c>
      <c r="M53" s="18">
        <v>8</v>
      </c>
      <c r="N53" s="18" t="s">
        <v>210</v>
      </c>
      <c r="O53" s="18" t="s">
        <v>210</v>
      </c>
      <c r="P53" s="29" t="s">
        <v>289</v>
      </c>
      <c r="Q53" s="29" t="s">
        <v>503</v>
      </c>
    </row>
    <row r="54" spans="1:17">
      <c r="A54" s="29" t="s">
        <v>883</v>
      </c>
      <c r="B54" s="18" t="s">
        <v>884</v>
      </c>
      <c r="C54" s="18" t="s">
        <v>885</v>
      </c>
      <c r="D54" s="18" t="s">
        <v>174</v>
      </c>
      <c r="E54" s="29"/>
      <c r="F54" s="18"/>
      <c r="G54" s="18"/>
      <c r="H54" s="29" t="s">
        <v>175</v>
      </c>
      <c r="I54" s="29" t="s">
        <v>886</v>
      </c>
      <c r="J54" s="18">
        <v>11</v>
      </c>
      <c r="K54" s="29" t="s">
        <v>288</v>
      </c>
      <c r="L54" s="18">
        <v>4</v>
      </c>
      <c r="M54" s="18">
        <v>0</v>
      </c>
      <c r="N54" s="18" t="s">
        <v>210</v>
      </c>
      <c r="O54" s="18" t="s">
        <v>210</v>
      </c>
      <c r="P54" s="29" t="s">
        <v>887</v>
      </c>
      <c r="Q54" s="29" t="s">
        <v>888</v>
      </c>
    </row>
    <row r="55" spans="1:17" ht="49.5">
      <c r="A55" s="46" t="s">
        <v>504</v>
      </c>
      <c r="E55" s="12"/>
      <c r="H55" s="12"/>
      <c r="I55" s="12"/>
      <c r="K55" s="12"/>
      <c r="P55" s="12"/>
      <c r="Q55" s="12"/>
    </row>
    <row r="56" spans="1:17" ht="49.5">
      <c r="A56" s="47" t="s">
        <v>505</v>
      </c>
      <c r="E56" s="12"/>
      <c r="H56" s="12"/>
      <c r="I56" s="12"/>
      <c r="K56" s="12"/>
      <c r="P56" s="12"/>
      <c r="Q56" s="12"/>
    </row>
    <row r="57" spans="1:17" ht="49.5">
      <c r="A57" s="48" t="s">
        <v>506</v>
      </c>
      <c r="E57" s="12"/>
      <c r="H57" s="12"/>
      <c r="I57" s="12"/>
      <c r="K57" s="12"/>
      <c r="P57" s="12"/>
      <c r="Q57" s="12"/>
    </row>
    <row r="58" spans="1:17" ht="22.5">
      <c r="A58" s="45" t="s">
        <v>507</v>
      </c>
      <c r="E58" s="12"/>
      <c r="H58" s="12"/>
      <c r="I58" s="12"/>
      <c r="K58" s="12"/>
      <c r="P58" s="12"/>
      <c r="Q58" s="12"/>
    </row>
    <row r="59" spans="1:17" ht="49.5">
      <c r="A59" s="48" t="s">
        <v>508</v>
      </c>
      <c r="E59" s="12"/>
      <c r="H59" s="12"/>
      <c r="I59" s="12"/>
      <c r="K59" s="12"/>
      <c r="P59" s="12"/>
      <c r="Q59" s="12"/>
    </row>
    <row r="60" spans="1:17" ht="297.75">
      <c r="A60" s="49" t="s">
        <v>1229</v>
      </c>
      <c r="E60" s="12"/>
      <c r="H60" s="12"/>
      <c r="I60" s="12"/>
      <c r="K60" s="12"/>
      <c r="P60" s="12"/>
      <c r="Q60" s="12"/>
    </row>
    <row r="61" spans="1:17" ht="14.45" customHeight="1">
      <c r="A61" s="45" t="s">
        <v>510</v>
      </c>
      <c r="E61" s="12"/>
      <c r="H61" s="12"/>
      <c r="I61" s="12"/>
      <c r="K61" s="12"/>
      <c r="P61" s="12"/>
      <c r="Q61" s="12"/>
    </row>
    <row r="62" spans="1:17">
      <c r="A62" s="58" t="s">
        <v>511</v>
      </c>
      <c r="B62" s="59"/>
      <c r="C62" s="59"/>
      <c r="D62" s="59"/>
      <c r="E62" s="59"/>
      <c r="F62" s="23"/>
      <c r="G62" s="24"/>
      <c r="H62" s="12"/>
      <c r="I62" s="12"/>
      <c r="K62" s="12"/>
      <c r="P62" s="12"/>
      <c r="Q62" s="12"/>
    </row>
    <row r="63" spans="1:17" ht="14.45" customHeight="1">
      <c r="A63" s="30" t="s">
        <v>5</v>
      </c>
      <c r="B63" s="17" t="s">
        <v>512</v>
      </c>
      <c r="C63" s="17" t="s">
        <v>513</v>
      </c>
      <c r="D63" s="17" t="s">
        <v>514</v>
      </c>
      <c r="E63" s="30" t="s">
        <v>515</v>
      </c>
      <c r="F63" s="17" t="s">
        <v>516</v>
      </c>
      <c r="G63" s="17" t="s">
        <v>517</v>
      </c>
      <c r="H63" s="12"/>
      <c r="I63" s="12"/>
      <c r="K63" s="12"/>
      <c r="P63" s="12"/>
      <c r="Q63" s="12"/>
    </row>
    <row r="64" spans="1:17">
      <c r="A64" s="29" t="s">
        <v>923</v>
      </c>
      <c r="B64" s="18" t="s">
        <v>924</v>
      </c>
      <c r="C64" s="18" t="s">
        <v>520</v>
      </c>
      <c r="D64" s="18" t="s">
        <v>539</v>
      </c>
      <c r="E64" s="29" t="s">
        <v>925</v>
      </c>
      <c r="F64" s="18"/>
      <c r="G64" s="18"/>
      <c r="H64" s="12"/>
      <c r="I64" s="12"/>
      <c r="K64" s="12"/>
      <c r="P64" s="12"/>
      <c r="Q64" s="12"/>
    </row>
    <row r="65" spans="1:17" ht="24.75">
      <c r="A65" s="29" t="s">
        <v>923</v>
      </c>
      <c r="B65" s="18" t="s">
        <v>1230</v>
      </c>
      <c r="C65" s="18" t="s">
        <v>520</v>
      </c>
      <c r="D65" s="18" t="s">
        <v>539</v>
      </c>
      <c r="E65" s="29" t="s">
        <v>1231</v>
      </c>
      <c r="F65" s="18"/>
      <c r="G65" s="18"/>
      <c r="H65" s="12"/>
      <c r="I65" s="12"/>
      <c r="K65" s="12"/>
      <c r="P65" s="12"/>
      <c r="Q65" s="12"/>
    </row>
    <row r="66" spans="1:17">
      <c r="A66" s="29" t="s">
        <v>923</v>
      </c>
      <c r="B66" s="18" t="s">
        <v>932</v>
      </c>
      <c r="C66" s="18" t="s">
        <v>520</v>
      </c>
      <c r="D66" s="18" t="s">
        <v>539</v>
      </c>
      <c r="E66" s="29" t="s">
        <v>933</v>
      </c>
      <c r="F66" s="18"/>
      <c r="G66" s="18"/>
      <c r="H66" s="12"/>
      <c r="I66" s="12"/>
      <c r="K66" s="12"/>
      <c r="P66" s="12"/>
      <c r="Q66" s="12"/>
    </row>
    <row r="67" spans="1:17">
      <c r="A67" s="29" t="s">
        <v>923</v>
      </c>
      <c r="B67" s="18" t="s">
        <v>934</v>
      </c>
      <c r="C67" s="18" t="s">
        <v>520</v>
      </c>
      <c r="D67" s="18" t="s">
        <v>539</v>
      </c>
      <c r="E67" s="29" t="s">
        <v>935</v>
      </c>
      <c r="F67" s="18"/>
      <c r="G67" s="18"/>
      <c r="H67" s="12"/>
      <c r="I67" s="12"/>
      <c r="K67" s="12"/>
      <c r="P67" s="12"/>
      <c r="Q67" s="12"/>
    </row>
    <row r="68" spans="1:17">
      <c r="A68" s="29" t="s">
        <v>543</v>
      </c>
      <c r="B68" s="18" t="s">
        <v>1134</v>
      </c>
      <c r="C68" s="18" t="s">
        <v>544</v>
      </c>
      <c r="D68" s="18" t="s">
        <v>539</v>
      </c>
      <c r="E68" s="29" t="s">
        <v>1135</v>
      </c>
      <c r="F68" s="18"/>
      <c r="G68" s="18"/>
      <c r="H68" s="12"/>
      <c r="I68" s="12"/>
      <c r="K68" s="12"/>
      <c r="P68" s="12"/>
      <c r="Q68" s="12"/>
    </row>
    <row r="69" spans="1:17" ht="24.75">
      <c r="A69" s="29" t="s">
        <v>543</v>
      </c>
      <c r="B69" s="18" t="s">
        <v>560</v>
      </c>
      <c r="C69" s="18" t="s">
        <v>544</v>
      </c>
      <c r="D69" s="18" t="s">
        <v>539</v>
      </c>
      <c r="E69" s="29" t="s">
        <v>1048</v>
      </c>
      <c r="F69" s="18"/>
      <c r="G69" s="18"/>
      <c r="H69" s="12"/>
      <c r="I69" s="12"/>
      <c r="K69" s="12"/>
      <c r="P69" s="12"/>
      <c r="Q69" s="12"/>
    </row>
    <row r="70" spans="1:17" ht="24.75">
      <c r="A70" s="29" t="s">
        <v>543</v>
      </c>
      <c r="B70" s="18" t="s">
        <v>558</v>
      </c>
      <c r="C70" s="18" t="s">
        <v>544</v>
      </c>
      <c r="D70" s="18" t="s">
        <v>539</v>
      </c>
      <c r="E70" s="29" t="s">
        <v>1049</v>
      </c>
      <c r="F70" s="18"/>
      <c r="G70" s="18"/>
      <c r="H70" s="12"/>
      <c r="I70" s="12"/>
      <c r="K70" s="12"/>
      <c r="P70" s="12"/>
      <c r="Q70" s="12"/>
    </row>
    <row r="71" spans="1:17" ht="24.75">
      <c r="A71" s="29" t="s">
        <v>543</v>
      </c>
      <c r="B71" s="18" t="s">
        <v>562</v>
      </c>
      <c r="C71" s="18" t="s">
        <v>544</v>
      </c>
      <c r="D71" s="18" t="s">
        <v>545</v>
      </c>
      <c r="E71" s="29" t="s">
        <v>1050</v>
      </c>
      <c r="F71" s="18"/>
      <c r="G71" s="18"/>
      <c r="H71" s="12"/>
      <c r="I71" s="12"/>
      <c r="K71" s="12"/>
      <c r="P71" s="12"/>
      <c r="Q71" s="12"/>
    </row>
    <row r="72" spans="1:17" ht="24.75">
      <c r="A72" s="29" t="s">
        <v>555</v>
      </c>
      <c r="B72" s="18" t="s">
        <v>560</v>
      </c>
      <c r="C72" s="18" t="s">
        <v>544</v>
      </c>
      <c r="D72" s="18" t="s">
        <v>539</v>
      </c>
      <c r="E72" s="29" t="s">
        <v>561</v>
      </c>
      <c r="F72" s="18"/>
      <c r="G72" s="18"/>
      <c r="H72" s="12"/>
      <c r="I72" s="12"/>
      <c r="K72" s="12"/>
      <c r="P72" s="12"/>
      <c r="Q72" s="12"/>
    </row>
    <row r="73" spans="1:17" ht="24.75">
      <c r="A73" s="29" t="s">
        <v>555</v>
      </c>
      <c r="B73" s="18" t="s">
        <v>558</v>
      </c>
      <c r="C73" s="18" t="s">
        <v>544</v>
      </c>
      <c r="D73" s="18" t="s">
        <v>539</v>
      </c>
      <c r="E73" s="29" t="s">
        <v>559</v>
      </c>
      <c r="F73" s="18"/>
      <c r="G73" s="18"/>
      <c r="H73" s="12"/>
      <c r="I73" s="12"/>
      <c r="K73" s="12"/>
      <c r="P73" s="12"/>
      <c r="Q73" s="12"/>
    </row>
    <row r="74" spans="1:17" ht="24.75">
      <c r="A74" s="29" t="s">
        <v>555</v>
      </c>
      <c r="B74" s="18" t="s">
        <v>562</v>
      </c>
      <c r="C74" s="18" t="s">
        <v>544</v>
      </c>
      <c r="D74" s="18" t="s">
        <v>545</v>
      </c>
      <c r="E74" s="29" t="s">
        <v>563</v>
      </c>
      <c r="F74" s="18"/>
      <c r="G74" s="18"/>
      <c r="H74" s="12"/>
      <c r="I74" s="12"/>
      <c r="K74" s="12"/>
      <c r="P74" s="12"/>
      <c r="Q74" s="12"/>
    </row>
    <row r="75" spans="1:17">
      <c r="A75" s="29" t="s">
        <v>566</v>
      </c>
      <c r="B75" s="18" t="s">
        <v>1232</v>
      </c>
      <c r="C75" s="18" t="s">
        <v>520</v>
      </c>
      <c r="D75" s="18" t="s">
        <v>539</v>
      </c>
      <c r="E75" s="29" t="s">
        <v>1233</v>
      </c>
      <c r="F75" s="18"/>
      <c r="G75" s="18"/>
      <c r="H75" s="12"/>
      <c r="I75" s="12"/>
      <c r="K75" s="12"/>
      <c r="P75" s="12"/>
      <c r="Q75" s="12"/>
    </row>
    <row r="76" spans="1:17">
      <c r="A76" s="29" t="s">
        <v>566</v>
      </c>
      <c r="B76" s="18" t="s">
        <v>567</v>
      </c>
      <c r="C76" s="18" t="s">
        <v>520</v>
      </c>
      <c r="D76" s="18" t="s">
        <v>539</v>
      </c>
      <c r="E76" s="29" t="s">
        <v>568</v>
      </c>
      <c r="F76" s="18"/>
      <c r="G76" s="18"/>
      <c r="H76" s="12"/>
      <c r="I76" s="12"/>
      <c r="K76" s="12"/>
      <c r="P76" s="12"/>
      <c r="Q76" s="12"/>
    </row>
    <row r="77" spans="1:17">
      <c r="A77" s="29" t="s">
        <v>566</v>
      </c>
      <c r="B77" s="18" t="s">
        <v>1234</v>
      </c>
      <c r="C77" s="18" t="s">
        <v>520</v>
      </c>
      <c r="D77" s="18" t="s">
        <v>539</v>
      </c>
      <c r="E77" s="29" t="s">
        <v>1235</v>
      </c>
      <c r="F77" s="18"/>
      <c r="G77" s="18"/>
      <c r="H77" s="12"/>
      <c r="I77" s="12"/>
      <c r="K77" s="12"/>
      <c r="P77" s="12"/>
      <c r="Q77" s="12"/>
    </row>
    <row r="78" spans="1:17">
      <c r="A78" s="29" t="s">
        <v>566</v>
      </c>
      <c r="B78" s="18" t="s">
        <v>1236</v>
      </c>
      <c r="C78" s="18" t="s">
        <v>520</v>
      </c>
      <c r="D78" s="18" t="s">
        <v>539</v>
      </c>
      <c r="E78" s="29" t="s">
        <v>1237</v>
      </c>
      <c r="F78" s="18"/>
      <c r="G78" s="18"/>
      <c r="H78" s="12"/>
      <c r="I78" s="12"/>
      <c r="K78" s="12"/>
      <c r="P78" s="12"/>
      <c r="Q78" s="12"/>
    </row>
    <row r="79" spans="1:17">
      <c r="A79" s="29" t="s">
        <v>566</v>
      </c>
      <c r="B79" s="18" t="s">
        <v>1238</v>
      </c>
      <c r="C79" s="18" t="s">
        <v>520</v>
      </c>
      <c r="D79" s="18" t="s">
        <v>539</v>
      </c>
      <c r="E79" s="29" t="s">
        <v>1239</v>
      </c>
      <c r="F79" s="18"/>
      <c r="G79" s="18"/>
      <c r="H79" s="12"/>
      <c r="I79" s="12"/>
      <c r="K79" s="12"/>
      <c r="P79" s="12"/>
      <c r="Q79" s="12"/>
    </row>
    <row r="80" spans="1:17">
      <c r="A80" s="29" t="s">
        <v>566</v>
      </c>
      <c r="B80" s="18" t="s">
        <v>569</v>
      </c>
      <c r="C80" s="18" t="s">
        <v>520</v>
      </c>
      <c r="D80" s="18" t="s">
        <v>539</v>
      </c>
      <c r="E80" s="29" t="s">
        <v>570</v>
      </c>
      <c r="F80" s="18"/>
      <c r="G80" s="18"/>
      <c r="H80" s="12"/>
      <c r="I80" s="12"/>
      <c r="K80" s="12"/>
      <c r="P80" s="12"/>
      <c r="Q80" s="12"/>
    </row>
    <row r="81" spans="1:17">
      <c r="A81" s="29" t="s">
        <v>566</v>
      </c>
      <c r="B81" s="18" t="s">
        <v>527</v>
      </c>
      <c r="C81" s="18" t="s">
        <v>520</v>
      </c>
      <c r="D81" s="18" t="s">
        <v>539</v>
      </c>
      <c r="E81" s="29" t="s">
        <v>528</v>
      </c>
      <c r="F81" s="18"/>
      <c r="G81" s="18"/>
      <c r="H81" s="12"/>
      <c r="I81" s="12"/>
      <c r="K81" s="12"/>
      <c r="P81" s="12"/>
      <c r="Q81" s="12"/>
    </row>
    <row r="82" spans="1:17">
      <c r="A82" s="29" t="s">
        <v>309</v>
      </c>
      <c r="B82" s="18" t="s">
        <v>1240</v>
      </c>
      <c r="C82" s="18" t="s">
        <v>520</v>
      </c>
      <c r="D82" s="18" t="s">
        <v>539</v>
      </c>
      <c r="E82" s="31" t="s">
        <v>574</v>
      </c>
      <c r="F82" s="18"/>
      <c r="G82" s="18"/>
      <c r="H82" s="12"/>
      <c r="I82" s="12"/>
      <c r="K82" s="12"/>
      <c r="P82" s="12"/>
      <c r="Q82" s="12"/>
    </row>
    <row r="83" spans="1:17">
      <c r="A83" s="29" t="s">
        <v>309</v>
      </c>
      <c r="B83" s="18" t="s">
        <v>558</v>
      </c>
      <c r="C83" s="18" t="s">
        <v>520</v>
      </c>
      <c r="D83" s="18" t="s">
        <v>539</v>
      </c>
      <c r="E83" s="31" t="s">
        <v>574</v>
      </c>
      <c r="F83" s="18"/>
      <c r="G83" s="18"/>
      <c r="H83" s="12"/>
      <c r="I83" s="12"/>
      <c r="K83" s="12"/>
      <c r="P83" s="12"/>
      <c r="Q83" s="12"/>
    </row>
    <row r="84" spans="1:17" ht="24.75">
      <c r="A84" s="29" t="s">
        <v>577</v>
      </c>
      <c r="B84" s="18" t="s">
        <v>578</v>
      </c>
      <c r="C84" s="18" t="s">
        <v>544</v>
      </c>
      <c r="D84" s="18" t="s">
        <v>539</v>
      </c>
      <c r="E84" s="29" t="s">
        <v>579</v>
      </c>
      <c r="F84" s="18"/>
      <c r="G84" s="18"/>
      <c r="H84" s="12"/>
      <c r="I84" s="12"/>
      <c r="K84" s="12"/>
      <c r="P84" s="12"/>
      <c r="Q84" s="12"/>
    </row>
    <row r="85" spans="1:17" ht="24.75">
      <c r="A85" s="29" t="s">
        <v>577</v>
      </c>
      <c r="B85" s="18" t="s">
        <v>560</v>
      </c>
      <c r="C85" s="18" t="s">
        <v>520</v>
      </c>
      <c r="D85" s="18" t="s">
        <v>539</v>
      </c>
      <c r="E85" s="29" t="s">
        <v>561</v>
      </c>
      <c r="F85" s="18"/>
      <c r="G85" s="18"/>
      <c r="H85" s="12"/>
      <c r="I85" s="12"/>
      <c r="K85" s="12"/>
      <c r="P85" s="12"/>
      <c r="Q85" s="12"/>
    </row>
    <row r="86" spans="1:17" ht="24.75">
      <c r="A86" s="29" t="s">
        <v>577</v>
      </c>
      <c r="B86" s="18" t="s">
        <v>558</v>
      </c>
      <c r="C86" s="18" t="s">
        <v>520</v>
      </c>
      <c r="D86" s="18" t="s">
        <v>539</v>
      </c>
      <c r="E86" s="29" t="s">
        <v>559</v>
      </c>
      <c r="F86" s="18"/>
      <c r="G86" s="18"/>
      <c r="H86" s="12"/>
      <c r="I86" s="12"/>
      <c r="K86" s="12"/>
      <c r="P86" s="12"/>
      <c r="Q86" s="12"/>
    </row>
    <row r="87" spans="1:17">
      <c r="A87" s="29" t="s">
        <v>577</v>
      </c>
      <c r="B87" s="18" t="s">
        <v>964</v>
      </c>
      <c r="C87" s="18" t="s">
        <v>544</v>
      </c>
      <c r="D87" s="18" t="s">
        <v>539</v>
      </c>
      <c r="E87" s="29" t="s">
        <v>965</v>
      </c>
      <c r="F87" s="18"/>
      <c r="G87" s="18"/>
      <c r="H87" s="12"/>
      <c r="I87" s="12"/>
      <c r="K87" s="12"/>
      <c r="P87" s="12"/>
      <c r="Q87" s="12"/>
    </row>
    <row r="88" spans="1:17">
      <c r="A88" s="29" t="s">
        <v>593</v>
      </c>
      <c r="B88" s="18" t="s">
        <v>1051</v>
      </c>
      <c r="C88" s="18" t="s">
        <v>520</v>
      </c>
      <c r="D88" s="18" t="s">
        <v>539</v>
      </c>
      <c r="E88" s="31" t="s">
        <v>574</v>
      </c>
      <c r="F88" s="18"/>
      <c r="G88" s="18"/>
      <c r="H88" s="12"/>
      <c r="I88" s="12"/>
      <c r="K88" s="12"/>
      <c r="P88" s="12"/>
      <c r="Q88" s="12"/>
    </row>
    <row r="89" spans="1:17">
      <c r="A89" s="29" t="s">
        <v>593</v>
      </c>
      <c r="B89" s="18" t="s">
        <v>1241</v>
      </c>
      <c r="C89" s="18" t="s">
        <v>544</v>
      </c>
      <c r="D89" s="18" t="s">
        <v>521</v>
      </c>
      <c r="E89" s="31" t="s">
        <v>574</v>
      </c>
      <c r="F89" s="18"/>
      <c r="G89" s="18"/>
      <c r="H89" s="12"/>
      <c r="I89" s="12"/>
      <c r="K89" s="12"/>
      <c r="P89" s="12"/>
      <c r="Q89" s="12"/>
    </row>
    <row r="90" spans="1:17">
      <c r="A90" s="29" t="s">
        <v>593</v>
      </c>
      <c r="B90" s="18" t="s">
        <v>1242</v>
      </c>
      <c r="C90" s="18" t="s">
        <v>544</v>
      </c>
      <c r="D90" s="18" t="s">
        <v>521</v>
      </c>
      <c r="E90" s="29" t="s">
        <v>1243</v>
      </c>
      <c r="F90" s="18"/>
      <c r="G90" s="18"/>
      <c r="H90" s="12"/>
      <c r="I90" s="12"/>
      <c r="K90" s="12"/>
      <c r="P90" s="12"/>
      <c r="Q90" s="12"/>
    </row>
    <row r="91" spans="1:17">
      <c r="A91" s="29" t="s">
        <v>593</v>
      </c>
      <c r="B91" s="18" t="s">
        <v>894</v>
      </c>
      <c r="C91" s="18" t="s">
        <v>520</v>
      </c>
      <c r="D91" s="18" t="s">
        <v>521</v>
      </c>
      <c r="E91" s="29" t="s">
        <v>895</v>
      </c>
      <c r="F91" s="18"/>
      <c r="G91" s="18"/>
      <c r="H91" s="12"/>
      <c r="I91" s="12"/>
      <c r="K91" s="12"/>
      <c r="P91" s="12"/>
      <c r="Q91" s="12"/>
    </row>
    <row r="92" spans="1:17" ht="24.75">
      <c r="A92" s="29" t="s">
        <v>593</v>
      </c>
      <c r="B92" s="18" t="s">
        <v>972</v>
      </c>
      <c r="C92" s="18" t="s">
        <v>544</v>
      </c>
      <c r="D92" s="18" t="s">
        <v>521</v>
      </c>
      <c r="E92" s="29" t="s">
        <v>968</v>
      </c>
      <c r="F92" s="18"/>
      <c r="G92" s="18"/>
      <c r="H92" s="12"/>
      <c r="I92" s="12"/>
      <c r="K92" s="12"/>
      <c r="P92" s="12"/>
      <c r="Q92" s="12"/>
    </row>
    <row r="93" spans="1:17" ht="24.75">
      <c r="A93" s="29" t="s">
        <v>593</v>
      </c>
      <c r="B93" s="18" t="s">
        <v>558</v>
      </c>
      <c r="C93" s="18" t="s">
        <v>520</v>
      </c>
      <c r="D93" s="18" t="s">
        <v>539</v>
      </c>
      <c r="E93" s="29" t="s">
        <v>559</v>
      </c>
      <c r="F93" s="18"/>
      <c r="G93" s="18"/>
      <c r="H93" s="12"/>
      <c r="I93" s="12"/>
      <c r="K93" s="12"/>
      <c r="P93" s="12"/>
      <c r="Q93" s="12"/>
    </row>
    <row r="94" spans="1:17" ht="24.75">
      <c r="A94" s="29" t="s">
        <v>593</v>
      </c>
      <c r="B94" s="18" t="s">
        <v>973</v>
      </c>
      <c r="C94" s="18" t="s">
        <v>520</v>
      </c>
      <c r="D94" s="18" t="s">
        <v>521</v>
      </c>
      <c r="E94" s="29" t="s">
        <v>974</v>
      </c>
      <c r="F94" s="18"/>
      <c r="G94" s="18"/>
      <c r="H94" s="12"/>
      <c r="I94" s="12"/>
      <c r="K94" s="12"/>
      <c r="P94" s="12"/>
      <c r="Q94" s="12"/>
    </row>
    <row r="95" spans="1:17">
      <c r="A95" s="29" t="s">
        <v>593</v>
      </c>
      <c r="B95" s="18" t="s">
        <v>1244</v>
      </c>
      <c r="C95" s="18" t="s">
        <v>520</v>
      </c>
      <c r="D95" s="18" t="s">
        <v>521</v>
      </c>
      <c r="E95" s="29" t="s">
        <v>1245</v>
      </c>
      <c r="F95" s="18"/>
      <c r="G95" s="18"/>
      <c r="H95" s="12"/>
      <c r="I95" s="12"/>
      <c r="K95" s="12"/>
      <c r="P95" s="12"/>
      <c r="Q95" s="12"/>
    </row>
    <row r="96" spans="1:17">
      <c r="A96" s="29" t="s">
        <v>593</v>
      </c>
      <c r="B96" s="18" t="s">
        <v>1246</v>
      </c>
      <c r="C96" s="18" t="s">
        <v>520</v>
      </c>
      <c r="D96" s="18" t="s">
        <v>521</v>
      </c>
      <c r="E96" s="29" t="s">
        <v>1247</v>
      </c>
      <c r="F96" s="18"/>
      <c r="G96" s="18"/>
      <c r="H96" s="12"/>
      <c r="I96" s="12"/>
      <c r="K96" s="12"/>
      <c r="P96" s="12"/>
      <c r="Q96" s="12"/>
    </row>
    <row r="97" spans="1:17" ht="24.75">
      <c r="A97" s="29" t="s">
        <v>593</v>
      </c>
      <c r="B97" s="18" t="s">
        <v>1176</v>
      </c>
      <c r="C97" s="18" t="s">
        <v>520</v>
      </c>
      <c r="D97" s="18" t="s">
        <v>521</v>
      </c>
      <c r="E97" s="29" t="s">
        <v>1177</v>
      </c>
      <c r="F97" s="18"/>
      <c r="G97" s="18"/>
      <c r="H97" s="12"/>
      <c r="I97" s="12"/>
      <c r="K97" s="12"/>
      <c r="P97" s="12"/>
      <c r="Q97" s="12"/>
    </row>
    <row r="98" spans="1:17">
      <c r="A98" s="29" t="s">
        <v>595</v>
      </c>
      <c r="B98" s="18" t="s">
        <v>596</v>
      </c>
      <c r="C98" s="18" t="s">
        <v>520</v>
      </c>
      <c r="D98" s="18" t="s">
        <v>539</v>
      </c>
      <c r="E98" s="29" t="s">
        <v>597</v>
      </c>
      <c r="F98" s="18"/>
      <c r="G98" s="18"/>
      <c r="H98" s="12"/>
      <c r="I98" s="12"/>
      <c r="K98" s="12"/>
      <c r="P98" s="12"/>
      <c r="Q98" s="12"/>
    </row>
    <row r="99" spans="1:17">
      <c r="A99" s="29" t="s">
        <v>595</v>
      </c>
      <c r="B99" s="18" t="s">
        <v>569</v>
      </c>
      <c r="C99" s="18" t="s">
        <v>520</v>
      </c>
      <c r="D99" s="18" t="s">
        <v>539</v>
      </c>
      <c r="E99" s="29" t="s">
        <v>570</v>
      </c>
      <c r="F99" s="18"/>
      <c r="G99" s="18"/>
      <c r="H99" s="12"/>
      <c r="I99" s="12"/>
      <c r="K99" s="12"/>
      <c r="P99" s="12"/>
      <c r="Q99" s="12"/>
    </row>
    <row r="100" spans="1:17" ht="24.75">
      <c r="A100" s="29" t="s">
        <v>595</v>
      </c>
      <c r="B100" s="18" t="s">
        <v>598</v>
      </c>
      <c r="C100" s="18" t="s">
        <v>520</v>
      </c>
      <c r="D100" s="18" t="s">
        <v>539</v>
      </c>
      <c r="E100" s="29" t="s">
        <v>599</v>
      </c>
      <c r="F100" s="18"/>
      <c r="G100" s="18"/>
      <c r="H100" s="12"/>
      <c r="I100" s="12"/>
      <c r="K100" s="12"/>
      <c r="P100" s="12"/>
      <c r="Q100" s="12"/>
    </row>
    <row r="101" spans="1:17" ht="24.75">
      <c r="A101" s="29" t="s">
        <v>595</v>
      </c>
      <c r="B101" s="18" t="s">
        <v>560</v>
      </c>
      <c r="C101" s="18" t="s">
        <v>520</v>
      </c>
      <c r="D101" s="18" t="s">
        <v>539</v>
      </c>
      <c r="E101" s="29" t="s">
        <v>561</v>
      </c>
      <c r="F101" s="18"/>
      <c r="G101" s="18"/>
      <c r="H101" s="12"/>
      <c r="I101" s="12"/>
      <c r="K101" s="12"/>
      <c r="P101" s="12"/>
      <c r="Q101" s="12"/>
    </row>
    <row r="102" spans="1:17" ht="24.75">
      <c r="A102" s="29" t="s">
        <v>595</v>
      </c>
      <c r="B102" s="18" t="s">
        <v>602</v>
      </c>
      <c r="C102" s="18" t="s">
        <v>520</v>
      </c>
      <c r="D102" s="18" t="s">
        <v>539</v>
      </c>
      <c r="E102" s="29" t="s">
        <v>603</v>
      </c>
      <c r="F102" s="18"/>
      <c r="G102" s="18"/>
      <c r="H102" s="12"/>
      <c r="I102" s="12"/>
      <c r="K102" s="12"/>
      <c r="P102" s="12"/>
      <c r="Q102" s="12"/>
    </row>
    <row r="103" spans="1:17">
      <c r="A103" s="29" t="s">
        <v>595</v>
      </c>
      <c r="B103" s="18" t="s">
        <v>606</v>
      </c>
      <c r="C103" s="18" t="s">
        <v>520</v>
      </c>
      <c r="D103" s="18" t="s">
        <v>539</v>
      </c>
      <c r="E103" s="29" t="s">
        <v>535</v>
      </c>
      <c r="F103" s="18"/>
      <c r="G103" s="18"/>
      <c r="H103" s="12"/>
      <c r="I103" s="12"/>
      <c r="K103" s="12"/>
      <c r="P103" s="12"/>
      <c r="Q103" s="12"/>
    </row>
    <row r="104" spans="1:17" ht="24.75">
      <c r="A104" s="29" t="s">
        <v>622</v>
      </c>
      <c r="B104" s="18" t="s">
        <v>988</v>
      </c>
      <c r="C104" s="18" t="s">
        <v>520</v>
      </c>
      <c r="D104" s="18" t="s">
        <v>539</v>
      </c>
      <c r="E104" s="29" t="s">
        <v>989</v>
      </c>
      <c r="F104" s="18"/>
      <c r="G104" s="18"/>
      <c r="H104" s="12"/>
      <c r="I104" s="12"/>
      <c r="K104" s="12"/>
      <c r="P104" s="12"/>
      <c r="Q104" s="12"/>
    </row>
    <row r="105" spans="1:17" ht="24.75">
      <c r="A105" s="29" t="s">
        <v>622</v>
      </c>
      <c r="B105" s="18" t="s">
        <v>560</v>
      </c>
      <c r="C105" s="18" t="s">
        <v>544</v>
      </c>
      <c r="D105" s="18" t="s">
        <v>539</v>
      </c>
      <c r="E105" s="29" t="s">
        <v>561</v>
      </c>
      <c r="F105" s="18"/>
      <c r="G105" s="18"/>
      <c r="H105" s="12"/>
      <c r="I105" s="12"/>
      <c r="K105" s="12"/>
      <c r="P105" s="12"/>
      <c r="Q105" s="12"/>
    </row>
    <row r="106" spans="1:17" ht="24.75">
      <c r="A106" s="29" t="s">
        <v>622</v>
      </c>
      <c r="B106" s="18" t="s">
        <v>990</v>
      </c>
      <c r="C106" s="18" t="s">
        <v>520</v>
      </c>
      <c r="D106" s="18" t="s">
        <v>545</v>
      </c>
      <c r="E106" s="29" t="s">
        <v>991</v>
      </c>
      <c r="F106" s="18"/>
      <c r="G106" s="18"/>
      <c r="H106" s="12"/>
      <c r="I106" s="12"/>
      <c r="K106" s="12"/>
      <c r="P106" s="12"/>
      <c r="Q106" s="12"/>
    </row>
    <row r="107" spans="1:17" ht="24.75">
      <c r="A107" s="29" t="s">
        <v>627</v>
      </c>
      <c r="B107" s="18" t="s">
        <v>602</v>
      </c>
      <c r="C107" s="18" t="s">
        <v>520</v>
      </c>
      <c r="D107" s="18" t="s">
        <v>539</v>
      </c>
      <c r="E107" s="29" t="s">
        <v>603</v>
      </c>
      <c r="F107" s="18"/>
      <c r="G107" s="18"/>
      <c r="H107" s="12"/>
      <c r="I107" s="12"/>
      <c r="K107" s="12"/>
      <c r="P107" s="12"/>
      <c r="Q107" s="12"/>
    </row>
    <row r="108" spans="1:17" ht="24.75">
      <c r="A108" s="29" t="s">
        <v>627</v>
      </c>
      <c r="B108" s="18" t="s">
        <v>558</v>
      </c>
      <c r="C108" s="18" t="s">
        <v>520</v>
      </c>
      <c r="D108" s="18" t="s">
        <v>539</v>
      </c>
      <c r="E108" s="29" t="s">
        <v>559</v>
      </c>
      <c r="F108" s="18"/>
      <c r="G108" s="18"/>
      <c r="H108" s="12"/>
      <c r="I108" s="12"/>
      <c r="K108" s="12"/>
      <c r="P108" s="12"/>
      <c r="Q108" s="12"/>
    </row>
    <row r="109" spans="1:17">
      <c r="A109" s="29" t="s">
        <v>627</v>
      </c>
      <c r="B109" s="18" t="s">
        <v>630</v>
      </c>
      <c r="C109" s="18" t="s">
        <v>520</v>
      </c>
      <c r="D109" s="18" t="s">
        <v>539</v>
      </c>
      <c r="E109" s="29" t="s">
        <v>631</v>
      </c>
      <c r="F109" s="18"/>
      <c r="G109" s="18"/>
      <c r="H109" s="12"/>
      <c r="I109" s="12"/>
      <c r="K109" s="12"/>
      <c r="P109" s="12"/>
      <c r="Q109" s="12"/>
    </row>
    <row r="110" spans="1:17" ht="24.75">
      <c r="A110" s="29" t="s">
        <v>632</v>
      </c>
      <c r="B110" s="18" t="s">
        <v>995</v>
      </c>
      <c r="C110" s="18" t="s">
        <v>544</v>
      </c>
      <c r="D110" s="18" t="s">
        <v>521</v>
      </c>
      <c r="E110" s="29" t="s">
        <v>718</v>
      </c>
      <c r="F110" s="18"/>
      <c r="G110" s="18"/>
      <c r="H110" s="12"/>
      <c r="I110" s="12"/>
      <c r="K110" s="12"/>
      <c r="P110" s="12"/>
      <c r="Q110" s="12"/>
    </row>
    <row r="111" spans="1:17" ht="24.75">
      <c r="A111" s="29" t="s">
        <v>632</v>
      </c>
      <c r="B111" s="18" t="s">
        <v>717</v>
      </c>
      <c r="C111" s="18" t="s">
        <v>544</v>
      </c>
      <c r="D111" s="18" t="s">
        <v>521</v>
      </c>
      <c r="E111" s="29" t="s">
        <v>718</v>
      </c>
      <c r="F111" s="18"/>
      <c r="G111" s="18"/>
      <c r="H111" s="12"/>
      <c r="I111" s="12"/>
      <c r="K111" s="12"/>
      <c r="P111" s="12"/>
      <c r="Q111" s="12"/>
    </row>
    <row r="112" spans="1:17">
      <c r="A112" s="29" t="s">
        <v>632</v>
      </c>
      <c r="B112" s="18" t="s">
        <v>996</v>
      </c>
      <c r="C112" s="18" t="s">
        <v>520</v>
      </c>
      <c r="D112" s="18" t="s">
        <v>521</v>
      </c>
      <c r="E112" s="29" t="s">
        <v>997</v>
      </c>
      <c r="F112" s="18"/>
      <c r="G112" s="18"/>
      <c r="H112" s="12"/>
      <c r="I112" s="12"/>
      <c r="K112" s="12"/>
      <c r="P112" s="12"/>
      <c r="Q112" s="12"/>
    </row>
    <row r="113" spans="1:17">
      <c r="A113" s="29" t="s">
        <v>632</v>
      </c>
      <c r="B113" s="18" t="s">
        <v>633</v>
      </c>
      <c r="C113" s="18" t="s">
        <v>544</v>
      </c>
      <c r="D113" s="18" t="s">
        <v>521</v>
      </c>
      <c r="E113" s="29" t="s">
        <v>634</v>
      </c>
      <c r="F113" s="18"/>
      <c r="G113" s="18"/>
      <c r="H113" s="12"/>
      <c r="I113" s="12"/>
      <c r="K113" s="12"/>
      <c r="P113" s="12"/>
      <c r="Q113" s="12"/>
    </row>
    <row r="114" spans="1:17">
      <c r="A114" s="29" t="s">
        <v>632</v>
      </c>
      <c r="B114" s="18" t="s">
        <v>635</v>
      </c>
      <c r="C114" s="18" t="s">
        <v>544</v>
      </c>
      <c r="D114" s="18" t="s">
        <v>521</v>
      </c>
      <c r="E114" s="29" t="s">
        <v>636</v>
      </c>
      <c r="F114" s="18"/>
      <c r="G114" s="18"/>
      <c r="H114" s="12"/>
      <c r="I114" s="12"/>
      <c r="K114" s="12"/>
      <c r="P114" s="12"/>
      <c r="Q114" s="12"/>
    </row>
    <row r="115" spans="1:17" ht="24.75">
      <c r="A115" s="29" t="s">
        <v>632</v>
      </c>
      <c r="B115" s="18" t="s">
        <v>637</v>
      </c>
      <c r="C115" s="18" t="s">
        <v>544</v>
      </c>
      <c r="D115" s="18" t="s">
        <v>521</v>
      </c>
      <c r="E115" s="29" t="s">
        <v>638</v>
      </c>
      <c r="F115" s="18"/>
      <c r="G115" s="18"/>
      <c r="H115" s="12"/>
      <c r="I115" s="12"/>
      <c r="K115" s="12"/>
      <c r="P115" s="12"/>
      <c r="Q115" s="12"/>
    </row>
    <row r="116" spans="1:17" ht="24.75">
      <c r="A116" s="29" t="s">
        <v>632</v>
      </c>
      <c r="B116" s="18" t="s">
        <v>639</v>
      </c>
      <c r="C116" s="18" t="s">
        <v>544</v>
      </c>
      <c r="D116" s="18" t="s">
        <v>521</v>
      </c>
      <c r="E116" s="29" t="s">
        <v>640</v>
      </c>
      <c r="F116" s="18"/>
      <c r="G116" s="18"/>
      <c r="H116" s="12"/>
      <c r="I116" s="12"/>
      <c r="K116" s="12"/>
      <c r="P116" s="12"/>
      <c r="Q116" s="12"/>
    </row>
    <row r="117" spans="1:17" ht="24.75">
      <c r="A117" s="29" t="s">
        <v>632</v>
      </c>
      <c r="B117" s="18" t="s">
        <v>641</v>
      </c>
      <c r="C117" s="18" t="s">
        <v>544</v>
      </c>
      <c r="D117" s="18" t="s">
        <v>521</v>
      </c>
      <c r="E117" s="29" t="s">
        <v>642</v>
      </c>
      <c r="F117" s="18"/>
      <c r="G117" s="18"/>
      <c r="H117" s="12"/>
      <c r="I117" s="12"/>
      <c r="K117" s="12"/>
      <c r="P117" s="12"/>
      <c r="Q117" s="12"/>
    </row>
    <row r="118" spans="1:17">
      <c r="A118" s="29" t="s">
        <v>632</v>
      </c>
      <c r="B118" s="18" t="s">
        <v>643</v>
      </c>
      <c r="C118" s="18" t="s">
        <v>544</v>
      </c>
      <c r="D118" s="18" t="s">
        <v>521</v>
      </c>
      <c r="E118" s="29" t="s">
        <v>644</v>
      </c>
      <c r="F118" s="18"/>
      <c r="G118" s="18"/>
      <c r="H118" s="12"/>
      <c r="I118" s="12"/>
      <c r="K118" s="12"/>
      <c r="P118" s="12"/>
      <c r="Q118" s="12"/>
    </row>
    <row r="119" spans="1:17">
      <c r="A119" s="29" t="s">
        <v>632</v>
      </c>
      <c r="B119" s="18" t="s">
        <v>721</v>
      </c>
      <c r="C119" s="18" t="s">
        <v>544</v>
      </c>
      <c r="D119" s="18" t="s">
        <v>521</v>
      </c>
      <c r="E119" s="29" t="s">
        <v>722</v>
      </c>
      <c r="F119" s="18"/>
      <c r="G119" s="18"/>
      <c r="H119" s="12"/>
      <c r="I119" s="12"/>
      <c r="K119" s="12"/>
      <c r="P119" s="12"/>
      <c r="Q119" s="12"/>
    </row>
    <row r="120" spans="1:17" ht="24.75">
      <c r="A120" s="29" t="s">
        <v>647</v>
      </c>
      <c r="B120" s="18" t="s">
        <v>995</v>
      </c>
      <c r="C120" s="18" t="s">
        <v>544</v>
      </c>
      <c r="D120" s="18" t="s">
        <v>521</v>
      </c>
      <c r="E120" s="29" t="s">
        <v>718</v>
      </c>
      <c r="F120" s="18"/>
      <c r="G120" s="18"/>
      <c r="H120" s="12"/>
      <c r="I120" s="12"/>
      <c r="K120" s="12"/>
      <c r="P120" s="12"/>
      <c r="Q120" s="12"/>
    </row>
    <row r="121" spans="1:17" ht="24.75">
      <c r="A121" s="29" t="s">
        <v>647</v>
      </c>
      <c r="B121" s="18" t="s">
        <v>1248</v>
      </c>
      <c r="C121" s="18" t="s">
        <v>520</v>
      </c>
      <c r="D121" s="18" t="s">
        <v>521</v>
      </c>
      <c r="E121" s="29" t="s">
        <v>1249</v>
      </c>
      <c r="F121" s="18"/>
      <c r="G121" s="18"/>
      <c r="H121" s="12"/>
      <c r="I121" s="12"/>
      <c r="K121" s="12"/>
      <c r="P121" s="12"/>
      <c r="Q121" s="12"/>
    </row>
    <row r="122" spans="1:17">
      <c r="A122" s="29" t="s">
        <v>647</v>
      </c>
      <c r="B122" s="18" t="s">
        <v>723</v>
      </c>
      <c r="C122" s="18" t="s">
        <v>520</v>
      </c>
      <c r="D122" s="18" t="s">
        <v>521</v>
      </c>
      <c r="E122" s="29" t="s">
        <v>724</v>
      </c>
      <c r="F122" s="18"/>
      <c r="G122" s="18"/>
      <c r="H122" s="12"/>
      <c r="I122" s="12"/>
      <c r="K122" s="12"/>
      <c r="P122" s="12"/>
      <c r="Q122" s="12"/>
    </row>
    <row r="123" spans="1:17">
      <c r="A123" s="29" t="s">
        <v>647</v>
      </c>
      <c r="B123" s="18" t="s">
        <v>650</v>
      </c>
      <c r="C123" s="18" t="s">
        <v>544</v>
      </c>
      <c r="D123" s="18" t="s">
        <v>521</v>
      </c>
      <c r="E123" s="29" t="s">
        <v>651</v>
      </c>
      <c r="F123" s="18"/>
      <c r="G123" s="18"/>
      <c r="H123" s="12"/>
      <c r="I123" s="12"/>
      <c r="K123" s="12"/>
      <c r="P123" s="12"/>
      <c r="Q123" s="12"/>
    </row>
    <row r="124" spans="1:17">
      <c r="A124" s="29" t="s">
        <v>647</v>
      </c>
      <c r="B124" s="18" t="s">
        <v>652</v>
      </c>
      <c r="C124" s="18" t="s">
        <v>544</v>
      </c>
      <c r="D124" s="18" t="s">
        <v>521</v>
      </c>
      <c r="E124" s="29" t="s">
        <v>653</v>
      </c>
      <c r="F124" s="18"/>
      <c r="G124" s="18"/>
      <c r="H124" s="12"/>
      <c r="I124" s="12"/>
      <c r="K124" s="12"/>
      <c r="P124" s="12"/>
      <c r="Q124" s="12"/>
    </row>
    <row r="125" spans="1:17" ht="24.75">
      <c r="A125" s="29" t="s">
        <v>647</v>
      </c>
      <c r="B125" s="18" t="s">
        <v>654</v>
      </c>
      <c r="C125" s="18" t="s">
        <v>544</v>
      </c>
      <c r="D125" s="18" t="s">
        <v>521</v>
      </c>
      <c r="E125" s="29" t="s">
        <v>655</v>
      </c>
      <c r="F125" s="18"/>
      <c r="G125" s="18"/>
      <c r="H125" s="12"/>
      <c r="I125" s="12"/>
      <c r="K125" s="12"/>
      <c r="P125" s="12"/>
      <c r="Q125" s="12"/>
    </row>
    <row r="126" spans="1:17" ht="24.75">
      <c r="A126" s="29" t="s">
        <v>647</v>
      </c>
      <c r="B126" s="18" t="s">
        <v>656</v>
      </c>
      <c r="C126" s="18" t="s">
        <v>544</v>
      </c>
      <c r="D126" s="18" t="s">
        <v>521</v>
      </c>
      <c r="E126" s="29" t="s">
        <v>657</v>
      </c>
      <c r="F126" s="18"/>
      <c r="G126" s="18"/>
      <c r="H126" s="12"/>
      <c r="I126" s="12"/>
      <c r="K126" s="12"/>
      <c r="P126" s="12"/>
      <c r="Q126" s="12"/>
    </row>
    <row r="127" spans="1:17" ht="24.75">
      <c r="A127" s="29" t="s">
        <v>647</v>
      </c>
      <c r="B127" s="18" t="s">
        <v>658</v>
      </c>
      <c r="C127" s="18" t="s">
        <v>544</v>
      </c>
      <c r="D127" s="18" t="s">
        <v>521</v>
      </c>
      <c r="E127" s="29" t="s">
        <v>659</v>
      </c>
      <c r="F127" s="18"/>
      <c r="G127" s="18"/>
      <c r="H127" s="12"/>
      <c r="I127" s="12"/>
      <c r="K127" s="12"/>
      <c r="P127" s="12"/>
      <c r="Q127" s="12"/>
    </row>
    <row r="128" spans="1:17">
      <c r="A128" s="29" t="s">
        <v>647</v>
      </c>
      <c r="B128" s="18" t="s">
        <v>662</v>
      </c>
      <c r="C128" s="18" t="s">
        <v>520</v>
      </c>
      <c r="D128" s="18" t="s">
        <v>521</v>
      </c>
      <c r="E128" s="29" t="s">
        <v>663</v>
      </c>
      <c r="F128" s="18"/>
      <c r="G128" s="18"/>
      <c r="H128" s="12"/>
      <c r="I128" s="12"/>
      <c r="K128" s="12"/>
      <c r="P128" s="12"/>
      <c r="Q128" s="12"/>
    </row>
    <row r="129" spans="1:17">
      <c r="A129" s="29" t="s">
        <v>647</v>
      </c>
      <c r="B129" s="18" t="s">
        <v>727</v>
      </c>
      <c r="C129" s="18" t="s">
        <v>544</v>
      </c>
      <c r="D129" s="18" t="s">
        <v>521</v>
      </c>
      <c r="E129" s="29" t="s">
        <v>728</v>
      </c>
      <c r="F129" s="18"/>
      <c r="G129" s="18"/>
      <c r="H129" s="12"/>
      <c r="I129" s="12"/>
      <c r="K129" s="12"/>
      <c r="P129" s="12"/>
      <c r="Q129" s="12"/>
    </row>
    <row r="130" spans="1:17">
      <c r="A130" s="29" t="s">
        <v>45</v>
      </c>
      <c r="B130" s="18" t="s">
        <v>1056</v>
      </c>
      <c r="C130" s="18" t="s">
        <v>520</v>
      </c>
      <c r="D130" s="18" t="s">
        <v>539</v>
      </c>
      <c r="E130" s="29" t="s">
        <v>1057</v>
      </c>
      <c r="F130" s="18"/>
      <c r="G130" s="18"/>
      <c r="H130" s="12"/>
      <c r="I130" s="12"/>
      <c r="K130" s="12"/>
      <c r="P130" s="12"/>
      <c r="Q130" s="12"/>
    </row>
    <row r="131" spans="1:17" ht="24.75">
      <c r="A131" s="29" t="s">
        <v>666</v>
      </c>
      <c r="B131" s="18" t="s">
        <v>1250</v>
      </c>
      <c r="C131" s="18" t="s">
        <v>544</v>
      </c>
      <c r="D131" s="18" t="s">
        <v>539</v>
      </c>
      <c r="E131" s="29" t="s">
        <v>1251</v>
      </c>
      <c r="F131" s="18"/>
      <c r="G131" s="18"/>
      <c r="H131" s="12"/>
      <c r="I131" s="12"/>
      <c r="K131" s="12"/>
      <c r="P131" s="12"/>
      <c r="Q131" s="12"/>
    </row>
    <row r="132" spans="1:17">
      <c r="A132" s="29" t="s">
        <v>676</v>
      </c>
      <c r="B132" s="18" t="s">
        <v>1199</v>
      </c>
      <c r="C132" s="18" t="s">
        <v>544</v>
      </c>
      <c r="D132" s="18" t="s">
        <v>539</v>
      </c>
      <c r="E132" s="29" t="s">
        <v>1200</v>
      </c>
      <c r="F132" s="18"/>
      <c r="G132" s="18"/>
      <c r="H132" s="12"/>
      <c r="I132" s="12"/>
      <c r="K132" s="12"/>
      <c r="P132" s="12"/>
      <c r="Q132" s="12"/>
    </row>
    <row r="133" spans="1:17">
      <c r="A133" s="29" t="s">
        <v>687</v>
      </c>
      <c r="B133" s="18" t="s">
        <v>688</v>
      </c>
      <c r="C133" s="18" t="s">
        <v>520</v>
      </c>
      <c r="D133" s="18" t="s">
        <v>539</v>
      </c>
      <c r="E133" s="29" t="s">
        <v>689</v>
      </c>
      <c r="F133" s="18"/>
      <c r="G133" s="18"/>
      <c r="H133" s="12"/>
      <c r="I133" s="12"/>
      <c r="K133" s="12"/>
      <c r="P133" s="12"/>
      <c r="Q133" s="12"/>
    </row>
    <row r="134" spans="1:17">
      <c r="A134" s="29" t="s">
        <v>687</v>
      </c>
      <c r="B134" s="18" t="s">
        <v>596</v>
      </c>
      <c r="C134" s="18" t="s">
        <v>520</v>
      </c>
      <c r="D134" s="18" t="s">
        <v>539</v>
      </c>
      <c r="E134" s="29" t="s">
        <v>597</v>
      </c>
      <c r="F134" s="18"/>
      <c r="G134" s="18"/>
      <c r="H134" s="12"/>
      <c r="I134" s="12"/>
      <c r="K134" s="12"/>
      <c r="P134" s="12"/>
      <c r="Q134" s="12"/>
    </row>
    <row r="135" spans="1:17">
      <c r="A135" s="29" t="s">
        <v>577</v>
      </c>
      <c r="B135" s="18" t="s">
        <v>600</v>
      </c>
      <c r="C135" s="18" t="s">
        <v>520</v>
      </c>
      <c r="D135" s="18" t="s">
        <v>521</v>
      </c>
      <c r="E135" s="29" t="s">
        <v>601</v>
      </c>
      <c r="F135" s="18"/>
      <c r="G135" s="18"/>
      <c r="H135" s="12"/>
      <c r="I135" s="12"/>
      <c r="K135" s="12"/>
      <c r="P135" s="12"/>
      <c r="Q135" s="12"/>
    </row>
    <row r="136" spans="1:17" ht="24.75">
      <c r="A136" s="29" t="s">
        <v>577</v>
      </c>
      <c r="B136" s="18" t="s">
        <v>584</v>
      </c>
      <c r="C136" s="18" t="s">
        <v>520</v>
      </c>
      <c r="D136" s="18" t="s">
        <v>521</v>
      </c>
      <c r="E136" s="29" t="s">
        <v>585</v>
      </c>
      <c r="F136" s="18"/>
      <c r="G136" s="18"/>
      <c r="H136" s="12"/>
      <c r="I136" s="12"/>
      <c r="K136" s="12"/>
      <c r="P136" s="12"/>
      <c r="Q136" s="12"/>
    </row>
    <row r="137" spans="1:17">
      <c r="A137" s="29" t="s">
        <v>577</v>
      </c>
      <c r="B137" s="18" t="s">
        <v>964</v>
      </c>
      <c r="C137" s="18" t="s">
        <v>544</v>
      </c>
      <c r="D137" s="18" t="s">
        <v>539</v>
      </c>
      <c r="E137" s="29" t="s">
        <v>965</v>
      </c>
      <c r="F137" s="18"/>
      <c r="G137" s="18"/>
      <c r="H137" s="12"/>
      <c r="I137" s="12"/>
      <c r="K137" s="12"/>
      <c r="P137" s="12"/>
      <c r="Q137" s="12"/>
    </row>
    <row r="138" spans="1:17">
      <c r="A138" s="29" t="s">
        <v>577</v>
      </c>
      <c r="B138" s="18" t="s">
        <v>898</v>
      </c>
      <c r="C138" s="18" t="s">
        <v>520</v>
      </c>
      <c r="D138" s="18" t="s">
        <v>521</v>
      </c>
      <c r="E138" s="29" t="s">
        <v>899</v>
      </c>
      <c r="F138" s="18"/>
      <c r="G138" s="18"/>
      <c r="H138" s="12"/>
      <c r="I138" s="12"/>
      <c r="K138" s="12"/>
      <c r="P138" s="12"/>
      <c r="Q138" s="12"/>
    </row>
    <row r="139" spans="1:17">
      <c r="A139" s="29" t="s">
        <v>577</v>
      </c>
      <c r="B139" s="18" t="s">
        <v>586</v>
      </c>
      <c r="C139" s="18" t="s">
        <v>520</v>
      </c>
      <c r="D139" s="18" t="s">
        <v>521</v>
      </c>
      <c r="E139" s="29" t="s">
        <v>535</v>
      </c>
      <c r="F139" s="18"/>
      <c r="G139" s="18"/>
      <c r="H139" s="12"/>
      <c r="I139" s="12"/>
      <c r="K139" s="12"/>
      <c r="P139" s="12"/>
      <c r="Q139" s="12"/>
    </row>
    <row r="140" spans="1:17">
      <c r="A140" s="29" t="s">
        <v>587</v>
      </c>
      <c r="B140" s="18" t="s">
        <v>588</v>
      </c>
      <c r="C140" s="18" t="s">
        <v>520</v>
      </c>
      <c r="D140" s="18" t="s">
        <v>539</v>
      </c>
      <c r="E140" s="29" t="s">
        <v>589</v>
      </c>
      <c r="F140" s="18"/>
      <c r="G140" s="18"/>
      <c r="H140" s="12"/>
      <c r="I140" s="12"/>
      <c r="K140" s="12"/>
      <c r="P140" s="12"/>
      <c r="Q140" s="12"/>
    </row>
    <row r="141" spans="1:17">
      <c r="A141" s="29" t="s">
        <v>587</v>
      </c>
      <c r="B141" s="18" t="s">
        <v>590</v>
      </c>
      <c r="C141" s="18" t="s">
        <v>520</v>
      </c>
      <c r="D141" s="18" t="s">
        <v>521</v>
      </c>
      <c r="E141" s="29" t="s">
        <v>591</v>
      </c>
      <c r="F141" s="18"/>
      <c r="G141" s="18"/>
      <c r="H141" s="12"/>
      <c r="I141" s="12"/>
      <c r="K141" s="12"/>
      <c r="P141" s="12"/>
      <c r="Q141" s="12"/>
    </row>
    <row r="142" spans="1:17">
      <c r="A142" s="29" t="s">
        <v>587</v>
      </c>
      <c r="B142" s="18" t="s">
        <v>1166</v>
      </c>
      <c r="C142" s="18" t="s">
        <v>520</v>
      </c>
      <c r="D142" s="18" t="s">
        <v>521</v>
      </c>
      <c r="E142" s="29" t="s">
        <v>1167</v>
      </c>
      <c r="F142" s="18"/>
      <c r="G142" s="18"/>
      <c r="H142" s="12"/>
      <c r="I142" s="12"/>
      <c r="K142" s="12"/>
      <c r="P142" s="12"/>
      <c r="Q142" s="12"/>
    </row>
    <row r="143" spans="1:17">
      <c r="A143" s="29" t="s">
        <v>587</v>
      </c>
      <c r="B143" s="18" t="s">
        <v>532</v>
      </c>
      <c r="C143" s="18" t="s">
        <v>520</v>
      </c>
      <c r="D143" s="18" t="s">
        <v>539</v>
      </c>
      <c r="E143" s="29" t="s">
        <v>592</v>
      </c>
      <c r="F143" s="18"/>
      <c r="G143" s="18"/>
      <c r="H143" s="12"/>
      <c r="I143" s="12"/>
      <c r="K143" s="12"/>
      <c r="P143" s="12"/>
      <c r="Q143" s="12"/>
    </row>
    <row r="144" spans="1:17">
      <c r="A144" s="29" t="s">
        <v>593</v>
      </c>
      <c r="B144" s="18" t="s">
        <v>1051</v>
      </c>
      <c r="C144" s="18" t="s">
        <v>520</v>
      </c>
      <c r="D144" s="18" t="s">
        <v>539</v>
      </c>
      <c r="E144" s="31" t="s">
        <v>574</v>
      </c>
      <c r="F144" s="18"/>
      <c r="G144" s="18"/>
      <c r="H144" s="12"/>
      <c r="I144" s="12"/>
      <c r="K144" s="12"/>
      <c r="P144" s="12"/>
      <c r="Q144" s="12"/>
    </row>
    <row r="145" spans="1:17" ht="24.75">
      <c r="A145" s="29" t="s">
        <v>593</v>
      </c>
      <c r="B145" s="18" t="s">
        <v>558</v>
      </c>
      <c r="C145" s="18" t="s">
        <v>520</v>
      </c>
      <c r="D145" s="18" t="s">
        <v>539</v>
      </c>
      <c r="E145" s="29" t="s">
        <v>559</v>
      </c>
      <c r="F145" s="18"/>
      <c r="G145" s="18"/>
      <c r="H145" s="12"/>
      <c r="I145" s="12"/>
      <c r="K145" s="12"/>
      <c r="P145" s="12"/>
      <c r="Q145" s="12"/>
    </row>
    <row r="146" spans="1:17">
      <c r="A146" s="29" t="s">
        <v>593</v>
      </c>
      <c r="B146" s="18" t="s">
        <v>1168</v>
      </c>
      <c r="C146" s="18" t="s">
        <v>520</v>
      </c>
      <c r="D146" s="18" t="s">
        <v>521</v>
      </c>
      <c r="E146" s="29" t="s">
        <v>1169</v>
      </c>
      <c r="F146" s="18"/>
      <c r="G146" s="18"/>
      <c r="H146" s="12"/>
      <c r="I146" s="12"/>
      <c r="K146" s="12"/>
      <c r="P146" s="12"/>
      <c r="Q146" s="12"/>
    </row>
    <row r="147" spans="1:17" ht="24.75">
      <c r="A147" s="29" t="s">
        <v>593</v>
      </c>
      <c r="B147" s="18" t="s">
        <v>1170</v>
      </c>
      <c r="C147" s="18" t="s">
        <v>520</v>
      </c>
      <c r="D147" s="18" t="s">
        <v>521</v>
      </c>
      <c r="E147" s="29" t="s">
        <v>1171</v>
      </c>
      <c r="F147" s="18"/>
      <c r="G147" s="18"/>
      <c r="H147" s="12"/>
      <c r="I147" s="12"/>
      <c r="K147" s="12"/>
      <c r="P147" s="12"/>
      <c r="Q147" s="12"/>
    </row>
    <row r="148" spans="1:17" ht="24.75">
      <c r="A148" s="29" t="s">
        <v>593</v>
      </c>
      <c r="B148" s="18" t="s">
        <v>1172</v>
      </c>
      <c r="C148" s="18" t="s">
        <v>520</v>
      </c>
      <c r="D148" s="18" t="s">
        <v>521</v>
      </c>
      <c r="E148" s="29" t="s">
        <v>1173</v>
      </c>
      <c r="F148" s="18"/>
      <c r="G148" s="18"/>
      <c r="H148" s="12"/>
      <c r="I148" s="12"/>
      <c r="K148" s="12"/>
      <c r="P148" s="12"/>
      <c r="Q148" s="12"/>
    </row>
    <row r="149" spans="1:17" ht="24.75">
      <c r="A149" s="29" t="s">
        <v>593</v>
      </c>
      <c r="B149" s="18" t="s">
        <v>1174</v>
      </c>
      <c r="C149" s="18" t="s">
        <v>520</v>
      </c>
      <c r="D149" s="18" t="s">
        <v>521</v>
      </c>
      <c r="E149" s="29" t="s">
        <v>1175</v>
      </c>
      <c r="F149" s="18"/>
      <c r="G149" s="18"/>
      <c r="H149" s="12"/>
      <c r="I149" s="12"/>
      <c r="K149" s="12"/>
      <c r="P149" s="12"/>
      <c r="Q149" s="12"/>
    </row>
    <row r="150" spans="1:17" ht="24.75">
      <c r="A150" s="29" t="s">
        <v>593</v>
      </c>
      <c r="B150" s="18" t="s">
        <v>1176</v>
      </c>
      <c r="C150" s="18" t="s">
        <v>520</v>
      </c>
      <c r="D150" s="18" t="s">
        <v>539</v>
      </c>
      <c r="E150" s="29" t="s">
        <v>1177</v>
      </c>
      <c r="F150" s="18"/>
      <c r="G150" s="18"/>
      <c r="H150" s="12"/>
      <c r="I150" s="12"/>
      <c r="K150" s="12"/>
      <c r="P150" s="12"/>
      <c r="Q150" s="12"/>
    </row>
    <row r="151" spans="1:17">
      <c r="A151" s="29" t="s">
        <v>593</v>
      </c>
      <c r="B151" s="18" t="s">
        <v>1054</v>
      </c>
      <c r="C151" s="18" t="s">
        <v>520</v>
      </c>
      <c r="D151" s="18" t="s">
        <v>521</v>
      </c>
      <c r="E151" s="29" t="s">
        <v>1055</v>
      </c>
      <c r="F151" s="18"/>
      <c r="G151" s="18"/>
      <c r="H151" s="12"/>
      <c r="I151" s="12"/>
      <c r="K151" s="12"/>
      <c r="P151" s="12"/>
      <c r="Q151" s="12"/>
    </row>
    <row r="152" spans="1:17">
      <c r="A152" s="29" t="s">
        <v>593</v>
      </c>
      <c r="B152" s="18" t="s">
        <v>1178</v>
      </c>
      <c r="C152" s="18" t="s">
        <v>520</v>
      </c>
      <c r="D152" s="18" t="s">
        <v>521</v>
      </c>
      <c r="E152" s="29" t="s">
        <v>1179</v>
      </c>
      <c r="F152" s="18"/>
      <c r="G152" s="18"/>
      <c r="H152" s="12"/>
      <c r="I152" s="12"/>
      <c r="K152" s="12"/>
      <c r="P152" s="12"/>
      <c r="Q152" s="12"/>
    </row>
    <row r="153" spans="1:17">
      <c r="A153" s="29" t="s">
        <v>593</v>
      </c>
      <c r="B153" s="18" t="s">
        <v>1180</v>
      </c>
      <c r="C153" s="18" t="s">
        <v>520</v>
      </c>
      <c r="D153" s="18" t="s">
        <v>521</v>
      </c>
      <c r="E153" s="29" t="s">
        <v>1181</v>
      </c>
      <c r="F153" s="18"/>
      <c r="G153" s="18"/>
      <c r="H153" s="12"/>
      <c r="I153" s="12"/>
      <c r="K153" s="12"/>
      <c r="P153" s="12"/>
      <c r="Q153" s="12"/>
    </row>
    <row r="154" spans="1:17">
      <c r="A154" s="29" t="s">
        <v>595</v>
      </c>
      <c r="B154" s="18" t="s">
        <v>596</v>
      </c>
      <c r="C154" s="18" t="s">
        <v>520</v>
      </c>
      <c r="D154" s="18" t="s">
        <v>539</v>
      </c>
      <c r="E154" s="29" t="s">
        <v>597</v>
      </c>
      <c r="F154" s="18"/>
      <c r="G154" s="18"/>
      <c r="H154" s="12"/>
      <c r="I154" s="12"/>
      <c r="K154" s="12"/>
      <c r="P154" s="12"/>
      <c r="Q154" s="12"/>
    </row>
    <row r="155" spans="1:17">
      <c r="A155" s="29" t="s">
        <v>595</v>
      </c>
      <c r="B155" s="18" t="s">
        <v>569</v>
      </c>
      <c r="C155" s="18" t="s">
        <v>520</v>
      </c>
      <c r="D155" s="18" t="s">
        <v>539</v>
      </c>
      <c r="E155" s="29" t="s">
        <v>570</v>
      </c>
      <c r="F155" s="18"/>
      <c r="G155" s="18"/>
      <c r="H155" s="12"/>
      <c r="I155" s="12"/>
      <c r="K155" s="12"/>
      <c r="P155" s="12"/>
      <c r="Q155" s="12"/>
    </row>
    <row r="156" spans="1:17" ht="24.75">
      <c r="A156" s="29" t="s">
        <v>595</v>
      </c>
      <c r="B156" s="18" t="s">
        <v>541</v>
      </c>
      <c r="C156" s="18" t="s">
        <v>520</v>
      </c>
      <c r="D156" s="18" t="s">
        <v>521</v>
      </c>
      <c r="E156" s="29" t="s">
        <v>542</v>
      </c>
      <c r="F156" s="18"/>
      <c r="G156" s="18"/>
      <c r="H156" s="12"/>
      <c r="I156" s="12"/>
      <c r="K156" s="12"/>
      <c r="P156" s="12"/>
      <c r="Q156" s="12"/>
    </row>
    <row r="157" spans="1:17">
      <c r="A157" s="29" t="s">
        <v>595</v>
      </c>
      <c r="B157" s="18" t="s">
        <v>738</v>
      </c>
      <c r="C157" s="18" t="s">
        <v>520</v>
      </c>
      <c r="D157" s="18" t="s">
        <v>521</v>
      </c>
      <c r="E157" s="29" t="s">
        <v>686</v>
      </c>
      <c r="F157" s="18"/>
      <c r="G157" s="18"/>
      <c r="H157" s="12"/>
      <c r="I157" s="12"/>
      <c r="K157" s="12"/>
      <c r="P157" s="12"/>
      <c r="Q157" s="12"/>
    </row>
    <row r="158" spans="1:17" ht="24.75">
      <c r="A158" s="29" t="s">
        <v>595</v>
      </c>
      <c r="B158" s="18" t="s">
        <v>598</v>
      </c>
      <c r="C158" s="18" t="s">
        <v>520</v>
      </c>
      <c r="D158" s="18" t="s">
        <v>539</v>
      </c>
      <c r="E158" s="29" t="s">
        <v>599</v>
      </c>
      <c r="F158" s="18"/>
      <c r="G158" s="18"/>
      <c r="H158" s="12"/>
      <c r="I158" s="12"/>
      <c r="K158" s="12"/>
      <c r="P158" s="12"/>
      <c r="Q158" s="12"/>
    </row>
    <row r="159" spans="1:17">
      <c r="A159" s="29" t="s">
        <v>595</v>
      </c>
      <c r="B159" s="18" t="s">
        <v>600</v>
      </c>
      <c r="C159" s="18" t="s">
        <v>520</v>
      </c>
      <c r="D159" s="18" t="s">
        <v>521</v>
      </c>
      <c r="E159" s="29" t="s">
        <v>601</v>
      </c>
      <c r="F159" s="18"/>
      <c r="G159" s="18"/>
      <c r="H159" s="12"/>
      <c r="I159" s="12"/>
      <c r="K159" s="12"/>
      <c r="P159" s="12"/>
      <c r="Q159" s="12"/>
    </row>
    <row r="160" spans="1:17" ht="24.75">
      <c r="A160" s="29" t="s">
        <v>595</v>
      </c>
      <c r="B160" s="18" t="s">
        <v>556</v>
      </c>
      <c r="C160" s="18" t="s">
        <v>520</v>
      </c>
      <c r="D160" s="18" t="s">
        <v>521</v>
      </c>
      <c r="E160" s="29" t="s">
        <v>557</v>
      </c>
      <c r="F160" s="18"/>
      <c r="G160" s="18"/>
      <c r="H160" s="12"/>
      <c r="I160" s="12"/>
      <c r="K160" s="12"/>
      <c r="P160" s="12"/>
      <c r="Q160" s="12"/>
    </row>
    <row r="161" spans="1:17" ht="24.75">
      <c r="A161" s="29" t="s">
        <v>595</v>
      </c>
      <c r="B161" s="18" t="s">
        <v>560</v>
      </c>
      <c r="C161" s="18" t="s">
        <v>520</v>
      </c>
      <c r="D161" s="18" t="s">
        <v>539</v>
      </c>
      <c r="E161" s="29" t="s">
        <v>561</v>
      </c>
      <c r="F161" s="18"/>
      <c r="G161" s="18"/>
      <c r="H161" s="12"/>
      <c r="I161" s="12"/>
      <c r="K161" s="12"/>
      <c r="P161" s="12"/>
      <c r="Q161" s="12"/>
    </row>
    <row r="162" spans="1:17" ht="24.75">
      <c r="A162" s="29" t="s">
        <v>595</v>
      </c>
      <c r="B162" s="18" t="s">
        <v>602</v>
      </c>
      <c r="C162" s="18" t="s">
        <v>520</v>
      </c>
      <c r="D162" s="18" t="s">
        <v>539</v>
      </c>
      <c r="E162" s="29" t="s">
        <v>603</v>
      </c>
      <c r="F162" s="18"/>
      <c r="G162" s="18"/>
      <c r="H162" s="12"/>
      <c r="I162" s="12"/>
      <c r="K162" s="12"/>
      <c r="P162" s="12"/>
      <c r="Q162" s="12"/>
    </row>
    <row r="163" spans="1:17">
      <c r="A163" s="29" t="s">
        <v>595</v>
      </c>
      <c r="B163" s="18" t="s">
        <v>606</v>
      </c>
      <c r="C163" s="18" t="s">
        <v>520</v>
      </c>
      <c r="D163" s="18" t="s">
        <v>539</v>
      </c>
      <c r="E163" s="29" t="s">
        <v>535</v>
      </c>
      <c r="F163" s="18"/>
      <c r="G163" s="18"/>
      <c r="H163" s="12"/>
      <c r="I163" s="12"/>
      <c r="K163" s="12"/>
      <c r="P163" s="12"/>
      <c r="Q163" s="12"/>
    </row>
    <row r="164" spans="1:17">
      <c r="A164" s="29" t="s">
        <v>595</v>
      </c>
      <c r="B164" s="18" t="s">
        <v>607</v>
      </c>
      <c r="C164" s="18" t="s">
        <v>520</v>
      </c>
      <c r="D164" s="18" t="s">
        <v>521</v>
      </c>
      <c r="E164" s="29" t="s">
        <v>608</v>
      </c>
      <c r="F164" s="18"/>
      <c r="G164" s="18"/>
      <c r="H164" s="12"/>
      <c r="I164" s="12"/>
      <c r="K164" s="12"/>
      <c r="P164" s="12"/>
      <c r="Q164" s="12"/>
    </row>
    <row r="165" spans="1:17" ht="24.75">
      <c r="A165" s="29" t="s">
        <v>36</v>
      </c>
      <c r="B165" s="18" t="s">
        <v>541</v>
      </c>
      <c r="C165" s="18" t="s">
        <v>520</v>
      </c>
      <c r="D165" s="18" t="s">
        <v>521</v>
      </c>
      <c r="E165" s="29" t="s">
        <v>542</v>
      </c>
      <c r="F165" s="18"/>
      <c r="G165" s="18"/>
      <c r="H165" s="12"/>
      <c r="I165" s="12"/>
      <c r="K165" s="12"/>
      <c r="P165" s="12"/>
      <c r="Q165" s="12"/>
    </row>
    <row r="166" spans="1:17">
      <c r="A166" s="29" t="s">
        <v>36</v>
      </c>
      <c r="B166" s="18" t="s">
        <v>575</v>
      </c>
      <c r="C166" s="18" t="s">
        <v>520</v>
      </c>
      <c r="D166" s="18" t="s">
        <v>521</v>
      </c>
      <c r="E166" s="29" t="s">
        <v>576</v>
      </c>
      <c r="F166" s="18"/>
      <c r="G166" s="18"/>
      <c r="H166" s="12"/>
      <c r="I166" s="12"/>
      <c r="K166" s="12"/>
      <c r="P166" s="12"/>
      <c r="Q166" s="12"/>
    </row>
    <row r="167" spans="1:17">
      <c r="A167" s="29" t="s">
        <v>617</v>
      </c>
      <c r="B167" s="18" t="s">
        <v>618</v>
      </c>
      <c r="C167" s="18" t="s">
        <v>520</v>
      </c>
      <c r="D167" s="18" t="s">
        <v>521</v>
      </c>
      <c r="E167" s="29" t="s">
        <v>619</v>
      </c>
      <c r="F167" s="18"/>
      <c r="G167" s="18"/>
      <c r="H167" s="12"/>
      <c r="I167" s="12"/>
      <c r="K167" s="12"/>
      <c r="P167" s="12"/>
      <c r="Q167" s="12"/>
    </row>
    <row r="168" spans="1:17" ht="24.75">
      <c r="A168" s="29" t="s">
        <v>622</v>
      </c>
      <c r="B168" s="18" t="s">
        <v>990</v>
      </c>
      <c r="C168" s="18" t="s">
        <v>520</v>
      </c>
      <c r="D168" s="18" t="s">
        <v>521</v>
      </c>
      <c r="E168" s="29" t="s">
        <v>991</v>
      </c>
      <c r="F168" s="18"/>
      <c r="G168" s="18"/>
      <c r="H168" s="12"/>
      <c r="I168" s="12"/>
      <c r="K168" s="12"/>
      <c r="P168" s="12"/>
      <c r="Q168" s="12"/>
    </row>
    <row r="169" spans="1:17" ht="24.75">
      <c r="A169" s="29" t="s">
        <v>622</v>
      </c>
      <c r="B169" s="18" t="s">
        <v>713</v>
      </c>
      <c r="C169" s="18" t="s">
        <v>544</v>
      </c>
      <c r="D169" s="18" t="s">
        <v>539</v>
      </c>
      <c r="E169" s="29" t="s">
        <v>714</v>
      </c>
      <c r="F169" s="18"/>
      <c r="G169" s="18"/>
      <c r="H169" s="12"/>
      <c r="I169" s="12"/>
      <c r="K169" s="12"/>
      <c r="P169" s="12"/>
      <c r="Q169" s="12"/>
    </row>
    <row r="170" spans="1:17" ht="24.75">
      <c r="A170" s="29" t="s">
        <v>622</v>
      </c>
      <c r="B170" s="18" t="s">
        <v>625</v>
      </c>
      <c r="C170" s="18" t="s">
        <v>544</v>
      </c>
      <c r="D170" s="18" t="s">
        <v>521</v>
      </c>
      <c r="E170" s="29" t="s">
        <v>626</v>
      </c>
      <c r="F170" s="18"/>
      <c r="G170" s="18"/>
      <c r="H170" s="12"/>
      <c r="I170" s="12"/>
      <c r="K170" s="12"/>
      <c r="P170" s="12"/>
      <c r="Q170" s="12"/>
    </row>
    <row r="171" spans="1:17">
      <c r="A171" s="29" t="s">
        <v>622</v>
      </c>
      <c r="B171" s="18" t="s">
        <v>1182</v>
      </c>
      <c r="C171" s="18" t="s">
        <v>520</v>
      </c>
      <c r="D171" s="18" t="s">
        <v>521</v>
      </c>
      <c r="E171" s="29" t="s">
        <v>530</v>
      </c>
      <c r="F171" s="18"/>
      <c r="G171" s="18"/>
      <c r="H171" s="12"/>
      <c r="I171" s="12"/>
      <c r="K171" s="12"/>
      <c r="P171" s="12"/>
      <c r="Q171" s="12"/>
    </row>
    <row r="172" spans="1:17">
      <c r="A172" s="29" t="s">
        <v>632</v>
      </c>
      <c r="B172" s="18" t="s">
        <v>996</v>
      </c>
      <c r="C172" s="18" t="s">
        <v>520</v>
      </c>
      <c r="D172" s="18" t="s">
        <v>521</v>
      </c>
      <c r="E172" s="29" t="s">
        <v>997</v>
      </c>
      <c r="F172" s="18"/>
      <c r="G172" s="18"/>
      <c r="H172" s="12"/>
      <c r="I172" s="12"/>
      <c r="K172" s="12"/>
      <c r="P172" s="12"/>
      <c r="Q172" s="12"/>
    </row>
    <row r="173" spans="1:17">
      <c r="A173" s="29" t="s">
        <v>632</v>
      </c>
      <c r="B173" s="18" t="s">
        <v>633</v>
      </c>
      <c r="C173" s="18" t="s">
        <v>544</v>
      </c>
      <c r="D173" s="18" t="s">
        <v>521</v>
      </c>
      <c r="E173" s="29" t="s">
        <v>634</v>
      </c>
      <c r="F173" s="18"/>
      <c r="G173" s="18"/>
      <c r="H173" s="12"/>
      <c r="I173" s="12"/>
      <c r="K173" s="12"/>
      <c r="P173" s="12"/>
      <c r="Q173" s="12"/>
    </row>
    <row r="174" spans="1:17">
      <c r="A174" s="29" t="s">
        <v>632</v>
      </c>
      <c r="B174" s="18" t="s">
        <v>635</v>
      </c>
      <c r="C174" s="18" t="s">
        <v>544</v>
      </c>
      <c r="D174" s="18" t="s">
        <v>521</v>
      </c>
      <c r="E174" s="29" t="s">
        <v>636</v>
      </c>
      <c r="F174" s="18"/>
      <c r="G174" s="18"/>
      <c r="H174" s="12"/>
      <c r="I174" s="12"/>
      <c r="K174" s="12"/>
      <c r="P174" s="12"/>
      <c r="Q174" s="12"/>
    </row>
    <row r="175" spans="1:17" ht="24.75">
      <c r="A175" s="29" t="s">
        <v>632</v>
      </c>
      <c r="B175" s="18" t="s">
        <v>719</v>
      </c>
      <c r="C175" s="18" t="s">
        <v>520</v>
      </c>
      <c r="D175" s="18" t="s">
        <v>521</v>
      </c>
      <c r="E175" s="29" t="s">
        <v>720</v>
      </c>
      <c r="F175" s="18"/>
      <c r="G175" s="18"/>
      <c r="H175" s="12"/>
      <c r="I175" s="12"/>
      <c r="K175" s="12"/>
      <c r="P175" s="12"/>
      <c r="Q175" s="12"/>
    </row>
    <row r="176" spans="1:17" ht="24.75">
      <c r="A176" s="29" t="s">
        <v>632</v>
      </c>
      <c r="B176" s="18" t="s">
        <v>637</v>
      </c>
      <c r="C176" s="18" t="s">
        <v>544</v>
      </c>
      <c r="D176" s="18" t="s">
        <v>521</v>
      </c>
      <c r="E176" s="29" t="s">
        <v>638</v>
      </c>
      <c r="F176" s="18"/>
      <c r="G176" s="18"/>
      <c r="H176" s="12"/>
      <c r="I176" s="12"/>
      <c r="K176" s="12"/>
      <c r="P176" s="12"/>
      <c r="Q176" s="12"/>
    </row>
    <row r="177" spans="1:17" ht="24.75">
      <c r="A177" s="29" t="s">
        <v>632</v>
      </c>
      <c r="B177" s="18" t="s">
        <v>639</v>
      </c>
      <c r="C177" s="18" t="s">
        <v>544</v>
      </c>
      <c r="D177" s="18" t="s">
        <v>521</v>
      </c>
      <c r="E177" s="29" t="s">
        <v>640</v>
      </c>
      <c r="F177" s="18"/>
      <c r="G177" s="18"/>
      <c r="H177" s="12"/>
      <c r="I177" s="12"/>
      <c r="K177" s="12"/>
      <c r="P177" s="12"/>
      <c r="Q177" s="12"/>
    </row>
    <row r="178" spans="1:17" ht="24.75">
      <c r="A178" s="29" t="s">
        <v>632</v>
      </c>
      <c r="B178" s="18" t="s">
        <v>641</v>
      </c>
      <c r="C178" s="18" t="s">
        <v>544</v>
      </c>
      <c r="D178" s="18" t="s">
        <v>521</v>
      </c>
      <c r="E178" s="29" t="s">
        <v>642</v>
      </c>
      <c r="F178" s="18"/>
      <c r="G178" s="18"/>
      <c r="H178" s="12"/>
      <c r="I178" s="12"/>
      <c r="K178" s="12"/>
      <c r="P178" s="12"/>
      <c r="Q178" s="12"/>
    </row>
    <row r="179" spans="1:17">
      <c r="A179" s="29" t="s">
        <v>632</v>
      </c>
      <c r="B179" s="18" t="s">
        <v>643</v>
      </c>
      <c r="C179" s="18" t="s">
        <v>544</v>
      </c>
      <c r="D179" s="18" t="s">
        <v>521</v>
      </c>
      <c r="E179" s="29" t="s">
        <v>644</v>
      </c>
      <c r="F179" s="18"/>
      <c r="G179" s="18"/>
      <c r="H179" s="12"/>
      <c r="I179" s="12"/>
      <c r="K179" s="12"/>
      <c r="P179" s="12"/>
      <c r="Q179" s="12"/>
    </row>
    <row r="180" spans="1:17">
      <c r="A180" s="29" t="s">
        <v>632</v>
      </c>
      <c r="B180" s="18" t="s">
        <v>721</v>
      </c>
      <c r="C180" s="18" t="s">
        <v>544</v>
      </c>
      <c r="D180" s="18" t="s">
        <v>521</v>
      </c>
      <c r="E180" s="29" t="s">
        <v>722</v>
      </c>
      <c r="F180" s="18"/>
      <c r="G180" s="18"/>
      <c r="H180" s="12"/>
      <c r="I180" s="12"/>
      <c r="K180" s="12"/>
      <c r="P180" s="12"/>
      <c r="Q180" s="12"/>
    </row>
    <row r="181" spans="1:17">
      <c r="A181" s="29" t="s">
        <v>632</v>
      </c>
      <c r="B181" s="18" t="s">
        <v>645</v>
      </c>
      <c r="C181" s="18" t="s">
        <v>544</v>
      </c>
      <c r="D181" s="18" t="s">
        <v>521</v>
      </c>
      <c r="E181" s="29" t="s">
        <v>646</v>
      </c>
      <c r="F181" s="18"/>
      <c r="G181" s="18"/>
      <c r="H181" s="12"/>
      <c r="I181" s="12"/>
      <c r="K181" s="12"/>
      <c r="P181" s="12"/>
      <c r="Q181" s="12"/>
    </row>
    <row r="182" spans="1:17" ht="24.75">
      <c r="A182" s="29" t="s">
        <v>647</v>
      </c>
      <c r="B182" s="18" t="s">
        <v>995</v>
      </c>
      <c r="C182" s="18" t="s">
        <v>544</v>
      </c>
      <c r="D182" s="18" t="s">
        <v>521</v>
      </c>
      <c r="E182" s="29" t="s">
        <v>718</v>
      </c>
      <c r="F182" s="18"/>
      <c r="G182" s="18"/>
      <c r="H182" s="12"/>
      <c r="I182" s="12"/>
      <c r="K182" s="12"/>
      <c r="P182" s="12"/>
      <c r="Q182" s="12"/>
    </row>
    <row r="183" spans="1:17">
      <c r="A183" s="29" t="s">
        <v>647</v>
      </c>
      <c r="B183" s="18" t="s">
        <v>650</v>
      </c>
      <c r="C183" s="18" t="s">
        <v>544</v>
      </c>
      <c r="D183" s="18" t="s">
        <v>521</v>
      </c>
      <c r="E183" s="29" t="s">
        <v>651</v>
      </c>
      <c r="F183" s="18"/>
      <c r="G183" s="18"/>
      <c r="H183" s="12"/>
      <c r="I183" s="12"/>
      <c r="K183" s="12"/>
      <c r="P183" s="12"/>
      <c r="Q183" s="12"/>
    </row>
    <row r="184" spans="1:17">
      <c r="A184" s="29" t="s">
        <v>647</v>
      </c>
      <c r="B184" s="18" t="s">
        <v>652</v>
      </c>
      <c r="C184" s="18" t="s">
        <v>544</v>
      </c>
      <c r="D184" s="18" t="s">
        <v>521</v>
      </c>
      <c r="E184" s="29" t="s">
        <v>653</v>
      </c>
      <c r="F184" s="18"/>
      <c r="G184" s="18"/>
      <c r="H184" s="12"/>
      <c r="I184" s="12"/>
      <c r="K184" s="12"/>
      <c r="P184" s="12"/>
      <c r="Q184" s="12"/>
    </row>
    <row r="185" spans="1:17" ht="24.75">
      <c r="A185" s="29" t="s">
        <v>647</v>
      </c>
      <c r="B185" s="18" t="s">
        <v>654</v>
      </c>
      <c r="C185" s="18" t="s">
        <v>544</v>
      </c>
      <c r="D185" s="18" t="s">
        <v>521</v>
      </c>
      <c r="E185" s="29" t="s">
        <v>655</v>
      </c>
      <c r="F185" s="18"/>
      <c r="G185" s="18"/>
      <c r="H185" s="12"/>
      <c r="I185" s="12"/>
      <c r="K185" s="12"/>
      <c r="P185" s="12"/>
      <c r="Q185" s="12"/>
    </row>
    <row r="186" spans="1:17" ht="24.75">
      <c r="A186" s="29" t="s">
        <v>647</v>
      </c>
      <c r="B186" s="18" t="s">
        <v>656</v>
      </c>
      <c r="C186" s="18" t="s">
        <v>544</v>
      </c>
      <c r="D186" s="18" t="s">
        <v>521</v>
      </c>
      <c r="E186" s="29" t="s">
        <v>657</v>
      </c>
      <c r="F186" s="18"/>
      <c r="G186" s="18"/>
      <c r="H186" s="12"/>
      <c r="I186" s="12"/>
      <c r="K186" s="12"/>
      <c r="P186" s="12"/>
      <c r="Q186" s="12"/>
    </row>
    <row r="187" spans="1:17" ht="24.75">
      <c r="A187" s="29" t="s">
        <v>647</v>
      </c>
      <c r="B187" s="18" t="s">
        <v>658</v>
      </c>
      <c r="C187" s="18" t="s">
        <v>544</v>
      </c>
      <c r="D187" s="18" t="s">
        <v>521</v>
      </c>
      <c r="E187" s="29" t="s">
        <v>659</v>
      </c>
      <c r="F187" s="18"/>
      <c r="G187" s="18"/>
      <c r="H187" s="12"/>
      <c r="I187" s="12"/>
      <c r="K187" s="12"/>
      <c r="P187" s="12"/>
      <c r="Q187" s="12"/>
    </row>
    <row r="188" spans="1:17">
      <c r="A188" s="29" t="s">
        <v>647</v>
      </c>
      <c r="B188" s="18" t="s">
        <v>660</v>
      </c>
      <c r="C188" s="18" t="s">
        <v>544</v>
      </c>
      <c r="D188" s="18" t="s">
        <v>521</v>
      </c>
      <c r="E188" s="29" t="s">
        <v>661</v>
      </c>
      <c r="F188" s="18"/>
      <c r="G188" s="18"/>
      <c r="H188" s="12"/>
      <c r="I188" s="12"/>
      <c r="K188" s="12"/>
      <c r="P188" s="12"/>
      <c r="Q188" s="12"/>
    </row>
    <row r="189" spans="1:17">
      <c r="A189" s="29" t="s">
        <v>647</v>
      </c>
      <c r="B189" s="18" t="s">
        <v>662</v>
      </c>
      <c r="C189" s="18" t="s">
        <v>520</v>
      </c>
      <c r="D189" s="18" t="s">
        <v>521</v>
      </c>
      <c r="E189" s="29" t="s">
        <v>663</v>
      </c>
      <c r="F189" s="18"/>
      <c r="G189" s="18"/>
      <c r="H189" s="12"/>
      <c r="I189" s="12"/>
      <c r="K189" s="12"/>
      <c r="P189" s="12"/>
      <c r="Q189" s="12"/>
    </row>
    <row r="190" spans="1:17">
      <c r="A190" s="29" t="s">
        <v>647</v>
      </c>
      <c r="B190" s="18" t="s">
        <v>727</v>
      </c>
      <c r="C190" s="18" t="s">
        <v>544</v>
      </c>
      <c r="D190" s="18" t="s">
        <v>521</v>
      </c>
      <c r="E190" s="29" t="s">
        <v>728</v>
      </c>
      <c r="F190" s="18"/>
      <c r="G190" s="18"/>
      <c r="H190" s="12"/>
      <c r="I190" s="12"/>
      <c r="K190" s="12"/>
      <c r="P190" s="12"/>
      <c r="Q190" s="12"/>
    </row>
    <row r="191" spans="1:17">
      <c r="A191" s="29" t="s">
        <v>647</v>
      </c>
      <c r="B191" s="18" t="s">
        <v>664</v>
      </c>
      <c r="C191" s="18" t="s">
        <v>544</v>
      </c>
      <c r="D191" s="18" t="s">
        <v>521</v>
      </c>
      <c r="E191" s="29" t="s">
        <v>665</v>
      </c>
      <c r="F191" s="18"/>
      <c r="G191" s="18"/>
      <c r="H191" s="12"/>
      <c r="I191" s="12"/>
      <c r="K191" s="12"/>
      <c r="P191" s="12"/>
      <c r="Q191" s="12"/>
    </row>
    <row r="192" spans="1:17">
      <c r="A192" s="29" t="s">
        <v>45</v>
      </c>
      <c r="B192" s="18" t="s">
        <v>729</v>
      </c>
      <c r="C192" s="18" t="s">
        <v>520</v>
      </c>
      <c r="D192" s="18" t="s">
        <v>521</v>
      </c>
      <c r="E192" s="29" t="s">
        <v>730</v>
      </c>
      <c r="F192" s="18"/>
      <c r="G192" s="18"/>
      <c r="H192" s="12"/>
      <c r="I192" s="12"/>
      <c r="K192" s="12"/>
      <c r="P192" s="12"/>
      <c r="Q192" s="12"/>
    </row>
    <row r="193" spans="1:17">
      <c r="A193" s="29" t="s">
        <v>45</v>
      </c>
      <c r="B193" s="18" t="s">
        <v>1056</v>
      </c>
      <c r="C193" s="18" t="s">
        <v>520</v>
      </c>
      <c r="D193" s="18" t="s">
        <v>539</v>
      </c>
      <c r="E193" s="29" t="s">
        <v>1057</v>
      </c>
      <c r="F193" s="18"/>
      <c r="G193" s="18"/>
      <c r="H193" s="12"/>
      <c r="I193" s="12"/>
      <c r="K193" s="12"/>
      <c r="P193" s="12"/>
      <c r="Q193" s="12"/>
    </row>
    <row r="194" spans="1:17">
      <c r="A194" s="29" t="s">
        <v>666</v>
      </c>
      <c r="B194" s="18" t="s">
        <v>1183</v>
      </c>
      <c r="C194" s="18" t="s">
        <v>544</v>
      </c>
      <c r="D194" s="18" t="s">
        <v>539</v>
      </c>
      <c r="E194" s="29" t="s">
        <v>1184</v>
      </c>
      <c r="F194" s="18"/>
      <c r="G194" s="18"/>
      <c r="H194" s="12"/>
      <c r="I194" s="12"/>
      <c r="K194" s="12"/>
      <c r="P194" s="12"/>
      <c r="Q194" s="12"/>
    </row>
    <row r="195" spans="1:17">
      <c r="A195" s="29" t="s">
        <v>1185</v>
      </c>
      <c r="B195" s="18" t="s">
        <v>600</v>
      </c>
      <c r="C195" s="18" t="s">
        <v>520</v>
      </c>
      <c r="D195" s="18" t="s">
        <v>521</v>
      </c>
      <c r="E195" s="29" t="s">
        <v>601</v>
      </c>
      <c r="F195" s="18"/>
      <c r="G195" s="18"/>
      <c r="H195" s="12"/>
      <c r="I195" s="12"/>
      <c r="K195" s="12"/>
      <c r="P195" s="12"/>
      <c r="Q195" s="12"/>
    </row>
    <row r="196" spans="1:17">
      <c r="A196" s="29" t="s">
        <v>52</v>
      </c>
      <c r="B196" s="18" t="s">
        <v>1186</v>
      </c>
      <c r="C196" s="18" t="s">
        <v>520</v>
      </c>
      <c r="D196" s="18" t="s">
        <v>521</v>
      </c>
      <c r="E196" s="31" t="s">
        <v>574</v>
      </c>
      <c r="F196" s="18"/>
      <c r="G196" s="18"/>
      <c r="H196" s="12"/>
      <c r="I196" s="12"/>
      <c r="K196" s="12"/>
      <c r="P196" s="12"/>
      <c r="Q196" s="12"/>
    </row>
    <row r="197" spans="1:17">
      <c r="A197" s="29" t="s">
        <v>52</v>
      </c>
      <c r="B197" s="18" t="s">
        <v>675</v>
      </c>
      <c r="C197" s="18" t="s">
        <v>520</v>
      </c>
      <c r="D197" s="18" t="s">
        <v>539</v>
      </c>
      <c r="E197" s="31" t="s">
        <v>574</v>
      </c>
      <c r="F197" s="18"/>
      <c r="G197" s="18"/>
      <c r="H197" s="12"/>
      <c r="I197" s="12"/>
      <c r="K197" s="12"/>
      <c r="P197" s="12"/>
      <c r="Q197" s="12"/>
    </row>
    <row r="198" spans="1:17">
      <c r="A198" s="29" t="s">
        <v>53</v>
      </c>
      <c r="B198" s="18" t="s">
        <v>738</v>
      </c>
      <c r="C198" s="18" t="s">
        <v>520</v>
      </c>
      <c r="D198" s="18" t="s">
        <v>521</v>
      </c>
      <c r="E198" s="29" t="s">
        <v>739</v>
      </c>
      <c r="F198" s="18"/>
      <c r="G198" s="18"/>
      <c r="H198" s="12"/>
      <c r="I198" s="12"/>
      <c r="K198" s="12"/>
      <c r="P198" s="12"/>
      <c r="Q198" s="12"/>
    </row>
    <row r="199" spans="1:17">
      <c r="A199" s="29" t="s">
        <v>53</v>
      </c>
      <c r="B199" s="18" t="s">
        <v>606</v>
      </c>
      <c r="C199" s="18" t="s">
        <v>520</v>
      </c>
      <c r="D199" s="18" t="s">
        <v>521</v>
      </c>
      <c r="E199" s="29" t="s">
        <v>740</v>
      </c>
      <c r="F199" s="18"/>
      <c r="G199" s="18"/>
      <c r="H199" s="12"/>
      <c r="I199" s="12"/>
      <c r="K199" s="12"/>
      <c r="P199" s="12"/>
      <c r="Q199" s="12"/>
    </row>
    <row r="200" spans="1:17">
      <c r="A200" s="29" t="s">
        <v>53</v>
      </c>
      <c r="B200" s="18" t="s">
        <v>1187</v>
      </c>
      <c r="C200" s="18" t="s">
        <v>520</v>
      </c>
      <c r="D200" s="18" t="s">
        <v>521</v>
      </c>
      <c r="E200" s="29" t="s">
        <v>1188</v>
      </c>
      <c r="F200" s="18"/>
      <c r="G200" s="18"/>
      <c r="H200" s="12"/>
      <c r="I200" s="12"/>
      <c r="K200" s="12"/>
      <c r="P200" s="12"/>
      <c r="Q200" s="12"/>
    </row>
    <row r="201" spans="1:17">
      <c r="A201" s="29" t="s">
        <v>53</v>
      </c>
      <c r="B201" s="18" t="s">
        <v>1189</v>
      </c>
      <c r="C201" s="18" t="s">
        <v>520</v>
      </c>
      <c r="D201" s="18" t="s">
        <v>521</v>
      </c>
      <c r="E201" s="29" t="s">
        <v>1190</v>
      </c>
      <c r="F201" s="18"/>
      <c r="G201" s="18"/>
      <c r="H201" s="12"/>
      <c r="I201" s="12"/>
      <c r="K201" s="12"/>
      <c r="P201" s="12"/>
      <c r="Q201" s="12"/>
    </row>
    <row r="202" spans="1:17">
      <c r="A202" s="29" t="s">
        <v>676</v>
      </c>
      <c r="B202" s="18" t="s">
        <v>606</v>
      </c>
      <c r="C202" s="18" t="s">
        <v>520</v>
      </c>
      <c r="D202" s="18" t="s">
        <v>521</v>
      </c>
      <c r="E202" s="29" t="s">
        <v>535</v>
      </c>
      <c r="F202" s="18"/>
      <c r="G202" s="18"/>
      <c r="H202" s="12"/>
      <c r="I202" s="12"/>
      <c r="K202" s="12"/>
      <c r="P202" s="12"/>
      <c r="Q202" s="12"/>
    </row>
    <row r="203" spans="1:17">
      <c r="A203" s="29" t="s">
        <v>676</v>
      </c>
      <c r="B203" s="18" t="s">
        <v>679</v>
      </c>
      <c r="C203" s="18" t="s">
        <v>520</v>
      </c>
      <c r="D203" s="18" t="s">
        <v>539</v>
      </c>
      <c r="E203" s="29" t="s">
        <v>680</v>
      </c>
      <c r="F203" s="18"/>
      <c r="G203" s="18"/>
      <c r="H203" s="12"/>
      <c r="I203" s="12"/>
      <c r="K203" s="12"/>
      <c r="P203" s="12"/>
      <c r="Q203" s="12"/>
    </row>
    <row r="204" spans="1:17">
      <c r="A204" s="29" t="s">
        <v>676</v>
      </c>
      <c r="B204" s="18" t="s">
        <v>1191</v>
      </c>
      <c r="C204" s="18" t="s">
        <v>544</v>
      </c>
      <c r="D204" s="18" t="s">
        <v>539</v>
      </c>
      <c r="E204" s="29" t="s">
        <v>1192</v>
      </c>
      <c r="F204" s="18"/>
      <c r="G204" s="18"/>
      <c r="H204" s="12"/>
      <c r="I204" s="12"/>
      <c r="K204" s="12"/>
      <c r="P204" s="12"/>
      <c r="Q204" s="12"/>
    </row>
    <row r="205" spans="1:17">
      <c r="A205" s="29" t="s">
        <v>676</v>
      </c>
      <c r="B205" s="18" t="s">
        <v>1193</v>
      </c>
      <c r="C205" s="18" t="s">
        <v>544</v>
      </c>
      <c r="D205" s="18" t="s">
        <v>539</v>
      </c>
      <c r="E205" s="29" t="s">
        <v>1194</v>
      </c>
      <c r="F205" s="18"/>
      <c r="G205" s="18"/>
      <c r="H205" s="12"/>
      <c r="I205" s="12"/>
      <c r="K205" s="12"/>
      <c r="P205" s="12"/>
      <c r="Q205" s="12"/>
    </row>
    <row r="206" spans="1:17">
      <c r="A206" s="29" t="s">
        <v>676</v>
      </c>
      <c r="B206" s="18" t="s">
        <v>1195</v>
      </c>
      <c r="C206" s="18" t="s">
        <v>520</v>
      </c>
      <c r="D206" s="18" t="s">
        <v>539</v>
      </c>
      <c r="E206" s="29" t="s">
        <v>1196</v>
      </c>
      <c r="F206" s="18"/>
      <c r="G206" s="18"/>
      <c r="H206" s="12"/>
      <c r="I206" s="12"/>
      <c r="K206" s="12"/>
      <c r="P206" s="12"/>
      <c r="Q206" s="12"/>
    </row>
    <row r="207" spans="1:17">
      <c r="A207" s="29" t="s">
        <v>676</v>
      </c>
      <c r="B207" s="18" t="s">
        <v>1197</v>
      </c>
      <c r="C207" s="18" t="s">
        <v>544</v>
      </c>
      <c r="D207" s="18" t="s">
        <v>539</v>
      </c>
      <c r="E207" s="29" t="s">
        <v>1198</v>
      </c>
      <c r="F207" s="18"/>
      <c r="G207" s="18"/>
      <c r="H207" s="12"/>
      <c r="I207" s="12"/>
      <c r="K207" s="12"/>
      <c r="P207" s="12"/>
      <c r="Q207" s="12"/>
    </row>
    <row r="208" spans="1:17">
      <c r="A208" s="29" t="s">
        <v>676</v>
      </c>
      <c r="B208" s="18" t="s">
        <v>1199</v>
      </c>
      <c r="C208" s="18" t="s">
        <v>544</v>
      </c>
      <c r="D208" s="18" t="s">
        <v>539</v>
      </c>
      <c r="E208" s="29" t="s">
        <v>1200</v>
      </c>
      <c r="F208" s="18"/>
      <c r="G208" s="18"/>
      <c r="H208" s="12"/>
      <c r="I208" s="12"/>
      <c r="K208" s="12"/>
      <c r="P208" s="12"/>
      <c r="Q208" s="12"/>
    </row>
    <row r="209" spans="1:17">
      <c r="A209" s="29" t="s">
        <v>676</v>
      </c>
      <c r="B209" s="18" t="s">
        <v>1201</v>
      </c>
      <c r="C209" s="18" t="s">
        <v>544</v>
      </c>
      <c r="D209" s="18" t="s">
        <v>539</v>
      </c>
      <c r="E209" s="29" t="s">
        <v>1202</v>
      </c>
      <c r="F209" s="18"/>
      <c r="G209" s="18"/>
      <c r="H209" s="12"/>
      <c r="I209" s="12"/>
      <c r="K209" s="12"/>
      <c r="P209" s="12"/>
      <c r="Q209" s="12"/>
    </row>
    <row r="210" spans="1:17">
      <c r="A210" s="29" t="s">
        <v>676</v>
      </c>
      <c r="B210" s="18" t="s">
        <v>1203</v>
      </c>
      <c r="C210" s="18" t="s">
        <v>544</v>
      </c>
      <c r="D210" s="18" t="s">
        <v>539</v>
      </c>
      <c r="E210" s="29" t="s">
        <v>1204</v>
      </c>
      <c r="F210" s="18"/>
      <c r="G210" s="18"/>
      <c r="H210" s="12"/>
      <c r="I210" s="12"/>
      <c r="K210" s="12"/>
      <c r="P210" s="12"/>
      <c r="Q210" s="12"/>
    </row>
    <row r="211" spans="1:17" ht="24.75">
      <c r="A211" s="29" t="s">
        <v>56</v>
      </c>
      <c r="B211" s="18" t="s">
        <v>683</v>
      </c>
      <c r="C211" s="18" t="s">
        <v>520</v>
      </c>
      <c r="D211" s="18" t="s">
        <v>521</v>
      </c>
      <c r="E211" s="29" t="s">
        <v>684</v>
      </c>
      <c r="F211" s="18"/>
      <c r="G211" s="18"/>
      <c r="H211" s="12"/>
      <c r="I211" s="12"/>
      <c r="K211" s="12"/>
      <c r="P211" s="12"/>
      <c r="Q211" s="12"/>
    </row>
    <row r="212" spans="1:17">
      <c r="A212" s="29" t="s">
        <v>696</v>
      </c>
      <c r="B212" s="18" t="s">
        <v>697</v>
      </c>
      <c r="C212" s="18" t="s">
        <v>520</v>
      </c>
      <c r="D212" s="18" t="s">
        <v>521</v>
      </c>
      <c r="E212" s="29" t="s">
        <v>698</v>
      </c>
      <c r="F212" s="18"/>
      <c r="G212" s="18"/>
      <c r="H212" s="12"/>
      <c r="I212" s="12"/>
      <c r="K212" s="12"/>
      <c r="P212" s="12"/>
      <c r="Q212" s="12"/>
    </row>
  </sheetData>
  <mergeCells count="6">
    <mergeCell ref="B38:Q38"/>
    <mergeCell ref="A62:E62"/>
    <mergeCell ref="B9:Q9"/>
    <mergeCell ref="B35:Q35"/>
    <mergeCell ref="B36:Q36"/>
    <mergeCell ref="B37:Q37"/>
  </mergeCells>
  <hyperlinks>
    <hyperlink ref="Q10" display="ESM-AGSM-000A-000A00000000(004_002)" xr:uid="{25507F7D-D7F4-44C2-8E15-3C49BEAB762E}"/>
    <hyperlink ref="Q14" display="BPCM-BPCM-0009-000900000000(109_043)" xr:uid="{46545BED-9EDF-4479-813E-899953D413FA}"/>
    <hyperlink ref="Q22" display="DMSM-DMSM-0003-000300000011(000)" xr:uid="{90EDAEC2-80B8-4BC3-BE42-0F492CD1AF0D}"/>
    <hyperlink ref="Q24" display="ETM-ETM-0002-00020000000D(002_000)" xr:uid="{41AD04C9-2B6B-4D7B-A081-6912087863BA}"/>
    <hyperlink ref="Q40" display="NFCD-NFCD-0001-000100000000(013_011)" xr:uid="{DDA03EDD-1608-4563-9922-C0D0E9361557}"/>
    <hyperlink ref="Q50" display="SLML-SLML-0003-000300000000(012_000)" xr:uid="{6BDB085C-3FB6-4516-9A5D-E2E928CDD307}"/>
    <hyperlink ref="Q51" display="SLMR-SLMR-0003-000300000000(015_000)" xr:uid="{ECF0BE75-98EE-405D-B4DC-88AB028DEE86}"/>
    <hyperlink ref="A62" display="Expand All Environmental/Snapshot Data" xr:uid="{0087FE95-5544-4563-9159-7CB616611938}"/>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F4CEB0C60E05645B4D07E72F4E6B5F4" ma:contentTypeVersion="19" ma:contentTypeDescription="Create a new document." ma:contentTypeScope="" ma:versionID="eae2df983f0f3ee3f79e312f54680258">
  <xsd:schema xmlns:xsd="http://www.w3.org/2001/XMLSchema" xmlns:xs="http://www.w3.org/2001/XMLSchema" xmlns:p="http://schemas.microsoft.com/office/2006/metadata/properties" xmlns:ns2="9f73afda-1e36-4429-bf70-3d727359d25e" xmlns:ns3="f9742d31-270f-46ad-9eb6-92825642853c" targetNamespace="http://schemas.microsoft.com/office/2006/metadata/properties" ma:root="true" ma:fieldsID="fe85e3f808175d3aa10c55834872c882" ns2:_="" ns3:_="">
    <xsd:import namespace="9f73afda-1e36-4429-bf70-3d727359d25e"/>
    <xsd:import namespace="f9742d31-270f-46ad-9eb6-92825642853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MediaServiceObjectDetectorVersions" minOccurs="0"/>
                <xsd:element ref="ns2:Desc_x002e_" minOccurs="0"/>
                <xsd:element ref="ns2:Note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73afda-1e36-4429-bf70-3d727359d25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9247bebf-ce0e-4fa1-bae7-748a1283d6f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Location" ma:index="22" nillable="true" ma:displayName="Location" ma:internalName="MediaServiceLocation" ma:readOnly="true">
      <xsd:simpleType>
        <xsd:restriction base="dms:Text"/>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Desc_x002e_" ma:index="24" nillable="true" ma:displayName="Desc." ma:format="Dropdown" ma:internalName="Desc_x002e_">
      <xsd:simpleType>
        <xsd:restriction base="dms:Text">
          <xsd:maxLength value="255"/>
        </xsd:restriction>
      </xsd:simpleType>
    </xsd:element>
    <xsd:element name="Notes" ma:index="25" nillable="true" ma:displayName="Notes" ma:format="Dropdown" ma:internalName="Notes">
      <xsd:simpleType>
        <xsd:restriction base="dms:Text">
          <xsd:maxLength value="255"/>
        </xsd:restriction>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9742d31-270f-46ad-9eb6-92825642853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3732a80f-09c0-461d-9e8b-a8f5d69806ce}" ma:internalName="TaxCatchAll" ma:showField="CatchAllData" ma:web="f9742d31-270f-46ad-9eb6-92825642853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f73afda-1e36-4429-bf70-3d727359d25e">
      <Terms xmlns="http://schemas.microsoft.com/office/infopath/2007/PartnerControls"/>
    </lcf76f155ced4ddcb4097134ff3c332f>
    <TaxCatchAll xmlns="f9742d31-270f-46ad-9eb6-92825642853c" xsi:nil="true"/>
    <Desc_x002e_ xmlns="9f73afda-1e36-4429-bf70-3d727359d25e" xsi:nil="true"/>
    <Notes xmlns="9f73afda-1e36-4429-bf70-3d727359d25e" xsi:nil="true"/>
  </documentManagement>
</p:properties>
</file>

<file path=customXml/itemProps1.xml><?xml version="1.0" encoding="utf-8"?>
<ds:datastoreItem xmlns:ds="http://schemas.openxmlformats.org/officeDocument/2006/customXml" ds:itemID="{6DA048AB-8483-4929-B7AB-B08ACB614A59}"/>
</file>

<file path=customXml/itemProps2.xml><?xml version="1.0" encoding="utf-8"?>
<ds:datastoreItem xmlns:ds="http://schemas.openxmlformats.org/officeDocument/2006/customXml" ds:itemID="{1F26F0E0-12EF-44B0-B344-94331EBDA19A}"/>
</file>

<file path=customXml/itemProps3.xml><?xml version="1.0" encoding="utf-8"?>
<ds:datastoreItem xmlns:ds="http://schemas.openxmlformats.org/officeDocument/2006/customXml" ds:itemID="{B79FD6FD-4EC4-4516-8290-BBBB9CDF7CAF}"/>
</file>

<file path=docProps/app.xml><?xml version="1.0" encoding="utf-8"?>
<Properties xmlns="http://schemas.openxmlformats.org/officeDocument/2006/extended-properties" xmlns:vt="http://schemas.openxmlformats.org/officeDocument/2006/docPropsVTypes">
  <Application>Microsoft Excel Online</Application>
  <Manager/>
  <Company>Stellantis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PATRICK ROBINSON</dc:creator>
  <cp:keywords/>
  <dc:description/>
  <cp:lastModifiedBy/>
  <cp:revision/>
  <dcterms:created xsi:type="dcterms:W3CDTF">2024-11-06T14:40:35Z</dcterms:created>
  <dcterms:modified xsi:type="dcterms:W3CDTF">2025-04-22T19:48:07Z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25ca717-11da-4935-b601-f527b9741f2e_Enabled">
    <vt:lpwstr>true</vt:lpwstr>
  </property>
  <property fmtid="{D5CDD505-2E9C-101B-9397-08002B2CF9AE}" pid="3" name="MSIP_Label_725ca717-11da-4935-b601-f527b9741f2e_SetDate">
    <vt:lpwstr>2024-11-06T14:58:54Z</vt:lpwstr>
  </property>
  <property fmtid="{D5CDD505-2E9C-101B-9397-08002B2CF9AE}" pid="4" name="MSIP_Label_725ca717-11da-4935-b601-f527b9741f2e_Method">
    <vt:lpwstr>Standard</vt:lpwstr>
  </property>
  <property fmtid="{D5CDD505-2E9C-101B-9397-08002B2CF9AE}" pid="5" name="MSIP_Label_725ca717-11da-4935-b601-f527b9741f2e_Name">
    <vt:lpwstr>C2 - Internal</vt:lpwstr>
  </property>
  <property fmtid="{D5CDD505-2E9C-101B-9397-08002B2CF9AE}" pid="6" name="MSIP_Label_725ca717-11da-4935-b601-f527b9741f2e_SiteId">
    <vt:lpwstr>d852d5cd-724c-4128-8812-ffa5db3f8507</vt:lpwstr>
  </property>
  <property fmtid="{D5CDD505-2E9C-101B-9397-08002B2CF9AE}" pid="7" name="MSIP_Label_725ca717-11da-4935-b601-f527b9741f2e_ActionId">
    <vt:lpwstr>96639879-b045-424c-9428-f02a2875d35d</vt:lpwstr>
  </property>
  <property fmtid="{D5CDD505-2E9C-101B-9397-08002B2CF9AE}" pid="8" name="MSIP_Label_725ca717-11da-4935-b601-f527b9741f2e_ContentBits">
    <vt:lpwstr>0</vt:lpwstr>
  </property>
  <property fmtid="{D5CDD505-2E9C-101B-9397-08002B2CF9AE}" pid="9" name="ContentTypeId">
    <vt:lpwstr>0x0101002F4CEB0C60E05645B4D07E72F4E6B5F4</vt:lpwstr>
  </property>
  <property fmtid="{D5CDD505-2E9C-101B-9397-08002B2CF9AE}" pid="10" name="MediaServiceImageTags">
    <vt:lpwstr/>
  </property>
</Properties>
</file>