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8537552-7F55-4F89-862F-BEA8F086DE3F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L3" i="1" l="1"/>
  <c r="L4" i="1"/>
  <c r="L5" i="1"/>
  <c r="L6" i="1"/>
  <c r="L7" i="1"/>
  <c r="L8" i="1"/>
  <c r="L10" i="1"/>
  <c r="H12" i="1" l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H3" i="1" l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<sst xmlns="http://schemas.openxmlformats.org/spreadsheetml/2006/main" count="95" uniqueCount="68">
  <si>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</si>
  <si>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</si>
  <si>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</si>
  <si>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</si>
  <si>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</si>
  <si>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</si>
  <si>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</si>
  <si>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</si>
  <si>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</si>
  <si>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</si>
  <si>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</si>
  <si>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</si>
  <si>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</si>
  <si>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</si>
  <si>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</si>
  <si>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</si>
  <si>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</si>
  <si>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</si>
  <si>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</si>
  <si>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</si>
  <si>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</si>
  <si>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</si>
  <si>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</si>
  <si>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</si>
  <si>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</si>
  <si>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</si>
  <si>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</si>
  <si>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</si>
  <si>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</si>
  <si>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</si>
  <si>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</si>
  <si>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</si>
  <si>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</si>
  <si>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</si>
  <si>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</si>
  <si>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</si>
  <si>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</si>
  <si>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</si>
  <si>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</si>
  <si>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</si>
  <si>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</si>
  <si>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</si>
  <si>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</si>
  <si>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</si>
  <si>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</si>
  <si>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</si>
  <si>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</si>
  <si>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</si>
  <si>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</si>
  <si>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</si>
  <si>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</si>
  <si>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</si>
  <si>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</si>
  <si>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盛鑫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</si>
  <si>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</si>
  <si>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</si>
  <si>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</si>
  <si>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</si>
  <si>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</si>
  <si>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</si>
  <si>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</si>
  <si>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</si>
  <si>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</si>
  <si>
    <t>0.93 0.98</t>
    <phoneticPr fontId="1" type="noConversion"/>
  </si>
  <si>
    <t>上克</t>
    <phoneticPr fontId="1" type="noConversion"/>
  </si>
  <si>
    <t xml:space="preserve">酒鋼: 4' 1590 / 5' 1590 USD/MT (現貨)           </t>
    <phoneticPr fontId="1" type="noConversion"/>
  </si>
  <si>
    <r>
      <t xml:space="preserve">太鋼: 1600 USD/MT </t>
    </r>
    <r>
      <rPr>
        <sz val="11"/>
        <color theme="1"/>
        <rFont val="等线"/>
        <scheme val="minor"/>
      </rPr>
      <t xml:space="preserve">(現貨)      </t>
    </r>
    <r>
      <rPr>
        <sz val="12"/>
        <color theme="1"/>
        <rFont val="等线"/>
        <family val="2"/>
        <charset val="134"/>
        <scheme val="minor"/>
      </rPr>
      <t xml:space="preserve">   </t>
    </r>
    <phoneticPr fontId="1" type="noConversion"/>
  </si>
  <si>
    <t>0.41 0.45 0.47 0.48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</si>
</sst>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scheme val="minor"/>
    </font>
    <font>
      <sz val="11"/>
      <color theme="1"/>
      <name val="等线"/>
      <scheme val="minor"/>
    </font>
    <font>
      <b/>
      <sz val="12"/>
      <color rgb="FFFF0000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topLeftCell="C1" workbookViewId="0">
      <selection activeCell="L18" sqref="L18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.375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3">
        <v>44613</v>
      </c>
      <c r="B1" s="45"/>
      <c r="C1" s="57" t="s">
        <v>65</v>
      </c>
      <c r="D1" s="57"/>
      <c r="E1" s="57" t="s">
        <v>66</v>
      </c>
      <c r="F1" s="57"/>
      <c r="G1" s="70"/>
      <c r="H1" s="71"/>
      <c r="I1" s="71"/>
      <c r="J1" s="71"/>
      <c r="K1" s="29"/>
      <c r="L1" s="29"/>
    </row>
    <row r="2" spans="1:15" ht="16.5" thickTop="1">
      <c r="A2" s="19" t="s">
        <v>20</v>
      </c>
      <c r="B2" s="22" t="s">
        <v>19</v>
      </c>
      <c r="C2" s="21" t="s">
        <v>42</v>
      </c>
      <c r="D2" s="20" t="s">
        <v>18</v>
      </c>
      <c r="E2" s="19" t="s">
        <v>25</v>
      </c>
      <c r="F2" s="18" t="s">
        <v>18</v>
      </c>
      <c r="G2" s="19" t="s">
        <v>43</v>
      </c>
      <c r="H2" s="18" t="s">
        <v>18</v>
      </c>
      <c r="I2" s="17" t="s">
        <v>44</v>
      </c>
      <c r="J2" s="14" t="s">
        <v>18</v>
      </c>
      <c r="K2" s="16" t="s">
        <v>53</v>
      </c>
      <c r="L2" s="15" t="s">
        <v>18</v>
      </c>
      <c r="M2" s="16" t="s">
        <v>36</v>
      </c>
      <c r="N2" s="15" t="s">
        <v>18</v>
      </c>
      <c r="O2" s="15" t="s">
        <v>64</v>
      </c>
    </row>
    <row r="3" spans="1:15">
      <c r="A3" s="11" t="s">
        <v>5</v>
      </c>
      <c r="B3" s="7" t="s">
        <v>4</v>
      </c>
      <c r="C3" s="13">
        <v>0.3</v>
      </c>
      <c r="D3" s="49">
        <v>1870</v>
      </c>
      <c r="E3" s="11" t="s">
        <v>17</v>
      </c>
      <c r="F3" s="10">
        <f>F12+240</f>
        <v>1790</v>
      </c>
      <c r="G3" s="11" t="s">
        <v>35</v>
      </c>
      <c r="H3" s="3">
        <f>H11+220</f>
        <v>1780</v>
      </c>
      <c r="I3" s="4" t="s">
        <v>49</v>
      </c>
      <c r="J3" s="3">
        <f>J14+350</f>
        <v>1915</v>
      </c>
      <c r="K3" s="7" t="s">
        <v>54</v>
      </c>
      <c r="L3" s="3">
        <f>L9+160</f>
        <v>1690</v>
      </c>
      <c r="M3" s="4">
        <v>0.31</v>
      </c>
      <c r="N3" s="3">
        <v>1835</v>
      </c>
      <c r="O3" s="3">
        <v>1810</v>
      </c>
    </row>
    <row r="4" spans="1:15">
      <c r="A4" s="11" t="s">
        <v>5</v>
      </c>
      <c r="B4" s="7" t="s">
        <v>4</v>
      </c>
      <c r="C4" s="13" t="s">
        <v>15</v>
      </c>
      <c r="D4" s="50">
        <v>1815</v>
      </c>
      <c r="E4" s="11" t="s">
        <v>16</v>
      </c>
      <c r="F4" s="10">
        <f>F12+190</f>
        <v>1740</v>
      </c>
      <c r="G4" s="33" t="s">
        <v>34</v>
      </c>
      <c r="H4" s="3">
        <f>H11+140</f>
        <v>1700</v>
      </c>
      <c r="I4" s="4" t="s">
        <v>48</v>
      </c>
      <c r="J4" s="3">
        <f>J14+285</f>
        <v>1850</v>
      </c>
      <c r="K4" s="7" t="s">
        <v>55</v>
      </c>
      <c r="L4" s="3">
        <f>L9+115</f>
        <v>1645</v>
      </c>
      <c r="M4" s="4">
        <v>0.35</v>
      </c>
      <c r="N4" s="3">
        <v>1795</v>
      </c>
      <c r="O4" s="3">
        <v>1770</v>
      </c>
    </row>
    <row r="5" spans="1:15">
      <c r="A5" s="11" t="s">
        <v>5</v>
      </c>
      <c r="B5" s="7" t="s">
        <v>4</v>
      </c>
      <c r="C5" s="13" t="s">
        <v>14</v>
      </c>
      <c r="D5" s="50">
        <v>1810</v>
      </c>
      <c r="E5" s="24" t="s">
        <v>22</v>
      </c>
      <c r="F5" s="26">
        <f>F12+125</f>
        <v>1675</v>
      </c>
      <c r="G5" s="33" t="s">
        <v>33</v>
      </c>
      <c r="H5" s="39">
        <f>H11+115</f>
        <v>1675</v>
      </c>
      <c r="I5" s="4" t="s">
        <v>47</v>
      </c>
      <c r="J5" s="3">
        <f>J14+210</f>
        <v>1775</v>
      </c>
      <c r="K5" s="7" t="s">
        <v>56</v>
      </c>
      <c r="L5" s="3">
        <f>L9+80</f>
        <v>1610</v>
      </c>
      <c r="M5" s="4" t="s">
        <v>38</v>
      </c>
      <c r="N5" s="3">
        <v>1755</v>
      </c>
      <c r="O5" s="3">
        <v>1730</v>
      </c>
    </row>
    <row r="6" spans="1:15">
      <c r="A6" s="11" t="s">
        <v>5</v>
      </c>
      <c r="B6" s="7" t="s">
        <v>4</v>
      </c>
      <c r="C6" s="13" t="s">
        <v>12</v>
      </c>
      <c r="D6" s="50">
        <v>1810</v>
      </c>
      <c r="E6" s="24" t="s">
        <v>23</v>
      </c>
      <c r="F6" s="26">
        <f>F12+110</f>
        <v>1660</v>
      </c>
      <c r="G6" s="33" t="s">
        <v>30</v>
      </c>
      <c r="H6" s="39">
        <f>H11+100</f>
        <v>1660</v>
      </c>
      <c r="I6" s="4" t="s">
        <v>45</v>
      </c>
      <c r="J6" s="3">
        <f>J14+175</f>
        <v>1740</v>
      </c>
      <c r="K6" s="7" t="s">
        <v>57</v>
      </c>
      <c r="L6" s="3">
        <f>L9+45</f>
        <v>1575</v>
      </c>
      <c r="M6" s="4">
        <v>0.4</v>
      </c>
      <c r="N6" s="3">
        <v>1755</v>
      </c>
      <c r="O6" s="3">
        <v>1730</v>
      </c>
    </row>
    <row r="7" spans="1:15">
      <c r="A7" s="11" t="s">
        <v>5</v>
      </c>
      <c r="B7" s="7" t="s">
        <v>4</v>
      </c>
      <c r="C7" s="7" t="s">
        <v>10</v>
      </c>
      <c r="D7" s="51">
        <v>1785</v>
      </c>
      <c r="E7" s="24" t="s">
        <v>24</v>
      </c>
      <c r="F7" s="26">
        <f>F12+80</f>
        <v>1630</v>
      </c>
      <c r="G7" s="33" t="s">
        <v>31</v>
      </c>
      <c r="H7" s="40">
        <f>H11+60</f>
        <v>1620</v>
      </c>
      <c r="I7" s="4" t="s">
        <v>46</v>
      </c>
      <c r="J7" s="32">
        <f>J14+125</f>
        <v>1690</v>
      </c>
      <c r="K7" s="7" t="s">
        <v>58</v>
      </c>
      <c r="L7" s="3">
        <f>L9+30</f>
        <v>1560</v>
      </c>
      <c r="M7" s="4" t="s">
        <v>67</v>
      </c>
      <c r="N7" s="3">
        <v>1725</v>
      </c>
      <c r="O7" s="3">
        <v>1700</v>
      </c>
    </row>
    <row r="8" spans="1:15">
      <c r="A8" s="11" t="s">
        <v>5</v>
      </c>
      <c r="B8" s="7" t="s">
        <v>4</v>
      </c>
      <c r="C8" s="7" t="s">
        <v>9</v>
      </c>
      <c r="D8" s="51">
        <v>1800</v>
      </c>
      <c r="E8" s="24" t="s">
        <v>21</v>
      </c>
      <c r="F8" s="25">
        <f>F12+65</f>
        <v>1615</v>
      </c>
      <c r="G8" s="33" t="s">
        <v>32</v>
      </c>
      <c r="H8" s="32">
        <f>H11+45</f>
        <v>1605</v>
      </c>
      <c r="I8" s="4" t="s">
        <v>13</v>
      </c>
      <c r="J8" s="32">
        <f>J14+110</f>
        <v>1675</v>
      </c>
      <c r="K8" s="7" t="s">
        <v>59</v>
      </c>
      <c r="L8" s="3">
        <f>L9+15</f>
        <v>1545</v>
      </c>
      <c r="M8" s="4">
        <v>0.51</v>
      </c>
      <c r="N8" s="3">
        <v>1690</v>
      </c>
      <c r="O8" s="3">
        <v>1665</v>
      </c>
    </row>
    <row r="9" spans="1:15">
      <c r="A9" s="11" t="s">
        <v>5</v>
      </c>
      <c r="B9" s="7" t="s">
        <v>4</v>
      </c>
      <c r="C9" s="7" t="s">
        <v>7</v>
      </c>
      <c r="D9" s="51">
        <v>1800</v>
      </c>
      <c r="E9" s="11" t="s">
        <v>8</v>
      </c>
      <c r="F9" s="10">
        <f>F12+45</f>
        <v>1595</v>
      </c>
      <c r="G9" s="33" t="s">
        <v>27</v>
      </c>
      <c r="H9" s="3">
        <f>H11+30</f>
        <v>1590</v>
      </c>
      <c r="I9" s="4" t="s">
        <v>11</v>
      </c>
      <c r="J9" s="41">
        <f>J14+80</f>
        <v>1645</v>
      </c>
      <c r="K9" s="48" t="s">
        <v>60</v>
      </c>
      <c r="L9" s="54">
        <v>1530</v>
      </c>
      <c r="M9" s="4" t="s">
        <v>39</v>
      </c>
      <c r="N9" s="3">
        <v>1690</v>
      </c>
      <c r="O9" s="3">
        <v>1665</v>
      </c>
    </row>
    <row r="10" spans="1:15">
      <c r="A10" s="11" t="s">
        <v>5</v>
      </c>
      <c r="B10" s="7" t="s">
        <v>4</v>
      </c>
      <c r="C10" s="12">
        <v>1</v>
      </c>
      <c r="D10" s="51">
        <v>1800</v>
      </c>
      <c r="E10" s="11" t="s">
        <v>6</v>
      </c>
      <c r="F10" s="10">
        <f>F12+30</f>
        <v>1580</v>
      </c>
      <c r="G10" s="33" t="s">
        <v>28</v>
      </c>
      <c r="H10" s="32">
        <f>H11+15</f>
        <v>1575</v>
      </c>
      <c r="I10" s="37" t="s">
        <v>37</v>
      </c>
      <c r="J10" s="42">
        <f>J14+65</f>
        <v>1630</v>
      </c>
      <c r="K10" s="7" t="s">
        <v>61</v>
      </c>
      <c r="L10" s="3">
        <f>L9+30</f>
        <v>1560</v>
      </c>
      <c r="M10" s="4" t="s">
        <v>63</v>
      </c>
      <c r="N10" s="3">
        <v>1675</v>
      </c>
      <c r="O10" s="3">
        <v>1650</v>
      </c>
    </row>
    <row r="11" spans="1:15" ht="16.5" thickBot="1">
      <c r="A11" s="9" t="s">
        <v>5</v>
      </c>
      <c r="B11" s="8" t="s">
        <v>4</v>
      </c>
      <c r="C11" s="8">
        <v>1.2</v>
      </c>
      <c r="D11" s="52">
        <v>1800</v>
      </c>
      <c r="E11" s="6" t="s">
        <v>3</v>
      </c>
      <c r="F11" s="27">
        <f>F12+15</f>
        <v>1565</v>
      </c>
      <c r="G11" s="34" t="s">
        <v>29</v>
      </c>
      <c r="H11" s="32">
        <v>1560</v>
      </c>
      <c r="I11" s="4" t="s">
        <v>8</v>
      </c>
      <c r="J11" s="3">
        <f>J14+50</f>
        <v>1615</v>
      </c>
      <c r="K11" s="35"/>
      <c r="L11" s="36"/>
      <c r="M11" s="1" t="s">
        <v>40</v>
      </c>
      <c r="N11" s="31">
        <v>1675</v>
      </c>
      <c r="O11" s="31">
        <v>1650</v>
      </c>
    </row>
    <row r="12" spans="1:15" ht="18.75" customHeight="1" thickTop="1" thickBot="1">
      <c r="C12" s="58" t="s">
        <v>2</v>
      </c>
      <c r="D12" s="59"/>
      <c r="E12" s="2" t="s">
        <v>1</v>
      </c>
      <c r="F12" s="28">
        <v>1550</v>
      </c>
      <c r="G12" s="2" t="s">
        <v>26</v>
      </c>
      <c r="H12" s="31">
        <f>H11+45</f>
        <v>1605</v>
      </c>
      <c r="I12" s="4" t="s">
        <v>6</v>
      </c>
      <c r="J12" s="3">
        <f>J14+30</f>
        <v>1595</v>
      </c>
      <c r="K12" s="55" t="s">
        <v>62</v>
      </c>
      <c r="L12" s="56"/>
      <c r="M12" s="16" t="s">
        <v>41</v>
      </c>
      <c r="N12" s="15" t="s">
        <v>18</v>
      </c>
    </row>
    <row r="13" spans="1:15" ht="21" customHeight="1" thickTop="1" thickBot="1">
      <c r="C13" s="60" t="s">
        <v>0</v>
      </c>
      <c r="D13" s="61"/>
      <c r="E13" s="62" t="s">
        <v>51</v>
      </c>
      <c r="F13" s="63"/>
      <c r="G13" s="62" t="s">
        <v>51</v>
      </c>
      <c r="H13" s="63"/>
      <c r="I13" s="5" t="s">
        <v>3</v>
      </c>
      <c r="J13" s="3">
        <f>J14+15</f>
        <v>1580</v>
      </c>
      <c r="M13" s="72">
        <v>0.31</v>
      </c>
      <c r="N13" s="73">
        <v>1740</v>
      </c>
    </row>
    <row r="14" spans="1:15" ht="20.100000000000001" customHeight="1" thickBot="1">
      <c r="E14" s="64" t="s">
        <v>50</v>
      </c>
      <c r="F14" s="65"/>
      <c r="G14" s="66"/>
      <c r="H14" s="67"/>
      <c r="I14" s="44" t="s">
        <v>1</v>
      </c>
      <c r="J14" s="3">
        <v>1565</v>
      </c>
      <c r="M14" s="43">
        <v>0.4</v>
      </c>
      <c r="N14" s="36">
        <v>1700</v>
      </c>
    </row>
    <row r="15" spans="1:15" ht="16.5" thickBot="1">
      <c r="I15" s="30">
        <v>2</v>
      </c>
      <c r="J15" s="3">
        <f>J14</f>
        <v>1565</v>
      </c>
      <c r="M15" s="43">
        <v>0.47</v>
      </c>
      <c r="N15" s="36">
        <v>1665</v>
      </c>
    </row>
    <row r="16" spans="1:15" ht="17.25" thickTop="1" thickBot="1">
      <c r="I16" s="68" t="s">
        <v>52</v>
      </c>
      <c r="J16" s="69"/>
      <c r="M16" s="38">
        <v>0.57999999999999996</v>
      </c>
      <c r="N16" s="53">
        <v>1635</v>
      </c>
    </row>
    <row r="17" spans="9:10">
      <c r="I17" s="47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  <row r="21" spans="9:10">
      <c r="I21" s="46"/>
      <c r="J21" s="46"/>
    </row>
    <row r="22" spans="9:10">
      <c r="I22" s="46"/>
      <c r="J22" s="46"/>
    </row>
    <row r="23" spans="9:10">
      <c r="I23" s="46"/>
      <c r="J23" s="46"/>
    </row>
    <row r="24" spans="9:10">
      <c r="I24" s="46"/>
      <c r="J24" s="46"/>
    </row>
    <row r="25" spans="9:10">
      <c r="I25" s="46"/>
      <c r="J25" s="46"/>
    </row>
    <row r="26" spans="9:10">
      <c r="I26" s="46"/>
      <c r="J26" s="46"/>
    </row>
  </sheetData>
  <mergeCells count="12">
    <mergeCell ref="E14:F14"/>
    <mergeCell ref="G14:H14"/>
    <mergeCell ref="G13:H13"/>
    <mergeCell ref="I16:J16"/>
    <mergeCell ref="G1:H1"/>
    <mergeCell ref="I1:J1"/>
    <mergeCell ref="K12:L12"/>
    <mergeCell ref="C1:D1"/>
    <mergeCell ref="E1:F1"/>
    <mergeCell ref="C12:D12"/>
    <mergeCell ref="C13:D13"/>
    <mergeCell ref="E13:F13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2022-02-21T03:23:37Z</dcterms:modified>
</cp:coreProperties>
</file>