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ORRIDO SEMANAL" sheetId="1" state="visible" r:id="rId2"/>
  </sheets>
  <definedNames>
    <definedName function="false" hidden="false" localSheetId="0" name="_xlnm.Print_Area" vbProcedure="false">'CORRIDO SEMANAL'!$A$1:$AQ$106</definedName>
    <definedName function="false" hidden="false" localSheetId="0" name="_xlnm.Print_Titles" vbProcedure="false">'CORRIDO SEMANAL'!$1:$7</definedName>
    <definedName function="false" hidden="true" localSheetId="0" name="_xlnm._FilterDatabase" vbProcedure="false">'CORRIDO SEMANAL'!$A$7:$AQ$106</definedName>
    <definedName function="false" hidden="false" localSheetId="0" name="_xlnm.Criteria" vbProcedure="false">'CORRIDO SEMANAL'!$A$7:$AQ$7</definedName>
    <definedName function="false" hidden="false" localSheetId="0" name="Z_5A561190_D012_4FE8_AFCA_CF50C8A55B88_.wvu.Cols" vbProcedure="false">'CORRIDO SEMANAL'!$P:$P,'CORRIDO SEMANAL'!$BT:$BW</definedName>
    <definedName function="false" hidden="false" localSheetId="0" name="Z_5A561190_D012_4FE8_AFCA_CF50C8A55B88_.wvu.FilterData" vbProcedure="false">'CORRIDO SEMANAL'!$A$7:$AQ$100</definedName>
    <definedName function="false" hidden="false" localSheetId="0" name="Z_5A561190_D012_4FE8_AFCA_CF50C8A55B88_.wvu.PrintArea" vbProcedure="false">'CORRIDO SEMANAL'!$A$1:$AQ$100</definedName>
    <definedName function="false" hidden="false" localSheetId="0" name="Z_5A561190_D012_4FE8_AFCA_CF50C8A55B88_.wvu.PrintTitles" vbProcedure="false">'CORRIDO SEMANAL'!$1:$7</definedName>
    <definedName function="false" hidden="false" localSheetId="0" name="Z_5A561190_D012_4FE8_AFCA_CF50C8A55B88_.wvu.Rows" vbProcedure="false">'CORRIDO SEMANAL'!$527:$542</definedName>
    <definedName function="false" hidden="false" localSheetId="0" name="_xlnm.Criteria" vbProcedure="false">'CORRIDO SEMANAL'!$A$7:$AQ$7</definedName>
    <definedName function="false" hidden="false" localSheetId="0" name="_xlnm.Criteria_0" vbProcedure="false">'CORRIDO SEMANAL'!$A$7:$AQ$7</definedName>
    <definedName function="false" hidden="false" localSheetId="0" name="_xlnm.Criteria_0_0" vbProcedure="false">'CORRIDO SEMANAL'!$A$7:$AQ$7</definedName>
    <definedName function="false" hidden="false" localSheetId="0" name="_xlnm.Criteria_0_0_0" vbProcedure="false">'CORRIDO SEMANAL'!$A$7:$AQ$7</definedName>
    <definedName function="false" hidden="false" localSheetId="0" name="_xlnm.Print_Area" vbProcedure="false">'CORRIDO SEMANAL'!$A$1:$AQ$100</definedName>
    <definedName function="false" hidden="false" localSheetId="0" name="_xlnm.Print_Area_0" vbProcedure="false">'CORRIDO SEMANAL'!$A$1:$AQ$106</definedName>
    <definedName function="false" hidden="false" localSheetId="0" name="_xlnm.Print_Area_0_0" vbProcedure="false">'CORRIDO SEMANAL'!$A$1:$AQ$100</definedName>
    <definedName function="false" hidden="false" localSheetId="0" name="_xlnm.Print_Area_0_0_0" vbProcedure="false">'CORRIDO SEMANAL'!$A$1:$AQ$100</definedName>
    <definedName function="false" hidden="false" localSheetId="0" name="_xlnm.Print_Titles" vbProcedure="false">'CORRIDO SEMANAL'!$1:$7</definedName>
    <definedName function="false" hidden="false" localSheetId="0" name="_xlnm.Print_Titles_0" vbProcedure="false">'CORRIDO SEMANAL'!$1:$7</definedName>
    <definedName function="false" hidden="false" localSheetId="0" name="_xlnm.Print_Titles_0_0" vbProcedure="false">'CORRIDO SEMANAL'!$1:$7</definedName>
    <definedName function="false" hidden="false" localSheetId="0" name="_xlnm.Print_Titles_0_0_0" vbProcedure="false">'CORRIDO SEMANAL'!$1:$7</definedName>
    <definedName function="false" hidden="false" localSheetId="0" name="_xlnm._FilterDatabase" vbProcedure="false">'CORRIDO SEMANAL'!$A$7:$AQ$100</definedName>
    <definedName function="false" hidden="false" localSheetId="0" name="_xlnm._FilterDatabase_0" vbProcedure="false">'CORRIDO SEMANAL'!$A$7:$AQ$106</definedName>
    <definedName function="false" hidden="false" localSheetId="0" name="_xlnm._FilterDatabase_0_0" vbProcedure="false">'CORRIDO SEMANAL'!$A$7:$AQ$100</definedName>
    <definedName function="false" hidden="false" localSheetId="0" name="_xlnm._FilterDatabase_0_0_0" vbProcedure="false">'CORRIDO SEMANAL'!$A$7:$AQ$100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<sst xmlns="http://schemas.openxmlformats.org/spreadsheetml/2006/main" count="91" uniqueCount="81">
  <si>
    <t xml:space="preserve">NOMBRE DE LA PRESTADORA DE SERVICIO:</t>
  </si>
  <si>
    <t xml:space="preserve">NO. FACTURA:</t>
  </si>
  <si>
    <t xml:space="preserve">N° CONTROL</t>
  </si>
  <si>
    <t xml:space="preserve">FILIAL</t>
  </si>
  <si>
    <t xml:space="preserve">PROVEEDOR: N°</t>
  </si>
  <si>
    <t xml:space="preserve">SEMANA</t>
  </si>
  <si>
    <t xml:space="preserve">RESULTADO DE LA REVISION DE LOS TICKETS</t>
  </si>
  <si>
    <t xml:space="preserve">PERIODO DE FACTURACION</t>
  </si>
  <si>
    <t xml:space="preserve">COOP.TURUEPANO</t>
  </si>
  <si>
    <t xml:space="preserve">PDVSA PETROLEO, S. A.</t>
  </si>
  <si>
    <t xml:space="preserve">CORREGIDOS</t>
  </si>
  <si>
    <t xml:space="preserve">DEVUELTOS</t>
  </si>
  <si>
    <t xml:space="preserve">CANCELADOS</t>
  </si>
  <si>
    <t xml:space="preserve">CORRECTOS</t>
  </si>
  <si>
    <t xml:space="preserve">TOTAL REVISADOS</t>
  </si>
  <si>
    <t xml:space="preserve">MONTO RELACIONADO</t>
  </si>
  <si>
    <t xml:space="preserve">MONTO A FACTURAR</t>
  </si>
  <si>
    <t xml:space="preserve">TICKETS MODIFICADOS</t>
  </si>
  <si>
    <t xml:space="preserve">PORCENTAJE</t>
  </si>
  <si>
    <t xml:space="preserve">DESVIACION A FAVOR </t>
  </si>
  <si>
    <t xml:space="preserve">VAR. NETA</t>
  </si>
  <si>
    <t xml:space="preserve">TICKETS RELACIONADOS</t>
  </si>
  <si>
    <t xml:space="preserve">TICKETS A FACTURAR</t>
  </si>
  <si>
    <t xml:space="preserve">TICKETS DEVUELTOS</t>
  </si>
  <si>
    <t xml:space="preserve">MONTO</t>
  </si>
  <si>
    <t xml:space="preserve">DESVIACION EN CONTRA </t>
  </si>
  <si>
    <t xml:space="preserve">USUARIO</t>
  </si>
  <si>
    <t xml:space="preserve">LOCALIDAD</t>
  </si>
  <si>
    <t xml:space="preserve">DATOS CONDUCTOR</t>
  </si>
  <si>
    <t xml:space="preserve">CUENTA</t>
  </si>
  <si>
    <t xml:space="preserve">DIFERENCIA</t>
  </si>
  <si>
    <t xml:space="preserve">CANTIDAD</t>
  </si>
  <si>
    <t xml:space="preserve">FECHA Y HORA DEL SERVICIO</t>
  </si>
  <si>
    <t xml:space="preserve">APROBADOR</t>
  </si>
  <si>
    <t xml:space="preserve">MOTIVO </t>
  </si>
  <si>
    <t xml:space="preserve">ITEM</t>
  </si>
  <si>
    <t xml:space="preserve">NUMERO ORDEN</t>
  </si>
  <si>
    <t xml:space="preserve">FECHA SERVICIO</t>
  </si>
  <si>
    <t xml:space="preserve">NOMBRE USUARIO</t>
  </si>
  <si>
    <t xml:space="preserve">CEDULA  USUARIO</t>
  </si>
  <si>
    <t xml:space="preserve">ORIGEN</t>
  </si>
  <si>
    <t xml:space="preserve">DESTINO</t>
  </si>
  <si>
    <t xml:space="preserve">NOMBRE CONDUCTOR</t>
  </si>
  <si>
    <t xml:space="preserve">CEDULA CONDUCTOR</t>
  </si>
  <si>
    <t xml:space="preserve">CENTRO DE COSTO</t>
  </si>
  <si>
    <t xml:space="preserve">ORDEN  INTERNA</t>
  </si>
  <si>
    <t xml:space="preserve">ORGANIZACION O GERENCIA</t>
  </si>
  <si>
    <t xml:space="preserve">ORIGINAL</t>
  </si>
  <si>
    <t xml:space="preserve">FACTURAR </t>
  </si>
  <si>
    <t xml:space="preserve">DEVOLUCION</t>
  </si>
  <si>
    <t xml:space="preserve">A FAVOR</t>
  </si>
  <si>
    <t xml:space="preserve">EN CONTRA</t>
  </si>
  <si>
    <t xml:space="preserve">STATUS TICKET</t>
  </si>
  <si>
    <t xml:space="preserve">CATEG. VEHICULO</t>
  </si>
  <si>
    <t xml:space="preserve">TIPO SERVICIO</t>
  </si>
  <si>
    <t xml:space="preserve">CARRERAS</t>
  </si>
  <si>
    <t xml:space="preserve">VIAJES</t>
  </si>
  <si>
    <t xml:space="preserve">RECORRIDOS</t>
  </si>
  <si>
    <t xml:space="preserve">INICIO</t>
  </si>
  <si>
    <t xml:space="preserve">FIN</t>
  </si>
  <si>
    <t xml:space="preserve">HORAS DE  SERVICIO</t>
  </si>
  <si>
    <t xml:space="preserve">HORAS DE RECORRIDO</t>
  </si>
  <si>
    <t xml:space="preserve">HORAS DE PERNOCTA</t>
  </si>
  <si>
    <t xml:space="preserve">HORAS DE ESPERA</t>
  </si>
  <si>
    <t xml:space="preserve">SEMANA No.</t>
  </si>
  <si>
    <t xml:space="preserve">FECHA INICIO</t>
  </si>
  <si>
    <t xml:space="preserve">FECHA  FIN</t>
  </si>
  <si>
    <t xml:space="preserve">NOMBRE  APROBADOR</t>
  </si>
  <si>
    <t xml:space="preserve">N° CEDULA APROBADOR</t>
  </si>
  <si>
    <t xml:space="preserve">NOMBRE DE LA LINEA</t>
  </si>
  <si>
    <t xml:space="preserve">No. FACTURA</t>
  </si>
  <si>
    <t xml:space="preserve">DOC. SAP</t>
  </si>
  <si>
    <t xml:space="preserve">ANALISTA (INDICADOR)</t>
  </si>
  <si>
    <t xml:space="preserve">OBSERVACION</t>
  </si>
  <si>
    <t xml:space="preserve">DE CANCELACION DEL SERVICIO</t>
  </si>
  <si>
    <t xml:space="preserve">DE DEVOLUCION DEL TICKET</t>
  </si>
  <si>
    <t xml:space="preserve">RENG.</t>
  </si>
  <si>
    <t xml:space="preserve">CUENTA MAYOR</t>
  </si>
  <si>
    <t xml:space="preserve">VACIA</t>
  </si>
  <si>
    <t xml:space="preserve">CECO</t>
  </si>
  <si>
    <t xml:space="preserve">O. I.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</si>
</sst>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#,##0.00"/>
    <numFmt numFmtId="167" formatCode="[H]:MM:SS"/>
    <numFmt numFmtId="168" formatCode="0"/>
    <numFmt numFmtId="169" formatCode="DD/MM/YYYY"/>
    <numFmt numFmtId="170" formatCode="_(* #,##0.00_);_(* \(#,##0.00\);_(* \-??_);_(@_)"/>
    <numFmt numFmtId="171" formatCode="#,##0"/>
    <numFmt numFmtId="172" formatCode="0%"/>
    <numFmt numFmtId="173" formatCode="#,##0\ _€;\-#,##0\ _€"/>
    <numFmt numFmtId="174" formatCode="DD/MM/YYYY;@"/>
    <numFmt numFmtId="175" formatCode="DD/MM/YY;@"/>
    <numFmt numFmtId="176" formatCode="DD/MM/YYYY\ HH:MM&quot; a&quot;.M\./&quot;p.&quot;M\."/>
    <numFmt numFmtId="177" formatCode="D/M/YY;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10"/>
      <name val="Arial Unicode MS"/>
      <family val="2"/>
      <charset val="1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4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0" borderId="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2" borderId="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2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5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2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2" borderId="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4" fillId="2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73" fontId="4" fillId="2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5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1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7" fillId="0" borderId="2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0" fillId="0" borderId="2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5" fontId="7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7" fillId="0" borderId="2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2" fillId="0" borderId="2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7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2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7" fillId="2" borderId="2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2" borderId="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2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7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7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7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7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7" fillId="4" borderId="2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5" fillId="0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75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5" fontId="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7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8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7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7" fontId="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7" fillId="4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4" borderId="2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7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2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CCFFFF"/>
        </patternFill>
      </fill>
    </dxf>
    <dxf>
      <font>
        <b val="1"/>
        <i val="0"/>
      </font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true"/>
  </sheetPr>
  <dimension ref="A1:BW543"/>
  <sheetViews>
    <sheetView windowProtection="tru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pane xSplit="3" ySplit="7" topLeftCell="AQ8" activePane="bottomRight" state="frozen"/>
      <selection pane="topLeft" activeCell="A1" activeCellId="0" sqref="A1"/>
      <selection pane="topRight" activeCell="AQ1" activeCellId="0" sqref="AQ1"/>
      <selection pane="bottomLeft" activeCell="A8" activeCellId="0" sqref="A8"/>
      <selection pane="bottomRight" activeCell="AW8" activeCellId="0" sqref="AW8"/>
    </sheetView>
  </sheetViews>
  <sheetFormatPr defaultRowHeight="12.85"/>
  <cols>
    <col collapsed="false" hidden="false" max="1" min="1" style="0" width="4.01530612244898"/>
    <col collapsed="false" hidden="false" max="2" min="2" style="0" width="26.6938775510204"/>
    <col collapsed="false" hidden="false" max="3" min="3" style="0" width="8.17857142857143"/>
    <col collapsed="false" hidden="false" max="4" min="4" style="0" width="8.33163265306122"/>
    <col collapsed="false" hidden="false" max="5" min="5" style="1" width="14.5"/>
    <col collapsed="false" hidden="false" max="6" min="6" style="0" width="13.5816326530612"/>
    <col collapsed="false" hidden="false" max="7" min="7" style="0" width="12.9591836734694"/>
    <col collapsed="false" hidden="false" max="8" min="8" style="0" width="17.4336734693878"/>
    <col collapsed="false" hidden="false" max="9" min="9" style="0" width="14.5"/>
    <col collapsed="false" hidden="false" max="10" min="10" style="0" width="10.8010204081633"/>
    <col collapsed="false" hidden="false" max="11" min="11" style="2" width="11.7244897959184"/>
    <col collapsed="false" hidden="false" max="12" min="12" style="0" width="11.7244897959184"/>
    <col collapsed="false" hidden="false" max="13" min="13" style="0" width="30.0867346938776"/>
    <col collapsed="false" hidden="false" max="14" min="14" style="0" width="7.86734693877551"/>
    <col collapsed="false" hidden="false" max="15" min="15" style="0" width="8.17857142857143"/>
    <col collapsed="false" hidden="false" max="16" min="16" style="0" width="10.3418367346939"/>
    <col collapsed="false" hidden="false" max="19" min="17" style="0" width="9.87244897959184"/>
    <col collapsed="false" hidden="false" max="20" min="20" style="0" width="8.17857142857143"/>
    <col collapsed="false" hidden="false" max="21" min="21" style="0" width="16.6683673469388"/>
    <col collapsed="false" hidden="false" max="22" min="22" style="0" width="8.48469387755102"/>
    <col collapsed="false" hidden="false" max="23" min="23" style="0" width="7.25510204081633"/>
    <col collapsed="false" hidden="false" max="24" min="24" style="0" width="10.8010204081633"/>
    <col collapsed="false" hidden="false" max="25" min="25" style="0" width="17.7397959183673"/>
    <col collapsed="false" hidden="false" max="26" min="26" style="0" width="18.2040816326531"/>
    <col collapsed="false" hidden="false" max="27" min="27" style="0" width="8.33163265306122"/>
    <col collapsed="false" hidden="false" max="29" min="28" style="0" width="8.79081632653061"/>
    <col collapsed="false" hidden="false" max="30" min="30" style="0" width="8.17857142857143"/>
    <col collapsed="false" hidden="false" max="31" min="31" style="0" width="6.94897959183674"/>
    <col collapsed="false" hidden="false" max="33" min="32" style="0" width="10.0255102040816"/>
    <col collapsed="false" hidden="false" max="34" min="34" style="0" width="11.7244897959184"/>
    <col collapsed="false" hidden="false" max="35" min="35" style="0" width="11.4183673469388"/>
    <col collapsed="false" hidden="false" max="36" min="36" style="1" width="19.4387755102041"/>
    <col collapsed="false" hidden="false" max="37" min="37" style="3" width="10.0255102040816"/>
    <col collapsed="false" hidden="false" max="38" min="38" style="4" width="10.0255102040816"/>
    <col collapsed="false" hidden="false" max="39" min="39" style="1" width="15.4234693877551"/>
    <col collapsed="false" hidden="false" max="40" min="40" style="0" width="45.9795918367347"/>
    <col collapsed="false" hidden="false" max="41" min="41" style="0" width="64.1734693877551"/>
    <col collapsed="false" hidden="false" max="42" min="42" style="0" width="1.23469387755102"/>
    <col collapsed="false" hidden="false" max="43" min="43" style="2" width="32.5510204081633"/>
    <col collapsed="false" hidden="false" max="44" min="44" style="0" width="1.85204081632653"/>
    <col collapsed="false" hidden="false" max="46" min="45" style="0" width="8.17857142857143"/>
    <col collapsed="false" hidden="false" max="48" min="47" style="0" width="4.93877551020408"/>
    <col collapsed="false" hidden="false" max="49" min="49" style="0" width="8.48469387755102"/>
    <col collapsed="false" hidden="false" max="52" min="50" style="0" width="4.93877551020408"/>
    <col collapsed="false" hidden="false" max="53" min="53" style="0" width="21.2908163265306"/>
    <col collapsed="false" hidden="false" max="54" min="54" style="0" width="11.1071428571429"/>
    <col collapsed="false" hidden="false" max="55" min="55" style="0" width="10.9540816326531"/>
    <col collapsed="false" hidden="false" max="71" min="56" style="0" width="8.17857142857143"/>
    <col collapsed="false" hidden="true" max="75" min="72" style="3" width="0"/>
    <col collapsed="false" hidden="false" max="79" min="76" style="0" width="8.17857142857143"/>
    <col collapsed="false" hidden="false" max="80" min="80" style="0" width="45.9795918367347"/>
    <col collapsed="false" hidden="false" max="1025" min="81" style="0" width="8.17857142857143"/>
  </cols>
  <sheetData>
    <row r="1" s="15" customFormat="true" ht="1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7" t="s">
        <v>2</v>
      </c>
      <c r="H1" s="7"/>
      <c r="I1" s="7" t="s">
        <v>3</v>
      </c>
      <c r="J1" s="7"/>
      <c r="K1" s="7"/>
      <c r="L1" s="7" t="s">
        <v>4</v>
      </c>
      <c r="M1" s="7"/>
      <c r="N1" s="7"/>
      <c r="O1" s="8" t="s">
        <v>5</v>
      </c>
      <c r="P1" s="9"/>
      <c r="Q1" s="10" t="s">
        <v>6</v>
      </c>
      <c r="R1" s="10"/>
      <c r="S1" s="10"/>
      <c r="T1" s="10"/>
      <c r="U1" s="10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0" t="s">
        <v>7</v>
      </c>
      <c r="AI1" s="10"/>
      <c r="AJ1" s="12"/>
      <c r="AK1" s="13"/>
      <c r="AL1" s="14"/>
      <c r="AM1" s="12"/>
      <c r="AO1" s="16"/>
      <c r="AP1" s="16"/>
      <c r="AQ1" s="17"/>
      <c r="BT1" s="13"/>
      <c r="BU1" s="13"/>
      <c r="BV1" s="13"/>
      <c r="BW1" s="13"/>
    </row>
    <row r="2" customFormat="false" ht="15" hidden="false" customHeight="true" outlineLevel="0" collapsed="false">
      <c r="A2" s="18"/>
      <c r="B2" s="19" t="s">
        <v>8</v>
      </c>
      <c r="C2" s="20"/>
      <c r="D2" s="20"/>
      <c r="E2" s="21"/>
      <c r="F2" s="22"/>
      <c r="G2" s="23"/>
      <c r="H2" s="23"/>
      <c r="I2" s="24" t="s">
        <v>9</v>
      </c>
      <c r="J2" s="25"/>
      <c r="K2" s="26"/>
      <c r="L2" s="27"/>
      <c r="M2" s="27"/>
      <c r="N2" s="27"/>
      <c r="O2" s="28"/>
      <c r="P2" s="16"/>
      <c r="Q2" s="29" t="s">
        <v>10</v>
      </c>
      <c r="R2" s="29" t="s">
        <v>11</v>
      </c>
      <c r="S2" s="30" t="s">
        <v>12</v>
      </c>
      <c r="T2" s="31" t="s">
        <v>13</v>
      </c>
      <c r="U2" s="32" t="s">
        <v>14</v>
      </c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33" t="n">
        <v>40945</v>
      </c>
      <c r="AI2" s="34" t="n">
        <v>40951</v>
      </c>
      <c r="AJ2" s="12"/>
      <c r="AK2" s="13"/>
      <c r="AL2" s="14"/>
      <c r="AM2" s="12"/>
      <c r="AO2" s="35"/>
      <c r="AP2" s="35"/>
      <c r="AQ2" s="36"/>
      <c r="BT2" s="13"/>
      <c r="BU2" s="13"/>
      <c r="BV2" s="13"/>
      <c r="BW2" s="13"/>
    </row>
    <row r="3" s="57" customFormat="true" ht="15" hidden="false" customHeight="true" outlineLevel="0" collapsed="false">
      <c r="A3" s="37" t="s">
        <v>15</v>
      </c>
      <c r="B3" s="37"/>
      <c r="C3" s="37"/>
      <c r="D3" s="37"/>
      <c r="E3" s="38" t="n">
        <f aca="false">SUBTOTAL(9,$N$8:$N$106)</f>
        <v>0</v>
      </c>
      <c r="F3" s="39" t="s">
        <v>16</v>
      </c>
      <c r="G3" s="40" t="n">
        <f aca="false">SUBTOTAL(9,$O$8:$O$106)</f>
        <v>0</v>
      </c>
      <c r="H3" s="41" t="s">
        <v>17</v>
      </c>
      <c r="I3" s="42" t="n">
        <f aca="false">(SUBTOTAL(102,Q8:Q106))+(SUBTOTAL(102,R8:R106))</f>
        <v>0</v>
      </c>
      <c r="J3" s="43" t="s">
        <v>18</v>
      </c>
      <c r="K3" s="44" t="e">
        <f aca="false">IF(E4="","",(SUM($I3+I4))/$E$4)</f>
        <v>#VALUE!</v>
      </c>
      <c r="L3" s="45" t="s">
        <v>19</v>
      </c>
      <c r="M3" s="45"/>
      <c r="N3" s="45"/>
      <c r="O3" s="46" t="n">
        <f aca="false">SUBTOTAL(9,$Q$8:$Q$106)</f>
        <v>0</v>
      </c>
      <c r="P3" s="47"/>
      <c r="Q3" s="48" t="n">
        <f aca="false">I3</f>
        <v>0</v>
      </c>
      <c r="R3" s="49" t="e">
        <f aca="false">I4</f>
        <v>#VALUE!</v>
      </c>
      <c r="S3" s="49" t="e">
        <f aca="false">BW4</f>
        <v>#VALUE!</v>
      </c>
      <c r="T3" s="48" t="e">
        <f aca="false">E4-(Q3+R3+S3)</f>
        <v>#VALUE!</v>
      </c>
      <c r="U3" s="50" t="e">
        <f aca="false">SUM(Q3:T3)</f>
        <v>#VALUE!</v>
      </c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2" t="s">
        <v>20</v>
      </c>
      <c r="AI3" s="53" t="n">
        <f aca="false">O3+O4</f>
        <v>0</v>
      </c>
      <c r="AJ3" s="54"/>
      <c r="AK3" s="55"/>
      <c r="AL3" s="56"/>
      <c r="AM3" s="54"/>
      <c r="AO3" s="58"/>
      <c r="AP3" s="58"/>
      <c r="AQ3" s="59"/>
      <c r="BT3" s="55"/>
      <c r="BU3" s="55"/>
      <c r="BV3" s="55"/>
      <c r="BW3" s="55"/>
    </row>
    <row r="4" s="15" customFormat="true" ht="15" hidden="false" customHeight="true" outlineLevel="0" collapsed="false">
      <c r="A4" s="37" t="s">
        <v>21</v>
      </c>
      <c r="B4" s="37"/>
      <c r="C4" s="37"/>
      <c r="D4" s="37"/>
      <c r="E4" s="60" t="n">
        <f aca="false">SUBTOTAL(3,$C$8:$C$106)</f>
        <v>0</v>
      </c>
      <c r="F4" s="39" t="s">
        <v>22</v>
      </c>
      <c r="G4" s="61" t="n">
        <f aca="false">SUBTOTAL(3,$O$8:$O$106)</f>
        <v>0</v>
      </c>
      <c r="H4" s="41" t="s">
        <v>23</v>
      </c>
      <c r="I4" s="42" t="e">
        <f aca="false">BU4</f>
        <v>#VALUE!</v>
      </c>
      <c r="J4" s="62" t="s">
        <v>24</v>
      </c>
      <c r="K4" s="63" t="n">
        <f aca="false">SUBTOTAL(109,P8:P106)</f>
        <v>0</v>
      </c>
      <c r="L4" s="45" t="s">
        <v>25</v>
      </c>
      <c r="M4" s="45"/>
      <c r="N4" s="45"/>
      <c r="O4" s="46" t="n">
        <f aca="false">SUBTOTAL(9,$R$8:$R$106)</f>
        <v>0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64"/>
      <c r="AI4" s="65"/>
      <c r="AJ4" s="12"/>
      <c r="AK4" s="13"/>
      <c r="AL4" s="14"/>
      <c r="AM4" s="12"/>
      <c r="AQ4" s="66"/>
      <c r="BT4" s="67" t="e">
        <f aca="false">SUBTOTAL(9,$BT$8:$BT$508)</f>
        <v>#VALUE!</v>
      </c>
      <c r="BU4" s="67" t="e">
        <f aca="false">SUBTOTAL(9,$BU$8:$BU$508)</f>
        <v>#VALUE!</v>
      </c>
      <c r="BV4" s="67" t="e">
        <f aca="false">SUBTOTAL(9,$BV$8:$BV$508)</f>
        <v>#VALUE!</v>
      </c>
      <c r="BW4" s="67" t="e">
        <f aca="false">SUBTOTAL(109,$BW$8:$BW$508)</f>
        <v>#VALUE!</v>
      </c>
    </row>
    <row r="5" customFormat="false" ht="6.75" hidden="false" customHeight="true" outlineLevel="0" collapsed="false">
      <c r="A5" s="68"/>
      <c r="C5" s="68"/>
      <c r="D5" s="68"/>
      <c r="E5" s="68"/>
      <c r="F5" s="69"/>
      <c r="G5" s="70"/>
      <c r="H5" s="70"/>
      <c r="K5" s="0"/>
      <c r="AJ5" s="0"/>
      <c r="AK5" s="0"/>
      <c r="AL5" s="0"/>
      <c r="AM5" s="0"/>
      <c r="AP5" s="71"/>
      <c r="AQ5" s="0"/>
      <c r="BT5" s="0"/>
      <c r="BU5" s="0"/>
      <c r="BV5" s="0"/>
      <c r="BW5" s="0"/>
    </row>
    <row r="6" s="71" customFormat="true" ht="23.25" hidden="false" customHeight="true" outlineLevel="0" collapsed="false">
      <c r="B6" s="72"/>
      <c r="C6" s="72"/>
      <c r="D6" s="73"/>
      <c r="E6" s="74" t="s">
        <v>26</v>
      </c>
      <c r="F6" s="74"/>
      <c r="G6" s="75" t="s">
        <v>27</v>
      </c>
      <c r="H6" s="75"/>
      <c r="I6" s="74" t="s">
        <v>28</v>
      </c>
      <c r="J6" s="74"/>
      <c r="K6" s="75" t="s">
        <v>29</v>
      </c>
      <c r="L6" s="75"/>
      <c r="M6" s="75"/>
      <c r="N6" s="74" t="s">
        <v>24</v>
      </c>
      <c r="O6" s="74"/>
      <c r="P6" s="74"/>
      <c r="Q6" s="74" t="s">
        <v>30</v>
      </c>
      <c r="R6" s="74"/>
      <c r="S6" s="76"/>
      <c r="T6" s="77"/>
      <c r="U6" s="77"/>
      <c r="V6" s="78" t="s">
        <v>31</v>
      </c>
      <c r="W6" s="78"/>
      <c r="X6" s="78"/>
      <c r="Y6" s="78" t="s">
        <v>32</v>
      </c>
      <c r="Z6" s="78"/>
      <c r="AA6" s="79"/>
      <c r="AB6" s="79"/>
      <c r="AC6" s="79"/>
      <c r="AD6" s="79"/>
      <c r="AE6" s="80" t="s">
        <v>7</v>
      </c>
      <c r="AF6" s="80"/>
      <c r="AG6" s="80"/>
      <c r="AH6" s="78" t="s">
        <v>33</v>
      </c>
      <c r="AI6" s="78"/>
      <c r="AJ6" s="81"/>
      <c r="AK6" s="82"/>
      <c r="AL6" s="83"/>
      <c r="AM6" s="84"/>
      <c r="AO6" s="74" t="s">
        <v>34</v>
      </c>
      <c r="AP6" s="85"/>
      <c r="AQ6" s="74" t="s">
        <v>34</v>
      </c>
      <c r="BT6" s="86"/>
      <c r="BU6" s="86"/>
      <c r="BV6" s="86"/>
      <c r="BW6" s="86"/>
    </row>
    <row r="7" customFormat="false" ht="30" hidden="false" customHeight="true" outlineLevel="0" collapsed="false">
      <c r="A7" s="87" t="s">
        <v>35</v>
      </c>
      <c r="B7" s="88" t="s">
        <v>3</v>
      </c>
      <c r="C7" s="89" t="s">
        <v>36</v>
      </c>
      <c r="D7" s="90" t="s">
        <v>37</v>
      </c>
      <c r="E7" s="91" t="s">
        <v>38</v>
      </c>
      <c r="F7" s="92" t="s">
        <v>39</v>
      </c>
      <c r="G7" s="93" t="s">
        <v>40</v>
      </c>
      <c r="H7" s="92" t="s">
        <v>41</v>
      </c>
      <c r="I7" s="93" t="s">
        <v>42</v>
      </c>
      <c r="J7" s="92" t="s">
        <v>43</v>
      </c>
      <c r="K7" s="93" t="s">
        <v>44</v>
      </c>
      <c r="L7" s="89" t="s">
        <v>45</v>
      </c>
      <c r="M7" s="92" t="s">
        <v>46</v>
      </c>
      <c r="N7" s="93" t="s">
        <v>47</v>
      </c>
      <c r="O7" s="94" t="s">
        <v>48</v>
      </c>
      <c r="P7" s="95" t="s">
        <v>49</v>
      </c>
      <c r="Q7" s="96" t="s">
        <v>50</v>
      </c>
      <c r="R7" s="94" t="s">
        <v>51</v>
      </c>
      <c r="S7" s="97" t="s">
        <v>52</v>
      </c>
      <c r="T7" s="98" t="s">
        <v>53</v>
      </c>
      <c r="U7" s="99" t="s">
        <v>54</v>
      </c>
      <c r="V7" s="100" t="s">
        <v>55</v>
      </c>
      <c r="W7" s="101" t="s">
        <v>56</v>
      </c>
      <c r="X7" s="102" t="s">
        <v>57</v>
      </c>
      <c r="Y7" s="100" t="s">
        <v>58</v>
      </c>
      <c r="Z7" s="99" t="s">
        <v>59</v>
      </c>
      <c r="AA7" s="103" t="s">
        <v>60</v>
      </c>
      <c r="AB7" s="104" t="s">
        <v>61</v>
      </c>
      <c r="AC7" s="105" t="s">
        <v>62</v>
      </c>
      <c r="AD7" s="106" t="s">
        <v>63</v>
      </c>
      <c r="AE7" s="93" t="s">
        <v>64</v>
      </c>
      <c r="AF7" s="107" t="s">
        <v>65</v>
      </c>
      <c r="AG7" s="108" t="s">
        <v>66</v>
      </c>
      <c r="AH7" s="100" t="s">
        <v>67</v>
      </c>
      <c r="AI7" s="101" t="s">
        <v>68</v>
      </c>
      <c r="AJ7" s="92" t="s">
        <v>69</v>
      </c>
      <c r="AK7" s="93" t="s">
        <v>70</v>
      </c>
      <c r="AL7" s="109" t="s">
        <v>71</v>
      </c>
      <c r="AM7" s="89" t="s">
        <v>72</v>
      </c>
      <c r="AN7" s="88" t="s">
        <v>73</v>
      </c>
      <c r="AO7" s="74" t="s">
        <v>74</v>
      </c>
      <c r="AP7" s="85"/>
      <c r="AQ7" s="74" t="s">
        <v>75</v>
      </c>
      <c r="AS7" s="110" t="s">
        <v>76</v>
      </c>
      <c r="AT7" s="111" t="s">
        <v>77</v>
      </c>
      <c r="AU7" s="111" t="s">
        <v>78</v>
      </c>
      <c r="AV7" s="111" t="s">
        <v>78</v>
      </c>
      <c r="AW7" s="112" t="s">
        <v>24</v>
      </c>
      <c r="AX7" s="111" t="s">
        <v>78</v>
      </c>
      <c r="AY7" s="111" t="s">
        <v>78</v>
      </c>
      <c r="AZ7" s="111" t="s">
        <v>78</v>
      </c>
      <c r="BA7" s="111" t="s">
        <v>26</v>
      </c>
      <c r="BB7" s="111" t="s">
        <v>79</v>
      </c>
      <c r="BC7" s="113" t="s">
        <v>80</v>
      </c>
      <c r="BT7" s="0"/>
      <c r="BU7" s="0"/>
      <c r="BV7" s="0"/>
      <c r="BW7" s="0"/>
    </row>
    <row r="8" s="15" customFormat="true" ht="23.1" hidden="false" customHeight="true" outlineLevel="0" collapsed="false">
      <c r="A8" s="114" t="n">
        <v>1</v>
      </c>
      <c r="B8" s="115"/>
      <c r="C8" s="116"/>
      <c r="D8" s="117"/>
      <c r="E8" s="115"/>
      <c r="F8" s="118"/>
      <c r="G8" s="115"/>
      <c r="H8" s="119"/>
      <c r="I8" s="115"/>
      <c r="J8" s="118"/>
      <c r="K8" s="118"/>
      <c r="L8" s="120"/>
      <c r="M8" s="115"/>
      <c r="N8" s="121"/>
      <c r="O8" s="121"/>
      <c r="P8" s="122" t="n">
        <f aca="false">IF(O8="",N8,"")</f>
        <v>0</v>
      </c>
      <c r="Q8" s="123" t="str">
        <f aca="false">IF(O8="","",(IF(N8&gt;O8,N8-O8,"")))</f>
        <v/>
      </c>
      <c r="R8" s="124" t="str">
        <f aca="false">IF(N8-O8&lt;0,N8-O8,"")</f>
        <v/>
      </c>
      <c r="S8" s="124" t="str">
        <f aca="false">IF(C8&lt;&gt;"",IF($N8="","CANCELADO",IF($O8&lt;&gt;"","FACTURADO","DEVUELTO")),IF(C8="",""))</f>
        <v/>
      </c>
      <c r="T8" s="125"/>
      <c r="U8" s="115"/>
      <c r="V8" s="126"/>
      <c r="W8" s="126"/>
      <c r="X8" s="127" t="n">
        <f aca="false">V8+W8</f>
        <v>0</v>
      </c>
      <c r="Y8" s="128"/>
      <c r="Z8" s="128"/>
      <c r="AA8" s="129" t="n">
        <f aca="false">IF(AND(Y8&lt;&gt;"",Z8&lt;&gt;""),Z8-Y8,0)</f>
        <v>0</v>
      </c>
      <c r="AB8" s="130"/>
      <c r="AC8" s="130"/>
      <c r="AD8" s="131" t="n">
        <f aca="false">AA8-(AB8+AC8)</f>
        <v>0</v>
      </c>
      <c r="AE8" s="120"/>
      <c r="AF8" s="132"/>
      <c r="AG8" s="117"/>
      <c r="AH8" s="115"/>
      <c r="AI8" s="118"/>
      <c r="AJ8" s="115"/>
      <c r="AK8" s="118"/>
      <c r="AL8" s="120"/>
      <c r="AM8" s="115"/>
      <c r="AN8" s="115"/>
      <c r="AO8" s="133"/>
      <c r="AP8" s="134"/>
      <c r="AQ8" s="135"/>
      <c r="AS8" s="136" t="n">
        <v>1</v>
      </c>
      <c r="AT8" s="137" t="n">
        <v>77101001</v>
      </c>
      <c r="AU8" s="137"/>
      <c r="AV8" s="137"/>
      <c r="AW8" s="138" t="str">
        <f aca="false">IF(O8="","",O8)</f>
        <v/>
      </c>
      <c r="AX8" s="137"/>
      <c r="AY8" s="137"/>
      <c r="AZ8" s="137"/>
      <c r="BA8" s="139" t="str">
        <f aca="false">IF(E8="","",E8)</f>
        <v/>
      </c>
      <c r="BB8" s="140" t="str">
        <f aca="false">IF(K8="","",K8)</f>
        <v/>
      </c>
      <c r="BC8" s="141" t="str">
        <f aca="false">IF(L8="","",L8)</f>
        <v/>
      </c>
      <c r="BS8" s="13" t="str">
        <f aca="false">IF($N8="","",IF(N8=O8,1,IF(N8&gt;=o,1,"")))</f>
        <v/>
      </c>
      <c r="BT8" s="13" t="str">
        <f aca="false">IF($S8="CANCELADO","1","")</f>
        <v/>
      </c>
      <c r="BU8" s="13" t="str">
        <f aca="false">IF($S8="DEVUELTO",1,"")</f>
        <v/>
      </c>
      <c r="BV8" s="13" t="str">
        <f aca="false">IF($O8="","",IF(O8&lt;=N8,1,IF(O8&gt;=N8,1,"")))</f>
        <v/>
      </c>
      <c r="BW8" s="13" t="str">
        <f aca="false">IF($S8="CANCELADO",1,"")</f>
        <v/>
      </c>
    </row>
    <row r="9" customFormat="false" ht="23.1" hidden="false" customHeight="true" outlineLevel="0" collapsed="false">
      <c r="A9" s="142" t="n">
        <v>2</v>
      </c>
      <c r="B9" s="143"/>
      <c r="C9" s="144"/>
      <c r="D9" s="145"/>
      <c r="E9" s="146"/>
      <c r="F9" s="147"/>
      <c r="G9" s="143"/>
      <c r="H9" s="143"/>
      <c r="I9" s="143"/>
      <c r="J9" s="147"/>
      <c r="K9" s="147"/>
      <c r="L9" s="148"/>
      <c r="M9" s="143"/>
      <c r="N9" s="149"/>
      <c r="O9" s="149"/>
      <c r="P9" s="150" t="n">
        <f aca="false">IF(O9="",N9,"")</f>
        <v>0</v>
      </c>
      <c r="Q9" s="150" t="str">
        <f aca="false">IF(O9="","",(IF(N9&gt;O9,N9-O9,"")))</f>
        <v/>
      </c>
      <c r="R9" s="150" t="str">
        <f aca="false">IF(N9-O9&lt;0,N9-O9,"")</f>
        <v/>
      </c>
      <c r="S9" s="150" t="str">
        <f aca="false">IF(C9&lt;&gt;"",IF($N9="","CANCELADO",IF($O9&lt;&gt;"","FACTURADO","DEVUELTO")),IF(C9="",""))</f>
        <v/>
      </c>
      <c r="T9" s="151"/>
      <c r="U9" s="143"/>
      <c r="V9" s="152"/>
      <c r="W9" s="152"/>
      <c r="X9" s="153" t="n">
        <f aca="false">V9+W9</f>
        <v>0</v>
      </c>
      <c r="Y9" s="128"/>
      <c r="Z9" s="128"/>
      <c r="AA9" s="129" t="n">
        <f aca="false">IF(AND(Y9&lt;&gt;"",Z9&lt;&gt;""),Z9-Y9,0)</f>
        <v>0</v>
      </c>
      <c r="AB9" s="130"/>
      <c r="AC9" s="130"/>
      <c r="AD9" s="129" t="n">
        <f aca="false">AA9-(AB9+AC9)</f>
        <v>0</v>
      </c>
      <c r="AE9" s="148"/>
      <c r="AF9" s="154"/>
      <c r="AG9" s="145"/>
      <c r="AH9" s="143"/>
      <c r="AI9" s="147"/>
      <c r="AJ9" s="143"/>
      <c r="AK9" s="147"/>
      <c r="AL9" s="148"/>
      <c r="AM9" s="143"/>
      <c r="AN9" s="143"/>
      <c r="AO9" s="155"/>
      <c r="AP9" s="134"/>
      <c r="AQ9" s="156"/>
      <c r="AS9" s="136" t="n">
        <v>2</v>
      </c>
      <c r="AT9" s="140" t="n">
        <v>77101001</v>
      </c>
      <c r="AU9" s="137"/>
      <c r="AV9" s="137"/>
      <c r="AW9" s="138" t="str">
        <f aca="false">IF(O9="","",O9)</f>
        <v/>
      </c>
      <c r="AX9" s="137"/>
      <c r="AY9" s="137"/>
      <c r="AZ9" s="137"/>
      <c r="BA9" s="139" t="str">
        <f aca="false">IF(E9="","",E9)</f>
        <v/>
      </c>
      <c r="BB9" s="140" t="str">
        <f aca="false">IF(K9="","",K9)</f>
        <v/>
      </c>
      <c r="BC9" s="141" t="str">
        <f aca="false">IF(L9="","",L9)</f>
        <v/>
      </c>
      <c r="BT9" s="13" t="str">
        <f aca="false">IF($S9="CANCELADO","1","")</f>
        <v/>
      </c>
      <c r="BU9" s="13" t="str">
        <f aca="false">IF($S9="DEVUELTO",1,"")</f>
        <v/>
      </c>
      <c r="BV9" s="13" t="str">
        <f aca="false">IF($O9="","",IF(O9&lt;=N9,1,IF(O9&gt;=N9,1,"")))</f>
        <v/>
      </c>
      <c r="BW9" s="13" t="str">
        <f aca="false">IF($S9="CANCELADO",1,"")</f>
        <v/>
      </c>
    </row>
    <row r="10" customFormat="false" ht="23.1" hidden="false" customHeight="true" outlineLevel="0" collapsed="false">
      <c r="A10" s="142" t="n">
        <v>3</v>
      </c>
      <c r="B10" s="143"/>
      <c r="C10" s="144"/>
      <c r="D10" s="145"/>
      <c r="E10" s="146"/>
      <c r="F10" s="147"/>
      <c r="G10" s="143"/>
      <c r="H10" s="143"/>
      <c r="I10" s="143"/>
      <c r="J10" s="147"/>
      <c r="K10" s="147"/>
      <c r="L10" s="148"/>
      <c r="M10" s="143"/>
      <c r="N10" s="149"/>
      <c r="O10" s="149"/>
      <c r="P10" s="150" t="n">
        <f aca="false">IF(O10="",N10,"")</f>
        <v>0</v>
      </c>
      <c r="Q10" s="150" t="str">
        <f aca="false">IF(O10="","",(IF(N10&gt;O10,N10-O10,"")))</f>
        <v/>
      </c>
      <c r="R10" s="150" t="str">
        <f aca="false">IF(N10-O10&lt;0,N10-O10,"")</f>
        <v/>
      </c>
      <c r="S10" s="150" t="str">
        <f aca="false">IF(C10&lt;&gt;"",IF($N10="","CANCELADO",IF($O10&lt;&gt;"","FACTURADO","DEVUELTO")),IF(C10="",""))</f>
        <v/>
      </c>
      <c r="T10" s="151"/>
      <c r="U10" s="143"/>
      <c r="V10" s="152"/>
      <c r="W10" s="152"/>
      <c r="X10" s="153" t="n">
        <f aca="false">V10+W10</f>
        <v>0</v>
      </c>
      <c r="Y10" s="128"/>
      <c r="Z10" s="128"/>
      <c r="AA10" s="129" t="n">
        <f aca="false">IF(AND(Y10&lt;&gt;"",Z10&lt;&gt;""),Z10-Y10,0)</f>
        <v>0</v>
      </c>
      <c r="AB10" s="130"/>
      <c r="AC10" s="130"/>
      <c r="AD10" s="129" t="n">
        <f aca="false">AA10-(AB10+AC10)</f>
        <v>0</v>
      </c>
      <c r="AE10" s="148"/>
      <c r="AF10" s="154"/>
      <c r="AG10" s="145"/>
      <c r="AH10" s="143"/>
      <c r="AI10" s="147"/>
      <c r="AJ10" s="143"/>
      <c r="AK10" s="147"/>
      <c r="AL10" s="148"/>
      <c r="AM10" s="143"/>
      <c r="AN10" s="143"/>
      <c r="AO10" s="155"/>
      <c r="AP10" s="134"/>
      <c r="AQ10" s="156"/>
      <c r="AS10" s="136" t="n">
        <v>3</v>
      </c>
      <c r="AT10" s="157" t="n">
        <v>77101001</v>
      </c>
      <c r="AU10" s="137"/>
      <c r="AV10" s="137"/>
      <c r="AW10" s="158" t="str">
        <f aca="false">IF(O10="","",O10)</f>
        <v/>
      </c>
      <c r="AX10" s="137"/>
      <c r="AY10" s="137"/>
      <c r="AZ10" s="137"/>
      <c r="BA10" s="139" t="str">
        <f aca="false">IF(E10="","",E10)</f>
        <v/>
      </c>
      <c r="BB10" s="140" t="str">
        <f aca="false">IF(K10="","",K10)</f>
        <v/>
      </c>
      <c r="BC10" s="141" t="str">
        <f aca="false">IF(L10="","",L10)</f>
        <v/>
      </c>
      <c r="BT10" s="13" t="str">
        <f aca="false">IF($S10="CANCELADO","1","")</f>
        <v/>
      </c>
      <c r="BU10" s="13" t="str">
        <f aca="false">IF($S10="DEVUELTO",1,"")</f>
        <v/>
      </c>
      <c r="BV10" s="13" t="str">
        <f aca="false">IF($O10="","",IF(O10&lt;=N10,1,IF(O10&gt;=N10,1,"")))</f>
        <v/>
      </c>
      <c r="BW10" s="13" t="str">
        <f aca="false">IF($S10="CANCELADO",1,"")</f>
        <v/>
      </c>
    </row>
    <row r="11" customFormat="false" ht="23.1" hidden="false" customHeight="true" outlineLevel="0" collapsed="false">
      <c r="A11" s="142" t="n">
        <v>4</v>
      </c>
      <c r="B11" s="143"/>
      <c r="C11" s="144"/>
      <c r="D11" s="145"/>
      <c r="E11" s="146"/>
      <c r="F11" s="147"/>
      <c r="G11" s="143"/>
      <c r="H11" s="143"/>
      <c r="I11" s="143"/>
      <c r="J11" s="147"/>
      <c r="K11" s="147"/>
      <c r="L11" s="148"/>
      <c r="M11" s="143"/>
      <c r="N11" s="149"/>
      <c r="O11" s="149"/>
      <c r="P11" s="150" t="n">
        <f aca="false">IF(O11="",N11,"")</f>
        <v>0</v>
      </c>
      <c r="Q11" s="150" t="str">
        <f aca="false">IF(O11="","",(IF(N11&gt;O11,N11-O11,"")))</f>
        <v/>
      </c>
      <c r="R11" s="150" t="str">
        <f aca="false">IF(N11-O11&lt;0,N11-O11,"")</f>
        <v/>
      </c>
      <c r="S11" s="150" t="str">
        <f aca="false">IF(C11&lt;&gt;"",IF($N11="","CANCELADO",IF($O11&lt;&gt;"","FACTURADO","DEVUELTO")),IF(C11="",""))</f>
        <v/>
      </c>
      <c r="T11" s="151"/>
      <c r="U11" s="143"/>
      <c r="V11" s="152"/>
      <c r="W11" s="152"/>
      <c r="X11" s="153" t="n">
        <f aca="false">V11+W11</f>
        <v>0</v>
      </c>
      <c r="Y11" s="128"/>
      <c r="Z11" s="128"/>
      <c r="AA11" s="129" t="n">
        <f aca="false">IF(AND(Y11&lt;&gt;"",Z11&lt;&gt;""),Z11-Y11,0)</f>
        <v>0</v>
      </c>
      <c r="AB11" s="130"/>
      <c r="AC11" s="130"/>
      <c r="AD11" s="129" t="n">
        <f aca="false">AA11-(AB11+AC11)</f>
        <v>0</v>
      </c>
      <c r="AE11" s="148"/>
      <c r="AF11" s="154"/>
      <c r="AG11" s="145"/>
      <c r="AH11" s="143"/>
      <c r="AI11" s="147"/>
      <c r="AJ11" s="143"/>
      <c r="AK11" s="147"/>
      <c r="AL11" s="148"/>
      <c r="AM11" s="143"/>
      <c r="AN11" s="143"/>
      <c r="AO11" s="155"/>
      <c r="AP11" s="134"/>
      <c r="AQ11" s="156"/>
      <c r="AS11" s="136" t="n">
        <v>4</v>
      </c>
      <c r="AT11" s="157" t="n">
        <v>77101001</v>
      </c>
      <c r="AU11" s="137"/>
      <c r="AV11" s="137"/>
      <c r="AW11" s="158" t="str">
        <f aca="false">IF(O11="","",O11)</f>
        <v/>
      </c>
      <c r="AX11" s="137"/>
      <c r="AY11" s="137"/>
      <c r="AZ11" s="137"/>
      <c r="BA11" s="139" t="str">
        <f aca="false">IF(E11="","",E11)</f>
        <v/>
      </c>
      <c r="BB11" s="140" t="str">
        <f aca="false">IF(K11="","",K11)</f>
        <v/>
      </c>
      <c r="BC11" s="141" t="str">
        <f aca="false">IF(L11="","",L11)</f>
        <v/>
      </c>
      <c r="BT11" s="13" t="str">
        <f aca="false">IF($S11="CANCELADO","1","")</f>
        <v/>
      </c>
      <c r="BU11" s="13" t="str">
        <f aca="false">IF($S11="DEVUELTO",1,"")</f>
        <v/>
      </c>
      <c r="BV11" s="13" t="str">
        <f aca="false">IF($O11="","",IF(O11&lt;=N11,1,IF(O11&gt;=N11,1,"")))</f>
        <v/>
      </c>
      <c r="BW11" s="13" t="str">
        <f aca="false">IF($S11="CANCELADO",1,"")</f>
        <v/>
      </c>
    </row>
    <row r="12" customFormat="false" ht="23.1" hidden="false" customHeight="true" outlineLevel="0" collapsed="false">
      <c r="A12" s="142" t="n">
        <v>5</v>
      </c>
      <c r="B12" s="143"/>
      <c r="C12" s="144"/>
      <c r="D12" s="145"/>
      <c r="E12" s="146"/>
      <c r="F12" s="147"/>
      <c r="G12" s="143"/>
      <c r="H12" s="143"/>
      <c r="I12" s="143"/>
      <c r="J12" s="147"/>
      <c r="K12" s="147"/>
      <c r="L12" s="148"/>
      <c r="M12" s="143"/>
      <c r="N12" s="149"/>
      <c r="O12" s="149"/>
      <c r="P12" s="150" t="n">
        <f aca="false">IF(O12="",N12,"")</f>
        <v>0</v>
      </c>
      <c r="Q12" s="150" t="str">
        <f aca="false">IF(O12="","",(IF(N12&gt;O12,N12-O12,"")))</f>
        <v/>
      </c>
      <c r="R12" s="150" t="str">
        <f aca="false">IF(N12-O12&lt;0,N12-O12,"")</f>
        <v/>
      </c>
      <c r="S12" s="150" t="str">
        <f aca="false">IF(C12&lt;&gt;"",IF($N12="","CANCELADO",IF($O12&lt;&gt;"","FACTURADO","DEVUELTO")),IF(C12="",""))</f>
        <v/>
      </c>
      <c r="T12" s="151"/>
      <c r="U12" s="143"/>
      <c r="V12" s="152"/>
      <c r="W12" s="152"/>
      <c r="X12" s="153" t="n">
        <f aca="false">V12+W12</f>
        <v>0</v>
      </c>
      <c r="Y12" s="128"/>
      <c r="Z12" s="128"/>
      <c r="AA12" s="129" t="n">
        <f aca="false">IF(AND(Y12&lt;&gt;"",Z12&lt;&gt;""),Z12-Y12,0)</f>
        <v>0</v>
      </c>
      <c r="AB12" s="130"/>
      <c r="AC12" s="130"/>
      <c r="AD12" s="129" t="n">
        <f aca="false">AA12-(AB12+AC12)</f>
        <v>0</v>
      </c>
      <c r="AE12" s="148"/>
      <c r="AF12" s="154"/>
      <c r="AG12" s="145"/>
      <c r="AH12" s="143"/>
      <c r="AI12" s="147"/>
      <c r="AJ12" s="143"/>
      <c r="AK12" s="147"/>
      <c r="AL12" s="148"/>
      <c r="AM12" s="143"/>
      <c r="AN12" s="143"/>
      <c r="AO12" s="155"/>
      <c r="AP12" s="134"/>
      <c r="AQ12" s="156"/>
      <c r="AS12" s="136" t="n">
        <v>5</v>
      </c>
      <c r="AT12" s="157" t="n">
        <v>77101001</v>
      </c>
      <c r="AU12" s="137"/>
      <c r="AV12" s="137"/>
      <c r="AW12" s="158" t="str">
        <f aca="false">IF(O12="","",O12)</f>
        <v/>
      </c>
      <c r="AX12" s="137"/>
      <c r="AY12" s="137"/>
      <c r="AZ12" s="137"/>
      <c r="BA12" s="139" t="str">
        <f aca="false">IF(E12="","",E12)</f>
        <v/>
      </c>
      <c r="BB12" s="140" t="str">
        <f aca="false">IF(K12="","",K12)</f>
        <v/>
      </c>
      <c r="BC12" s="141" t="str">
        <f aca="false">IF(L12="","",L12)</f>
        <v/>
      </c>
      <c r="BT12" s="13" t="str">
        <f aca="false">IF($S12="CANCELADO","1","")</f>
        <v/>
      </c>
      <c r="BU12" s="13" t="str">
        <f aca="false">IF($S12="DEVUELTO",1,"")</f>
        <v/>
      </c>
      <c r="BV12" s="13" t="str">
        <f aca="false">IF($O12="","",IF(O12&lt;=N12,1,IF(O12&gt;=N12,1,"")))</f>
        <v/>
      </c>
      <c r="BW12" s="13" t="str">
        <f aca="false">IF($S12="CANCELADO",1,"")</f>
        <v/>
      </c>
    </row>
    <row r="13" customFormat="false" ht="23.1" hidden="false" customHeight="true" outlineLevel="0" collapsed="false">
      <c r="A13" s="142" t="n">
        <v>6</v>
      </c>
      <c r="B13" s="143"/>
      <c r="C13" s="144"/>
      <c r="D13" s="145"/>
      <c r="E13" s="146"/>
      <c r="F13" s="147"/>
      <c r="G13" s="143"/>
      <c r="H13" s="143"/>
      <c r="I13" s="143"/>
      <c r="J13" s="147"/>
      <c r="K13" s="147"/>
      <c r="L13" s="148"/>
      <c r="M13" s="143"/>
      <c r="N13" s="149"/>
      <c r="O13" s="149"/>
      <c r="P13" s="150" t="n">
        <f aca="false">IF(O13="",N13,"")</f>
        <v>0</v>
      </c>
      <c r="Q13" s="150" t="str">
        <f aca="false">IF(O13="","",(IF(N13&gt;O13,N13-O13,"")))</f>
        <v/>
      </c>
      <c r="R13" s="150" t="str">
        <f aca="false">IF(N13-O13&lt;0,N13-O13,"")</f>
        <v/>
      </c>
      <c r="S13" s="150" t="str">
        <f aca="false">IF(C13&lt;&gt;"",IF($N13="","CANCELADO",IF($O13&lt;&gt;"","FACTURADO","DEVUELTO")),IF(C13="",""))</f>
        <v/>
      </c>
      <c r="T13" s="151"/>
      <c r="U13" s="143"/>
      <c r="V13" s="152"/>
      <c r="W13" s="152"/>
      <c r="X13" s="153" t="n">
        <f aca="false">V13+W13</f>
        <v>0</v>
      </c>
      <c r="Y13" s="128"/>
      <c r="Z13" s="128"/>
      <c r="AA13" s="129" t="n">
        <f aca="false">IF(AND(Y13&lt;&gt;"",Z13&lt;&gt;""),Z13-Y13,0)</f>
        <v>0</v>
      </c>
      <c r="AB13" s="130"/>
      <c r="AC13" s="130"/>
      <c r="AD13" s="129" t="n">
        <f aca="false">AA13-(AB13+AC13)</f>
        <v>0</v>
      </c>
      <c r="AE13" s="148"/>
      <c r="AF13" s="154"/>
      <c r="AG13" s="145"/>
      <c r="AH13" s="143"/>
      <c r="AI13" s="147"/>
      <c r="AJ13" s="143"/>
      <c r="AK13" s="147"/>
      <c r="AL13" s="148"/>
      <c r="AM13" s="143"/>
      <c r="AN13" s="143"/>
      <c r="AO13" s="155"/>
      <c r="AP13" s="134"/>
      <c r="AQ13" s="156"/>
      <c r="AS13" s="136" t="n">
        <v>6</v>
      </c>
      <c r="AT13" s="157" t="n">
        <v>77101001</v>
      </c>
      <c r="AU13" s="137"/>
      <c r="AV13" s="137"/>
      <c r="AW13" s="158" t="str">
        <f aca="false">IF(O13="","",O13)</f>
        <v/>
      </c>
      <c r="AX13" s="137"/>
      <c r="AY13" s="137"/>
      <c r="AZ13" s="137"/>
      <c r="BA13" s="139" t="str">
        <f aca="false">IF(E13="","",E13)</f>
        <v/>
      </c>
      <c r="BB13" s="140" t="str">
        <f aca="false">IF(K13="","",K13)</f>
        <v/>
      </c>
      <c r="BC13" s="141" t="str">
        <f aca="false">IF(L13="","",L13)</f>
        <v/>
      </c>
      <c r="BT13" s="13" t="str">
        <f aca="false">IF($S13="CANCELADO","1","")</f>
        <v/>
      </c>
      <c r="BU13" s="13" t="str">
        <f aca="false">IF($S13="DEVUELTO",1,"")</f>
        <v/>
      </c>
      <c r="BV13" s="13" t="str">
        <f aca="false">IF($O13="","",IF(O13&lt;=N13,1,IF(O13&gt;=N13,1,"")))</f>
        <v/>
      </c>
      <c r="BW13" s="13" t="str">
        <f aca="false">IF($S13="CANCELADO",1,"")</f>
        <v/>
      </c>
    </row>
    <row r="14" customFormat="false" ht="23.1" hidden="false" customHeight="true" outlineLevel="0" collapsed="false">
      <c r="A14" s="142" t="n">
        <v>7</v>
      </c>
      <c r="B14" s="143"/>
      <c r="C14" s="144"/>
      <c r="D14" s="145"/>
      <c r="E14" s="146"/>
      <c r="F14" s="147"/>
      <c r="G14" s="143"/>
      <c r="H14" s="143"/>
      <c r="I14" s="143"/>
      <c r="J14" s="147"/>
      <c r="K14" s="147"/>
      <c r="L14" s="148"/>
      <c r="M14" s="143"/>
      <c r="N14" s="149"/>
      <c r="O14" s="149"/>
      <c r="P14" s="150" t="n">
        <f aca="false">IF(O14="",N14,"")</f>
        <v>0</v>
      </c>
      <c r="Q14" s="150" t="str">
        <f aca="false">IF(O14="","",(IF(N14&gt;O14,N14-O14,"")))</f>
        <v/>
      </c>
      <c r="R14" s="150" t="str">
        <f aca="false">IF(N14-O14&lt;0,N14-O14,"")</f>
        <v/>
      </c>
      <c r="S14" s="150" t="str">
        <f aca="false">IF(C14&lt;&gt;"",IF($N14="","CANCELADO",IF($O14&lt;&gt;"","FACTURADO","DEVUELTO")),IF(C14="",""))</f>
        <v/>
      </c>
      <c r="T14" s="151"/>
      <c r="U14" s="143"/>
      <c r="V14" s="152"/>
      <c r="W14" s="152"/>
      <c r="X14" s="153" t="n">
        <f aca="false">V14+W14</f>
        <v>0</v>
      </c>
      <c r="Y14" s="128"/>
      <c r="Z14" s="128"/>
      <c r="AA14" s="129" t="n">
        <f aca="false">IF(AND(Y14&lt;&gt;"",Z14&lt;&gt;""),Z14-Y14,0)</f>
        <v>0</v>
      </c>
      <c r="AB14" s="130"/>
      <c r="AC14" s="130"/>
      <c r="AD14" s="129" t="n">
        <f aca="false">AA14-(AB14+AC14)</f>
        <v>0</v>
      </c>
      <c r="AE14" s="148"/>
      <c r="AF14" s="154"/>
      <c r="AG14" s="145"/>
      <c r="AH14" s="143"/>
      <c r="AI14" s="147"/>
      <c r="AJ14" s="143"/>
      <c r="AK14" s="147"/>
      <c r="AL14" s="148"/>
      <c r="AM14" s="143"/>
      <c r="AN14" s="143"/>
      <c r="AO14" s="155"/>
      <c r="AP14" s="134"/>
      <c r="AQ14" s="156"/>
      <c r="AS14" s="136" t="n">
        <v>7</v>
      </c>
      <c r="AT14" s="157" t="n">
        <v>77101001</v>
      </c>
      <c r="AU14" s="137"/>
      <c r="AV14" s="137"/>
      <c r="AW14" s="158" t="str">
        <f aca="false">IF(O14="","",O14)</f>
        <v/>
      </c>
      <c r="AX14" s="137"/>
      <c r="AY14" s="137"/>
      <c r="AZ14" s="137"/>
      <c r="BA14" s="139" t="str">
        <f aca="false">IF(E14="","",E14)</f>
        <v/>
      </c>
      <c r="BB14" s="140" t="str">
        <f aca="false">IF(K14="","",K14)</f>
        <v/>
      </c>
      <c r="BC14" s="141" t="str">
        <f aca="false">IF(L14="","",L14)</f>
        <v/>
      </c>
      <c r="BT14" s="13" t="str">
        <f aca="false">IF($S14="CANCELADO","1","")</f>
        <v/>
      </c>
      <c r="BU14" s="13" t="str">
        <f aca="false">IF($S14="DEVUELTO",1,"")</f>
        <v/>
      </c>
      <c r="BV14" s="13" t="str">
        <f aca="false">IF($O14="","",IF(O14&lt;=N14,1,IF(O14&gt;=N14,1,"")))</f>
        <v/>
      </c>
      <c r="BW14" s="13" t="str">
        <f aca="false">IF($S14="CANCELADO",1,"")</f>
        <v/>
      </c>
    </row>
    <row r="15" customFormat="false" ht="23.1" hidden="false" customHeight="true" outlineLevel="0" collapsed="false">
      <c r="A15" s="142" t="n">
        <v>8</v>
      </c>
      <c r="B15" s="143"/>
      <c r="C15" s="144"/>
      <c r="D15" s="145"/>
      <c r="E15" s="146"/>
      <c r="F15" s="147"/>
      <c r="G15" s="143"/>
      <c r="H15" s="143"/>
      <c r="I15" s="143"/>
      <c r="J15" s="147"/>
      <c r="K15" s="147"/>
      <c r="L15" s="148"/>
      <c r="M15" s="143"/>
      <c r="N15" s="149"/>
      <c r="O15" s="149"/>
      <c r="P15" s="150" t="n">
        <f aca="false">IF(O15="",N15,"")</f>
        <v>0</v>
      </c>
      <c r="Q15" s="150" t="str">
        <f aca="false">IF(O15="","",(IF(N15&gt;O15,N15-O15,"")))</f>
        <v/>
      </c>
      <c r="R15" s="150" t="str">
        <f aca="false">IF(N15-O15&lt;0,N15-O15,"")</f>
        <v/>
      </c>
      <c r="S15" s="150" t="str">
        <f aca="false">IF(C15&lt;&gt;"",IF($N15="","CANCELADO",IF($O15&lt;&gt;"","FACTURADO","DEVUELTO")),IF(C15="",""))</f>
        <v/>
      </c>
      <c r="T15" s="151"/>
      <c r="U15" s="143"/>
      <c r="V15" s="152"/>
      <c r="W15" s="152"/>
      <c r="X15" s="153" t="n">
        <f aca="false">V15+W15</f>
        <v>0</v>
      </c>
      <c r="Y15" s="128"/>
      <c r="Z15" s="128"/>
      <c r="AA15" s="129" t="n">
        <f aca="false">IF(AND(Y15&lt;&gt;"",Z15&lt;&gt;""),Z15-Y15,0)</f>
        <v>0</v>
      </c>
      <c r="AB15" s="130"/>
      <c r="AC15" s="130"/>
      <c r="AD15" s="129" t="n">
        <f aca="false">AA15-(AB15+AC15)</f>
        <v>0</v>
      </c>
      <c r="AE15" s="148"/>
      <c r="AF15" s="154"/>
      <c r="AG15" s="145"/>
      <c r="AH15" s="143"/>
      <c r="AI15" s="147"/>
      <c r="AJ15" s="143"/>
      <c r="AK15" s="147"/>
      <c r="AL15" s="148"/>
      <c r="AM15" s="143"/>
      <c r="AN15" s="143"/>
      <c r="AO15" s="155"/>
      <c r="AP15" s="134"/>
      <c r="AQ15" s="156"/>
      <c r="AS15" s="136" t="n">
        <v>8</v>
      </c>
      <c r="AT15" s="157" t="n">
        <v>77101001</v>
      </c>
      <c r="AU15" s="137"/>
      <c r="AV15" s="137"/>
      <c r="AW15" s="158" t="str">
        <f aca="false">IF(O15="","",O15)</f>
        <v/>
      </c>
      <c r="AX15" s="137"/>
      <c r="AY15" s="137"/>
      <c r="AZ15" s="137"/>
      <c r="BA15" s="139" t="str">
        <f aca="false">IF(E15="","",E15)</f>
        <v/>
      </c>
      <c r="BB15" s="140" t="str">
        <f aca="false">IF(K15="","",K15)</f>
        <v/>
      </c>
      <c r="BC15" s="141" t="str">
        <f aca="false">IF(L15="","",L15)</f>
        <v/>
      </c>
      <c r="BT15" s="13" t="str">
        <f aca="false">IF($S15="CANCELADO","1","")</f>
        <v/>
      </c>
      <c r="BU15" s="13" t="str">
        <f aca="false">IF($S15="DEVUELTO",1,"")</f>
        <v/>
      </c>
      <c r="BV15" s="13" t="str">
        <f aca="false">IF($O15="","",IF(O15&lt;=N15,1,IF(O15&gt;=N15,1,"")))</f>
        <v/>
      </c>
      <c r="BW15" s="13" t="str">
        <f aca="false">IF($S15="CANCELADO",1,"")</f>
        <v/>
      </c>
    </row>
    <row r="16" customFormat="false" ht="23.1" hidden="false" customHeight="true" outlineLevel="0" collapsed="false">
      <c r="A16" s="142" t="n">
        <v>9</v>
      </c>
      <c r="B16" s="143"/>
      <c r="C16" s="144"/>
      <c r="D16" s="145"/>
      <c r="E16" s="146"/>
      <c r="F16" s="147"/>
      <c r="G16" s="143"/>
      <c r="H16" s="143"/>
      <c r="I16" s="143"/>
      <c r="J16" s="147"/>
      <c r="K16" s="147"/>
      <c r="L16" s="148"/>
      <c r="M16" s="143"/>
      <c r="N16" s="149"/>
      <c r="O16" s="149"/>
      <c r="P16" s="150" t="n">
        <f aca="false">IF(O16="",N16,"")</f>
        <v>0</v>
      </c>
      <c r="Q16" s="150" t="str">
        <f aca="false">IF(O16="","",(IF(N16&gt;O16,N16-O16,"")))</f>
        <v/>
      </c>
      <c r="R16" s="150" t="str">
        <f aca="false">IF(N16-O16&lt;0,N16-O16,"")</f>
        <v/>
      </c>
      <c r="S16" s="150" t="str">
        <f aca="false">IF(C16&lt;&gt;"",IF($N16="","CANCELADO",IF($O16&lt;&gt;"","FACTURADO","DEVUELTO")),IF(C16="",""))</f>
        <v/>
      </c>
      <c r="T16" s="151"/>
      <c r="U16" s="143"/>
      <c r="V16" s="152"/>
      <c r="W16" s="152"/>
      <c r="X16" s="153" t="n">
        <f aca="false">V16+W16</f>
        <v>0</v>
      </c>
      <c r="Y16" s="128"/>
      <c r="Z16" s="128"/>
      <c r="AA16" s="129" t="n">
        <f aca="false">IF(AND(Y16&lt;&gt;"",Z16&lt;&gt;""),Z16-Y16,0)</f>
        <v>0</v>
      </c>
      <c r="AB16" s="130"/>
      <c r="AC16" s="130"/>
      <c r="AD16" s="129" t="n">
        <f aca="false">AA16-(AB16+AC16)</f>
        <v>0</v>
      </c>
      <c r="AE16" s="148"/>
      <c r="AF16" s="154"/>
      <c r="AG16" s="145"/>
      <c r="AH16" s="143"/>
      <c r="AI16" s="147"/>
      <c r="AJ16" s="143"/>
      <c r="AK16" s="147"/>
      <c r="AL16" s="148"/>
      <c r="AM16" s="143"/>
      <c r="AN16" s="143"/>
      <c r="AO16" s="155"/>
      <c r="AP16" s="134"/>
      <c r="AQ16" s="156"/>
      <c r="AS16" s="136" t="n">
        <v>9</v>
      </c>
      <c r="AT16" s="157" t="n">
        <v>77101001</v>
      </c>
      <c r="AU16" s="137"/>
      <c r="AV16" s="137"/>
      <c r="AW16" s="158" t="str">
        <f aca="false">IF(O16="","",O16)</f>
        <v/>
      </c>
      <c r="AX16" s="137"/>
      <c r="AY16" s="137"/>
      <c r="AZ16" s="137"/>
      <c r="BA16" s="139" t="str">
        <f aca="false">IF(E16="","",E16)</f>
        <v/>
      </c>
      <c r="BB16" s="140" t="str">
        <f aca="false">IF(K16="","",K16)</f>
        <v/>
      </c>
      <c r="BC16" s="141" t="str">
        <f aca="false">IF(L16="","",L16)</f>
        <v/>
      </c>
      <c r="BT16" s="13" t="str">
        <f aca="false">IF($S16="CANCELADO","1","")</f>
        <v/>
      </c>
      <c r="BU16" s="13" t="str">
        <f aca="false">IF($S16="DEVUELTO",1,"")</f>
        <v/>
      </c>
      <c r="BV16" s="13" t="str">
        <f aca="false">IF($O16="","",IF(O16&lt;=N16,1,IF(O16&gt;=N16,1,"")))</f>
        <v/>
      </c>
      <c r="BW16" s="13" t="str">
        <f aca="false">IF($S16="CANCELADO",1,"")</f>
        <v/>
      </c>
    </row>
    <row r="17" customFormat="false" ht="23.1" hidden="false" customHeight="true" outlineLevel="0" collapsed="false">
      <c r="A17" s="142" t="n">
        <v>10</v>
      </c>
      <c r="B17" s="143"/>
      <c r="C17" s="144"/>
      <c r="D17" s="145"/>
      <c r="E17" s="146"/>
      <c r="F17" s="147"/>
      <c r="G17" s="143"/>
      <c r="H17" s="143"/>
      <c r="I17" s="143"/>
      <c r="J17" s="147"/>
      <c r="K17" s="147"/>
      <c r="L17" s="148"/>
      <c r="M17" s="143"/>
      <c r="N17" s="149"/>
      <c r="O17" s="149"/>
      <c r="P17" s="150" t="n">
        <f aca="false">IF(O17="",N17,"")</f>
        <v>0</v>
      </c>
      <c r="Q17" s="150" t="str">
        <f aca="false">IF(O17="","",(IF(N17&gt;O17,N17-O17,"")))</f>
        <v/>
      </c>
      <c r="R17" s="150" t="str">
        <f aca="false">IF(N17-O17&lt;0,N17-O17,"")</f>
        <v/>
      </c>
      <c r="S17" s="150" t="str">
        <f aca="false">IF(C17&lt;&gt;"",IF($N17="","CANCELADO",IF($O17&lt;&gt;"","FACTURADO","DEVUELTO")),IF(C17="",""))</f>
        <v/>
      </c>
      <c r="T17" s="151"/>
      <c r="U17" s="143"/>
      <c r="V17" s="152"/>
      <c r="W17" s="152"/>
      <c r="X17" s="153" t="n">
        <f aca="false">V17+W17</f>
        <v>0</v>
      </c>
      <c r="Y17" s="128"/>
      <c r="Z17" s="128"/>
      <c r="AA17" s="129" t="n">
        <f aca="false">IF(AND(Y17&lt;&gt;"",Z17&lt;&gt;""),Z17-Y17,0)</f>
        <v>0</v>
      </c>
      <c r="AB17" s="130"/>
      <c r="AC17" s="130"/>
      <c r="AD17" s="129" t="n">
        <f aca="false">AA17-(AB17+AC17)</f>
        <v>0</v>
      </c>
      <c r="AE17" s="148"/>
      <c r="AF17" s="154"/>
      <c r="AG17" s="145"/>
      <c r="AH17" s="143"/>
      <c r="AI17" s="147"/>
      <c r="AJ17" s="143"/>
      <c r="AK17" s="147"/>
      <c r="AL17" s="148"/>
      <c r="AM17" s="143"/>
      <c r="AN17" s="143"/>
      <c r="AO17" s="155"/>
      <c r="AP17" s="134"/>
      <c r="AQ17" s="156"/>
      <c r="AS17" s="136" t="n">
        <v>10</v>
      </c>
      <c r="AT17" s="157" t="n">
        <v>77101001</v>
      </c>
      <c r="AU17" s="137"/>
      <c r="AV17" s="137"/>
      <c r="AW17" s="158" t="str">
        <f aca="false">IF(O17="","",O17)</f>
        <v/>
      </c>
      <c r="AX17" s="137"/>
      <c r="AY17" s="137"/>
      <c r="AZ17" s="137"/>
      <c r="BA17" s="139" t="str">
        <f aca="false">IF(E17="","",E17)</f>
        <v/>
      </c>
      <c r="BB17" s="140" t="str">
        <f aca="false">IF(K17="","",K17)</f>
        <v/>
      </c>
      <c r="BC17" s="141" t="str">
        <f aca="false">IF(L17="","",L17)</f>
        <v/>
      </c>
      <c r="BT17" s="13" t="str">
        <f aca="false">IF($S17="CANCELADO",1,"")</f>
        <v/>
      </c>
      <c r="BU17" s="13" t="str">
        <f aca="false">IF($S17="DEVUELTO",1,"")</f>
        <v/>
      </c>
      <c r="BV17" s="13" t="str">
        <f aca="false">IF($O17="","",IF(O17&lt;=N17,1,IF(O17&gt;=N17,1,"")))</f>
        <v/>
      </c>
      <c r="BW17" s="13" t="str">
        <f aca="false">IF($S17="CANCELADO",1,"")</f>
        <v/>
      </c>
    </row>
    <row r="18" customFormat="false" ht="23.1" hidden="false" customHeight="true" outlineLevel="0" collapsed="false">
      <c r="A18" s="142" t="n">
        <v>11</v>
      </c>
      <c r="B18" s="159"/>
      <c r="C18" s="144"/>
      <c r="D18" s="145"/>
      <c r="E18" s="146"/>
      <c r="F18" s="147"/>
      <c r="G18" s="143"/>
      <c r="H18" s="143"/>
      <c r="I18" s="143"/>
      <c r="J18" s="147"/>
      <c r="K18" s="147"/>
      <c r="L18" s="148"/>
      <c r="M18" s="143"/>
      <c r="N18" s="149"/>
      <c r="O18" s="149"/>
      <c r="P18" s="150" t="n">
        <f aca="false">IF(O18="",N18,"")</f>
        <v>0</v>
      </c>
      <c r="Q18" s="150" t="str">
        <f aca="false">IF(O18="","",(IF(N18&gt;O18,N18-O18,"")))</f>
        <v/>
      </c>
      <c r="R18" s="150" t="str">
        <f aca="false">IF(N18-O18&lt;0,N18-O18,"")</f>
        <v/>
      </c>
      <c r="S18" s="150" t="str">
        <f aca="false">IF(C18&lt;&gt;"",IF($N18="","CANCELADO",IF($O18&lt;&gt;"","FACTURADO","DEVUELTO")),IF(C18="",""))</f>
        <v/>
      </c>
      <c r="T18" s="151"/>
      <c r="U18" s="143"/>
      <c r="V18" s="152"/>
      <c r="W18" s="152"/>
      <c r="X18" s="153" t="n">
        <f aca="false">V18+W18</f>
        <v>0</v>
      </c>
      <c r="Y18" s="128"/>
      <c r="Z18" s="128"/>
      <c r="AA18" s="129" t="n">
        <f aca="false">IF(AND(Y18&lt;&gt;"",Z18&lt;&gt;""),Z18-Y18,0)</f>
        <v>0</v>
      </c>
      <c r="AB18" s="130"/>
      <c r="AC18" s="130"/>
      <c r="AD18" s="129" t="n">
        <f aca="false">AA18-(AB18+AC18)</f>
        <v>0</v>
      </c>
      <c r="AE18" s="148"/>
      <c r="AF18" s="154"/>
      <c r="AG18" s="145"/>
      <c r="AH18" s="143"/>
      <c r="AI18" s="147"/>
      <c r="AJ18" s="143"/>
      <c r="AK18" s="147"/>
      <c r="AL18" s="148"/>
      <c r="AM18" s="143"/>
      <c r="AN18" s="143"/>
      <c r="AO18" s="155"/>
      <c r="AP18" s="134"/>
      <c r="AQ18" s="156"/>
      <c r="AS18" s="136" t="n">
        <v>11</v>
      </c>
      <c r="AT18" s="160" t="n">
        <v>77101001</v>
      </c>
      <c r="AU18" s="161"/>
      <c r="AV18" s="161"/>
      <c r="AW18" s="162" t="str">
        <f aca="false">IF(O18="","",O18)</f>
        <v/>
      </c>
      <c r="AX18" s="161"/>
      <c r="AY18" s="161"/>
      <c r="AZ18" s="161"/>
      <c r="BA18" s="163" t="str">
        <f aca="false">IF(E18="","",E18)</f>
        <v/>
      </c>
      <c r="BB18" s="164" t="str">
        <f aca="false">IF(K18="","",K18)</f>
        <v/>
      </c>
      <c r="BC18" s="165" t="str">
        <f aca="false">IF(L18="","",L18)</f>
        <v/>
      </c>
      <c r="BT18" s="13" t="str">
        <f aca="false">IF($S18="CANCELADO",1,"")</f>
        <v/>
      </c>
      <c r="BU18" s="13" t="str">
        <f aca="false">IF($S18="DEVUELTO",1,"")</f>
        <v/>
      </c>
      <c r="BV18" s="13" t="str">
        <f aca="false">IF($O18="","",IF(O18&lt;=N18,1,IF(O18&gt;=N18,1,"")))</f>
        <v/>
      </c>
      <c r="BW18" s="13" t="str">
        <f aca="false">IF($S18="CANCELADO",1,"")</f>
        <v/>
      </c>
    </row>
    <row r="19" customFormat="false" ht="23.1" hidden="false" customHeight="true" outlineLevel="0" collapsed="false">
      <c r="A19" s="142" t="n">
        <v>12</v>
      </c>
      <c r="B19" s="143"/>
      <c r="C19" s="144"/>
      <c r="D19" s="145"/>
      <c r="E19" s="146"/>
      <c r="F19" s="147"/>
      <c r="G19" s="143"/>
      <c r="H19" s="143"/>
      <c r="I19" s="143"/>
      <c r="J19" s="147"/>
      <c r="K19" s="147"/>
      <c r="L19" s="148"/>
      <c r="M19" s="143"/>
      <c r="N19" s="149"/>
      <c r="O19" s="149"/>
      <c r="P19" s="150" t="n">
        <f aca="false">IF(O19="",N19,"")</f>
        <v>0</v>
      </c>
      <c r="Q19" s="150" t="str">
        <f aca="false">IF(O19="","",(IF(N19&gt;O19,N19-O19,"")))</f>
        <v/>
      </c>
      <c r="R19" s="150" t="str">
        <f aca="false">IF(N19-O19&lt;0,N19-O19,"")</f>
        <v/>
      </c>
      <c r="S19" s="150" t="str">
        <f aca="false">IF(C19&lt;&gt;"",IF($N19="","CANCELADO",IF($O19&lt;&gt;"","FACTURADO","DEVUELTO")),IF(C19="",""))</f>
        <v/>
      </c>
      <c r="T19" s="151"/>
      <c r="U19" s="143"/>
      <c r="V19" s="152"/>
      <c r="W19" s="152"/>
      <c r="X19" s="153" t="n">
        <f aca="false">V19+W19</f>
        <v>0</v>
      </c>
      <c r="Y19" s="128"/>
      <c r="Z19" s="128"/>
      <c r="AA19" s="129" t="n">
        <f aca="false">IF(AND(Y19&lt;&gt;"",Z19&lt;&gt;""),Z19-Y19,0)</f>
        <v>0</v>
      </c>
      <c r="AB19" s="130"/>
      <c r="AC19" s="130"/>
      <c r="AD19" s="129" t="n">
        <f aca="false">AA19-(AB19+AC19)</f>
        <v>0</v>
      </c>
      <c r="AE19" s="148"/>
      <c r="AF19" s="154"/>
      <c r="AG19" s="145"/>
      <c r="AH19" s="143"/>
      <c r="AI19" s="147"/>
      <c r="AJ19" s="143"/>
      <c r="AK19" s="147"/>
      <c r="AL19" s="148"/>
      <c r="AM19" s="143"/>
      <c r="AN19" s="143"/>
      <c r="AO19" s="155"/>
      <c r="AP19" s="134"/>
      <c r="AQ19" s="156"/>
      <c r="AS19" s="136" t="n">
        <v>12</v>
      </c>
      <c r="AT19" s="160" t="n">
        <v>77101001</v>
      </c>
      <c r="AU19" s="161"/>
      <c r="AV19" s="161"/>
      <c r="AW19" s="162" t="str">
        <f aca="false">IF(O19="","",O19)</f>
        <v/>
      </c>
      <c r="AX19" s="161"/>
      <c r="AY19" s="161"/>
      <c r="AZ19" s="161"/>
      <c r="BA19" s="163" t="str">
        <f aca="false">IF(E19="","",E19)</f>
        <v/>
      </c>
      <c r="BB19" s="164" t="str">
        <f aca="false">IF(K19="","",K19)</f>
        <v/>
      </c>
      <c r="BC19" s="165" t="str">
        <f aca="false">IF(L19="","",L19)</f>
        <v/>
      </c>
      <c r="BT19" s="13" t="str">
        <f aca="false">IF($S19="CANCELADO",1,"")</f>
        <v/>
      </c>
      <c r="BU19" s="13" t="str">
        <f aca="false">IF($S19="DEVUELTO",1,"")</f>
        <v/>
      </c>
      <c r="BV19" s="13" t="str">
        <f aca="false">IF($O19="","",IF(O19&lt;=N19,1,IF(O19&gt;=N19,1,"")))</f>
        <v/>
      </c>
      <c r="BW19" s="13" t="str">
        <f aca="false">IF($S19="CANCELADO",1,"")</f>
        <v/>
      </c>
    </row>
    <row r="20" customFormat="false" ht="23.1" hidden="false" customHeight="true" outlineLevel="0" collapsed="false">
      <c r="A20" s="142" t="n">
        <v>13</v>
      </c>
      <c r="B20" s="143"/>
      <c r="C20" s="144"/>
      <c r="D20" s="145"/>
      <c r="E20" s="146"/>
      <c r="F20" s="147"/>
      <c r="G20" s="143"/>
      <c r="H20" s="143"/>
      <c r="I20" s="143"/>
      <c r="J20" s="147"/>
      <c r="K20" s="147"/>
      <c r="L20" s="148"/>
      <c r="M20" s="143"/>
      <c r="N20" s="149"/>
      <c r="O20" s="149"/>
      <c r="P20" s="150" t="n">
        <f aca="false">IF(O20="",N20,"")</f>
        <v>0</v>
      </c>
      <c r="Q20" s="150" t="str">
        <f aca="false">IF(O20="","",(IF(N20&gt;O20,N20-O20,"")))</f>
        <v/>
      </c>
      <c r="R20" s="150" t="str">
        <f aca="false">IF(N20-O20&lt;0,N20-O20,"")</f>
        <v/>
      </c>
      <c r="S20" s="150" t="str">
        <f aca="false">IF(C20&lt;&gt;"",IF($N20="","CANCELADO",IF($O20&lt;&gt;"","FACTURADO","DEVUELTO")),IF(C20="",""))</f>
        <v/>
      </c>
      <c r="T20" s="151"/>
      <c r="U20" s="143"/>
      <c r="V20" s="152"/>
      <c r="W20" s="152"/>
      <c r="X20" s="153" t="n">
        <f aca="false">V20+W20</f>
        <v>0</v>
      </c>
      <c r="Y20" s="128"/>
      <c r="Z20" s="128"/>
      <c r="AA20" s="129" t="n">
        <f aca="false">IF(AND(Y20&lt;&gt;"",Z20&lt;&gt;""),Z20-Y20,0)</f>
        <v>0</v>
      </c>
      <c r="AB20" s="130"/>
      <c r="AC20" s="130"/>
      <c r="AD20" s="129" t="n">
        <f aca="false">AA20-(AB20+AC20)</f>
        <v>0</v>
      </c>
      <c r="AE20" s="148"/>
      <c r="AF20" s="154"/>
      <c r="AG20" s="145"/>
      <c r="AH20" s="143"/>
      <c r="AI20" s="147"/>
      <c r="AJ20" s="143"/>
      <c r="AK20" s="147"/>
      <c r="AL20" s="148"/>
      <c r="AM20" s="143"/>
      <c r="AN20" s="143"/>
      <c r="AO20" s="155"/>
      <c r="AP20" s="134"/>
      <c r="AQ20" s="156"/>
      <c r="AS20" s="136" t="n">
        <v>13</v>
      </c>
      <c r="AT20" s="160" t="n">
        <v>77101001</v>
      </c>
      <c r="AU20" s="161"/>
      <c r="AV20" s="161"/>
      <c r="AW20" s="162" t="str">
        <f aca="false">IF(O20="","",O20)</f>
        <v/>
      </c>
      <c r="AX20" s="161"/>
      <c r="AY20" s="161"/>
      <c r="AZ20" s="161"/>
      <c r="BA20" s="163" t="str">
        <f aca="false">IF(E20="","",E20)</f>
        <v/>
      </c>
      <c r="BB20" s="164" t="str">
        <f aca="false">IF(K20="","",K20)</f>
        <v/>
      </c>
      <c r="BC20" s="165" t="str">
        <f aca="false">IF(L20="","",L20)</f>
        <v/>
      </c>
      <c r="BT20" s="13" t="str">
        <f aca="false">IF($S20="CANCELADO",1,"")</f>
        <v/>
      </c>
      <c r="BU20" s="13" t="str">
        <f aca="false">IF($S20="DEVUELTO",1,"")</f>
        <v/>
      </c>
      <c r="BV20" s="13" t="str">
        <f aca="false">IF($O20="","",IF(O20&lt;=N20,1,""))</f>
        <v/>
      </c>
      <c r="BW20" s="13" t="str">
        <f aca="false">IF($S20="CANCELADO",1,"")</f>
        <v/>
      </c>
    </row>
    <row r="21" customFormat="false" ht="23.1" hidden="false" customHeight="true" outlineLevel="0" collapsed="false">
      <c r="A21" s="142" t="n">
        <v>14</v>
      </c>
      <c r="B21" s="143"/>
      <c r="C21" s="144"/>
      <c r="D21" s="145"/>
      <c r="E21" s="146"/>
      <c r="F21" s="147"/>
      <c r="G21" s="143"/>
      <c r="H21" s="143"/>
      <c r="I21" s="143"/>
      <c r="J21" s="147"/>
      <c r="K21" s="147"/>
      <c r="L21" s="148"/>
      <c r="M21" s="143"/>
      <c r="N21" s="149"/>
      <c r="O21" s="149"/>
      <c r="P21" s="150" t="n">
        <f aca="false">IF(O21="",N21,"")</f>
        <v>0</v>
      </c>
      <c r="Q21" s="150" t="str">
        <f aca="false">IF(O21="","",(IF(N21&gt;O21,N21-O21,"")))</f>
        <v/>
      </c>
      <c r="R21" s="150" t="str">
        <f aca="false">IF(N21-O21&lt;0,N21-O21,"")</f>
        <v/>
      </c>
      <c r="S21" s="150" t="str">
        <f aca="false">IF(C21&lt;&gt;"",IF($N21="","CANCELADO",IF($O21&lt;&gt;"","FACTURADO","DEVUELTO")),IF(C21="",""))</f>
        <v/>
      </c>
      <c r="T21" s="151"/>
      <c r="U21" s="143"/>
      <c r="V21" s="152"/>
      <c r="W21" s="152"/>
      <c r="X21" s="153" t="n">
        <f aca="false">V21+W21</f>
        <v>0</v>
      </c>
      <c r="Y21" s="128"/>
      <c r="Z21" s="128"/>
      <c r="AA21" s="129" t="n">
        <f aca="false">IF(AND(Y21&lt;&gt;"",Z21&lt;&gt;""),Z21-Y21,0)</f>
        <v>0</v>
      </c>
      <c r="AB21" s="130"/>
      <c r="AC21" s="130"/>
      <c r="AD21" s="129" t="n">
        <f aca="false">AA21-(AB21+AC21)</f>
        <v>0</v>
      </c>
      <c r="AE21" s="148"/>
      <c r="AF21" s="154"/>
      <c r="AG21" s="145"/>
      <c r="AH21" s="143"/>
      <c r="AI21" s="147"/>
      <c r="AJ21" s="143"/>
      <c r="AK21" s="147"/>
      <c r="AL21" s="148"/>
      <c r="AM21" s="143"/>
      <c r="AN21" s="143"/>
      <c r="AO21" s="155"/>
      <c r="AP21" s="134"/>
      <c r="AQ21" s="156"/>
      <c r="AS21" s="136" t="n">
        <v>14</v>
      </c>
      <c r="AT21" s="160" t="n">
        <v>77101001</v>
      </c>
      <c r="AU21" s="161"/>
      <c r="AV21" s="161"/>
      <c r="AW21" s="162" t="str">
        <f aca="false">IF(O21="","",O21)</f>
        <v/>
      </c>
      <c r="AX21" s="161"/>
      <c r="AY21" s="161"/>
      <c r="AZ21" s="161"/>
      <c r="BA21" s="163" t="str">
        <f aca="false">IF(E21="","",E21)</f>
        <v/>
      </c>
      <c r="BB21" s="164" t="str">
        <f aca="false">IF(K21="","",K21)</f>
        <v/>
      </c>
      <c r="BC21" s="165" t="str">
        <f aca="false">IF(L21="","",L21)</f>
        <v/>
      </c>
      <c r="BT21" s="13" t="str">
        <f aca="false">IF($S21="CANCELADO",1,"")</f>
        <v/>
      </c>
      <c r="BU21" s="13" t="str">
        <f aca="false">IF($S21="DEVUELTO",1,"")</f>
        <v/>
      </c>
      <c r="BV21" s="13" t="str">
        <f aca="false">IF($O21="","",IF(O21&lt;=N21,1,""))</f>
        <v/>
      </c>
      <c r="BW21" s="13" t="str">
        <f aca="false">IF($S21="CANCELADO",1,"")</f>
        <v/>
      </c>
    </row>
    <row r="22" customFormat="false" ht="23.1" hidden="false" customHeight="true" outlineLevel="0" collapsed="false">
      <c r="A22" s="142" t="n">
        <v>15</v>
      </c>
      <c r="B22" s="143"/>
      <c r="C22" s="144"/>
      <c r="D22" s="145"/>
      <c r="E22" s="146"/>
      <c r="F22" s="147"/>
      <c r="G22" s="143"/>
      <c r="H22" s="143"/>
      <c r="I22" s="143"/>
      <c r="J22" s="147"/>
      <c r="K22" s="147"/>
      <c r="L22" s="148"/>
      <c r="M22" s="143"/>
      <c r="N22" s="149"/>
      <c r="O22" s="149"/>
      <c r="P22" s="150" t="n">
        <f aca="false">IF(O22="",N22,"")</f>
        <v>0</v>
      </c>
      <c r="Q22" s="150" t="str">
        <f aca="false">IF(O22="","",(IF(N22&gt;O22,N22-O22,"")))</f>
        <v/>
      </c>
      <c r="R22" s="150" t="str">
        <f aca="false">IF(N22-O22&lt;0,N22-O22,"")</f>
        <v/>
      </c>
      <c r="S22" s="150" t="str">
        <f aca="false">IF(C22&lt;&gt;"",IF($N22="","CANCELADO",IF($O22&lt;&gt;"","FACTURADO","DEVUELTO")),IF(C22="",""))</f>
        <v/>
      </c>
      <c r="T22" s="151"/>
      <c r="U22" s="143"/>
      <c r="V22" s="152"/>
      <c r="W22" s="152"/>
      <c r="X22" s="153" t="n">
        <f aca="false">V22+W22</f>
        <v>0</v>
      </c>
      <c r="Y22" s="128"/>
      <c r="Z22" s="128"/>
      <c r="AA22" s="129" t="n">
        <f aca="false">IF(AND(Y22&lt;&gt;"",Z22&lt;&gt;""),Z22-Y22,0)</f>
        <v>0</v>
      </c>
      <c r="AB22" s="130"/>
      <c r="AC22" s="130"/>
      <c r="AD22" s="129" t="n">
        <f aca="false">AA22-(AB22+AC22)</f>
        <v>0</v>
      </c>
      <c r="AE22" s="148"/>
      <c r="AF22" s="154"/>
      <c r="AG22" s="145"/>
      <c r="AH22" s="143"/>
      <c r="AI22" s="147"/>
      <c r="AJ22" s="143"/>
      <c r="AK22" s="147"/>
      <c r="AL22" s="148"/>
      <c r="AM22" s="143"/>
      <c r="AN22" s="143"/>
      <c r="AO22" s="155"/>
      <c r="AP22" s="134"/>
      <c r="AQ22" s="156"/>
      <c r="AS22" s="136" t="n">
        <v>15</v>
      </c>
      <c r="AT22" s="160" t="n">
        <v>77101001</v>
      </c>
      <c r="AU22" s="161"/>
      <c r="AV22" s="161"/>
      <c r="AW22" s="162" t="str">
        <f aca="false">IF(O22="","",O22)</f>
        <v/>
      </c>
      <c r="AX22" s="161"/>
      <c r="AY22" s="161"/>
      <c r="AZ22" s="161"/>
      <c r="BA22" s="163" t="str">
        <f aca="false">IF(E22="","",E22)</f>
        <v/>
      </c>
      <c r="BB22" s="164" t="str">
        <f aca="false">IF(K22="","",K22)</f>
        <v/>
      </c>
      <c r="BC22" s="165" t="str">
        <f aca="false">IF(L22="","",L22)</f>
        <v/>
      </c>
      <c r="BT22" s="13" t="str">
        <f aca="false">IF($S22="CANCELADO",1,"")</f>
        <v/>
      </c>
      <c r="BU22" s="13" t="str">
        <f aca="false">IF($S22="DEVUELTO",1,"")</f>
        <v/>
      </c>
      <c r="BV22" s="13" t="str">
        <f aca="false">IF($O22="","",IF(O22&lt;=N22,1,""))</f>
        <v/>
      </c>
      <c r="BW22" s="13" t="str">
        <f aca="false">IF($S22="CANCELADO",1,"")</f>
        <v/>
      </c>
    </row>
    <row r="23" customFormat="false" ht="23.1" hidden="false" customHeight="true" outlineLevel="0" collapsed="false">
      <c r="A23" s="142" t="n">
        <v>16</v>
      </c>
      <c r="B23" s="143"/>
      <c r="C23" s="144"/>
      <c r="D23" s="145"/>
      <c r="E23" s="146"/>
      <c r="F23" s="147"/>
      <c r="G23" s="143"/>
      <c r="H23" s="143"/>
      <c r="I23" s="143"/>
      <c r="J23" s="147"/>
      <c r="K23" s="147"/>
      <c r="L23" s="148"/>
      <c r="M23" s="143"/>
      <c r="N23" s="149"/>
      <c r="O23" s="149"/>
      <c r="P23" s="150" t="n">
        <f aca="false">IF(O23="",N23,"")</f>
        <v>0</v>
      </c>
      <c r="Q23" s="150" t="str">
        <f aca="false">IF(O23="","",(IF(N23&gt;O23,N23-O23,"")))</f>
        <v/>
      </c>
      <c r="R23" s="150" t="str">
        <f aca="false">IF(N23-O23&lt;0,N23-O23,"")</f>
        <v/>
      </c>
      <c r="S23" s="150" t="str">
        <f aca="false">IF(C23&lt;&gt;"",IF($N23="","CANCELADO",IF($O23&lt;&gt;"","FACTURADO","DEVUELTO")),IF(C23="",""))</f>
        <v/>
      </c>
      <c r="T23" s="151"/>
      <c r="U23" s="143"/>
      <c r="V23" s="152"/>
      <c r="W23" s="152"/>
      <c r="X23" s="153" t="n">
        <f aca="false">V23+W23</f>
        <v>0</v>
      </c>
      <c r="Y23" s="128"/>
      <c r="Z23" s="128"/>
      <c r="AA23" s="129" t="n">
        <f aca="false">IF(AND(Y23&lt;&gt;"",Z23&lt;&gt;""),Z23-Y23,0)</f>
        <v>0</v>
      </c>
      <c r="AB23" s="130"/>
      <c r="AC23" s="130"/>
      <c r="AD23" s="129" t="n">
        <f aca="false">AA23-(AB23+AC23)</f>
        <v>0</v>
      </c>
      <c r="AE23" s="148"/>
      <c r="AF23" s="154"/>
      <c r="AG23" s="145"/>
      <c r="AH23" s="143"/>
      <c r="AI23" s="147"/>
      <c r="AJ23" s="143"/>
      <c r="AK23" s="147"/>
      <c r="AL23" s="148"/>
      <c r="AM23" s="143"/>
      <c r="AN23" s="143"/>
      <c r="AO23" s="155"/>
      <c r="AP23" s="134"/>
      <c r="AQ23" s="156"/>
      <c r="AS23" s="136" t="n">
        <v>16</v>
      </c>
      <c r="AT23" s="160" t="n">
        <v>77101001</v>
      </c>
      <c r="AU23" s="161"/>
      <c r="AV23" s="161"/>
      <c r="AW23" s="162" t="str">
        <f aca="false">IF(O23="","",O23)</f>
        <v/>
      </c>
      <c r="AX23" s="161"/>
      <c r="AY23" s="161"/>
      <c r="AZ23" s="161"/>
      <c r="BA23" s="163" t="str">
        <f aca="false">IF(E23="","",E23)</f>
        <v/>
      </c>
      <c r="BB23" s="164" t="str">
        <f aca="false">IF(K23="","",K23)</f>
        <v/>
      </c>
      <c r="BC23" s="165" t="str">
        <f aca="false">IF(L23="","",L23)</f>
        <v/>
      </c>
      <c r="BT23" s="13" t="str">
        <f aca="false">IF($S23="CANCELADO",1,"")</f>
        <v/>
      </c>
      <c r="BU23" s="13" t="str">
        <f aca="false">IF($S23="DEVUELTO",1,"")</f>
        <v/>
      </c>
      <c r="BV23" s="13" t="str">
        <f aca="false">IF($O23="","",IF(O23&lt;=N23,1,""))</f>
        <v/>
      </c>
      <c r="BW23" s="13" t="str">
        <f aca="false">IF($S23="CANCELADO",1,"")</f>
        <v/>
      </c>
    </row>
    <row r="24" customFormat="false" ht="23.1" hidden="false" customHeight="true" outlineLevel="0" collapsed="false">
      <c r="A24" s="142" t="n">
        <v>17</v>
      </c>
      <c r="B24" s="143"/>
      <c r="C24" s="144"/>
      <c r="D24" s="145"/>
      <c r="E24" s="146"/>
      <c r="F24" s="147"/>
      <c r="G24" s="143"/>
      <c r="H24" s="143"/>
      <c r="I24" s="143"/>
      <c r="J24" s="147"/>
      <c r="K24" s="147"/>
      <c r="L24" s="148"/>
      <c r="M24" s="143"/>
      <c r="N24" s="149"/>
      <c r="O24" s="149"/>
      <c r="P24" s="150" t="n">
        <f aca="false">IF(O24="",N24,"")</f>
        <v>0</v>
      </c>
      <c r="Q24" s="150" t="str">
        <f aca="false">IF(O24="","",(IF(N24&gt;O24,N24-O24,"")))</f>
        <v/>
      </c>
      <c r="R24" s="150" t="str">
        <f aca="false">IF(N24-O24&lt;0,N24-O24,"")</f>
        <v/>
      </c>
      <c r="S24" s="150" t="str">
        <f aca="false">IF(C24&lt;&gt;"",IF($N24="","CANCELADO",IF($O24&lt;&gt;"","FACTURADO","DEVUELTO")),IF(C24="",""))</f>
        <v/>
      </c>
      <c r="T24" s="151"/>
      <c r="U24" s="143"/>
      <c r="V24" s="152"/>
      <c r="W24" s="152"/>
      <c r="X24" s="153" t="n">
        <f aca="false">V24+W24</f>
        <v>0</v>
      </c>
      <c r="Y24" s="128"/>
      <c r="Z24" s="128"/>
      <c r="AA24" s="129" t="n">
        <f aca="false">IF(AND(Y24&lt;&gt;"",Z24&lt;&gt;""),Z24-Y24,0)</f>
        <v>0</v>
      </c>
      <c r="AB24" s="130"/>
      <c r="AC24" s="130"/>
      <c r="AD24" s="129" t="n">
        <f aca="false">AA24-(AB24+AC24)</f>
        <v>0</v>
      </c>
      <c r="AE24" s="148"/>
      <c r="AF24" s="154"/>
      <c r="AG24" s="145"/>
      <c r="AH24" s="143"/>
      <c r="AI24" s="147"/>
      <c r="AJ24" s="143"/>
      <c r="AK24" s="147"/>
      <c r="AL24" s="148"/>
      <c r="AM24" s="143"/>
      <c r="AN24" s="143"/>
      <c r="AO24" s="155"/>
      <c r="AP24" s="134"/>
      <c r="AQ24" s="156"/>
      <c r="AS24" s="136" t="n">
        <v>17</v>
      </c>
      <c r="AT24" s="160" t="n">
        <v>77101001</v>
      </c>
      <c r="AU24" s="161"/>
      <c r="AV24" s="161"/>
      <c r="AW24" s="162" t="str">
        <f aca="false">IF(O24="","",O24)</f>
        <v/>
      </c>
      <c r="AX24" s="161"/>
      <c r="AY24" s="161"/>
      <c r="AZ24" s="161"/>
      <c r="BA24" s="163" t="str">
        <f aca="false">IF(E24="","",E24)</f>
        <v/>
      </c>
      <c r="BB24" s="164" t="str">
        <f aca="false">IF(K24="","",K24)</f>
        <v/>
      </c>
      <c r="BC24" s="165" t="str">
        <f aca="false">IF(L24="","",L24)</f>
        <v/>
      </c>
      <c r="BT24" s="13" t="str">
        <f aca="false">IF($S24="CANCELADO",1,"")</f>
        <v/>
      </c>
      <c r="BU24" s="13" t="str">
        <f aca="false">IF($S24="DEVUELTO",1,"")</f>
        <v/>
      </c>
      <c r="BV24" s="13" t="str">
        <f aca="false">IF($O24="","",IF(O24&lt;=N24,1,""))</f>
        <v/>
      </c>
      <c r="BW24" s="13" t="str">
        <f aca="false">IF($S24="CANCELADO",1,"")</f>
        <v/>
      </c>
    </row>
    <row r="25" customFormat="false" ht="23.1" hidden="false" customHeight="true" outlineLevel="0" collapsed="false">
      <c r="A25" s="142" t="n">
        <v>18</v>
      </c>
      <c r="B25" s="143"/>
      <c r="C25" s="144"/>
      <c r="D25" s="145"/>
      <c r="E25" s="146"/>
      <c r="F25" s="147"/>
      <c r="G25" s="143"/>
      <c r="H25" s="143"/>
      <c r="I25" s="143"/>
      <c r="J25" s="147"/>
      <c r="K25" s="147"/>
      <c r="L25" s="148"/>
      <c r="M25" s="143"/>
      <c r="N25" s="149"/>
      <c r="O25" s="149"/>
      <c r="P25" s="150" t="n">
        <f aca="false">IF(O25="",N25,"")</f>
        <v>0</v>
      </c>
      <c r="Q25" s="150" t="str">
        <f aca="false">IF(O25="","",(IF(N25&gt;O25,N25-O25,"")))</f>
        <v/>
      </c>
      <c r="R25" s="150" t="str">
        <f aca="false">IF(N25-O25&lt;0,N25-O25,"")</f>
        <v/>
      </c>
      <c r="S25" s="150" t="str">
        <f aca="false">IF(C25&lt;&gt;"",IF($N25="","CANCELADO",IF($O25&lt;&gt;"","FACTURADO","DEVUELTO")),IF(C25="",""))</f>
        <v/>
      </c>
      <c r="T25" s="151"/>
      <c r="U25" s="143"/>
      <c r="V25" s="152"/>
      <c r="W25" s="152"/>
      <c r="X25" s="153" t="n">
        <f aca="false">V25+W25</f>
        <v>0</v>
      </c>
      <c r="Y25" s="128"/>
      <c r="Z25" s="128"/>
      <c r="AA25" s="129" t="n">
        <f aca="false">IF(AND(Y25&lt;&gt;"",Z25&lt;&gt;""),Z25-Y25,0)</f>
        <v>0</v>
      </c>
      <c r="AB25" s="130"/>
      <c r="AC25" s="130"/>
      <c r="AD25" s="129" t="n">
        <f aca="false">AA25-(AB25+AC25)</f>
        <v>0</v>
      </c>
      <c r="AE25" s="148"/>
      <c r="AF25" s="154"/>
      <c r="AG25" s="145"/>
      <c r="AH25" s="143"/>
      <c r="AI25" s="147"/>
      <c r="AJ25" s="143"/>
      <c r="AK25" s="147"/>
      <c r="AL25" s="148"/>
      <c r="AM25" s="143"/>
      <c r="AN25" s="143"/>
      <c r="AO25" s="155"/>
      <c r="AP25" s="134"/>
      <c r="AQ25" s="156"/>
      <c r="AS25" s="136" t="n">
        <v>18</v>
      </c>
      <c r="AT25" s="160" t="n">
        <v>77101001</v>
      </c>
      <c r="AU25" s="161"/>
      <c r="AV25" s="161"/>
      <c r="AW25" s="162" t="str">
        <f aca="false">IF(O25="","",O25)</f>
        <v/>
      </c>
      <c r="AX25" s="161"/>
      <c r="AY25" s="161"/>
      <c r="AZ25" s="161"/>
      <c r="BA25" s="163" t="str">
        <f aca="false">IF(E25="","",E25)</f>
        <v/>
      </c>
      <c r="BB25" s="164" t="str">
        <f aca="false">IF(K25="","",K25)</f>
        <v/>
      </c>
      <c r="BC25" s="165" t="str">
        <f aca="false">IF(L25="","",L25)</f>
        <v/>
      </c>
      <c r="BT25" s="13" t="str">
        <f aca="false">IF($S25="CANCELADO",1,"")</f>
        <v/>
      </c>
      <c r="BU25" s="13" t="str">
        <f aca="false">IF($S25="DEVUELTO",1,"")</f>
        <v/>
      </c>
      <c r="BV25" s="13" t="str">
        <f aca="false">IF($O25="","",IF(O25&lt;=N25,1,""))</f>
        <v/>
      </c>
      <c r="BW25" s="13" t="str">
        <f aca="false">IF($S25="CANCELADO",1,"")</f>
        <v/>
      </c>
    </row>
    <row r="26" customFormat="false" ht="23.1" hidden="false" customHeight="true" outlineLevel="0" collapsed="false">
      <c r="A26" s="142" t="n">
        <v>19</v>
      </c>
      <c r="B26" s="143"/>
      <c r="C26" s="144"/>
      <c r="D26" s="145"/>
      <c r="E26" s="146"/>
      <c r="F26" s="147"/>
      <c r="G26" s="143"/>
      <c r="H26" s="143"/>
      <c r="I26" s="143"/>
      <c r="J26" s="147"/>
      <c r="K26" s="147"/>
      <c r="L26" s="148"/>
      <c r="M26" s="143"/>
      <c r="N26" s="149"/>
      <c r="O26" s="149"/>
      <c r="P26" s="150" t="n">
        <f aca="false">IF(O26="",N26,"")</f>
        <v>0</v>
      </c>
      <c r="Q26" s="150" t="str">
        <f aca="false">IF(O26="","",(IF(N26&gt;O26,N26-O26,"")))</f>
        <v/>
      </c>
      <c r="R26" s="150" t="str">
        <f aca="false">IF(N26-O26&lt;0,N26-O26,"")</f>
        <v/>
      </c>
      <c r="S26" s="150" t="str">
        <f aca="false">IF(C26&lt;&gt;"",IF($N26="","CANCELADO",IF($O26&lt;&gt;"","FACTURADO","DEVUELTO")),IF(C26="",""))</f>
        <v/>
      </c>
      <c r="T26" s="151"/>
      <c r="U26" s="143"/>
      <c r="V26" s="152"/>
      <c r="W26" s="152"/>
      <c r="X26" s="153" t="n">
        <f aca="false">V26+W26</f>
        <v>0</v>
      </c>
      <c r="Y26" s="128"/>
      <c r="Z26" s="128"/>
      <c r="AA26" s="129" t="n">
        <f aca="false">IF(AND(Y26&lt;&gt;"",Z26&lt;&gt;""),Z26-Y26,0)</f>
        <v>0</v>
      </c>
      <c r="AB26" s="130"/>
      <c r="AC26" s="130"/>
      <c r="AD26" s="129" t="n">
        <f aca="false">AA26-(AB26+AC26)</f>
        <v>0</v>
      </c>
      <c r="AE26" s="148"/>
      <c r="AF26" s="154"/>
      <c r="AG26" s="145"/>
      <c r="AH26" s="143"/>
      <c r="AI26" s="147"/>
      <c r="AJ26" s="143"/>
      <c r="AK26" s="147"/>
      <c r="AL26" s="148"/>
      <c r="AM26" s="143"/>
      <c r="AN26" s="143"/>
      <c r="AO26" s="155"/>
      <c r="AP26" s="134"/>
      <c r="AQ26" s="156"/>
      <c r="AS26" s="136" t="n">
        <v>19</v>
      </c>
      <c r="AT26" s="160" t="n">
        <v>77101001</v>
      </c>
      <c r="AU26" s="161"/>
      <c r="AV26" s="161"/>
      <c r="AW26" s="162" t="str">
        <f aca="false">IF(O26="","",O26)</f>
        <v/>
      </c>
      <c r="AX26" s="161"/>
      <c r="AY26" s="161"/>
      <c r="AZ26" s="161"/>
      <c r="BA26" s="163" t="str">
        <f aca="false">IF(E26="","",E26)</f>
        <v/>
      </c>
      <c r="BB26" s="164" t="str">
        <f aca="false">IF(K26="","",K26)</f>
        <v/>
      </c>
      <c r="BC26" s="165" t="str">
        <f aca="false">IF(L26="","",L26)</f>
        <v/>
      </c>
      <c r="BT26" s="13" t="str">
        <f aca="false">IF($S26="CANCELADO",1,"")</f>
        <v/>
      </c>
      <c r="BU26" s="13" t="str">
        <f aca="false">IF($S26="DEVUELTO",1,"")</f>
        <v/>
      </c>
      <c r="BV26" s="13" t="str">
        <f aca="false">IF($O26="","",IF(O26&lt;=N26,1,""))</f>
        <v/>
      </c>
      <c r="BW26" s="13" t="str">
        <f aca="false">IF($S26="CANCELADO",1,"")</f>
        <v/>
      </c>
    </row>
    <row r="27" customFormat="false" ht="23.1" hidden="false" customHeight="true" outlineLevel="0" collapsed="false">
      <c r="A27" s="142" t="n">
        <v>20</v>
      </c>
      <c r="B27" s="143"/>
      <c r="C27" s="144"/>
      <c r="D27" s="145"/>
      <c r="E27" s="146"/>
      <c r="F27" s="147"/>
      <c r="G27" s="143"/>
      <c r="H27" s="143"/>
      <c r="I27" s="143"/>
      <c r="J27" s="147"/>
      <c r="K27" s="147"/>
      <c r="L27" s="148"/>
      <c r="M27" s="143"/>
      <c r="N27" s="149"/>
      <c r="O27" s="149"/>
      <c r="P27" s="150" t="n">
        <f aca="false">IF(O27="",N27,"")</f>
        <v>0</v>
      </c>
      <c r="Q27" s="150" t="str">
        <f aca="false">IF(O27="","",(IF(N27&gt;O27,N27-O27,"")))</f>
        <v/>
      </c>
      <c r="R27" s="150" t="str">
        <f aca="false">IF(N27-O27&lt;0,N27-O27,"")</f>
        <v/>
      </c>
      <c r="S27" s="150" t="str">
        <f aca="false">IF(C27&lt;&gt;"",IF($N27="","CANCELADO",IF($O27&lt;&gt;"","FACTURADO","DEVUELTO")),IF(C27="",""))</f>
        <v/>
      </c>
      <c r="T27" s="151"/>
      <c r="U27" s="143"/>
      <c r="V27" s="152"/>
      <c r="W27" s="152"/>
      <c r="X27" s="153" t="n">
        <f aca="false">V27+W27</f>
        <v>0</v>
      </c>
      <c r="Y27" s="128"/>
      <c r="Z27" s="128"/>
      <c r="AA27" s="129" t="n">
        <f aca="false">IF(AND(Y27&lt;&gt;"",Z27&lt;&gt;""),Z27-Y27,0)</f>
        <v>0</v>
      </c>
      <c r="AB27" s="130"/>
      <c r="AC27" s="130"/>
      <c r="AD27" s="129" t="n">
        <f aca="false">AA27-(AB27+AC27)</f>
        <v>0</v>
      </c>
      <c r="AE27" s="148"/>
      <c r="AF27" s="154"/>
      <c r="AG27" s="145"/>
      <c r="AH27" s="143"/>
      <c r="AI27" s="147"/>
      <c r="AJ27" s="143"/>
      <c r="AK27" s="147"/>
      <c r="AL27" s="148"/>
      <c r="AM27" s="143"/>
      <c r="AN27" s="143"/>
      <c r="AO27" s="155"/>
      <c r="AP27" s="134"/>
      <c r="AQ27" s="156"/>
      <c r="AS27" s="136" t="n">
        <v>20</v>
      </c>
      <c r="AT27" s="160" t="n">
        <v>77101001</v>
      </c>
      <c r="AU27" s="161"/>
      <c r="AV27" s="161"/>
      <c r="AW27" s="162" t="str">
        <f aca="false">IF(O27="","",O27)</f>
        <v/>
      </c>
      <c r="AX27" s="161"/>
      <c r="AY27" s="161"/>
      <c r="AZ27" s="161"/>
      <c r="BA27" s="163" t="str">
        <f aca="false">IF(E27="","",E27)</f>
        <v/>
      </c>
      <c r="BB27" s="164" t="str">
        <f aca="false">IF(K27="","",K27)</f>
        <v/>
      </c>
      <c r="BC27" s="165" t="str">
        <f aca="false">IF(L27="","",L27)</f>
        <v/>
      </c>
      <c r="BT27" s="13" t="str">
        <f aca="false">IF($S27="CANCELADO",1,"")</f>
        <v/>
      </c>
      <c r="BU27" s="13" t="str">
        <f aca="false">IF($S27="DEVUELTO",1,"")</f>
        <v/>
      </c>
      <c r="BV27" s="13" t="str">
        <f aca="false">IF($O27="","",IF(O27&lt;=N27,1,""))</f>
        <v/>
      </c>
      <c r="BW27" s="13" t="str">
        <f aca="false">IF($S27="CANCELADO",1,"")</f>
        <v/>
      </c>
    </row>
    <row r="28" customFormat="false" ht="23.1" hidden="false" customHeight="true" outlineLevel="0" collapsed="false">
      <c r="A28" s="142" t="n">
        <v>21</v>
      </c>
      <c r="B28" s="143"/>
      <c r="C28" s="144"/>
      <c r="D28" s="145"/>
      <c r="E28" s="146"/>
      <c r="F28" s="147"/>
      <c r="G28" s="143"/>
      <c r="H28" s="143"/>
      <c r="I28" s="143"/>
      <c r="J28" s="147"/>
      <c r="K28" s="147"/>
      <c r="L28" s="148"/>
      <c r="M28" s="143"/>
      <c r="N28" s="149"/>
      <c r="O28" s="149"/>
      <c r="P28" s="150" t="n">
        <f aca="false">IF(O28="",N28,"")</f>
        <v>0</v>
      </c>
      <c r="Q28" s="150" t="str">
        <f aca="false">IF(O28="","",(IF(N28&gt;O28,N28-O28,"")))</f>
        <v/>
      </c>
      <c r="R28" s="150" t="str">
        <f aca="false">IF(N28-O28&lt;0,N28-O28,"")</f>
        <v/>
      </c>
      <c r="S28" s="150" t="str">
        <f aca="false">IF(C28&lt;&gt;"",IF($N28="","CANCELADO",IF($O28&lt;&gt;"","FACTURADO","DEVUELTO")),IF(C28="",""))</f>
        <v/>
      </c>
      <c r="T28" s="151"/>
      <c r="U28" s="143"/>
      <c r="V28" s="152"/>
      <c r="W28" s="152"/>
      <c r="X28" s="153" t="n">
        <f aca="false">V28+W28</f>
        <v>0</v>
      </c>
      <c r="Y28" s="128"/>
      <c r="Z28" s="128"/>
      <c r="AA28" s="129" t="n">
        <f aca="false">IF(AND(Y28&lt;&gt;"",Z28&lt;&gt;""),Z28-Y28,0)</f>
        <v>0</v>
      </c>
      <c r="AB28" s="130"/>
      <c r="AC28" s="130"/>
      <c r="AD28" s="129" t="n">
        <f aca="false">AA28-(AB28+AC28)</f>
        <v>0</v>
      </c>
      <c r="AE28" s="148"/>
      <c r="AF28" s="154"/>
      <c r="AG28" s="145"/>
      <c r="AH28" s="143"/>
      <c r="AI28" s="147"/>
      <c r="AJ28" s="143"/>
      <c r="AK28" s="147"/>
      <c r="AL28" s="148"/>
      <c r="AM28" s="143"/>
      <c r="AN28" s="143"/>
      <c r="AO28" s="155"/>
      <c r="AP28" s="134"/>
      <c r="AQ28" s="156"/>
      <c r="AS28" s="136" t="n">
        <v>21</v>
      </c>
      <c r="AT28" s="137" t="n">
        <v>77101001</v>
      </c>
      <c r="AU28" s="137"/>
      <c r="AV28" s="137"/>
      <c r="AW28" s="158" t="str">
        <f aca="false">IF(O28="","",O28)</f>
        <v/>
      </c>
      <c r="AX28" s="137"/>
      <c r="AY28" s="137"/>
      <c r="AZ28" s="137"/>
      <c r="BA28" s="139" t="str">
        <f aca="false">IF(E28="","",E28)</f>
        <v/>
      </c>
      <c r="BB28" s="140" t="str">
        <f aca="false">IF(K28="","",K28)</f>
        <v/>
      </c>
      <c r="BC28" s="141" t="str">
        <f aca="false">IF(L28="","",L28)</f>
        <v/>
      </c>
      <c r="BT28" s="13" t="str">
        <f aca="false">IF($S28="CANCELADO",1,"")</f>
        <v/>
      </c>
      <c r="BU28" s="13" t="str">
        <f aca="false">IF($S28="DEVUELTO",1,"")</f>
        <v/>
      </c>
      <c r="BV28" s="13" t="str">
        <f aca="false">IF($O28="","",IF(O28&lt;=N28,1,""))</f>
        <v/>
      </c>
      <c r="BW28" s="13" t="str">
        <f aca="false">IF($S28="CANCELADO",1,"")</f>
        <v/>
      </c>
    </row>
    <row r="29" customFormat="false" ht="23.1" hidden="false" customHeight="true" outlineLevel="0" collapsed="false">
      <c r="A29" s="142" t="n">
        <v>22</v>
      </c>
      <c r="B29" s="159"/>
      <c r="C29" s="144"/>
      <c r="D29" s="145"/>
      <c r="E29" s="146"/>
      <c r="F29" s="147"/>
      <c r="G29" s="143"/>
      <c r="H29" s="143"/>
      <c r="I29" s="143"/>
      <c r="J29" s="147"/>
      <c r="K29" s="147"/>
      <c r="L29" s="148"/>
      <c r="M29" s="143"/>
      <c r="N29" s="149"/>
      <c r="O29" s="149"/>
      <c r="P29" s="150" t="n">
        <f aca="false">IF(O29="",N29,"")</f>
        <v>0</v>
      </c>
      <c r="Q29" s="150" t="str">
        <f aca="false">IF(O29="","",(IF(N29&gt;O29,N29-O29,"")))</f>
        <v/>
      </c>
      <c r="R29" s="150" t="str">
        <f aca="false">IF(N29-O29&lt;0,N29-O29,"")</f>
        <v/>
      </c>
      <c r="S29" s="150" t="str">
        <f aca="false">IF(C29&lt;&gt;"",IF($N29="","CANCELADO",IF($O29&lt;&gt;"","FACTURADO","DEVUELTO")),IF(C29="",""))</f>
        <v/>
      </c>
      <c r="T29" s="151"/>
      <c r="U29" s="143"/>
      <c r="V29" s="152"/>
      <c r="W29" s="152"/>
      <c r="X29" s="153" t="n">
        <f aca="false">V29+W29</f>
        <v>0</v>
      </c>
      <c r="Y29" s="128"/>
      <c r="Z29" s="128"/>
      <c r="AA29" s="129" t="n">
        <f aca="false">IF(AND(Y29&lt;&gt;"",Z29&lt;&gt;""),Z29-Y29,0)</f>
        <v>0</v>
      </c>
      <c r="AB29" s="130"/>
      <c r="AC29" s="130"/>
      <c r="AD29" s="129" t="n">
        <f aca="false">AA29-(AB29+AC29)</f>
        <v>0</v>
      </c>
      <c r="AE29" s="148"/>
      <c r="AF29" s="154"/>
      <c r="AG29" s="145"/>
      <c r="AH29" s="143"/>
      <c r="AI29" s="147"/>
      <c r="AJ29" s="143"/>
      <c r="AK29" s="147"/>
      <c r="AL29" s="148"/>
      <c r="AM29" s="143"/>
      <c r="AN29" s="143"/>
      <c r="AO29" s="155"/>
      <c r="AP29" s="134"/>
      <c r="AQ29" s="156"/>
      <c r="AS29" s="136" t="n">
        <v>22</v>
      </c>
      <c r="AT29" s="140" t="n">
        <v>77101001</v>
      </c>
      <c r="AU29" s="137"/>
      <c r="AV29" s="137"/>
      <c r="AW29" s="158" t="str">
        <f aca="false">IF(O29="","",O29)</f>
        <v/>
      </c>
      <c r="AX29" s="137"/>
      <c r="AY29" s="137"/>
      <c r="AZ29" s="137"/>
      <c r="BA29" s="139" t="str">
        <f aca="false">IF(E29="","",E29)</f>
        <v/>
      </c>
      <c r="BB29" s="140" t="str">
        <f aca="false">IF(K29="","",K29)</f>
        <v/>
      </c>
      <c r="BC29" s="141" t="str">
        <f aca="false">IF(L29="","",L29)</f>
        <v/>
      </c>
      <c r="BT29" s="13" t="str">
        <f aca="false">IF($S29="CANCELADO",1,"")</f>
        <v/>
      </c>
      <c r="BU29" s="13" t="str">
        <f aca="false">IF($S29="DEVUELTO",1,"")</f>
        <v/>
      </c>
      <c r="BV29" s="13" t="str">
        <f aca="false">IF($O29="","",IF(O29&lt;=N29,1,""))</f>
        <v/>
      </c>
      <c r="BW29" s="13" t="str">
        <f aca="false">IF($S29="CANCELADO",1,"")</f>
        <v/>
      </c>
    </row>
    <row r="30" customFormat="false" ht="23.1" hidden="false" customHeight="true" outlineLevel="0" collapsed="false">
      <c r="A30" s="142" t="n">
        <v>23</v>
      </c>
      <c r="B30" s="143"/>
      <c r="C30" s="144"/>
      <c r="D30" s="145"/>
      <c r="E30" s="146"/>
      <c r="F30" s="147"/>
      <c r="G30" s="143"/>
      <c r="H30" s="143"/>
      <c r="I30" s="143"/>
      <c r="J30" s="147"/>
      <c r="K30" s="147"/>
      <c r="L30" s="148"/>
      <c r="M30" s="143"/>
      <c r="N30" s="149"/>
      <c r="O30" s="149"/>
      <c r="P30" s="150" t="n">
        <f aca="false">IF(O30="",N30,"")</f>
        <v>0</v>
      </c>
      <c r="Q30" s="150" t="str">
        <f aca="false">IF(O30="","",(IF(N30&gt;O30,N30-O30,"")))</f>
        <v/>
      </c>
      <c r="R30" s="150" t="str">
        <f aca="false">IF(N30-O30&lt;0,N30-O30,"")</f>
        <v/>
      </c>
      <c r="S30" s="150" t="str">
        <f aca="false">IF(C30&lt;&gt;"",IF($N30="","CANCELADO",IF($O30&lt;&gt;"","FACTURADO","DEVUELTO")),IF(C30="",""))</f>
        <v/>
      </c>
      <c r="T30" s="151"/>
      <c r="U30" s="143"/>
      <c r="V30" s="152"/>
      <c r="W30" s="152"/>
      <c r="X30" s="153" t="n">
        <f aca="false">V30+W30</f>
        <v>0</v>
      </c>
      <c r="Y30" s="128"/>
      <c r="Z30" s="128"/>
      <c r="AA30" s="129" t="n">
        <f aca="false">IF(AND(Y30&lt;&gt;"",Z30&lt;&gt;""),Z30-Y30,0)</f>
        <v>0</v>
      </c>
      <c r="AB30" s="130"/>
      <c r="AC30" s="130"/>
      <c r="AD30" s="129" t="n">
        <f aca="false">AA30-(AB30+AC30)</f>
        <v>0</v>
      </c>
      <c r="AE30" s="148"/>
      <c r="AF30" s="154"/>
      <c r="AG30" s="145"/>
      <c r="AH30" s="143"/>
      <c r="AI30" s="147"/>
      <c r="AJ30" s="143"/>
      <c r="AK30" s="147"/>
      <c r="AL30" s="148"/>
      <c r="AM30" s="143"/>
      <c r="AN30" s="143"/>
      <c r="AO30" s="155"/>
      <c r="AP30" s="134"/>
      <c r="AQ30" s="156"/>
      <c r="AS30" s="136" t="n">
        <v>23</v>
      </c>
      <c r="AT30" s="157" t="n">
        <v>77101001</v>
      </c>
      <c r="AU30" s="137"/>
      <c r="AV30" s="137"/>
      <c r="AW30" s="158" t="str">
        <f aca="false">IF(O30="","",O30)</f>
        <v/>
      </c>
      <c r="AX30" s="137"/>
      <c r="AY30" s="137"/>
      <c r="AZ30" s="137"/>
      <c r="BA30" s="139" t="str">
        <f aca="false">IF(E30="","",E30)</f>
        <v/>
      </c>
      <c r="BB30" s="140" t="str">
        <f aca="false">IF(K30="","",K30)</f>
        <v/>
      </c>
      <c r="BC30" s="141" t="str">
        <f aca="false">IF(L30="","",L30)</f>
        <v/>
      </c>
      <c r="BT30" s="13" t="str">
        <f aca="false">IF($S30="CANCELADO",1,"")</f>
        <v/>
      </c>
      <c r="BU30" s="13" t="str">
        <f aca="false">IF($S30="DEVUELTO",1,"")</f>
        <v/>
      </c>
      <c r="BV30" s="13" t="str">
        <f aca="false">IF($O30="","",IF(O30&lt;=N30,1,""))</f>
        <v/>
      </c>
      <c r="BW30" s="13" t="str">
        <f aca="false">IF($S30="CANCELADO",1,"")</f>
        <v/>
      </c>
    </row>
    <row r="31" customFormat="false" ht="23.1" hidden="false" customHeight="true" outlineLevel="0" collapsed="false">
      <c r="A31" s="142" t="n">
        <v>24</v>
      </c>
      <c r="B31" s="143"/>
      <c r="C31" s="144"/>
      <c r="D31" s="145"/>
      <c r="E31" s="146"/>
      <c r="F31" s="147"/>
      <c r="G31" s="143"/>
      <c r="H31" s="143"/>
      <c r="I31" s="143"/>
      <c r="J31" s="147"/>
      <c r="K31" s="147"/>
      <c r="L31" s="148"/>
      <c r="M31" s="143"/>
      <c r="N31" s="149"/>
      <c r="O31" s="149"/>
      <c r="P31" s="150" t="n">
        <f aca="false">IF(O31="",N31,"")</f>
        <v>0</v>
      </c>
      <c r="Q31" s="150" t="str">
        <f aca="false">IF(O31="","",(IF(N31&gt;O31,N31-O31,"")))</f>
        <v/>
      </c>
      <c r="R31" s="150" t="str">
        <f aca="false">IF(N31-O31&lt;0,N31-O31,"")</f>
        <v/>
      </c>
      <c r="S31" s="150" t="str">
        <f aca="false">IF(C31&lt;&gt;"",IF($N31="","CANCELADO",IF($O31&lt;&gt;"","FACTURADO","DEVUELTO")),IF(C31="",""))</f>
        <v/>
      </c>
      <c r="T31" s="151"/>
      <c r="U31" s="143"/>
      <c r="V31" s="152"/>
      <c r="W31" s="152"/>
      <c r="X31" s="153" t="n">
        <f aca="false">V31+W31</f>
        <v>0</v>
      </c>
      <c r="Y31" s="128"/>
      <c r="Z31" s="128"/>
      <c r="AA31" s="129" t="n">
        <f aca="false">IF(AND(Y31&lt;&gt;"",Z31&lt;&gt;""),Z31-Y31,0)</f>
        <v>0</v>
      </c>
      <c r="AB31" s="130"/>
      <c r="AC31" s="130"/>
      <c r="AD31" s="129" t="n">
        <f aca="false">AA31-(AB31+AC31)</f>
        <v>0</v>
      </c>
      <c r="AE31" s="148"/>
      <c r="AF31" s="154"/>
      <c r="AG31" s="145"/>
      <c r="AH31" s="143"/>
      <c r="AI31" s="147"/>
      <c r="AJ31" s="143"/>
      <c r="AK31" s="147"/>
      <c r="AL31" s="148"/>
      <c r="AM31" s="143"/>
      <c r="AN31" s="143"/>
      <c r="AO31" s="155"/>
      <c r="AP31" s="134"/>
      <c r="AQ31" s="156"/>
      <c r="AS31" s="136" t="n">
        <v>24</v>
      </c>
      <c r="AT31" s="157" t="n">
        <v>77101001</v>
      </c>
      <c r="AU31" s="137"/>
      <c r="AV31" s="137"/>
      <c r="AW31" s="158" t="str">
        <f aca="false">IF(O31="","",O31)</f>
        <v/>
      </c>
      <c r="AX31" s="137"/>
      <c r="AY31" s="137"/>
      <c r="AZ31" s="137"/>
      <c r="BA31" s="139" t="str">
        <f aca="false">IF(E31="","",E31)</f>
        <v/>
      </c>
      <c r="BB31" s="140" t="str">
        <f aca="false">IF(K31="","",K31)</f>
        <v/>
      </c>
      <c r="BC31" s="141" t="str">
        <f aca="false">IF(L31="","",L31)</f>
        <v/>
      </c>
      <c r="BT31" s="13" t="str">
        <f aca="false">IF($S31="CANCELADO",1,"")</f>
        <v/>
      </c>
      <c r="BU31" s="13" t="str">
        <f aca="false">IF($S31="DEVUELTO",1,"")</f>
        <v/>
      </c>
      <c r="BV31" s="13" t="str">
        <f aca="false">IF($O31="","",IF(O31&lt;=N31,1,""))</f>
        <v/>
      </c>
      <c r="BW31" s="13" t="str">
        <f aca="false">IF($S31="CANCELADO",1,"")</f>
        <v/>
      </c>
    </row>
    <row r="32" customFormat="false" ht="23.1" hidden="false" customHeight="true" outlineLevel="0" collapsed="false">
      <c r="A32" s="142" t="n">
        <v>25</v>
      </c>
      <c r="B32" s="143"/>
      <c r="C32" s="144"/>
      <c r="D32" s="145"/>
      <c r="E32" s="146"/>
      <c r="F32" s="147"/>
      <c r="G32" s="143"/>
      <c r="H32" s="143"/>
      <c r="I32" s="143"/>
      <c r="J32" s="147"/>
      <c r="K32" s="147"/>
      <c r="L32" s="148"/>
      <c r="M32" s="143"/>
      <c r="N32" s="149"/>
      <c r="O32" s="149"/>
      <c r="P32" s="150" t="n">
        <f aca="false">IF(O32="",N32,"")</f>
        <v>0</v>
      </c>
      <c r="Q32" s="150" t="str">
        <f aca="false">IF(O32="","",(IF(N32&gt;O32,N32-O32,"")))</f>
        <v/>
      </c>
      <c r="R32" s="150" t="str">
        <f aca="false">IF(N32-O32&lt;0,N32-O32,"")</f>
        <v/>
      </c>
      <c r="S32" s="150" t="str">
        <f aca="false">IF(C32&lt;&gt;"",IF($N32="","CANCELADO",IF($O32&lt;&gt;"","FACTURADO","DEVUELTO")),IF(C32="",""))</f>
        <v/>
      </c>
      <c r="T32" s="151"/>
      <c r="U32" s="143"/>
      <c r="V32" s="152"/>
      <c r="W32" s="152"/>
      <c r="X32" s="153" t="n">
        <f aca="false">V32+W32</f>
        <v>0</v>
      </c>
      <c r="Y32" s="128"/>
      <c r="Z32" s="128"/>
      <c r="AA32" s="129" t="n">
        <f aca="false">IF(AND(Y32&lt;&gt;"",Z32&lt;&gt;""),Z32-Y32,0)</f>
        <v>0</v>
      </c>
      <c r="AB32" s="130"/>
      <c r="AC32" s="130"/>
      <c r="AD32" s="129" t="n">
        <f aca="false">AA32-(AB32+AC32)</f>
        <v>0</v>
      </c>
      <c r="AE32" s="148"/>
      <c r="AF32" s="154"/>
      <c r="AG32" s="145"/>
      <c r="AH32" s="143"/>
      <c r="AI32" s="147"/>
      <c r="AJ32" s="143"/>
      <c r="AK32" s="147"/>
      <c r="AL32" s="148"/>
      <c r="AM32" s="143"/>
      <c r="AN32" s="143"/>
      <c r="AO32" s="155"/>
      <c r="AP32" s="134"/>
      <c r="AQ32" s="156"/>
      <c r="AS32" s="136" t="n">
        <v>25</v>
      </c>
      <c r="AT32" s="157" t="n">
        <v>77101001</v>
      </c>
      <c r="AU32" s="137"/>
      <c r="AV32" s="137"/>
      <c r="AW32" s="158" t="str">
        <f aca="false">IF(O32="","",O32)</f>
        <v/>
      </c>
      <c r="AX32" s="137"/>
      <c r="AY32" s="137"/>
      <c r="AZ32" s="137"/>
      <c r="BA32" s="139" t="str">
        <f aca="false">IF(E32="","",E32)</f>
        <v/>
      </c>
      <c r="BB32" s="140" t="str">
        <f aca="false">IF(K32="","",K32)</f>
        <v/>
      </c>
      <c r="BC32" s="141" t="str">
        <f aca="false">IF(L32="","",L32)</f>
        <v/>
      </c>
      <c r="BT32" s="13" t="str">
        <f aca="false">IF($S32="CANCELADO",1,"")</f>
        <v/>
      </c>
      <c r="BU32" s="13" t="str">
        <f aca="false">IF($S32="DEVUELTO",1,"")</f>
        <v/>
      </c>
      <c r="BV32" s="13" t="str">
        <f aca="false">IF($O32="","",IF(O32&lt;=N32,1,""))</f>
        <v/>
      </c>
      <c r="BW32" s="13" t="str">
        <f aca="false">IF($S32="CANCELADO",1,"")</f>
        <v/>
      </c>
    </row>
    <row r="33" customFormat="false" ht="23.1" hidden="false" customHeight="true" outlineLevel="0" collapsed="false">
      <c r="A33" s="142" t="n">
        <v>26</v>
      </c>
      <c r="B33" s="143"/>
      <c r="C33" s="144"/>
      <c r="D33" s="145"/>
      <c r="E33" s="146"/>
      <c r="F33" s="147"/>
      <c r="G33" s="143"/>
      <c r="H33" s="143"/>
      <c r="I33" s="143"/>
      <c r="J33" s="147"/>
      <c r="K33" s="147"/>
      <c r="L33" s="148"/>
      <c r="M33" s="143"/>
      <c r="N33" s="149"/>
      <c r="O33" s="149"/>
      <c r="P33" s="150" t="n">
        <f aca="false">IF(O33="",N33,"")</f>
        <v>0</v>
      </c>
      <c r="Q33" s="150" t="str">
        <f aca="false">IF(O33="","",(IF(N33&gt;O33,N33-O33,"")))</f>
        <v/>
      </c>
      <c r="R33" s="150" t="str">
        <f aca="false">IF(N33-O33&lt;0,N33-O33,"")</f>
        <v/>
      </c>
      <c r="S33" s="150" t="str">
        <f aca="false">IF(C33&lt;&gt;"",IF($N33="","CANCELADO",IF($O33&lt;&gt;"","FACTURADO","DEVUELTO")),IF(C33="",""))</f>
        <v/>
      </c>
      <c r="T33" s="151"/>
      <c r="U33" s="143"/>
      <c r="V33" s="152"/>
      <c r="W33" s="152"/>
      <c r="X33" s="153" t="n">
        <f aca="false">V33+W33</f>
        <v>0</v>
      </c>
      <c r="Y33" s="128"/>
      <c r="Z33" s="128"/>
      <c r="AA33" s="129" t="n">
        <f aca="false">IF(AND(Y33&lt;&gt;"",Z33&lt;&gt;""),Z33-Y33,0)</f>
        <v>0</v>
      </c>
      <c r="AB33" s="130"/>
      <c r="AC33" s="130"/>
      <c r="AD33" s="129" t="n">
        <f aca="false">AA33-(AB33+AC33)</f>
        <v>0</v>
      </c>
      <c r="AE33" s="148"/>
      <c r="AF33" s="154"/>
      <c r="AG33" s="145"/>
      <c r="AH33" s="143"/>
      <c r="AI33" s="147"/>
      <c r="AJ33" s="143"/>
      <c r="AK33" s="147"/>
      <c r="AL33" s="148"/>
      <c r="AM33" s="143"/>
      <c r="AN33" s="143"/>
      <c r="AO33" s="155"/>
      <c r="AP33" s="134"/>
      <c r="AQ33" s="156"/>
      <c r="AS33" s="136" t="n">
        <v>26</v>
      </c>
      <c r="AT33" s="157" t="n">
        <v>77101001</v>
      </c>
      <c r="AU33" s="137"/>
      <c r="AV33" s="137"/>
      <c r="AW33" s="158" t="str">
        <f aca="false">IF(O33="","",O33)</f>
        <v/>
      </c>
      <c r="AX33" s="137"/>
      <c r="AY33" s="137"/>
      <c r="AZ33" s="137"/>
      <c r="BA33" s="139" t="str">
        <f aca="false">IF(E33="","",E33)</f>
        <v/>
      </c>
      <c r="BB33" s="140" t="str">
        <f aca="false">IF(K33="","",K33)</f>
        <v/>
      </c>
      <c r="BC33" s="141" t="str">
        <f aca="false">IF(L33="","",L33)</f>
        <v/>
      </c>
      <c r="BT33" s="13" t="str">
        <f aca="false">IF($S33="CANCELADO",1,"")</f>
        <v/>
      </c>
      <c r="BU33" s="13" t="str">
        <f aca="false">IF($S33="DEVUELTO",1,"")</f>
        <v/>
      </c>
      <c r="BV33" s="13" t="str">
        <f aca="false">IF($O33="","",IF(O33&lt;=N33,1,""))</f>
        <v/>
      </c>
      <c r="BW33" s="13" t="str">
        <f aca="false">IF($S33="CANCELADO",1,"")</f>
        <v/>
      </c>
    </row>
    <row r="34" customFormat="false" ht="23.1" hidden="false" customHeight="true" outlineLevel="0" collapsed="false">
      <c r="A34" s="142" t="n">
        <v>27</v>
      </c>
      <c r="B34" s="143"/>
      <c r="C34" s="144"/>
      <c r="D34" s="145"/>
      <c r="E34" s="146"/>
      <c r="F34" s="147"/>
      <c r="G34" s="143"/>
      <c r="H34" s="143"/>
      <c r="I34" s="143"/>
      <c r="J34" s="147"/>
      <c r="K34" s="147"/>
      <c r="L34" s="148"/>
      <c r="M34" s="143"/>
      <c r="N34" s="149"/>
      <c r="O34" s="149"/>
      <c r="P34" s="150" t="n">
        <f aca="false">IF(O34="",N34,"")</f>
        <v>0</v>
      </c>
      <c r="Q34" s="150" t="str">
        <f aca="false">IF(O34="","",(IF(N34&gt;O34,N34-O34,"")))</f>
        <v/>
      </c>
      <c r="R34" s="150" t="str">
        <f aca="false">IF(N34-O34&lt;0,N34-O34,"")</f>
        <v/>
      </c>
      <c r="S34" s="150" t="str">
        <f aca="false">IF(C34&lt;&gt;"",IF($N34="","CANCELADO",IF($O34&lt;&gt;"","FACTURADO","DEVUELTO")),IF(C34="",""))</f>
        <v/>
      </c>
      <c r="T34" s="151"/>
      <c r="U34" s="143"/>
      <c r="V34" s="152"/>
      <c r="W34" s="152"/>
      <c r="X34" s="153" t="n">
        <f aca="false">V34+W34</f>
        <v>0</v>
      </c>
      <c r="Y34" s="128"/>
      <c r="Z34" s="128"/>
      <c r="AA34" s="129" t="n">
        <f aca="false">IF(AND(Y34&lt;&gt;"",Z34&lt;&gt;""),Z34-Y34,0)</f>
        <v>0</v>
      </c>
      <c r="AB34" s="130"/>
      <c r="AC34" s="130"/>
      <c r="AD34" s="129" t="n">
        <f aca="false">AA34-(AB34+AC34)</f>
        <v>0</v>
      </c>
      <c r="AE34" s="148"/>
      <c r="AF34" s="154"/>
      <c r="AG34" s="145"/>
      <c r="AH34" s="143"/>
      <c r="AI34" s="147"/>
      <c r="AJ34" s="143"/>
      <c r="AK34" s="147"/>
      <c r="AL34" s="148"/>
      <c r="AM34" s="143"/>
      <c r="AN34" s="143"/>
      <c r="AO34" s="155"/>
      <c r="AP34" s="134"/>
      <c r="AQ34" s="156"/>
      <c r="AS34" s="136" t="n">
        <v>27</v>
      </c>
      <c r="AT34" s="157" t="n">
        <v>77101001</v>
      </c>
      <c r="AU34" s="137"/>
      <c r="AV34" s="137"/>
      <c r="AW34" s="158" t="str">
        <f aca="false">IF(O34="","",O34)</f>
        <v/>
      </c>
      <c r="AX34" s="137"/>
      <c r="AY34" s="137"/>
      <c r="AZ34" s="137"/>
      <c r="BA34" s="139" t="str">
        <f aca="false">IF(E34="","",E34)</f>
        <v/>
      </c>
      <c r="BB34" s="140" t="str">
        <f aca="false">IF(K34="","",K34)</f>
        <v/>
      </c>
      <c r="BC34" s="141" t="str">
        <f aca="false">IF(L34="","",L34)</f>
        <v/>
      </c>
      <c r="BT34" s="13" t="str">
        <f aca="false">IF($S34="CANCELADO",1,"")</f>
        <v/>
      </c>
      <c r="BU34" s="13" t="str">
        <f aca="false">IF($S34="DEVUELTO",1,"")</f>
        <v/>
      </c>
      <c r="BV34" s="13" t="str">
        <f aca="false">IF($O34="","",IF(O34&lt;=N34,1,""))</f>
        <v/>
      </c>
      <c r="BW34" s="13" t="str">
        <f aca="false">IF($S34="CANCELADO",1,"")</f>
        <v/>
      </c>
    </row>
    <row r="35" customFormat="false" ht="23.1" hidden="false" customHeight="true" outlineLevel="0" collapsed="false">
      <c r="A35" s="142" t="n">
        <v>28</v>
      </c>
      <c r="B35" s="143"/>
      <c r="C35" s="144"/>
      <c r="D35" s="145"/>
      <c r="E35" s="146"/>
      <c r="F35" s="147"/>
      <c r="G35" s="143"/>
      <c r="H35" s="143"/>
      <c r="I35" s="143"/>
      <c r="J35" s="147"/>
      <c r="K35" s="147"/>
      <c r="L35" s="148"/>
      <c r="M35" s="143"/>
      <c r="N35" s="149"/>
      <c r="O35" s="149"/>
      <c r="P35" s="150" t="n">
        <f aca="false">IF(O35="",N35,"")</f>
        <v>0</v>
      </c>
      <c r="Q35" s="150" t="str">
        <f aca="false">IF(O35="","",(IF(N35&gt;O35,N35-O35,"")))</f>
        <v/>
      </c>
      <c r="R35" s="150" t="str">
        <f aca="false">IF(N35-O35&lt;0,N35-O35,"")</f>
        <v/>
      </c>
      <c r="S35" s="150" t="str">
        <f aca="false">IF(C35&lt;&gt;"",IF($N35="","CANCELADO",IF($O35&lt;&gt;"","FACTURADO","DEVUELTO")),IF(C35="",""))</f>
        <v/>
      </c>
      <c r="T35" s="151"/>
      <c r="U35" s="143"/>
      <c r="V35" s="152"/>
      <c r="W35" s="152"/>
      <c r="X35" s="153" t="n">
        <f aca="false">V35+W35</f>
        <v>0</v>
      </c>
      <c r="Y35" s="128"/>
      <c r="Z35" s="128"/>
      <c r="AA35" s="129" t="n">
        <f aca="false">IF(AND(Y35&lt;&gt;"",Z35&lt;&gt;""),Z35-Y35,0)</f>
        <v>0</v>
      </c>
      <c r="AB35" s="130"/>
      <c r="AC35" s="130"/>
      <c r="AD35" s="129" t="n">
        <f aca="false">AA35-(AB35+AC35)</f>
        <v>0</v>
      </c>
      <c r="AE35" s="148"/>
      <c r="AF35" s="154"/>
      <c r="AG35" s="145"/>
      <c r="AH35" s="143"/>
      <c r="AI35" s="147"/>
      <c r="AJ35" s="143"/>
      <c r="AK35" s="147"/>
      <c r="AL35" s="148"/>
      <c r="AM35" s="143"/>
      <c r="AN35" s="143"/>
      <c r="AO35" s="155"/>
      <c r="AP35" s="134"/>
      <c r="AQ35" s="156"/>
      <c r="AS35" s="136" t="n">
        <v>28</v>
      </c>
      <c r="AT35" s="157" t="n">
        <v>77101001</v>
      </c>
      <c r="AU35" s="137"/>
      <c r="AV35" s="137"/>
      <c r="AW35" s="158" t="str">
        <f aca="false">IF(O35="","",O35)</f>
        <v/>
      </c>
      <c r="AX35" s="137"/>
      <c r="AY35" s="137"/>
      <c r="AZ35" s="137"/>
      <c r="BA35" s="139" t="str">
        <f aca="false">IF(E35="","",E35)</f>
        <v/>
      </c>
      <c r="BB35" s="140" t="str">
        <f aca="false">IF(K35="","",K35)</f>
        <v/>
      </c>
      <c r="BC35" s="141" t="str">
        <f aca="false">IF(L35="","",L35)</f>
        <v/>
      </c>
      <c r="BT35" s="13" t="str">
        <f aca="false">IF($S35="CANCELADO",1,"")</f>
        <v/>
      </c>
      <c r="BU35" s="13" t="str">
        <f aca="false">IF($S35="DEVUELTO",1,"")</f>
        <v/>
      </c>
      <c r="BV35" s="13" t="str">
        <f aca="false">IF($O35="","",IF(O35&lt;=N35,1,""))</f>
        <v/>
      </c>
      <c r="BW35" s="13" t="str">
        <f aca="false">IF($S35="CANCELADO",1,"")</f>
        <v/>
      </c>
    </row>
    <row r="36" customFormat="false" ht="23.1" hidden="false" customHeight="true" outlineLevel="0" collapsed="false">
      <c r="A36" s="142" t="n">
        <v>29</v>
      </c>
      <c r="B36" s="143"/>
      <c r="C36" s="144"/>
      <c r="D36" s="145"/>
      <c r="E36" s="146"/>
      <c r="F36" s="147"/>
      <c r="G36" s="143"/>
      <c r="H36" s="143"/>
      <c r="I36" s="143"/>
      <c r="J36" s="147"/>
      <c r="K36" s="147"/>
      <c r="L36" s="148"/>
      <c r="M36" s="143"/>
      <c r="N36" s="149"/>
      <c r="O36" s="149"/>
      <c r="P36" s="150" t="n">
        <f aca="false">IF(O36="",N36,"")</f>
        <v>0</v>
      </c>
      <c r="Q36" s="150" t="str">
        <f aca="false">IF(O36="","",(IF(N36&gt;O36,N36-O36,"")))</f>
        <v/>
      </c>
      <c r="R36" s="150" t="str">
        <f aca="false">IF(N36-O36&lt;0,N36-O36,"")</f>
        <v/>
      </c>
      <c r="S36" s="150" t="str">
        <f aca="false">IF(C36&lt;&gt;"",IF($N36="","CANCELADO",IF($O36&lt;&gt;"","FACTURADO","DEVUELTO")),IF(C36="",""))</f>
        <v/>
      </c>
      <c r="T36" s="151"/>
      <c r="U36" s="143"/>
      <c r="V36" s="152"/>
      <c r="W36" s="152"/>
      <c r="X36" s="153" t="n">
        <f aca="false">V36+W36</f>
        <v>0</v>
      </c>
      <c r="Y36" s="128"/>
      <c r="Z36" s="128"/>
      <c r="AA36" s="129" t="n">
        <f aca="false">IF(AND(Y36&lt;&gt;"",Z36&lt;&gt;""),Z36-Y36,0)</f>
        <v>0</v>
      </c>
      <c r="AB36" s="130"/>
      <c r="AC36" s="130"/>
      <c r="AD36" s="129" t="n">
        <f aca="false">AA36-(AB36+AC36)</f>
        <v>0</v>
      </c>
      <c r="AE36" s="148"/>
      <c r="AF36" s="154"/>
      <c r="AG36" s="145"/>
      <c r="AH36" s="143"/>
      <c r="AI36" s="147"/>
      <c r="AJ36" s="143"/>
      <c r="AK36" s="147"/>
      <c r="AL36" s="148"/>
      <c r="AM36" s="143"/>
      <c r="AN36" s="143"/>
      <c r="AO36" s="155"/>
      <c r="AP36" s="134"/>
      <c r="AQ36" s="156"/>
      <c r="AS36" s="136" t="n">
        <v>29</v>
      </c>
      <c r="AT36" s="157" t="n">
        <v>77101001</v>
      </c>
      <c r="AU36" s="137"/>
      <c r="AV36" s="137"/>
      <c r="AW36" s="158" t="str">
        <f aca="false">IF(O36="","",O36)</f>
        <v/>
      </c>
      <c r="AX36" s="137"/>
      <c r="AY36" s="137"/>
      <c r="AZ36" s="137"/>
      <c r="BA36" s="139" t="str">
        <f aca="false">IF(E36="","",E36)</f>
        <v/>
      </c>
      <c r="BB36" s="140" t="str">
        <f aca="false">IF(K36="","",K36)</f>
        <v/>
      </c>
      <c r="BC36" s="141" t="str">
        <f aca="false">IF(L36="","",L36)</f>
        <v/>
      </c>
      <c r="BT36" s="13" t="str">
        <f aca="false">IF($S36="CANCELADO",1,"")</f>
        <v/>
      </c>
      <c r="BU36" s="13" t="str">
        <f aca="false">IF($S36="DEVUELTO",1,"")</f>
        <v/>
      </c>
      <c r="BV36" s="13" t="str">
        <f aca="false">IF($S36="DEVUELTO",1,"")</f>
        <v/>
      </c>
      <c r="BW36" s="13" t="str">
        <f aca="false">IF($S36="CANCELADO",1,"")</f>
        <v/>
      </c>
    </row>
    <row r="37" customFormat="false" ht="23.1" hidden="false" customHeight="true" outlineLevel="0" collapsed="false">
      <c r="A37" s="142" t="n">
        <v>30</v>
      </c>
      <c r="B37" s="143"/>
      <c r="C37" s="144"/>
      <c r="D37" s="145"/>
      <c r="E37" s="146"/>
      <c r="F37" s="147"/>
      <c r="G37" s="143"/>
      <c r="H37" s="143"/>
      <c r="I37" s="143"/>
      <c r="J37" s="147"/>
      <c r="K37" s="147"/>
      <c r="L37" s="148"/>
      <c r="M37" s="143"/>
      <c r="N37" s="149"/>
      <c r="O37" s="149"/>
      <c r="P37" s="150" t="n">
        <f aca="false">IF(O37="",N37,"")</f>
        <v>0</v>
      </c>
      <c r="Q37" s="150" t="str">
        <f aca="false">IF(O37="","",(IF(N37&gt;O37,N37-O37,"")))</f>
        <v/>
      </c>
      <c r="R37" s="150" t="str">
        <f aca="false">IF(N37-O37&lt;0,N37-O37,"")</f>
        <v/>
      </c>
      <c r="S37" s="150" t="str">
        <f aca="false">IF(C37&lt;&gt;"",IF($N37="","CANCELADO",IF($O37&lt;&gt;"","FACTURADO","DEVUELTO")),IF(C37="",""))</f>
        <v/>
      </c>
      <c r="T37" s="151"/>
      <c r="U37" s="143"/>
      <c r="V37" s="152"/>
      <c r="W37" s="152"/>
      <c r="X37" s="153" t="n">
        <f aca="false">V37+W37</f>
        <v>0</v>
      </c>
      <c r="Y37" s="128"/>
      <c r="Z37" s="128"/>
      <c r="AA37" s="129" t="n">
        <f aca="false">IF(AND(Y37&lt;&gt;"",Z37&lt;&gt;""),Z37-Y37,0)</f>
        <v>0</v>
      </c>
      <c r="AB37" s="130"/>
      <c r="AC37" s="130"/>
      <c r="AD37" s="129" t="n">
        <f aca="false">AA37-(AB37+AC37)</f>
        <v>0</v>
      </c>
      <c r="AE37" s="148"/>
      <c r="AF37" s="154"/>
      <c r="AG37" s="145"/>
      <c r="AH37" s="143"/>
      <c r="AI37" s="147"/>
      <c r="AJ37" s="143"/>
      <c r="AK37" s="147"/>
      <c r="AL37" s="148"/>
      <c r="AM37" s="143"/>
      <c r="AN37" s="143"/>
      <c r="AO37" s="155"/>
      <c r="AP37" s="134"/>
      <c r="AQ37" s="156"/>
      <c r="AS37" s="136" t="n">
        <v>30</v>
      </c>
      <c r="AT37" s="157" t="n">
        <v>77101001</v>
      </c>
      <c r="AU37" s="137"/>
      <c r="AV37" s="137"/>
      <c r="AW37" s="158" t="str">
        <f aca="false">IF(O37="","",O37)</f>
        <v/>
      </c>
      <c r="AX37" s="137"/>
      <c r="AY37" s="137"/>
      <c r="AZ37" s="137"/>
      <c r="BA37" s="139" t="str">
        <f aca="false">IF(E37="","",E37)</f>
        <v/>
      </c>
      <c r="BB37" s="140" t="str">
        <f aca="false">IF(K37="","",K37)</f>
        <v/>
      </c>
      <c r="BC37" s="141" t="str">
        <f aca="false">IF(L37="","",L37)</f>
        <v/>
      </c>
      <c r="BT37" s="13" t="str">
        <f aca="false">IF($S37="CANCELADO",1,"")</f>
        <v/>
      </c>
      <c r="BU37" s="13" t="str">
        <f aca="false">IF($S37="DEVUELTO",1,"")</f>
        <v/>
      </c>
      <c r="BV37" s="13" t="str">
        <f aca="false">IF($S37="DEVUELTO",1,"")</f>
        <v/>
      </c>
      <c r="BW37" s="13" t="str">
        <f aca="false">IF($S37="CANCELADO",1,"")</f>
        <v/>
      </c>
    </row>
    <row r="38" customFormat="false" ht="23.1" hidden="false" customHeight="true" outlineLevel="0" collapsed="false">
      <c r="A38" s="142" t="n">
        <v>31</v>
      </c>
      <c r="B38" s="143"/>
      <c r="C38" s="144"/>
      <c r="D38" s="145"/>
      <c r="E38" s="146"/>
      <c r="F38" s="147"/>
      <c r="G38" s="143"/>
      <c r="H38" s="143"/>
      <c r="I38" s="143"/>
      <c r="J38" s="147"/>
      <c r="K38" s="147"/>
      <c r="L38" s="148"/>
      <c r="M38" s="143"/>
      <c r="N38" s="149"/>
      <c r="O38" s="149"/>
      <c r="P38" s="150" t="n">
        <f aca="false">IF(O38="",N38,"")</f>
        <v>0</v>
      </c>
      <c r="Q38" s="150" t="str">
        <f aca="false">IF(O38="","",(IF(N38&gt;O38,N38-O38,"")))</f>
        <v/>
      </c>
      <c r="R38" s="150" t="str">
        <f aca="false">IF(N38-O38&lt;0,N38-O38,"")</f>
        <v/>
      </c>
      <c r="S38" s="150" t="str">
        <f aca="false">IF(C38&lt;&gt;"",IF($N38="","CANCELADO",IF($O38&lt;&gt;"","FACTURADO","DEVUELTO")),IF(C38="",""))</f>
        <v/>
      </c>
      <c r="T38" s="151"/>
      <c r="U38" s="143"/>
      <c r="V38" s="152"/>
      <c r="W38" s="152"/>
      <c r="X38" s="153" t="n">
        <f aca="false">V38+W38</f>
        <v>0</v>
      </c>
      <c r="Y38" s="128"/>
      <c r="Z38" s="128"/>
      <c r="AA38" s="129" t="n">
        <f aca="false">IF(AND(Y38&lt;&gt;"",Z38&lt;&gt;""),Z38-Y38,0)</f>
        <v>0</v>
      </c>
      <c r="AB38" s="130"/>
      <c r="AC38" s="130"/>
      <c r="AD38" s="129" t="n">
        <f aca="false">AA38-(AB38+AC38)</f>
        <v>0</v>
      </c>
      <c r="AE38" s="148"/>
      <c r="AF38" s="154"/>
      <c r="AG38" s="145"/>
      <c r="AH38" s="143"/>
      <c r="AI38" s="147"/>
      <c r="AJ38" s="143"/>
      <c r="AK38" s="147"/>
      <c r="AL38" s="148"/>
      <c r="AM38" s="143"/>
      <c r="AN38" s="143"/>
      <c r="AO38" s="155"/>
      <c r="AP38" s="134"/>
      <c r="AQ38" s="156"/>
      <c r="AS38" s="136" t="n">
        <v>31</v>
      </c>
      <c r="AT38" s="160" t="n">
        <v>77101001</v>
      </c>
      <c r="AU38" s="161"/>
      <c r="AV38" s="161"/>
      <c r="AW38" s="162" t="str">
        <f aca="false">IF(O38="","",O38)</f>
        <v/>
      </c>
      <c r="AX38" s="161"/>
      <c r="AY38" s="161"/>
      <c r="AZ38" s="161"/>
      <c r="BA38" s="163" t="str">
        <f aca="false">IF(E38="","",E38)</f>
        <v/>
      </c>
      <c r="BB38" s="164" t="str">
        <f aca="false">IF(K38="","",K38)</f>
        <v/>
      </c>
      <c r="BC38" s="165" t="str">
        <f aca="false">IF(L38="","",L38)</f>
        <v/>
      </c>
      <c r="BT38" s="13" t="str">
        <f aca="false">IF($S38="CANCELADO",1,"")</f>
        <v/>
      </c>
      <c r="BU38" s="13" t="str">
        <f aca="false">IF($S38="DEVUELTO",1,"")</f>
        <v/>
      </c>
      <c r="BV38" s="13" t="str">
        <f aca="false">IF($S38="DEVUELTO",1,"")</f>
        <v/>
      </c>
      <c r="BW38" s="13" t="str">
        <f aca="false">IF($S38="CANCELADO",1,"")</f>
        <v/>
      </c>
    </row>
    <row r="39" customFormat="false" ht="23.1" hidden="false" customHeight="true" outlineLevel="0" collapsed="false">
      <c r="A39" s="142" t="n">
        <v>32</v>
      </c>
      <c r="B39" s="143"/>
      <c r="C39" s="144"/>
      <c r="D39" s="145"/>
      <c r="E39" s="146"/>
      <c r="F39" s="147"/>
      <c r="G39" s="143"/>
      <c r="H39" s="143"/>
      <c r="I39" s="143"/>
      <c r="J39" s="147"/>
      <c r="K39" s="147"/>
      <c r="L39" s="148"/>
      <c r="M39" s="143"/>
      <c r="N39" s="149"/>
      <c r="O39" s="149"/>
      <c r="P39" s="150" t="n">
        <f aca="false">IF(O39="",N39,"")</f>
        <v>0</v>
      </c>
      <c r="Q39" s="150" t="str">
        <f aca="false">IF(O39="","",(IF(N39&gt;O39,N39-O39,"")))</f>
        <v/>
      </c>
      <c r="R39" s="150" t="str">
        <f aca="false">IF(N39-O39&lt;0,N39-O39,"")</f>
        <v/>
      </c>
      <c r="S39" s="150" t="str">
        <f aca="false">IF(C39&lt;&gt;"",IF($N39="","CANCELADO",IF($O39&lt;&gt;"","FACTURADO","DEVUELTO")),IF(C39="",""))</f>
        <v/>
      </c>
      <c r="T39" s="151"/>
      <c r="U39" s="143"/>
      <c r="V39" s="152"/>
      <c r="W39" s="152"/>
      <c r="X39" s="153" t="n">
        <f aca="false">V39+W39</f>
        <v>0</v>
      </c>
      <c r="Y39" s="128"/>
      <c r="Z39" s="128"/>
      <c r="AA39" s="129" t="n">
        <f aca="false">IF(AND(Y39&lt;&gt;"",Z39&lt;&gt;""),Z39-Y39,0)</f>
        <v>0</v>
      </c>
      <c r="AB39" s="130"/>
      <c r="AC39" s="130"/>
      <c r="AD39" s="129" t="n">
        <f aca="false">AA39-(AB39+AC39)</f>
        <v>0</v>
      </c>
      <c r="AE39" s="148"/>
      <c r="AF39" s="154"/>
      <c r="AG39" s="145"/>
      <c r="AH39" s="143"/>
      <c r="AI39" s="147"/>
      <c r="AJ39" s="143"/>
      <c r="AK39" s="147"/>
      <c r="AL39" s="148"/>
      <c r="AM39" s="143"/>
      <c r="AN39" s="143"/>
      <c r="AO39" s="155"/>
      <c r="AP39" s="134"/>
      <c r="AQ39" s="156"/>
      <c r="AS39" s="136" t="n">
        <v>32</v>
      </c>
      <c r="AT39" s="160" t="n">
        <v>77101001</v>
      </c>
      <c r="AU39" s="161"/>
      <c r="AV39" s="161"/>
      <c r="AW39" s="162" t="str">
        <f aca="false">IF(O39="","",O39)</f>
        <v/>
      </c>
      <c r="AX39" s="161"/>
      <c r="AY39" s="161"/>
      <c r="AZ39" s="161"/>
      <c r="BA39" s="163" t="str">
        <f aca="false">IF(E39="","",E39)</f>
        <v/>
      </c>
      <c r="BB39" s="164" t="str">
        <f aca="false">IF(K39="","",K39)</f>
        <v/>
      </c>
      <c r="BC39" s="165" t="str">
        <f aca="false">IF(L39="","",L39)</f>
        <v/>
      </c>
      <c r="BT39" s="13" t="str">
        <f aca="false">IF($S39="CANCELADO",1,"")</f>
        <v/>
      </c>
      <c r="BU39" s="13" t="str">
        <f aca="false">IF($S39="DEVUELTO",1,"")</f>
        <v/>
      </c>
      <c r="BV39" s="13" t="str">
        <f aca="false">IF($S39="DEVUELTO",1,"")</f>
        <v/>
      </c>
      <c r="BW39" s="13" t="str">
        <f aca="false">IF($S39="CANCELADO",1,"")</f>
        <v/>
      </c>
    </row>
    <row r="40" customFormat="false" ht="23.1" hidden="false" customHeight="true" outlineLevel="0" collapsed="false">
      <c r="A40" s="142" t="n">
        <v>33</v>
      </c>
      <c r="B40" s="159"/>
      <c r="C40" s="144"/>
      <c r="D40" s="145"/>
      <c r="E40" s="146"/>
      <c r="F40" s="147"/>
      <c r="G40" s="143"/>
      <c r="H40" s="143"/>
      <c r="I40" s="143"/>
      <c r="J40" s="147"/>
      <c r="K40" s="147"/>
      <c r="L40" s="148"/>
      <c r="M40" s="143"/>
      <c r="N40" s="149"/>
      <c r="O40" s="149"/>
      <c r="P40" s="150" t="n">
        <f aca="false">IF(O40="",N40,"")</f>
        <v>0</v>
      </c>
      <c r="Q40" s="150" t="str">
        <f aca="false">IF(O40="","",(IF(N40&gt;O40,N40-O40,"")))</f>
        <v/>
      </c>
      <c r="R40" s="150" t="str">
        <f aca="false">IF(N40-O40&lt;0,N40-O40,"")</f>
        <v/>
      </c>
      <c r="S40" s="150" t="str">
        <f aca="false">IF(C40&lt;&gt;"",IF($N40="","CANCELADO",IF($O40&lt;&gt;"","FACTURADO","DEVUELTO")),IF(C40="",""))</f>
        <v/>
      </c>
      <c r="T40" s="151"/>
      <c r="U40" s="143"/>
      <c r="V40" s="152"/>
      <c r="W40" s="152"/>
      <c r="X40" s="153" t="n">
        <f aca="false">V40+W40</f>
        <v>0</v>
      </c>
      <c r="Y40" s="128"/>
      <c r="Z40" s="128"/>
      <c r="AA40" s="129" t="n">
        <f aca="false">IF(AND(Y40&lt;&gt;"",Z40&lt;&gt;""),Z40-Y40,0)</f>
        <v>0</v>
      </c>
      <c r="AB40" s="130"/>
      <c r="AC40" s="130"/>
      <c r="AD40" s="129" t="n">
        <f aca="false">AA40-(AB40+AC40)</f>
        <v>0</v>
      </c>
      <c r="AE40" s="148"/>
      <c r="AF40" s="154"/>
      <c r="AG40" s="145"/>
      <c r="AH40" s="143"/>
      <c r="AI40" s="147"/>
      <c r="AJ40" s="143"/>
      <c r="AK40" s="147"/>
      <c r="AL40" s="148"/>
      <c r="AM40" s="143"/>
      <c r="AN40" s="143"/>
      <c r="AO40" s="155"/>
      <c r="AP40" s="134"/>
      <c r="AQ40" s="156"/>
      <c r="AS40" s="136" t="n">
        <v>33</v>
      </c>
      <c r="AT40" s="160" t="n">
        <v>77101001</v>
      </c>
      <c r="AU40" s="161"/>
      <c r="AV40" s="161"/>
      <c r="AW40" s="162" t="str">
        <f aca="false">IF(O40="","",O40)</f>
        <v/>
      </c>
      <c r="AX40" s="161"/>
      <c r="AY40" s="161"/>
      <c r="AZ40" s="161"/>
      <c r="BA40" s="163" t="str">
        <f aca="false">IF(E40="","",E40)</f>
        <v/>
      </c>
      <c r="BB40" s="164" t="str">
        <f aca="false">IF(K40="","",K40)</f>
        <v/>
      </c>
      <c r="BC40" s="165" t="str">
        <f aca="false">IF(L40="","",L40)</f>
        <v/>
      </c>
      <c r="BT40" s="13" t="str">
        <f aca="false">IF($S40="CANCELADO",1,"")</f>
        <v/>
      </c>
      <c r="BU40" s="13" t="str">
        <f aca="false">IF($S40="DEVUELTO",1,"")</f>
        <v/>
      </c>
      <c r="BV40" s="13" t="str">
        <f aca="false">IF($S40="DEVUELTO",1,"")</f>
        <v/>
      </c>
      <c r="BW40" s="13" t="str">
        <f aca="false">IF($S40="CANCELADO",1,"")</f>
        <v/>
      </c>
    </row>
    <row r="41" customFormat="false" ht="23.1" hidden="false" customHeight="true" outlineLevel="0" collapsed="false">
      <c r="A41" s="142" t="n">
        <v>34</v>
      </c>
      <c r="B41" s="143"/>
      <c r="C41" s="144"/>
      <c r="D41" s="145"/>
      <c r="E41" s="146"/>
      <c r="F41" s="147"/>
      <c r="G41" s="143"/>
      <c r="H41" s="143"/>
      <c r="I41" s="143"/>
      <c r="J41" s="147"/>
      <c r="K41" s="147"/>
      <c r="L41" s="148"/>
      <c r="M41" s="143"/>
      <c r="N41" s="149"/>
      <c r="O41" s="149"/>
      <c r="P41" s="150" t="n">
        <f aca="false">IF(O41="",N41,"")</f>
        <v>0</v>
      </c>
      <c r="Q41" s="123" t="str">
        <f aca="false">IF(O41="","",(IF(N41&gt;O41,N41-O41,"")))</f>
        <v/>
      </c>
      <c r="R41" s="150" t="str">
        <f aca="false">IF(N41-O41&lt;0,N41-O41,"")</f>
        <v/>
      </c>
      <c r="S41" s="150" t="str">
        <f aca="false">IF(C41&lt;&gt;"",IF($N41="","CANCELADO",IF($O41&lt;&gt;"","FACTURADO","DEVUELTO")),IF(C41="",""))</f>
        <v/>
      </c>
      <c r="T41" s="151"/>
      <c r="U41" s="143"/>
      <c r="V41" s="152"/>
      <c r="W41" s="152"/>
      <c r="X41" s="153" t="n">
        <f aca="false">V41+W41</f>
        <v>0</v>
      </c>
      <c r="Y41" s="128"/>
      <c r="Z41" s="128"/>
      <c r="AA41" s="129" t="n">
        <f aca="false">IF(AND(Y41&lt;&gt;"",Z41&lt;&gt;""),Z41-Y41,0)</f>
        <v>0</v>
      </c>
      <c r="AB41" s="130"/>
      <c r="AC41" s="130"/>
      <c r="AD41" s="129" t="n">
        <f aca="false">AA41-(AB41+AC41)</f>
        <v>0</v>
      </c>
      <c r="AE41" s="148"/>
      <c r="AF41" s="154"/>
      <c r="AG41" s="145"/>
      <c r="AH41" s="143"/>
      <c r="AI41" s="147"/>
      <c r="AJ41" s="143"/>
      <c r="AK41" s="147"/>
      <c r="AL41" s="148"/>
      <c r="AM41" s="143"/>
      <c r="AN41" s="143"/>
      <c r="AO41" s="155"/>
      <c r="AP41" s="134"/>
      <c r="AQ41" s="156"/>
      <c r="AS41" s="136" t="n">
        <v>34</v>
      </c>
      <c r="AT41" s="160" t="n">
        <v>77101001</v>
      </c>
      <c r="AU41" s="161"/>
      <c r="AV41" s="161"/>
      <c r="AW41" s="162" t="str">
        <f aca="false">IF(O41="","",O41)</f>
        <v/>
      </c>
      <c r="AX41" s="161"/>
      <c r="AY41" s="161"/>
      <c r="AZ41" s="161"/>
      <c r="BA41" s="163" t="str">
        <f aca="false">IF(E41="","",E41)</f>
        <v/>
      </c>
      <c r="BB41" s="164" t="str">
        <f aca="false">IF(K41="","",K41)</f>
        <v/>
      </c>
      <c r="BC41" s="165" t="str">
        <f aca="false">IF(L41="","",L41)</f>
        <v/>
      </c>
      <c r="BT41" s="13" t="str">
        <f aca="false">IF($S41="CANCELADO",1,"")</f>
        <v/>
      </c>
      <c r="BU41" s="13" t="str">
        <f aca="false">IF($S41="DEVUELTO",1,"")</f>
        <v/>
      </c>
      <c r="BV41" s="13" t="str">
        <f aca="false">IF($S41="DEVUELTO",1,"")</f>
        <v/>
      </c>
      <c r="BW41" s="13" t="str">
        <f aca="false">IF($S41="CANCELADO",1,"")</f>
        <v/>
      </c>
    </row>
    <row r="42" customFormat="false" ht="23.1" hidden="false" customHeight="true" outlineLevel="0" collapsed="false">
      <c r="A42" s="142" t="n">
        <v>35</v>
      </c>
      <c r="B42" s="143"/>
      <c r="C42" s="144"/>
      <c r="D42" s="145"/>
      <c r="E42" s="146"/>
      <c r="F42" s="147"/>
      <c r="G42" s="143"/>
      <c r="H42" s="143"/>
      <c r="I42" s="143"/>
      <c r="J42" s="147"/>
      <c r="K42" s="147"/>
      <c r="L42" s="148"/>
      <c r="M42" s="143"/>
      <c r="N42" s="149"/>
      <c r="O42" s="149"/>
      <c r="P42" s="150" t="n">
        <f aca="false">IF(O42="",N42,"")</f>
        <v>0</v>
      </c>
      <c r="Q42" s="150" t="str">
        <f aca="false">IF(O42="","",(IF(N42&gt;O42,N42-O42,"")))</f>
        <v/>
      </c>
      <c r="R42" s="150" t="str">
        <f aca="false">IF(N42-O42&lt;0,N42-O42,"")</f>
        <v/>
      </c>
      <c r="S42" s="150" t="str">
        <f aca="false">IF(C42&lt;&gt;"",IF($N42="","CANCELADO",IF($O42&lt;&gt;"","FACTURADO","DEVUELTO")),IF(C42="",""))</f>
        <v/>
      </c>
      <c r="T42" s="151"/>
      <c r="U42" s="143"/>
      <c r="V42" s="152"/>
      <c r="W42" s="152"/>
      <c r="X42" s="153" t="n">
        <f aca="false">V42+W42</f>
        <v>0</v>
      </c>
      <c r="Y42" s="128"/>
      <c r="Z42" s="128"/>
      <c r="AA42" s="129" t="n">
        <f aca="false">IF(AND(Y42&lt;&gt;"",Z42&lt;&gt;""),Z42-Y42,0)</f>
        <v>0</v>
      </c>
      <c r="AB42" s="130"/>
      <c r="AC42" s="130"/>
      <c r="AD42" s="129" t="n">
        <f aca="false">AA42-(AB42+AC42)</f>
        <v>0</v>
      </c>
      <c r="AE42" s="148"/>
      <c r="AF42" s="154"/>
      <c r="AG42" s="145"/>
      <c r="AH42" s="143"/>
      <c r="AI42" s="147"/>
      <c r="AJ42" s="143"/>
      <c r="AK42" s="147"/>
      <c r="AL42" s="148"/>
      <c r="AM42" s="143"/>
      <c r="AN42" s="143"/>
      <c r="AO42" s="155"/>
      <c r="AP42" s="134"/>
      <c r="AQ42" s="156"/>
      <c r="AS42" s="136" t="n">
        <v>35</v>
      </c>
      <c r="AT42" s="160" t="n">
        <v>77101001</v>
      </c>
      <c r="AU42" s="161"/>
      <c r="AV42" s="161"/>
      <c r="AW42" s="162" t="str">
        <f aca="false">IF(O42="","",O42)</f>
        <v/>
      </c>
      <c r="AX42" s="161"/>
      <c r="AY42" s="161"/>
      <c r="AZ42" s="161"/>
      <c r="BA42" s="163" t="str">
        <f aca="false">IF(E42="","",E42)</f>
        <v/>
      </c>
      <c r="BB42" s="164" t="str">
        <f aca="false">IF(K42="","",K42)</f>
        <v/>
      </c>
      <c r="BC42" s="165" t="str">
        <f aca="false">IF(L42="","",L42)</f>
        <v/>
      </c>
      <c r="BT42" s="13" t="str">
        <f aca="false">IF($S42="CANCELADO",1,"")</f>
        <v/>
      </c>
      <c r="BU42" s="13" t="str">
        <f aca="false">IF($S42="DEVUELTO",1,"")</f>
        <v/>
      </c>
      <c r="BV42" s="13" t="str">
        <f aca="false">IF($S42="DEVUELTO",1,"")</f>
        <v/>
      </c>
      <c r="BW42" s="13" t="str">
        <f aca="false">IF($S42="CANCELADO",1,"")</f>
        <v/>
      </c>
    </row>
    <row r="43" customFormat="false" ht="23.1" hidden="false" customHeight="true" outlineLevel="0" collapsed="false">
      <c r="A43" s="142" t="n">
        <v>36</v>
      </c>
      <c r="B43" s="143"/>
      <c r="C43" s="144"/>
      <c r="D43" s="145"/>
      <c r="E43" s="146"/>
      <c r="F43" s="147"/>
      <c r="G43" s="143"/>
      <c r="H43" s="143"/>
      <c r="I43" s="143"/>
      <c r="J43" s="147"/>
      <c r="K43" s="147"/>
      <c r="L43" s="148"/>
      <c r="M43" s="143"/>
      <c r="N43" s="149"/>
      <c r="O43" s="149"/>
      <c r="P43" s="150" t="n">
        <f aca="false">IF(O43="",N43,"")</f>
        <v>0</v>
      </c>
      <c r="Q43" s="150" t="str">
        <f aca="false">IF(O43="","",(IF(N43&gt;O43,N43-O43,"")))</f>
        <v/>
      </c>
      <c r="R43" s="150" t="str">
        <f aca="false">IF(N43-O43&lt;0,N43-O43,"")</f>
        <v/>
      </c>
      <c r="S43" s="150" t="str">
        <f aca="false">IF(C43&lt;&gt;"",IF($N43="","CANCELADO",IF($O43&lt;&gt;"","FACTURADO","DEVUELTO")),IF(C43="",""))</f>
        <v/>
      </c>
      <c r="T43" s="151"/>
      <c r="U43" s="143"/>
      <c r="V43" s="152"/>
      <c r="W43" s="152"/>
      <c r="X43" s="153" t="n">
        <f aca="false">V43+W43</f>
        <v>0</v>
      </c>
      <c r="Y43" s="128"/>
      <c r="Z43" s="128"/>
      <c r="AA43" s="129" t="n">
        <f aca="false">IF(AND(Y43&lt;&gt;"",Z43&lt;&gt;""),Z43-Y43,0)</f>
        <v>0</v>
      </c>
      <c r="AB43" s="130"/>
      <c r="AC43" s="130"/>
      <c r="AD43" s="129" t="n">
        <f aca="false">AA43-(AB43+AC43)</f>
        <v>0</v>
      </c>
      <c r="AE43" s="148"/>
      <c r="AF43" s="154"/>
      <c r="AG43" s="145"/>
      <c r="AH43" s="143"/>
      <c r="AI43" s="147"/>
      <c r="AJ43" s="143"/>
      <c r="AK43" s="147"/>
      <c r="AL43" s="148"/>
      <c r="AM43" s="143"/>
      <c r="AN43" s="143"/>
      <c r="AO43" s="155"/>
      <c r="AP43" s="134"/>
      <c r="AQ43" s="156"/>
      <c r="AS43" s="136" t="n">
        <v>36</v>
      </c>
      <c r="AT43" s="160" t="n">
        <v>77101001</v>
      </c>
      <c r="AU43" s="161"/>
      <c r="AV43" s="161"/>
      <c r="AW43" s="162" t="str">
        <f aca="false">IF(O43="","",O43)</f>
        <v/>
      </c>
      <c r="AX43" s="161"/>
      <c r="AY43" s="161"/>
      <c r="AZ43" s="161"/>
      <c r="BA43" s="163" t="str">
        <f aca="false">IF(E43="","",E43)</f>
        <v/>
      </c>
      <c r="BB43" s="164" t="str">
        <f aca="false">IF(K43="","",K43)</f>
        <v/>
      </c>
      <c r="BC43" s="165" t="str">
        <f aca="false">IF(L43="","",L43)</f>
        <v/>
      </c>
      <c r="BT43" s="13" t="str">
        <f aca="false">IF($S43="CANCELADO",1,"")</f>
        <v/>
      </c>
      <c r="BU43" s="13" t="str">
        <f aca="false">IF($S43="DEVUELTO",1,"")</f>
        <v/>
      </c>
      <c r="BV43" s="13" t="str">
        <f aca="false">IF($S43="DEVUELTO",1,"")</f>
        <v/>
      </c>
      <c r="BW43" s="13" t="str">
        <f aca="false">IF($S43="CANCELADO",1,"")</f>
        <v/>
      </c>
    </row>
    <row r="44" customFormat="false" ht="23.1" hidden="false" customHeight="true" outlineLevel="0" collapsed="false">
      <c r="A44" s="142" t="n">
        <v>37</v>
      </c>
      <c r="B44" s="143"/>
      <c r="C44" s="144"/>
      <c r="D44" s="145"/>
      <c r="E44" s="146"/>
      <c r="F44" s="147"/>
      <c r="G44" s="143"/>
      <c r="H44" s="143"/>
      <c r="I44" s="143"/>
      <c r="J44" s="147"/>
      <c r="K44" s="147"/>
      <c r="L44" s="148"/>
      <c r="M44" s="143"/>
      <c r="N44" s="149"/>
      <c r="O44" s="149"/>
      <c r="P44" s="150" t="n">
        <f aca="false">IF(O44="",N44,"")</f>
        <v>0</v>
      </c>
      <c r="Q44" s="150" t="str">
        <f aca="false">IF(O44="","",(IF(N44&gt;O44,N44-O44,"")))</f>
        <v/>
      </c>
      <c r="R44" s="150" t="str">
        <f aca="false">IF(N44-O44&lt;0,N44-O44,"")</f>
        <v/>
      </c>
      <c r="S44" s="150" t="str">
        <f aca="false">IF(C44&lt;&gt;"",IF($N44="","CANCELADO",IF($O44&lt;&gt;"","FACTURADO","DEVUELTO")),IF(C44="",""))</f>
        <v/>
      </c>
      <c r="T44" s="151"/>
      <c r="U44" s="143"/>
      <c r="V44" s="152"/>
      <c r="W44" s="152"/>
      <c r="X44" s="153" t="n">
        <f aca="false">V44+W44</f>
        <v>0</v>
      </c>
      <c r="Y44" s="128"/>
      <c r="Z44" s="128"/>
      <c r="AA44" s="129" t="n">
        <f aca="false">IF(AND(Y44&lt;&gt;"",Z44&lt;&gt;""),Z44-Y44,0)</f>
        <v>0</v>
      </c>
      <c r="AB44" s="130"/>
      <c r="AC44" s="130"/>
      <c r="AD44" s="129" t="n">
        <f aca="false">AA44-(AB44+AC44)</f>
        <v>0</v>
      </c>
      <c r="AE44" s="148"/>
      <c r="AF44" s="154"/>
      <c r="AG44" s="145"/>
      <c r="AH44" s="143"/>
      <c r="AI44" s="147"/>
      <c r="AJ44" s="143"/>
      <c r="AK44" s="147"/>
      <c r="AL44" s="148"/>
      <c r="AM44" s="143"/>
      <c r="AN44" s="143"/>
      <c r="AO44" s="155"/>
      <c r="AP44" s="134"/>
      <c r="AQ44" s="156"/>
      <c r="AS44" s="136" t="n">
        <v>37</v>
      </c>
      <c r="AT44" s="160" t="n">
        <v>77101001</v>
      </c>
      <c r="AU44" s="161"/>
      <c r="AV44" s="161"/>
      <c r="AW44" s="162" t="str">
        <f aca="false">IF(O44="","",O44)</f>
        <v/>
      </c>
      <c r="AX44" s="161"/>
      <c r="AY44" s="161"/>
      <c r="AZ44" s="161"/>
      <c r="BA44" s="163" t="str">
        <f aca="false">IF(E44="","",E44)</f>
        <v/>
      </c>
      <c r="BB44" s="164" t="str">
        <f aca="false">IF(K44="","",K44)</f>
        <v/>
      </c>
      <c r="BC44" s="165" t="str">
        <f aca="false">IF(L44="","",L44)</f>
        <v/>
      </c>
      <c r="BT44" s="13" t="str">
        <f aca="false">IF($S44="CANCELADO",1,"")</f>
        <v/>
      </c>
      <c r="BU44" s="13" t="str">
        <f aca="false">IF($S44="DEVUELTO",1,"")</f>
        <v/>
      </c>
      <c r="BV44" s="13" t="str">
        <f aca="false">IF($S44="DEVUELTO",1,"")</f>
        <v/>
      </c>
      <c r="BW44" s="13" t="str">
        <f aca="false">IF($S44="CANCELADO",1,"")</f>
        <v/>
      </c>
    </row>
    <row r="45" customFormat="false" ht="23.1" hidden="false" customHeight="true" outlineLevel="0" collapsed="false">
      <c r="A45" s="142" t="n">
        <v>38</v>
      </c>
      <c r="B45" s="143"/>
      <c r="C45" s="144"/>
      <c r="D45" s="145"/>
      <c r="E45" s="146"/>
      <c r="F45" s="147"/>
      <c r="G45" s="143"/>
      <c r="H45" s="143"/>
      <c r="I45" s="143"/>
      <c r="J45" s="147"/>
      <c r="K45" s="147"/>
      <c r="L45" s="148"/>
      <c r="M45" s="143"/>
      <c r="N45" s="149"/>
      <c r="O45" s="149"/>
      <c r="P45" s="150" t="n">
        <f aca="false">IF(O45="",N45,"")</f>
        <v>0</v>
      </c>
      <c r="Q45" s="150" t="str">
        <f aca="false">IF(O45="","",(IF(N45&gt;O45,N45-O45,"")))</f>
        <v/>
      </c>
      <c r="R45" s="150" t="str">
        <f aca="false">IF(N45-O45&lt;0,N45-O45,"")</f>
        <v/>
      </c>
      <c r="S45" s="150" t="str">
        <f aca="false">IF(C45&lt;&gt;"",IF($N45="","CANCELADO",IF($O45&lt;&gt;"","FACTURADO","DEVUELTO")),IF(C45="",""))</f>
        <v/>
      </c>
      <c r="T45" s="151"/>
      <c r="U45" s="143"/>
      <c r="V45" s="152"/>
      <c r="W45" s="152"/>
      <c r="X45" s="153" t="n">
        <f aca="false">V45+W45</f>
        <v>0</v>
      </c>
      <c r="Y45" s="128"/>
      <c r="Z45" s="128"/>
      <c r="AA45" s="129" t="n">
        <f aca="false">IF(AND(Y45&lt;&gt;"",Z45&lt;&gt;""),Z45-Y45,0)</f>
        <v>0</v>
      </c>
      <c r="AB45" s="130"/>
      <c r="AC45" s="130"/>
      <c r="AD45" s="129" t="n">
        <f aca="false">AA45-(AB45+AC45)</f>
        <v>0</v>
      </c>
      <c r="AE45" s="148"/>
      <c r="AF45" s="154"/>
      <c r="AG45" s="145"/>
      <c r="AH45" s="143"/>
      <c r="AI45" s="147"/>
      <c r="AJ45" s="143"/>
      <c r="AK45" s="147"/>
      <c r="AL45" s="148"/>
      <c r="AM45" s="143"/>
      <c r="AN45" s="143"/>
      <c r="AO45" s="155"/>
      <c r="AP45" s="134"/>
      <c r="AQ45" s="156"/>
      <c r="AS45" s="136" t="n">
        <v>38</v>
      </c>
      <c r="AT45" s="160" t="n">
        <v>77101001</v>
      </c>
      <c r="AU45" s="161"/>
      <c r="AV45" s="161"/>
      <c r="AW45" s="162" t="str">
        <f aca="false">IF(O45="","",O45)</f>
        <v/>
      </c>
      <c r="AX45" s="161"/>
      <c r="AY45" s="161"/>
      <c r="AZ45" s="161"/>
      <c r="BA45" s="163" t="str">
        <f aca="false">IF(E45="","",E45)</f>
        <v/>
      </c>
      <c r="BB45" s="164" t="str">
        <f aca="false">IF(K45="","",K45)</f>
        <v/>
      </c>
      <c r="BC45" s="165" t="str">
        <f aca="false">IF(L45="","",L45)</f>
        <v/>
      </c>
      <c r="BT45" s="13" t="str">
        <f aca="false">IF($S45="CANCELADO",1,"")</f>
        <v/>
      </c>
      <c r="BU45" s="13" t="str">
        <f aca="false">IF($S45="DEVUELTO",1,"")</f>
        <v/>
      </c>
      <c r="BV45" s="13" t="str">
        <f aca="false">IF($S45="DEVUELTO",1,"")</f>
        <v/>
      </c>
      <c r="BW45" s="13" t="str">
        <f aca="false">IF($S45="CANCELADO",1,"")</f>
        <v/>
      </c>
    </row>
    <row r="46" customFormat="false" ht="23.1" hidden="false" customHeight="true" outlineLevel="0" collapsed="false">
      <c r="A46" s="142" t="n">
        <v>39</v>
      </c>
      <c r="B46" s="143"/>
      <c r="C46" s="144"/>
      <c r="D46" s="145"/>
      <c r="E46" s="146"/>
      <c r="F46" s="147"/>
      <c r="G46" s="143"/>
      <c r="H46" s="143"/>
      <c r="I46" s="143"/>
      <c r="J46" s="147"/>
      <c r="K46" s="147"/>
      <c r="L46" s="148"/>
      <c r="M46" s="143"/>
      <c r="N46" s="149"/>
      <c r="O46" s="149"/>
      <c r="P46" s="150" t="n">
        <f aca="false">IF(O46="",N46,"")</f>
        <v>0</v>
      </c>
      <c r="Q46" s="150" t="str">
        <f aca="false">IF(O46="","",(IF(N46&gt;O46,N46-O46,"")))</f>
        <v/>
      </c>
      <c r="R46" s="150" t="str">
        <f aca="false">IF(N46-O46&lt;0,N46-O46,"")</f>
        <v/>
      </c>
      <c r="S46" s="150" t="str">
        <f aca="false">IF(C46&lt;&gt;"",IF($N46="","CANCELADO",IF($O46&lt;&gt;"","FACTURADO","DEVUELTO")),IF(C46="",""))</f>
        <v/>
      </c>
      <c r="T46" s="151"/>
      <c r="U46" s="143"/>
      <c r="V46" s="152"/>
      <c r="W46" s="152"/>
      <c r="X46" s="153" t="n">
        <f aca="false">V46+W46</f>
        <v>0</v>
      </c>
      <c r="Y46" s="128"/>
      <c r="Z46" s="128"/>
      <c r="AA46" s="129" t="n">
        <f aca="false">IF(AND(Y46&lt;&gt;"",Z46&lt;&gt;""),Z46-Y46,0)</f>
        <v>0</v>
      </c>
      <c r="AB46" s="130"/>
      <c r="AC46" s="130"/>
      <c r="AD46" s="129" t="n">
        <f aca="false">AA46-(AB46+AC46)</f>
        <v>0</v>
      </c>
      <c r="AE46" s="148"/>
      <c r="AF46" s="154"/>
      <c r="AG46" s="145"/>
      <c r="AH46" s="143"/>
      <c r="AI46" s="147"/>
      <c r="AJ46" s="143"/>
      <c r="AK46" s="147"/>
      <c r="AL46" s="148"/>
      <c r="AM46" s="143"/>
      <c r="AN46" s="143"/>
      <c r="AO46" s="155"/>
      <c r="AP46" s="134"/>
      <c r="AQ46" s="156"/>
      <c r="AS46" s="136" t="n">
        <v>39</v>
      </c>
      <c r="AT46" s="160" t="n">
        <v>77101001</v>
      </c>
      <c r="AU46" s="161"/>
      <c r="AV46" s="161"/>
      <c r="AW46" s="162" t="str">
        <f aca="false">IF(O46="","",O46)</f>
        <v/>
      </c>
      <c r="AX46" s="161"/>
      <c r="AY46" s="161"/>
      <c r="AZ46" s="161"/>
      <c r="BA46" s="163" t="str">
        <f aca="false">IF(E46="","",E46)</f>
        <v/>
      </c>
      <c r="BB46" s="164" t="str">
        <f aca="false">IF(K46="","",K46)</f>
        <v/>
      </c>
      <c r="BC46" s="165" t="str">
        <f aca="false">IF(L46="","",L46)</f>
        <v/>
      </c>
      <c r="BT46" s="13" t="str">
        <f aca="false">IF($S46="CANCELADO",1,"")</f>
        <v/>
      </c>
      <c r="BU46" s="13" t="str">
        <f aca="false">IF($S46="DEVUELTO",1,"")</f>
        <v/>
      </c>
      <c r="BV46" s="13" t="str">
        <f aca="false">IF($S46="DEVUELTO",1,"")</f>
        <v/>
      </c>
      <c r="BW46" s="13" t="str">
        <f aca="false">IF($S46="CANCELADO",1,"")</f>
        <v/>
      </c>
    </row>
    <row r="47" customFormat="false" ht="23.1" hidden="false" customHeight="true" outlineLevel="0" collapsed="false">
      <c r="A47" s="142" t="n">
        <v>40</v>
      </c>
      <c r="B47" s="143"/>
      <c r="C47" s="144"/>
      <c r="D47" s="145"/>
      <c r="E47" s="146"/>
      <c r="F47" s="147"/>
      <c r="G47" s="143"/>
      <c r="H47" s="143"/>
      <c r="I47" s="143"/>
      <c r="J47" s="147"/>
      <c r="K47" s="147"/>
      <c r="L47" s="148"/>
      <c r="M47" s="143"/>
      <c r="N47" s="149"/>
      <c r="O47" s="149"/>
      <c r="P47" s="150" t="n">
        <f aca="false">IF(O47="",N47,"")</f>
        <v>0</v>
      </c>
      <c r="Q47" s="150" t="str">
        <f aca="false">IF(O47="","",(IF(N47&gt;O47,N47-O47,"")))</f>
        <v/>
      </c>
      <c r="R47" s="150" t="str">
        <f aca="false">IF(N47-O47&lt;0,N47-O47,"")</f>
        <v/>
      </c>
      <c r="S47" s="150" t="str">
        <f aca="false">IF(C47&lt;&gt;"",IF($N47="","CANCELADO",IF($O47&lt;&gt;"","FACTURADO","DEVUELTO")),IF(C47="",""))</f>
        <v/>
      </c>
      <c r="T47" s="151"/>
      <c r="U47" s="143"/>
      <c r="V47" s="152"/>
      <c r="W47" s="152"/>
      <c r="X47" s="153" t="n">
        <f aca="false">V47+W47</f>
        <v>0</v>
      </c>
      <c r="Y47" s="128"/>
      <c r="Z47" s="128"/>
      <c r="AA47" s="129" t="n">
        <f aca="false">IF(AND(Y47&lt;&gt;"",Z47&lt;&gt;""),Z47-Y47,0)</f>
        <v>0</v>
      </c>
      <c r="AB47" s="130"/>
      <c r="AC47" s="130"/>
      <c r="AD47" s="129" t="n">
        <f aca="false">AA47-(AB47+AC47)</f>
        <v>0</v>
      </c>
      <c r="AE47" s="148"/>
      <c r="AF47" s="154"/>
      <c r="AG47" s="145"/>
      <c r="AH47" s="143"/>
      <c r="AI47" s="147"/>
      <c r="AJ47" s="143"/>
      <c r="AK47" s="147"/>
      <c r="AL47" s="148"/>
      <c r="AM47" s="143"/>
      <c r="AN47" s="143"/>
      <c r="AO47" s="155"/>
      <c r="AP47" s="134"/>
      <c r="AQ47" s="156"/>
      <c r="AS47" s="136" t="n">
        <v>40</v>
      </c>
      <c r="AT47" s="160" t="n">
        <v>77101001</v>
      </c>
      <c r="AU47" s="161"/>
      <c r="AV47" s="161"/>
      <c r="AW47" s="162" t="str">
        <f aca="false">IF(O47="","",O47)</f>
        <v/>
      </c>
      <c r="AX47" s="161"/>
      <c r="AY47" s="161"/>
      <c r="AZ47" s="161"/>
      <c r="BA47" s="163" t="str">
        <f aca="false">IF(E47="","",E47)</f>
        <v/>
      </c>
      <c r="BB47" s="164" t="str">
        <f aca="false">IF(K47="","",K47)</f>
        <v/>
      </c>
      <c r="BC47" s="165" t="str">
        <f aca="false">IF(L47="","",L47)</f>
        <v/>
      </c>
      <c r="BT47" s="13" t="str">
        <f aca="false">IF($S47="CANCELADO",1,"")</f>
        <v/>
      </c>
      <c r="BU47" s="13" t="str">
        <f aca="false">IF($S47="DEVUELTO",1,"")</f>
        <v/>
      </c>
      <c r="BV47" s="13" t="str">
        <f aca="false">IF($S47="DEVUELTO",1,"")</f>
        <v/>
      </c>
      <c r="BW47" s="13" t="str">
        <f aca="false">IF($S47="CANCELADO",1,"")</f>
        <v/>
      </c>
    </row>
    <row r="48" customFormat="false" ht="23.1" hidden="false" customHeight="true" outlineLevel="0" collapsed="false">
      <c r="A48" s="142" t="n">
        <v>41</v>
      </c>
      <c r="B48" s="143"/>
      <c r="C48" s="144"/>
      <c r="D48" s="145"/>
      <c r="E48" s="146"/>
      <c r="F48" s="147"/>
      <c r="G48" s="143"/>
      <c r="H48" s="143"/>
      <c r="I48" s="143"/>
      <c r="J48" s="147"/>
      <c r="K48" s="147"/>
      <c r="L48" s="148"/>
      <c r="M48" s="143"/>
      <c r="N48" s="149"/>
      <c r="O48" s="149"/>
      <c r="P48" s="150" t="n">
        <f aca="false">IF(O48="",N48,"")</f>
        <v>0</v>
      </c>
      <c r="Q48" s="150" t="str">
        <f aca="false">IF(O48="","",(IF(N48&gt;O48,N48-O48,"")))</f>
        <v/>
      </c>
      <c r="R48" s="150" t="str">
        <f aca="false">IF(N48-O48&lt;0,N48-O48,"")</f>
        <v/>
      </c>
      <c r="S48" s="150" t="str">
        <f aca="false">IF(C48&lt;&gt;"",IF($N48="","CANCELADO",IF($O48&lt;&gt;"","FACTURADO","DEVUELTO")),IF(C48="",""))</f>
        <v/>
      </c>
      <c r="T48" s="151"/>
      <c r="U48" s="143"/>
      <c r="V48" s="152"/>
      <c r="W48" s="152"/>
      <c r="X48" s="153" t="n">
        <f aca="false">V48+W48</f>
        <v>0</v>
      </c>
      <c r="Y48" s="128"/>
      <c r="Z48" s="128"/>
      <c r="AA48" s="129" t="n">
        <f aca="false">IF(AND(Y48&lt;&gt;"",Z48&lt;&gt;""),Z48-Y48,0)</f>
        <v>0</v>
      </c>
      <c r="AB48" s="130"/>
      <c r="AC48" s="130"/>
      <c r="AD48" s="129" t="n">
        <f aca="false">AA48-(AB48+AC48)</f>
        <v>0</v>
      </c>
      <c r="AE48" s="148"/>
      <c r="AF48" s="154"/>
      <c r="AG48" s="145"/>
      <c r="AH48" s="143"/>
      <c r="AI48" s="147"/>
      <c r="AJ48" s="143"/>
      <c r="AK48" s="147"/>
      <c r="AL48" s="148"/>
      <c r="AM48" s="143"/>
      <c r="AN48" s="143"/>
      <c r="AO48" s="155"/>
      <c r="AP48" s="134"/>
      <c r="AQ48" s="156"/>
      <c r="AS48" s="136" t="n">
        <v>41</v>
      </c>
      <c r="AT48" s="137" t="n">
        <v>77101001</v>
      </c>
      <c r="AU48" s="137"/>
      <c r="AV48" s="137"/>
      <c r="AW48" s="158" t="str">
        <f aca="false">IF(O48="","",O48)</f>
        <v/>
      </c>
      <c r="AX48" s="137"/>
      <c r="AY48" s="137"/>
      <c r="AZ48" s="137"/>
      <c r="BA48" s="139" t="str">
        <f aca="false">IF(E48="","",E48)</f>
        <v/>
      </c>
      <c r="BB48" s="140" t="str">
        <f aca="false">IF(K48="","",K48)</f>
        <v/>
      </c>
      <c r="BC48" s="141" t="str">
        <f aca="false">IF(L48="","",L48)</f>
        <v/>
      </c>
      <c r="BT48" s="13" t="str">
        <f aca="false">IF($S48="CANCELADO",1,"")</f>
        <v/>
      </c>
      <c r="BU48" s="13" t="str">
        <f aca="false">IF($S48="DEVUELTO",1,"")</f>
        <v/>
      </c>
      <c r="BV48" s="13" t="str">
        <f aca="false">IF($S48="DEVUELTO",1,"")</f>
        <v/>
      </c>
      <c r="BW48" s="13" t="str">
        <f aca="false">IF($S48="CANCELADO",1,"")</f>
        <v/>
      </c>
    </row>
    <row r="49" customFormat="false" ht="23.1" hidden="false" customHeight="true" outlineLevel="0" collapsed="false">
      <c r="A49" s="142" t="n">
        <v>42</v>
      </c>
      <c r="B49" s="143"/>
      <c r="C49" s="144"/>
      <c r="D49" s="145"/>
      <c r="E49" s="146"/>
      <c r="F49" s="147"/>
      <c r="G49" s="143"/>
      <c r="H49" s="143"/>
      <c r="I49" s="143"/>
      <c r="J49" s="147"/>
      <c r="K49" s="147"/>
      <c r="L49" s="148"/>
      <c r="M49" s="143"/>
      <c r="N49" s="149"/>
      <c r="O49" s="149"/>
      <c r="P49" s="150" t="n">
        <f aca="false">IF(O49="",N49,"")</f>
        <v>0</v>
      </c>
      <c r="Q49" s="150" t="str">
        <f aca="false">IF(O49="","",(IF(N49&gt;O49,N49-O49,"")))</f>
        <v/>
      </c>
      <c r="R49" s="150" t="str">
        <f aca="false">IF(N49-O49&lt;0,N49-O49,"")</f>
        <v/>
      </c>
      <c r="S49" s="150" t="str">
        <f aca="false">IF(C49&lt;&gt;"",IF($N49="","CANCELADO",IF($O49&lt;&gt;"","FACTURADO","DEVUELTO")),IF(C49="",""))</f>
        <v/>
      </c>
      <c r="T49" s="151"/>
      <c r="U49" s="143"/>
      <c r="V49" s="152"/>
      <c r="W49" s="152"/>
      <c r="X49" s="153" t="n">
        <f aca="false">V49+W49</f>
        <v>0</v>
      </c>
      <c r="Y49" s="128"/>
      <c r="Z49" s="128"/>
      <c r="AA49" s="129" t="n">
        <f aca="false">IF(AND(Y49&lt;&gt;"",Z49&lt;&gt;""),Z49-Y49,0)</f>
        <v>0</v>
      </c>
      <c r="AB49" s="130"/>
      <c r="AC49" s="130"/>
      <c r="AD49" s="129" t="n">
        <f aca="false">AA49-(AB49+AC49)</f>
        <v>0</v>
      </c>
      <c r="AE49" s="148"/>
      <c r="AF49" s="154"/>
      <c r="AG49" s="145"/>
      <c r="AH49" s="143"/>
      <c r="AI49" s="147"/>
      <c r="AJ49" s="143"/>
      <c r="AK49" s="147"/>
      <c r="AL49" s="148"/>
      <c r="AM49" s="143"/>
      <c r="AN49" s="143"/>
      <c r="AO49" s="155"/>
      <c r="AP49" s="134"/>
      <c r="AQ49" s="156"/>
      <c r="AS49" s="136" t="n">
        <v>42</v>
      </c>
      <c r="AT49" s="140" t="n">
        <v>77101001</v>
      </c>
      <c r="AU49" s="137"/>
      <c r="AV49" s="137"/>
      <c r="AW49" s="158" t="str">
        <f aca="false">IF(O49="","",O49)</f>
        <v/>
      </c>
      <c r="AX49" s="137"/>
      <c r="AY49" s="137"/>
      <c r="AZ49" s="137"/>
      <c r="BA49" s="139" t="str">
        <f aca="false">IF(E49="","",E49)</f>
        <v/>
      </c>
      <c r="BB49" s="140" t="str">
        <f aca="false">IF(K49="","",K49)</f>
        <v/>
      </c>
      <c r="BC49" s="141" t="str">
        <f aca="false">IF(L49="","",L49)</f>
        <v/>
      </c>
      <c r="BT49" s="13" t="str">
        <f aca="false">IF($S49="CANCELADO",1,"")</f>
        <v/>
      </c>
      <c r="BU49" s="13" t="str">
        <f aca="false">IF($S49="DEVUELTO",1,"")</f>
        <v/>
      </c>
      <c r="BV49" s="13" t="str">
        <f aca="false">IF($S49="DEVUELTO",1,"")</f>
        <v/>
      </c>
      <c r="BW49" s="13" t="str">
        <f aca="false">IF($S49="CANCELADO",1,"")</f>
        <v/>
      </c>
    </row>
    <row r="50" customFormat="false" ht="23.1" hidden="false" customHeight="true" outlineLevel="0" collapsed="false">
      <c r="A50" s="142" t="n">
        <v>43</v>
      </c>
      <c r="B50" s="159"/>
      <c r="C50" s="144"/>
      <c r="D50" s="145"/>
      <c r="E50" s="146"/>
      <c r="F50" s="147"/>
      <c r="G50" s="143"/>
      <c r="H50" s="143"/>
      <c r="I50" s="143"/>
      <c r="J50" s="147"/>
      <c r="K50" s="147"/>
      <c r="L50" s="148"/>
      <c r="M50" s="143"/>
      <c r="N50" s="149"/>
      <c r="O50" s="149"/>
      <c r="P50" s="150" t="n">
        <f aca="false">IF(O50="",N50,"")</f>
        <v>0</v>
      </c>
      <c r="Q50" s="150" t="str">
        <f aca="false">IF(O50="","",(IF(N50&gt;O50,N50-O50,"")))</f>
        <v/>
      </c>
      <c r="R50" s="150" t="str">
        <f aca="false">IF(N50-O50&lt;0,N50-O50,"")</f>
        <v/>
      </c>
      <c r="S50" s="150" t="str">
        <f aca="false">IF(C50&lt;&gt;"",IF($N50="","CANCELADO",IF($O50&lt;&gt;"","FACTURADO","DEVUELTO")),IF(C50="",""))</f>
        <v/>
      </c>
      <c r="T50" s="151"/>
      <c r="U50" s="143"/>
      <c r="V50" s="152"/>
      <c r="W50" s="152"/>
      <c r="X50" s="153" t="n">
        <f aca="false">V50+W50</f>
        <v>0</v>
      </c>
      <c r="Y50" s="128"/>
      <c r="Z50" s="128"/>
      <c r="AA50" s="129" t="n">
        <f aca="false">IF(AND(Y50&lt;&gt;"",Z50&lt;&gt;""),Z50-Y50,0)</f>
        <v>0</v>
      </c>
      <c r="AB50" s="130"/>
      <c r="AC50" s="130"/>
      <c r="AD50" s="129" t="n">
        <f aca="false">AA50-(AB50+AC50)</f>
        <v>0</v>
      </c>
      <c r="AE50" s="148"/>
      <c r="AF50" s="154"/>
      <c r="AG50" s="145"/>
      <c r="AH50" s="143"/>
      <c r="AI50" s="147"/>
      <c r="AJ50" s="143"/>
      <c r="AK50" s="147"/>
      <c r="AL50" s="148"/>
      <c r="AM50" s="143"/>
      <c r="AN50" s="143"/>
      <c r="AO50" s="155"/>
      <c r="AP50" s="134"/>
      <c r="AQ50" s="156"/>
      <c r="AS50" s="136" t="n">
        <v>43</v>
      </c>
      <c r="AT50" s="157" t="n">
        <v>77101001</v>
      </c>
      <c r="AU50" s="137"/>
      <c r="AV50" s="137"/>
      <c r="AW50" s="158" t="str">
        <f aca="false">IF(O50="","",O50)</f>
        <v/>
      </c>
      <c r="AX50" s="137"/>
      <c r="AY50" s="137"/>
      <c r="AZ50" s="137"/>
      <c r="BA50" s="139" t="str">
        <f aca="false">IF(E50="","",E50)</f>
        <v/>
      </c>
      <c r="BB50" s="140" t="str">
        <f aca="false">IF(K50="","",K50)</f>
        <v/>
      </c>
      <c r="BC50" s="141" t="str">
        <f aca="false">IF(L50="","",L50)</f>
        <v/>
      </c>
      <c r="BT50" s="13" t="str">
        <f aca="false">IF($S50="CANCELADO",1,"")</f>
        <v/>
      </c>
      <c r="BU50" s="13" t="str">
        <f aca="false">IF($S50="DEVUELTO",1,"")</f>
        <v/>
      </c>
      <c r="BV50" s="13" t="str">
        <f aca="false">IF($S50="DEVUELTO",1,"")</f>
        <v/>
      </c>
      <c r="BW50" s="13" t="str">
        <f aca="false">IF($S50="CANCELADO",1,"")</f>
        <v/>
      </c>
    </row>
    <row r="51" customFormat="false" ht="23.1" hidden="false" customHeight="true" outlineLevel="0" collapsed="false">
      <c r="A51" s="142" t="n">
        <v>44</v>
      </c>
      <c r="B51" s="143"/>
      <c r="C51" s="144"/>
      <c r="D51" s="145"/>
      <c r="E51" s="146"/>
      <c r="F51" s="147"/>
      <c r="G51" s="143"/>
      <c r="H51" s="143"/>
      <c r="I51" s="143"/>
      <c r="J51" s="147"/>
      <c r="K51" s="147"/>
      <c r="L51" s="148"/>
      <c r="M51" s="143"/>
      <c r="N51" s="149"/>
      <c r="O51" s="149"/>
      <c r="P51" s="150" t="n">
        <f aca="false">IF(O51="",N51,"")</f>
        <v>0</v>
      </c>
      <c r="Q51" s="150" t="str">
        <f aca="false">IF(O51="","",(IF(N51&gt;O51,N51-O51,"")))</f>
        <v/>
      </c>
      <c r="R51" s="150" t="str">
        <f aca="false">IF(N51-O51&lt;0,N51-O51,"")</f>
        <v/>
      </c>
      <c r="S51" s="150" t="str">
        <f aca="false">IF(C51&lt;&gt;"",IF($N51="","CANCELADO",IF($O51&lt;&gt;"","FACTURADO","DEVUELTO")),IF(C51="",""))</f>
        <v/>
      </c>
      <c r="T51" s="151"/>
      <c r="U51" s="143"/>
      <c r="V51" s="152"/>
      <c r="W51" s="152"/>
      <c r="X51" s="153" t="n">
        <f aca="false">V51+W51</f>
        <v>0</v>
      </c>
      <c r="Y51" s="128"/>
      <c r="Z51" s="128"/>
      <c r="AA51" s="129" t="n">
        <f aca="false">IF(AND(Y51&lt;&gt;"",Z51&lt;&gt;""),Z51-Y51,0)</f>
        <v>0</v>
      </c>
      <c r="AB51" s="130"/>
      <c r="AC51" s="130"/>
      <c r="AD51" s="129" t="n">
        <f aca="false">AA51-(AB51+AC51)</f>
        <v>0</v>
      </c>
      <c r="AE51" s="148"/>
      <c r="AF51" s="154"/>
      <c r="AG51" s="145"/>
      <c r="AH51" s="143"/>
      <c r="AI51" s="147"/>
      <c r="AJ51" s="143"/>
      <c r="AK51" s="147"/>
      <c r="AL51" s="148"/>
      <c r="AM51" s="143"/>
      <c r="AN51" s="143"/>
      <c r="AO51" s="155"/>
      <c r="AP51" s="134"/>
      <c r="AQ51" s="156"/>
      <c r="AS51" s="136" t="n">
        <v>44</v>
      </c>
      <c r="AT51" s="157" t="n">
        <v>77101001</v>
      </c>
      <c r="AU51" s="137"/>
      <c r="AV51" s="137"/>
      <c r="AW51" s="158" t="str">
        <f aca="false">IF(O51="","",O51)</f>
        <v/>
      </c>
      <c r="AX51" s="137"/>
      <c r="AY51" s="137"/>
      <c r="AZ51" s="137"/>
      <c r="BA51" s="139" t="str">
        <f aca="false">IF(E51="","",E51)</f>
        <v/>
      </c>
      <c r="BB51" s="140" t="str">
        <f aca="false">IF(K51="","",K51)</f>
        <v/>
      </c>
      <c r="BC51" s="141" t="str">
        <f aca="false">IF(L51="","",L51)</f>
        <v/>
      </c>
      <c r="BT51" s="13" t="str">
        <f aca="false">IF($S51="CANCELADO",1,"")</f>
        <v/>
      </c>
      <c r="BU51" s="13" t="str">
        <f aca="false">IF($S51="DEVUELTO",1,"")</f>
        <v/>
      </c>
      <c r="BV51" s="13" t="str">
        <f aca="false">IF($S51="DEVUELTO",1,"")</f>
        <v/>
      </c>
      <c r="BW51" s="13" t="str">
        <f aca="false">IF($S51="CANCELADO",1,"")</f>
        <v/>
      </c>
    </row>
    <row r="52" customFormat="false" ht="23.1" hidden="false" customHeight="true" outlineLevel="0" collapsed="false">
      <c r="A52" s="142" t="n">
        <v>45</v>
      </c>
      <c r="B52" s="143"/>
      <c r="C52" s="144"/>
      <c r="D52" s="145"/>
      <c r="E52" s="146"/>
      <c r="F52" s="147"/>
      <c r="G52" s="143"/>
      <c r="H52" s="143"/>
      <c r="I52" s="143"/>
      <c r="J52" s="147"/>
      <c r="K52" s="147"/>
      <c r="L52" s="148"/>
      <c r="M52" s="143"/>
      <c r="N52" s="149"/>
      <c r="O52" s="149"/>
      <c r="P52" s="150" t="n">
        <f aca="false">IF(O52="",N52,"")</f>
        <v>0</v>
      </c>
      <c r="Q52" s="150" t="str">
        <f aca="false">IF(O52="","",(IF(N52&gt;O52,N52-O52,"")))</f>
        <v/>
      </c>
      <c r="R52" s="150" t="str">
        <f aca="false">IF(N52-O52&lt;0,N52-O52,"")</f>
        <v/>
      </c>
      <c r="S52" s="150" t="str">
        <f aca="false">IF(C52&lt;&gt;"",IF($N52="","CANCELADO",IF($O52&lt;&gt;"","FACTURADO","DEVUELTO")),IF(C52="",""))</f>
        <v/>
      </c>
      <c r="T52" s="151"/>
      <c r="U52" s="143"/>
      <c r="V52" s="152"/>
      <c r="W52" s="152"/>
      <c r="X52" s="153" t="n">
        <f aca="false">V52+W52</f>
        <v>0</v>
      </c>
      <c r="Y52" s="128"/>
      <c r="Z52" s="128"/>
      <c r="AA52" s="129" t="n">
        <f aca="false">IF(AND(Y52&lt;&gt;"",Z52&lt;&gt;""),Z52-Y52,0)</f>
        <v>0</v>
      </c>
      <c r="AB52" s="130"/>
      <c r="AC52" s="130"/>
      <c r="AD52" s="129" t="n">
        <f aca="false">AA52-(AB52+AC52)</f>
        <v>0</v>
      </c>
      <c r="AE52" s="148"/>
      <c r="AF52" s="154"/>
      <c r="AG52" s="145"/>
      <c r="AH52" s="143"/>
      <c r="AI52" s="147"/>
      <c r="AJ52" s="143"/>
      <c r="AK52" s="147"/>
      <c r="AL52" s="148"/>
      <c r="AM52" s="143"/>
      <c r="AN52" s="143"/>
      <c r="AO52" s="155"/>
      <c r="AP52" s="134"/>
      <c r="AQ52" s="156"/>
      <c r="AS52" s="136" t="n">
        <v>45</v>
      </c>
      <c r="AT52" s="157" t="n">
        <v>77101001</v>
      </c>
      <c r="AU52" s="137"/>
      <c r="AV52" s="137"/>
      <c r="AW52" s="158" t="str">
        <f aca="false">IF(O52="","",O52)</f>
        <v/>
      </c>
      <c r="AX52" s="137"/>
      <c r="AY52" s="137"/>
      <c r="AZ52" s="137"/>
      <c r="BA52" s="139" t="str">
        <f aca="false">IF(E52="","",E52)</f>
        <v/>
      </c>
      <c r="BB52" s="140" t="str">
        <f aca="false">IF(K52="","",K52)</f>
        <v/>
      </c>
      <c r="BC52" s="141" t="str">
        <f aca="false">IF(L52="","",L52)</f>
        <v/>
      </c>
      <c r="BT52" s="13" t="str">
        <f aca="false">IF($S52="CANCELADO",1,"")</f>
        <v/>
      </c>
      <c r="BU52" s="13" t="str">
        <f aca="false">IF($S52="DEVUELTO",1,"")</f>
        <v/>
      </c>
      <c r="BV52" s="13" t="str">
        <f aca="false">IF($S52="DEVUELTO",1,"")</f>
        <v/>
      </c>
      <c r="BW52" s="13" t="str">
        <f aca="false">IF($S52="CANCELADO",1,"")</f>
        <v/>
      </c>
    </row>
    <row r="53" customFormat="false" ht="23.1" hidden="false" customHeight="true" outlineLevel="0" collapsed="false">
      <c r="A53" s="142" t="n">
        <v>46</v>
      </c>
      <c r="B53" s="143"/>
      <c r="C53" s="144"/>
      <c r="D53" s="145"/>
      <c r="E53" s="146"/>
      <c r="F53" s="147"/>
      <c r="G53" s="143"/>
      <c r="H53" s="143"/>
      <c r="I53" s="143"/>
      <c r="J53" s="147"/>
      <c r="K53" s="147"/>
      <c r="L53" s="148"/>
      <c r="M53" s="143"/>
      <c r="N53" s="149"/>
      <c r="O53" s="149"/>
      <c r="P53" s="150" t="n">
        <f aca="false">IF(O53="",N53,"")</f>
        <v>0</v>
      </c>
      <c r="Q53" s="150" t="str">
        <f aca="false">IF(O53="","",(IF(N53&gt;O53,N53-O53,"")))</f>
        <v/>
      </c>
      <c r="R53" s="150" t="str">
        <f aca="false">IF(N53-O53&lt;0,N53-O53,"")</f>
        <v/>
      </c>
      <c r="S53" s="150" t="str">
        <f aca="false">IF(C53&lt;&gt;"",IF($N53="","CANCELADO",IF($O53&lt;&gt;"","FACTURADO","DEVUELTO")),IF(C53="",""))</f>
        <v/>
      </c>
      <c r="T53" s="151"/>
      <c r="U53" s="143"/>
      <c r="V53" s="152"/>
      <c r="W53" s="152"/>
      <c r="X53" s="153" t="n">
        <f aca="false">V53+W53</f>
        <v>0</v>
      </c>
      <c r="Y53" s="128"/>
      <c r="Z53" s="128"/>
      <c r="AA53" s="129" t="n">
        <f aca="false">IF(AND(Y53&lt;&gt;"",Z53&lt;&gt;""),Z53-Y53,0)</f>
        <v>0</v>
      </c>
      <c r="AB53" s="130"/>
      <c r="AC53" s="130"/>
      <c r="AD53" s="129" t="n">
        <f aca="false">AA53-(AB53+AC53)</f>
        <v>0</v>
      </c>
      <c r="AE53" s="148"/>
      <c r="AF53" s="154"/>
      <c r="AG53" s="145"/>
      <c r="AH53" s="143"/>
      <c r="AI53" s="147"/>
      <c r="AJ53" s="143"/>
      <c r="AK53" s="147"/>
      <c r="AL53" s="148"/>
      <c r="AM53" s="143"/>
      <c r="AN53" s="143"/>
      <c r="AO53" s="155"/>
      <c r="AP53" s="134"/>
      <c r="AQ53" s="156"/>
      <c r="AS53" s="136" t="n">
        <v>46</v>
      </c>
      <c r="AT53" s="157" t="n">
        <v>77101001</v>
      </c>
      <c r="AU53" s="137"/>
      <c r="AV53" s="137"/>
      <c r="AW53" s="158" t="str">
        <f aca="false">IF(O53="","",O53)</f>
        <v/>
      </c>
      <c r="AX53" s="137"/>
      <c r="AY53" s="137"/>
      <c r="AZ53" s="137"/>
      <c r="BA53" s="139" t="str">
        <f aca="false">IF(E53="","",E53)</f>
        <v/>
      </c>
      <c r="BB53" s="140" t="str">
        <f aca="false">IF(K53="","",K53)</f>
        <v/>
      </c>
      <c r="BC53" s="141" t="str">
        <f aca="false">IF(L53="","",L53)</f>
        <v/>
      </c>
      <c r="BT53" s="13" t="str">
        <f aca="false">IF($S53="CANCELADO",1,"")</f>
        <v/>
      </c>
      <c r="BU53" s="13" t="str">
        <f aca="false">IF($S53="DEVUELTO",1,"")</f>
        <v/>
      </c>
      <c r="BV53" s="13" t="str">
        <f aca="false">IF($S53="DEVUELTO",1,"")</f>
        <v/>
      </c>
      <c r="BW53" s="13" t="str">
        <f aca="false">IF($S53="CANCELADO",1,"")</f>
        <v/>
      </c>
    </row>
    <row r="54" customFormat="false" ht="23.1" hidden="false" customHeight="true" outlineLevel="0" collapsed="false">
      <c r="A54" s="142" t="n">
        <v>47</v>
      </c>
      <c r="B54" s="143"/>
      <c r="C54" s="144"/>
      <c r="D54" s="145"/>
      <c r="E54" s="146"/>
      <c r="F54" s="147"/>
      <c r="G54" s="143"/>
      <c r="H54" s="143"/>
      <c r="I54" s="143"/>
      <c r="J54" s="147"/>
      <c r="K54" s="147"/>
      <c r="L54" s="148"/>
      <c r="M54" s="143"/>
      <c r="N54" s="149"/>
      <c r="O54" s="149"/>
      <c r="P54" s="150" t="n">
        <f aca="false">IF(O54="",N54,"")</f>
        <v>0</v>
      </c>
      <c r="Q54" s="150" t="str">
        <f aca="false">IF(O54="","",(IF(N54&gt;O54,N54-O54,"")))</f>
        <v/>
      </c>
      <c r="R54" s="150" t="str">
        <f aca="false">IF(N54-O54&lt;0,N54-O54,"")</f>
        <v/>
      </c>
      <c r="S54" s="150" t="str">
        <f aca="false">IF(C54&lt;&gt;"",IF($N54="","CANCELADO",IF($O54&lt;&gt;"","FACTURADO","DEVUELTO")),IF(C54="",""))</f>
        <v/>
      </c>
      <c r="T54" s="151"/>
      <c r="U54" s="143"/>
      <c r="V54" s="152"/>
      <c r="W54" s="152"/>
      <c r="X54" s="153" t="n">
        <f aca="false">V54+W54</f>
        <v>0</v>
      </c>
      <c r="Y54" s="128"/>
      <c r="Z54" s="128"/>
      <c r="AA54" s="129" t="n">
        <f aca="false">IF(AND(Y54&lt;&gt;"",Z54&lt;&gt;""),Z54-Y54,0)</f>
        <v>0</v>
      </c>
      <c r="AB54" s="130"/>
      <c r="AC54" s="130"/>
      <c r="AD54" s="129" t="n">
        <f aca="false">AA54-(AB54+AC54)</f>
        <v>0</v>
      </c>
      <c r="AE54" s="148"/>
      <c r="AF54" s="154"/>
      <c r="AG54" s="145"/>
      <c r="AH54" s="143"/>
      <c r="AI54" s="147"/>
      <c r="AJ54" s="143"/>
      <c r="AK54" s="147"/>
      <c r="AL54" s="148"/>
      <c r="AM54" s="143"/>
      <c r="AN54" s="143"/>
      <c r="AO54" s="155"/>
      <c r="AP54" s="134"/>
      <c r="AQ54" s="156"/>
      <c r="AS54" s="136" t="n">
        <v>47</v>
      </c>
      <c r="AT54" s="157" t="n">
        <v>77101001</v>
      </c>
      <c r="AU54" s="137"/>
      <c r="AV54" s="137"/>
      <c r="AW54" s="158" t="str">
        <f aca="false">IF(O54="","",O54)</f>
        <v/>
      </c>
      <c r="AX54" s="137"/>
      <c r="AY54" s="137"/>
      <c r="AZ54" s="137"/>
      <c r="BA54" s="139" t="str">
        <f aca="false">IF(E54="","",E54)</f>
        <v/>
      </c>
      <c r="BB54" s="140" t="str">
        <f aca="false">IF(K54="","",K54)</f>
        <v/>
      </c>
      <c r="BC54" s="141" t="str">
        <f aca="false">IF(L54="","",L54)</f>
        <v/>
      </c>
      <c r="BT54" s="13" t="str">
        <f aca="false">IF($S54="CANCELADO",1,"")</f>
        <v/>
      </c>
      <c r="BU54" s="13" t="str">
        <f aca="false">IF($S54="DEVUELTO",1,"")</f>
        <v/>
      </c>
      <c r="BV54" s="13" t="str">
        <f aca="false">IF($S54="DEVUELTO",1,"")</f>
        <v/>
      </c>
      <c r="BW54" s="13" t="str">
        <f aca="false">IF($S54="CANCELADO",1,"")</f>
        <v/>
      </c>
    </row>
    <row r="55" customFormat="false" ht="23.1" hidden="false" customHeight="true" outlineLevel="0" collapsed="false">
      <c r="A55" s="142" t="n">
        <v>48</v>
      </c>
      <c r="B55" s="143"/>
      <c r="C55" s="144"/>
      <c r="D55" s="145"/>
      <c r="E55" s="146"/>
      <c r="F55" s="147"/>
      <c r="G55" s="143"/>
      <c r="H55" s="143"/>
      <c r="I55" s="143"/>
      <c r="J55" s="147"/>
      <c r="K55" s="147"/>
      <c r="L55" s="148"/>
      <c r="M55" s="143"/>
      <c r="N55" s="149"/>
      <c r="O55" s="149"/>
      <c r="P55" s="150" t="n">
        <f aca="false">IF(O55="",N55,"")</f>
        <v>0</v>
      </c>
      <c r="Q55" s="150" t="str">
        <f aca="false">IF(O55="","",(IF(N55&gt;O55,N55-O55,"")))</f>
        <v/>
      </c>
      <c r="R55" s="150" t="str">
        <f aca="false">IF(N55-O55&lt;0,N55-O55,"")</f>
        <v/>
      </c>
      <c r="S55" s="150" t="str">
        <f aca="false">IF(C55&lt;&gt;"",IF($N55="","CANCELADO",IF($O55&lt;&gt;"","FACTURADO","DEVUELTO")),IF(C55="",""))</f>
        <v/>
      </c>
      <c r="T55" s="151"/>
      <c r="U55" s="143"/>
      <c r="V55" s="152"/>
      <c r="W55" s="152"/>
      <c r="X55" s="153" t="n">
        <f aca="false">V55+W55</f>
        <v>0</v>
      </c>
      <c r="Y55" s="128"/>
      <c r="Z55" s="128"/>
      <c r="AA55" s="129" t="n">
        <f aca="false">IF(AND(Y55&lt;&gt;"",Z55&lt;&gt;""),Z55-Y55,0)</f>
        <v>0</v>
      </c>
      <c r="AB55" s="130"/>
      <c r="AC55" s="130"/>
      <c r="AD55" s="129" t="n">
        <f aca="false">AA55-(AB55+AC55)</f>
        <v>0</v>
      </c>
      <c r="AE55" s="148"/>
      <c r="AF55" s="154"/>
      <c r="AG55" s="145"/>
      <c r="AH55" s="143"/>
      <c r="AI55" s="147"/>
      <c r="AJ55" s="143"/>
      <c r="AK55" s="147"/>
      <c r="AL55" s="148"/>
      <c r="AM55" s="143"/>
      <c r="AN55" s="143"/>
      <c r="AO55" s="155"/>
      <c r="AP55" s="134"/>
      <c r="AQ55" s="156"/>
      <c r="AS55" s="136" t="n">
        <v>48</v>
      </c>
      <c r="AT55" s="157" t="n">
        <v>77101001</v>
      </c>
      <c r="AU55" s="137"/>
      <c r="AV55" s="137"/>
      <c r="AW55" s="158" t="str">
        <f aca="false">IF(O55="","",O55)</f>
        <v/>
      </c>
      <c r="AX55" s="137"/>
      <c r="AY55" s="137"/>
      <c r="AZ55" s="137"/>
      <c r="BA55" s="139" t="str">
        <f aca="false">IF(E55="","",E55)</f>
        <v/>
      </c>
      <c r="BB55" s="140" t="str">
        <f aca="false">IF(K55="","",K55)</f>
        <v/>
      </c>
      <c r="BC55" s="141" t="str">
        <f aca="false">IF(L55="","",L55)</f>
        <v/>
      </c>
      <c r="BT55" s="13" t="str">
        <f aca="false">IF($S55="CANCELADO",1,"")</f>
        <v/>
      </c>
      <c r="BU55" s="13" t="str">
        <f aca="false">IF($S55="DEVUELTO",1,"")</f>
        <v/>
      </c>
      <c r="BV55" s="13" t="str">
        <f aca="false">IF($S55="DEVUELTO",1,"")</f>
        <v/>
      </c>
      <c r="BW55" s="13" t="str">
        <f aca="false">IF($S55="CANCELADO",1,"")</f>
        <v/>
      </c>
    </row>
    <row r="56" customFormat="false" ht="23.1" hidden="false" customHeight="true" outlineLevel="0" collapsed="false">
      <c r="A56" s="142" t="n">
        <v>49</v>
      </c>
      <c r="B56" s="143"/>
      <c r="C56" s="144"/>
      <c r="D56" s="145"/>
      <c r="E56" s="146"/>
      <c r="F56" s="147"/>
      <c r="G56" s="143"/>
      <c r="H56" s="143"/>
      <c r="I56" s="143"/>
      <c r="J56" s="147"/>
      <c r="K56" s="147"/>
      <c r="L56" s="148"/>
      <c r="M56" s="143"/>
      <c r="N56" s="149"/>
      <c r="O56" s="149"/>
      <c r="P56" s="150" t="n">
        <f aca="false">IF(O56="",N56,"")</f>
        <v>0</v>
      </c>
      <c r="Q56" s="150" t="str">
        <f aca="false">IF(O56="","",(IF(N56&gt;O56,N56-O56,"")))</f>
        <v/>
      </c>
      <c r="R56" s="150" t="str">
        <f aca="false">IF(N56-O56&lt;0,N56-O56,"")</f>
        <v/>
      </c>
      <c r="S56" s="150" t="str">
        <f aca="false">IF(C56&lt;&gt;"",IF($N56="","CANCELADO",IF($O56&lt;&gt;"","FACTURADO","DEVUELTO")),IF(C56="",""))</f>
        <v/>
      </c>
      <c r="T56" s="151"/>
      <c r="U56" s="143"/>
      <c r="V56" s="152"/>
      <c r="W56" s="152"/>
      <c r="X56" s="153" t="n">
        <f aca="false">V56+W56</f>
        <v>0</v>
      </c>
      <c r="Y56" s="128"/>
      <c r="Z56" s="128"/>
      <c r="AA56" s="129" t="n">
        <f aca="false">IF(AND(Y56&lt;&gt;"",Z56&lt;&gt;""),Z56-Y56,0)</f>
        <v>0</v>
      </c>
      <c r="AB56" s="130"/>
      <c r="AC56" s="130"/>
      <c r="AD56" s="129" t="n">
        <f aca="false">AA56-(AB56+AC56)</f>
        <v>0</v>
      </c>
      <c r="AE56" s="148"/>
      <c r="AF56" s="154"/>
      <c r="AG56" s="145"/>
      <c r="AH56" s="143"/>
      <c r="AI56" s="147"/>
      <c r="AJ56" s="143"/>
      <c r="AK56" s="147"/>
      <c r="AL56" s="148"/>
      <c r="AM56" s="143"/>
      <c r="AN56" s="143"/>
      <c r="AO56" s="155"/>
      <c r="AP56" s="134"/>
      <c r="AQ56" s="156"/>
      <c r="AS56" s="136" t="n">
        <v>49</v>
      </c>
      <c r="AT56" s="157" t="n">
        <v>77101001</v>
      </c>
      <c r="AU56" s="137"/>
      <c r="AV56" s="137"/>
      <c r="AW56" s="158" t="str">
        <f aca="false">IF(O56="","",O56)</f>
        <v/>
      </c>
      <c r="AX56" s="137"/>
      <c r="AY56" s="137"/>
      <c r="AZ56" s="137"/>
      <c r="BA56" s="139" t="str">
        <f aca="false">IF(E56="","",E56)</f>
        <v/>
      </c>
      <c r="BB56" s="140" t="str">
        <f aca="false">IF(K56="","",K56)</f>
        <v/>
      </c>
      <c r="BC56" s="141" t="str">
        <f aca="false">IF(L56="","",L56)</f>
        <v/>
      </c>
      <c r="BT56" s="13" t="str">
        <f aca="false">IF($S56="CANCELADO",1,"")</f>
        <v/>
      </c>
      <c r="BU56" s="13" t="str">
        <f aca="false">IF($S56="DEVUELTO",1,"")</f>
        <v/>
      </c>
      <c r="BV56" s="13" t="str">
        <f aca="false">IF($S56="DEVUELTO",1,"")</f>
        <v/>
      </c>
      <c r="BW56" s="13" t="str">
        <f aca="false">IF($S56="CANCELADO",1,"")</f>
        <v/>
      </c>
    </row>
    <row r="57" customFormat="false" ht="23.1" hidden="false" customHeight="true" outlineLevel="0" collapsed="false">
      <c r="A57" s="142" t="n">
        <v>50</v>
      </c>
      <c r="B57" s="143"/>
      <c r="C57" s="144"/>
      <c r="D57" s="145"/>
      <c r="E57" s="146"/>
      <c r="F57" s="147"/>
      <c r="G57" s="143"/>
      <c r="H57" s="143"/>
      <c r="I57" s="143"/>
      <c r="J57" s="147"/>
      <c r="K57" s="147"/>
      <c r="L57" s="148"/>
      <c r="M57" s="143"/>
      <c r="N57" s="149"/>
      <c r="O57" s="149"/>
      <c r="P57" s="150" t="n">
        <f aca="false">IF(O57="",N57,"")</f>
        <v>0</v>
      </c>
      <c r="Q57" s="150" t="str">
        <f aca="false">IF(O57="","",(IF(N57&gt;O57,N57-O57,"")))</f>
        <v/>
      </c>
      <c r="R57" s="150" t="str">
        <f aca="false">IF(N57-O57&lt;0,N57-O57,"")</f>
        <v/>
      </c>
      <c r="S57" s="150" t="str">
        <f aca="false">IF(C57&lt;&gt;"",IF($N57="","CANCELADO",IF($O57&lt;&gt;"","FACTURADO","DEVUELTO")),IF(C57="",""))</f>
        <v/>
      </c>
      <c r="T57" s="151"/>
      <c r="U57" s="143"/>
      <c r="V57" s="152"/>
      <c r="W57" s="152"/>
      <c r="X57" s="153" t="n">
        <f aca="false">V57+W57</f>
        <v>0</v>
      </c>
      <c r="Y57" s="128"/>
      <c r="Z57" s="128"/>
      <c r="AA57" s="129" t="n">
        <f aca="false">IF(AND(Y57&lt;&gt;"",Z57&lt;&gt;""),Z57-Y57,0)</f>
        <v>0</v>
      </c>
      <c r="AB57" s="130"/>
      <c r="AC57" s="130"/>
      <c r="AD57" s="129" t="n">
        <f aca="false">AA57-(AB57+AC57)</f>
        <v>0</v>
      </c>
      <c r="AE57" s="148"/>
      <c r="AF57" s="154"/>
      <c r="AG57" s="145"/>
      <c r="AH57" s="143"/>
      <c r="AI57" s="147"/>
      <c r="AJ57" s="143"/>
      <c r="AK57" s="147"/>
      <c r="AL57" s="148"/>
      <c r="AM57" s="143"/>
      <c r="AN57" s="143"/>
      <c r="AO57" s="155"/>
      <c r="AP57" s="134"/>
      <c r="AQ57" s="156"/>
      <c r="AS57" s="136" t="n">
        <v>50</v>
      </c>
      <c r="AT57" s="157" t="n">
        <v>77101001</v>
      </c>
      <c r="AU57" s="137"/>
      <c r="AV57" s="137"/>
      <c r="AW57" s="158" t="str">
        <f aca="false">IF(O57="","",O57)</f>
        <v/>
      </c>
      <c r="AX57" s="137"/>
      <c r="AY57" s="137"/>
      <c r="AZ57" s="137"/>
      <c r="BA57" s="139" t="str">
        <f aca="false">IF(E57="","",E57)</f>
        <v/>
      </c>
      <c r="BB57" s="140" t="str">
        <f aca="false">IF(K57="","",K57)</f>
        <v/>
      </c>
      <c r="BC57" s="141" t="str">
        <f aca="false">IF(L57="","",L57)</f>
        <v/>
      </c>
      <c r="BT57" s="13" t="str">
        <f aca="false">IF($S57="CANCELADO",1,"")</f>
        <v/>
      </c>
      <c r="BU57" s="13" t="str">
        <f aca="false">IF($S57="DEVUELTO",1,"")</f>
        <v/>
      </c>
      <c r="BV57" s="13" t="str">
        <f aca="false">IF($S57="DEVUELTO",1,"")</f>
        <v/>
      </c>
      <c r="BW57" s="13" t="str">
        <f aca="false">IF($S57="CANCELADO",1,"")</f>
        <v/>
      </c>
    </row>
    <row r="58" customFormat="false" ht="23.1" hidden="false" customHeight="true" outlineLevel="0" collapsed="false">
      <c r="A58" s="142" t="n">
        <v>51</v>
      </c>
      <c r="B58" s="143"/>
      <c r="C58" s="144"/>
      <c r="D58" s="145"/>
      <c r="E58" s="146"/>
      <c r="F58" s="147"/>
      <c r="G58" s="143"/>
      <c r="H58" s="143"/>
      <c r="I58" s="143"/>
      <c r="J58" s="147"/>
      <c r="K58" s="147"/>
      <c r="L58" s="148"/>
      <c r="M58" s="143"/>
      <c r="N58" s="149"/>
      <c r="O58" s="149"/>
      <c r="P58" s="150" t="n">
        <f aca="false">IF(O58="",N58,"")</f>
        <v>0</v>
      </c>
      <c r="Q58" s="150" t="str">
        <f aca="false">IF(O58="","",(IF(N58&gt;O58,N58-O58,"")))</f>
        <v/>
      </c>
      <c r="R58" s="150" t="str">
        <f aca="false">IF(N58-O58&lt;0,N58-O58,"")</f>
        <v/>
      </c>
      <c r="S58" s="150" t="str">
        <f aca="false">IF(C58&lt;&gt;"",IF($N58="","CANCELADO",IF($O58&lt;&gt;"","FACTURADO","DEVUELTO")),IF(C58="",""))</f>
        <v/>
      </c>
      <c r="T58" s="151"/>
      <c r="U58" s="143"/>
      <c r="V58" s="152"/>
      <c r="W58" s="152"/>
      <c r="X58" s="153" t="n">
        <f aca="false">V58+W58</f>
        <v>0</v>
      </c>
      <c r="Y58" s="128"/>
      <c r="Z58" s="128"/>
      <c r="AA58" s="129" t="n">
        <f aca="false">IF(AND(Y58&lt;&gt;"",Z58&lt;&gt;""),Z58-Y58,0)</f>
        <v>0</v>
      </c>
      <c r="AB58" s="130"/>
      <c r="AC58" s="130"/>
      <c r="AD58" s="129" t="n">
        <f aca="false">AA58-(AB58+AC58)</f>
        <v>0</v>
      </c>
      <c r="AE58" s="148"/>
      <c r="AF58" s="154"/>
      <c r="AG58" s="145"/>
      <c r="AH58" s="143"/>
      <c r="AI58" s="147"/>
      <c r="AJ58" s="143"/>
      <c r="AK58" s="147"/>
      <c r="AL58" s="148"/>
      <c r="AM58" s="143"/>
      <c r="AN58" s="143"/>
      <c r="AO58" s="155"/>
      <c r="AP58" s="134"/>
      <c r="AQ58" s="156"/>
      <c r="AS58" s="136" t="n">
        <v>51</v>
      </c>
      <c r="AT58" s="160" t="n">
        <v>77101001</v>
      </c>
      <c r="AU58" s="161"/>
      <c r="AV58" s="161"/>
      <c r="AW58" s="162" t="str">
        <f aca="false">IF(O58="","",O58)</f>
        <v/>
      </c>
      <c r="AX58" s="161"/>
      <c r="AY58" s="161"/>
      <c r="AZ58" s="161"/>
      <c r="BA58" s="163" t="str">
        <f aca="false">IF(E58="","",E58)</f>
        <v/>
      </c>
      <c r="BB58" s="164" t="str">
        <f aca="false">IF(K58="","",K58)</f>
        <v/>
      </c>
      <c r="BC58" s="165" t="str">
        <f aca="false">IF(L58="","",L58)</f>
        <v/>
      </c>
      <c r="BT58" s="13" t="str">
        <f aca="false">IF($S58="CANCELADO",1,"")</f>
        <v/>
      </c>
      <c r="BU58" s="13" t="str">
        <f aca="false">IF($S58="DEVUELTO",1,"")</f>
        <v/>
      </c>
      <c r="BV58" s="13" t="str">
        <f aca="false">IF($S58="DEVUELTO",1,"")</f>
        <v/>
      </c>
      <c r="BW58" s="13" t="str">
        <f aca="false">IF($S58="CANCELADO",1,"")</f>
        <v/>
      </c>
    </row>
    <row r="59" customFormat="false" ht="23.1" hidden="false" customHeight="true" outlineLevel="0" collapsed="false">
      <c r="A59" s="142" t="n">
        <v>52</v>
      </c>
      <c r="B59" s="143"/>
      <c r="C59" s="144"/>
      <c r="D59" s="145"/>
      <c r="E59" s="146"/>
      <c r="F59" s="147"/>
      <c r="G59" s="143"/>
      <c r="H59" s="143"/>
      <c r="I59" s="143"/>
      <c r="J59" s="147"/>
      <c r="K59" s="147"/>
      <c r="L59" s="148"/>
      <c r="M59" s="143"/>
      <c r="N59" s="149"/>
      <c r="O59" s="149"/>
      <c r="P59" s="150" t="n">
        <f aca="false">IF(O59="",N59,"")</f>
        <v>0</v>
      </c>
      <c r="Q59" s="150" t="str">
        <f aca="false">IF(O59="","",(IF(N59&gt;O59,N59-O59,"")))</f>
        <v/>
      </c>
      <c r="R59" s="150" t="str">
        <f aca="false">IF(N59-O59&lt;0,N59-O59,"")</f>
        <v/>
      </c>
      <c r="S59" s="150" t="str">
        <f aca="false">IF(C59&lt;&gt;"",IF($N59="","CANCELADO",IF($O59&lt;&gt;"","FACTURADO","DEVUELTO")),IF(C59="",""))</f>
        <v/>
      </c>
      <c r="T59" s="151"/>
      <c r="U59" s="143"/>
      <c r="V59" s="152"/>
      <c r="W59" s="152"/>
      <c r="X59" s="153" t="n">
        <f aca="false">V59+W59</f>
        <v>0</v>
      </c>
      <c r="Y59" s="128"/>
      <c r="Z59" s="128"/>
      <c r="AA59" s="129" t="n">
        <f aca="false">IF(AND(Y59&lt;&gt;"",Z59&lt;&gt;""),Z59-Y59,0)</f>
        <v>0</v>
      </c>
      <c r="AB59" s="130"/>
      <c r="AC59" s="130"/>
      <c r="AD59" s="129" t="n">
        <f aca="false">AA59-(AB59+AC59)</f>
        <v>0</v>
      </c>
      <c r="AE59" s="148"/>
      <c r="AF59" s="154"/>
      <c r="AG59" s="145"/>
      <c r="AH59" s="143"/>
      <c r="AI59" s="147"/>
      <c r="AJ59" s="143"/>
      <c r="AK59" s="147"/>
      <c r="AL59" s="148"/>
      <c r="AM59" s="143"/>
      <c r="AN59" s="143"/>
      <c r="AO59" s="155"/>
      <c r="AP59" s="134"/>
      <c r="AQ59" s="156"/>
      <c r="AS59" s="136" t="n">
        <v>52</v>
      </c>
      <c r="AT59" s="160" t="n">
        <v>77101001</v>
      </c>
      <c r="AU59" s="161"/>
      <c r="AV59" s="161"/>
      <c r="AW59" s="162" t="str">
        <f aca="false">IF(O59="","",O59)</f>
        <v/>
      </c>
      <c r="AX59" s="161"/>
      <c r="AY59" s="161"/>
      <c r="AZ59" s="161"/>
      <c r="BA59" s="163" t="str">
        <f aca="false">IF(E59="","",E59)</f>
        <v/>
      </c>
      <c r="BB59" s="164" t="str">
        <f aca="false">IF(K59="","",K59)</f>
        <v/>
      </c>
      <c r="BC59" s="165" t="str">
        <f aca="false">IF(L59="","",L59)</f>
        <v/>
      </c>
      <c r="BT59" s="13" t="str">
        <f aca="false">IF($S59="CANCELADO",1,"")</f>
        <v/>
      </c>
      <c r="BU59" s="13" t="str">
        <f aca="false">IF($S59="DEVUELTO",1,"")</f>
        <v/>
      </c>
      <c r="BV59" s="13" t="str">
        <f aca="false">IF($S59="DEVUELTO",1,"")</f>
        <v/>
      </c>
      <c r="BW59" s="13" t="str">
        <f aca="false">IF($S59="CANCELADO",1,"")</f>
        <v/>
      </c>
    </row>
    <row r="60" customFormat="false" ht="23.1" hidden="false" customHeight="true" outlineLevel="0" collapsed="false">
      <c r="A60" s="142" t="n">
        <v>53</v>
      </c>
      <c r="B60" s="143"/>
      <c r="C60" s="144"/>
      <c r="D60" s="145"/>
      <c r="E60" s="146"/>
      <c r="F60" s="147"/>
      <c r="G60" s="143"/>
      <c r="H60" s="143"/>
      <c r="I60" s="143"/>
      <c r="J60" s="147"/>
      <c r="K60" s="147"/>
      <c r="L60" s="148"/>
      <c r="M60" s="143"/>
      <c r="N60" s="149"/>
      <c r="O60" s="149"/>
      <c r="P60" s="150" t="n">
        <f aca="false">IF(O60="",N60,"")</f>
        <v>0</v>
      </c>
      <c r="Q60" s="150" t="str">
        <f aca="false">IF(O60="","",(IF(N60&gt;O60,N60-O60,"")))</f>
        <v/>
      </c>
      <c r="R60" s="150" t="str">
        <f aca="false">IF(N60-O60&lt;0,N60-O60,"")</f>
        <v/>
      </c>
      <c r="S60" s="150" t="str">
        <f aca="false">IF(C60&lt;&gt;"",IF($N60="","CANCELADO",IF($O60&lt;&gt;"","FACTURADO","DEVUELTO")),IF(C60="",""))</f>
        <v/>
      </c>
      <c r="T60" s="151"/>
      <c r="U60" s="143"/>
      <c r="V60" s="152"/>
      <c r="W60" s="152"/>
      <c r="X60" s="153" t="n">
        <f aca="false">V60+W60</f>
        <v>0</v>
      </c>
      <c r="Y60" s="128"/>
      <c r="Z60" s="128"/>
      <c r="AA60" s="129" t="n">
        <f aca="false">IF(AND(Y60&lt;&gt;"",Z60&lt;&gt;""),Z60-Y60,0)</f>
        <v>0</v>
      </c>
      <c r="AB60" s="130"/>
      <c r="AC60" s="130"/>
      <c r="AD60" s="129" t="n">
        <f aca="false">AA60-(AB60+AC60)</f>
        <v>0</v>
      </c>
      <c r="AE60" s="148"/>
      <c r="AF60" s="154"/>
      <c r="AG60" s="145"/>
      <c r="AH60" s="143"/>
      <c r="AI60" s="147"/>
      <c r="AJ60" s="143"/>
      <c r="AK60" s="147"/>
      <c r="AL60" s="148"/>
      <c r="AM60" s="143"/>
      <c r="AN60" s="143"/>
      <c r="AO60" s="155"/>
      <c r="AP60" s="134"/>
      <c r="AQ60" s="156"/>
      <c r="AS60" s="136" t="n">
        <v>53</v>
      </c>
      <c r="AT60" s="160" t="n">
        <v>77101001</v>
      </c>
      <c r="AU60" s="161"/>
      <c r="AV60" s="161"/>
      <c r="AW60" s="162" t="str">
        <f aca="false">IF(O60="","",O60)</f>
        <v/>
      </c>
      <c r="AX60" s="161"/>
      <c r="AY60" s="161"/>
      <c r="AZ60" s="161"/>
      <c r="BA60" s="163" t="str">
        <f aca="false">IF(E60="","",E60)</f>
        <v/>
      </c>
      <c r="BB60" s="164" t="str">
        <f aca="false">IF(K60="","",K60)</f>
        <v/>
      </c>
      <c r="BC60" s="165" t="str">
        <f aca="false">IF(L60="","",L60)</f>
        <v/>
      </c>
      <c r="BT60" s="13" t="str">
        <f aca="false">IF($S60="CANCELADO",1,"")</f>
        <v/>
      </c>
      <c r="BU60" s="13" t="str">
        <f aca="false">IF($S60="DEVUELTO",1,"")</f>
        <v/>
      </c>
      <c r="BV60" s="13" t="str">
        <f aca="false">IF($S60="DEVUELTO",1,"")</f>
        <v/>
      </c>
      <c r="BW60" s="13" t="str">
        <f aca="false">IF($S60="CANCELADO",1,"")</f>
        <v/>
      </c>
    </row>
    <row r="61" customFormat="false" ht="23.1" hidden="false" customHeight="true" outlineLevel="0" collapsed="false">
      <c r="A61" s="142" t="n">
        <v>54</v>
      </c>
      <c r="B61" s="159"/>
      <c r="C61" s="144"/>
      <c r="D61" s="145"/>
      <c r="E61" s="146"/>
      <c r="F61" s="147"/>
      <c r="G61" s="143"/>
      <c r="H61" s="143"/>
      <c r="I61" s="143"/>
      <c r="J61" s="147"/>
      <c r="K61" s="147"/>
      <c r="L61" s="148"/>
      <c r="M61" s="143"/>
      <c r="N61" s="149"/>
      <c r="O61" s="149"/>
      <c r="P61" s="150" t="n">
        <f aca="false">IF(O61="",N61,"")</f>
        <v>0</v>
      </c>
      <c r="Q61" s="150" t="str">
        <f aca="false">IF(O61="","",(IF(N61&gt;O61,N61-O61,"")))</f>
        <v/>
      </c>
      <c r="R61" s="150" t="str">
        <f aca="false">IF(N61-O61&lt;0,N61-O61,"")</f>
        <v/>
      </c>
      <c r="S61" s="150" t="str">
        <f aca="false">IF(C61&lt;&gt;"",IF($N61="","CANCELADO",IF($O61&lt;&gt;"","FACTURADO","DEVUELTO")),IF(C61="",""))</f>
        <v/>
      </c>
      <c r="T61" s="151"/>
      <c r="U61" s="143"/>
      <c r="V61" s="152"/>
      <c r="W61" s="152"/>
      <c r="X61" s="153" t="n">
        <f aca="false">V61+W61</f>
        <v>0</v>
      </c>
      <c r="Y61" s="128"/>
      <c r="Z61" s="128"/>
      <c r="AA61" s="129" t="n">
        <f aca="false">IF(AND(Y61&lt;&gt;"",Z61&lt;&gt;""),Z61-Y61,0)</f>
        <v>0</v>
      </c>
      <c r="AB61" s="130"/>
      <c r="AC61" s="130"/>
      <c r="AD61" s="129" t="n">
        <f aca="false">AA61-(AB61+AC61)</f>
        <v>0</v>
      </c>
      <c r="AE61" s="148"/>
      <c r="AF61" s="154"/>
      <c r="AG61" s="145"/>
      <c r="AH61" s="143"/>
      <c r="AI61" s="147"/>
      <c r="AJ61" s="143"/>
      <c r="AK61" s="147"/>
      <c r="AL61" s="148"/>
      <c r="AM61" s="143"/>
      <c r="AN61" s="143"/>
      <c r="AO61" s="155"/>
      <c r="AP61" s="134"/>
      <c r="AQ61" s="156"/>
      <c r="AS61" s="136" t="n">
        <v>54</v>
      </c>
      <c r="AT61" s="160" t="n">
        <v>77101001</v>
      </c>
      <c r="AU61" s="161"/>
      <c r="AV61" s="161"/>
      <c r="AW61" s="162" t="str">
        <f aca="false">IF(O61="","",O61)</f>
        <v/>
      </c>
      <c r="AX61" s="161"/>
      <c r="AY61" s="161"/>
      <c r="AZ61" s="161"/>
      <c r="BA61" s="163" t="str">
        <f aca="false">IF(E61="","",E61)</f>
        <v/>
      </c>
      <c r="BB61" s="164" t="str">
        <f aca="false">IF(K61="","",K61)</f>
        <v/>
      </c>
      <c r="BC61" s="165" t="str">
        <f aca="false">IF(L61="","",L61)</f>
        <v/>
      </c>
      <c r="BT61" s="13" t="str">
        <f aca="false">IF($S61="CANCELADO",1,"")</f>
        <v/>
      </c>
      <c r="BU61" s="13" t="str">
        <f aca="false">IF($S61="DEVUELTO",1,"")</f>
        <v/>
      </c>
      <c r="BV61" s="13" t="str">
        <f aca="false">IF($S61="DEVUELTO",1,"")</f>
        <v/>
      </c>
      <c r="BW61" s="13" t="str">
        <f aca="false">IF($S61="CANCELADO",1,"")</f>
        <v/>
      </c>
    </row>
    <row r="62" customFormat="false" ht="23.1" hidden="false" customHeight="true" outlineLevel="0" collapsed="false">
      <c r="A62" s="142" t="n">
        <v>55</v>
      </c>
      <c r="B62" s="143"/>
      <c r="C62" s="144"/>
      <c r="D62" s="145"/>
      <c r="E62" s="146"/>
      <c r="F62" s="147"/>
      <c r="G62" s="143"/>
      <c r="H62" s="143"/>
      <c r="I62" s="143"/>
      <c r="J62" s="147"/>
      <c r="K62" s="147"/>
      <c r="L62" s="148"/>
      <c r="M62" s="143"/>
      <c r="N62" s="149"/>
      <c r="O62" s="149"/>
      <c r="P62" s="150" t="n">
        <f aca="false">IF(O62="",N62,"")</f>
        <v>0</v>
      </c>
      <c r="Q62" s="150" t="str">
        <f aca="false">IF(O62="","",(IF(N62&gt;O62,N62-O62,"")))</f>
        <v/>
      </c>
      <c r="R62" s="150" t="str">
        <f aca="false">IF(N62-O62&lt;0,N62-O62,"")</f>
        <v/>
      </c>
      <c r="S62" s="150" t="str">
        <f aca="false">IF(C62&lt;&gt;"",IF($N62="","CANCELADO",IF($O62&lt;&gt;"","FACTURADO","DEVUELTO")),IF(C62="",""))</f>
        <v/>
      </c>
      <c r="T62" s="151"/>
      <c r="U62" s="143"/>
      <c r="V62" s="152"/>
      <c r="W62" s="152"/>
      <c r="X62" s="153" t="n">
        <f aca="false">V62+W62</f>
        <v>0</v>
      </c>
      <c r="Y62" s="128"/>
      <c r="Z62" s="128"/>
      <c r="AA62" s="129" t="n">
        <f aca="false">IF(AND(Y62&lt;&gt;"",Z62&lt;&gt;""),Z62-Y62,0)</f>
        <v>0</v>
      </c>
      <c r="AB62" s="130"/>
      <c r="AC62" s="130"/>
      <c r="AD62" s="129" t="n">
        <f aca="false">AA62-(AB62+AC62)</f>
        <v>0</v>
      </c>
      <c r="AE62" s="148"/>
      <c r="AF62" s="154"/>
      <c r="AG62" s="145"/>
      <c r="AH62" s="143"/>
      <c r="AI62" s="147"/>
      <c r="AJ62" s="143"/>
      <c r="AK62" s="147"/>
      <c r="AL62" s="148"/>
      <c r="AM62" s="143"/>
      <c r="AN62" s="143"/>
      <c r="AO62" s="155"/>
      <c r="AP62" s="134"/>
      <c r="AQ62" s="156"/>
      <c r="AS62" s="136" t="n">
        <v>55</v>
      </c>
      <c r="AT62" s="160" t="n">
        <v>77101001</v>
      </c>
      <c r="AU62" s="161"/>
      <c r="AV62" s="161"/>
      <c r="AW62" s="162" t="str">
        <f aca="false">IF(O62="","",O62)</f>
        <v/>
      </c>
      <c r="AX62" s="161"/>
      <c r="AY62" s="161"/>
      <c r="AZ62" s="161"/>
      <c r="BA62" s="163" t="str">
        <f aca="false">IF(E62="","",E62)</f>
        <v/>
      </c>
      <c r="BB62" s="164" t="str">
        <f aca="false">IF(K62="","",K62)</f>
        <v/>
      </c>
      <c r="BC62" s="165" t="str">
        <f aca="false">IF(L62="","",L62)</f>
        <v/>
      </c>
      <c r="BT62" s="13" t="str">
        <f aca="false">IF($S62="CANCELADO",1,"")</f>
        <v/>
      </c>
      <c r="BU62" s="13" t="str">
        <f aca="false">IF($S62="DEVUELTO",1,"")</f>
        <v/>
      </c>
      <c r="BV62" s="13" t="str">
        <f aca="false">IF($S62="DEVUELTO",1,"")</f>
        <v/>
      </c>
      <c r="BW62" s="13" t="str">
        <f aca="false">IF($S62="CANCELADO",1,"")</f>
        <v/>
      </c>
    </row>
    <row r="63" customFormat="false" ht="23.1" hidden="false" customHeight="true" outlineLevel="0" collapsed="false">
      <c r="A63" s="142" t="n">
        <v>56</v>
      </c>
      <c r="B63" s="143"/>
      <c r="C63" s="144"/>
      <c r="D63" s="145"/>
      <c r="E63" s="146"/>
      <c r="F63" s="147"/>
      <c r="G63" s="143"/>
      <c r="H63" s="143"/>
      <c r="I63" s="143"/>
      <c r="J63" s="147"/>
      <c r="K63" s="147"/>
      <c r="L63" s="148"/>
      <c r="M63" s="143"/>
      <c r="N63" s="149"/>
      <c r="O63" s="149"/>
      <c r="P63" s="150" t="n">
        <f aca="false">IF(O63="",N63,"")</f>
        <v>0</v>
      </c>
      <c r="Q63" s="150" t="str">
        <f aca="false">IF(O63="","",(IF(N63&gt;O63,N63-O63,"")))</f>
        <v/>
      </c>
      <c r="R63" s="150" t="str">
        <f aca="false">IF(N63-O63&lt;0,N63-O63,"")</f>
        <v/>
      </c>
      <c r="S63" s="150" t="str">
        <f aca="false">IF(C63&lt;&gt;"",IF($N63="","CANCELADO",IF($O63&lt;&gt;"","FACTURADO","DEVUELTO")),IF(C63="",""))</f>
        <v/>
      </c>
      <c r="T63" s="151"/>
      <c r="U63" s="143"/>
      <c r="V63" s="152"/>
      <c r="W63" s="152"/>
      <c r="X63" s="153" t="n">
        <f aca="false">V63+W63</f>
        <v>0</v>
      </c>
      <c r="Y63" s="128"/>
      <c r="Z63" s="128"/>
      <c r="AA63" s="129" t="n">
        <f aca="false">IF(AND(Y63&lt;&gt;"",Z63&lt;&gt;""),Z63-Y63,0)</f>
        <v>0</v>
      </c>
      <c r="AB63" s="130"/>
      <c r="AC63" s="130"/>
      <c r="AD63" s="129" t="n">
        <f aca="false">AA63-(AB63+AC63)</f>
        <v>0</v>
      </c>
      <c r="AE63" s="148"/>
      <c r="AF63" s="154"/>
      <c r="AG63" s="145"/>
      <c r="AH63" s="143"/>
      <c r="AI63" s="147"/>
      <c r="AJ63" s="143"/>
      <c r="AK63" s="147"/>
      <c r="AL63" s="148"/>
      <c r="AM63" s="143"/>
      <c r="AN63" s="143"/>
      <c r="AO63" s="155"/>
      <c r="AP63" s="134"/>
      <c r="AQ63" s="156"/>
      <c r="AS63" s="136" t="n">
        <v>56</v>
      </c>
      <c r="AT63" s="160" t="n">
        <v>77101001</v>
      </c>
      <c r="AU63" s="161"/>
      <c r="AV63" s="161"/>
      <c r="AW63" s="162" t="str">
        <f aca="false">IF(O63="","",O63)</f>
        <v/>
      </c>
      <c r="AX63" s="161"/>
      <c r="AY63" s="161"/>
      <c r="AZ63" s="161"/>
      <c r="BA63" s="163" t="str">
        <f aca="false">IF(E63="","",E63)</f>
        <v/>
      </c>
      <c r="BB63" s="164" t="str">
        <f aca="false">IF(K63="","",K63)</f>
        <v/>
      </c>
      <c r="BC63" s="165" t="str">
        <f aca="false">IF(L63="","",L63)</f>
        <v/>
      </c>
      <c r="BT63" s="13" t="str">
        <f aca="false">IF($S63="CANCELADO",1,"")</f>
        <v/>
      </c>
      <c r="BU63" s="13" t="str">
        <f aca="false">IF($S63="DEVUELTO",1,"")</f>
        <v/>
      </c>
      <c r="BV63" s="13" t="str">
        <f aca="false">IF($S63="DEVUELTO",1,"")</f>
        <v/>
      </c>
      <c r="BW63" s="13" t="str">
        <f aca="false">IF($S63="CANCELADO",1,"")</f>
        <v/>
      </c>
    </row>
    <row r="64" customFormat="false" ht="23.1" hidden="false" customHeight="true" outlineLevel="0" collapsed="false">
      <c r="A64" s="142" t="n">
        <v>57</v>
      </c>
      <c r="B64" s="143"/>
      <c r="C64" s="144"/>
      <c r="D64" s="145"/>
      <c r="E64" s="146"/>
      <c r="F64" s="147"/>
      <c r="G64" s="143"/>
      <c r="H64" s="143"/>
      <c r="I64" s="143"/>
      <c r="J64" s="147"/>
      <c r="K64" s="147"/>
      <c r="L64" s="148"/>
      <c r="M64" s="143"/>
      <c r="N64" s="149"/>
      <c r="O64" s="149"/>
      <c r="P64" s="150" t="n">
        <f aca="false">IF(O64="",N64,"")</f>
        <v>0</v>
      </c>
      <c r="Q64" s="150" t="str">
        <f aca="false">IF(O64="","",(IF(N64&gt;O64,N64-O64,"")))</f>
        <v/>
      </c>
      <c r="R64" s="150" t="str">
        <f aca="false">IF(N64-O64&lt;0,N64-O64,"")</f>
        <v/>
      </c>
      <c r="S64" s="150" t="str">
        <f aca="false">IF(C64&lt;&gt;"",IF($N64="","CANCELADO",IF($O64&lt;&gt;"","FACTURADO","DEVUELTO")),IF(C64="",""))</f>
        <v/>
      </c>
      <c r="T64" s="151"/>
      <c r="U64" s="143"/>
      <c r="V64" s="152"/>
      <c r="W64" s="152"/>
      <c r="X64" s="153" t="n">
        <f aca="false">V64+W64</f>
        <v>0</v>
      </c>
      <c r="Y64" s="128"/>
      <c r="Z64" s="128"/>
      <c r="AA64" s="129" t="n">
        <f aca="false">IF(AND(Y64&lt;&gt;"",Z64&lt;&gt;""),Z64-Y64,0)</f>
        <v>0</v>
      </c>
      <c r="AB64" s="130"/>
      <c r="AC64" s="130"/>
      <c r="AD64" s="129" t="n">
        <f aca="false">AA64-(AB64+AC64)</f>
        <v>0</v>
      </c>
      <c r="AE64" s="148"/>
      <c r="AF64" s="154"/>
      <c r="AG64" s="145"/>
      <c r="AH64" s="143"/>
      <c r="AI64" s="147"/>
      <c r="AJ64" s="143"/>
      <c r="AK64" s="147"/>
      <c r="AL64" s="148"/>
      <c r="AM64" s="143"/>
      <c r="AN64" s="143"/>
      <c r="AO64" s="155"/>
      <c r="AP64" s="134"/>
      <c r="AQ64" s="156"/>
      <c r="AS64" s="136" t="n">
        <v>57</v>
      </c>
      <c r="AT64" s="160" t="n">
        <v>77101001</v>
      </c>
      <c r="AU64" s="161"/>
      <c r="AV64" s="161"/>
      <c r="AW64" s="162" t="str">
        <f aca="false">IF(O64="","",O64)</f>
        <v/>
      </c>
      <c r="AX64" s="161"/>
      <c r="AY64" s="161"/>
      <c r="AZ64" s="161"/>
      <c r="BA64" s="163" t="str">
        <f aca="false">IF(E64="","",E64)</f>
        <v/>
      </c>
      <c r="BB64" s="164" t="str">
        <f aca="false">IF(K64="","",K64)</f>
        <v/>
      </c>
      <c r="BC64" s="165" t="str">
        <f aca="false">IF(L64="","",L64)</f>
        <v/>
      </c>
      <c r="BT64" s="13" t="str">
        <f aca="false">IF($S64="CANCELADO",1,"")</f>
        <v/>
      </c>
      <c r="BU64" s="13" t="str">
        <f aca="false">IF($S64="DEVUELTO",1,"")</f>
        <v/>
      </c>
      <c r="BV64" s="13" t="str">
        <f aca="false">IF($S64="DEVUELTO",1,"")</f>
        <v/>
      </c>
      <c r="BW64" s="13" t="str">
        <f aca="false">IF($S64="CANCELADO",1,"")</f>
        <v/>
      </c>
    </row>
    <row r="65" customFormat="false" ht="23.1" hidden="false" customHeight="true" outlineLevel="0" collapsed="false">
      <c r="A65" s="142" t="n">
        <v>58</v>
      </c>
      <c r="B65" s="143"/>
      <c r="C65" s="144"/>
      <c r="D65" s="145"/>
      <c r="E65" s="146"/>
      <c r="F65" s="147"/>
      <c r="G65" s="143"/>
      <c r="H65" s="143"/>
      <c r="I65" s="143"/>
      <c r="J65" s="147"/>
      <c r="K65" s="147"/>
      <c r="L65" s="148"/>
      <c r="M65" s="143"/>
      <c r="N65" s="149"/>
      <c r="O65" s="149"/>
      <c r="P65" s="150" t="n">
        <f aca="false">IF(O65="",N65,"")</f>
        <v>0</v>
      </c>
      <c r="Q65" s="150" t="str">
        <f aca="false">IF(O65="","",(IF(N65&gt;O65,N65-O65,"")))</f>
        <v/>
      </c>
      <c r="R65" s="150" t="str">
        <f aca="false">IF(N65-O65&lt;0,N65-O65,"")</f>
        <v/>
      </c>
      <c r="S65" s="150" t="str">
        <f aca="false">IF(C65&lt;&gt;"",IF($N65="","CANCELADO",IF($O65&lt;&gt;"","FACTURADO","DEVUELTO")),IF(C65="",""))</f>
        <v/>
      </c>
      <c r="T65" s="151"/>
      <c r="U65" s="143"/>
      <c r="V65" s="152"/>
      <c r="W65" s="152"/>
      <c r="X65" s="153" t="n">
        <f aca="false">V65+W65</f>
        <v>0</v>
      </c>
      <c r="Y65" s="128"/>
      <c r="Z65" s="128"/>
      <c r="AA65" s="129" t="n">
        <f aca="false">IF(AND(Y65&lt;&gt;"",Z65&lt;&gt;""),Z65-Y65,0)</f>
        <v>0</v>
      </c>
      <c r="AB65" s="130"/>
      <c r="AC65" s="130"/>
      <c r="AD65" s="129" t="n">
        <f aca="false">AA65-(AB65+AC65)</f>
        <v>0</v>
      </c>
      <c r="AE65" s="148"/>
      <c r="AF65" s="154"/>
      <c r="AG65" s="145"/>
      <c r="AH65" s="143"/>
      <c r="AI65" s="147"/>
      <c r="AJ65" s="143"/>
      <c r="AK65" s="147"/>
      <c r="AL65" s="148"/>
      <c r="AM65" s="143"/>
      <c r="AN65" s="143"/>
      <c r="AO65" s="155"/>
      <c r="AP65" s="134"/>
      <c r="AQ65" s="156"/>
      <c r="AS65" s="136" t="n">
        <v>58</v>
      </c>
      <c r="AT65" s="160" t="n">
        <v>77101001</v>
      </c>
      <c r="AU65" s="161"/>
      <c r="AV65" s="161"/>
      <c r="AW65" s="162" t="str">
        <f aca="false">IF(O65="","",O65)</f>
        <v/>
      </c>
      <c r="AX65" s="161"/>
      <c r="AY65" s="161"/>
      <c r="AZ65" s="161"/>
      <c r="BA65" s="163" t="str">
        <f aca="false">IF(E65="","",E65)</f>
        <v/>
      </c>
      <c r="BB65" s="164" t="str">
        <f aca="false">IF(K65="","",K65)</f>
        <v/>
      </c>
      <c r="BC65" s="165" t="str">
        <f aca="false">IF(L65="","",L65)</f>
        <v/>
      </c>
      <c r="BT65" s="13" t="str">
        <f aca="false">IF($S65="CANCELADO",1,"")</f>
        <v/>
      </c>
      <c r="BU65" s="13" t="str">
        <f aca="false">IF($S65="DEVUELTO",1,"")</f>
        <v/>
      </c>
      <c r="BV65" s="13" t="str">
        <f aca="false">IF($S65="DEVUELTO",1,"")</f>
        <v/>
      </c>
      <c r="BW65" s="13" t="str">
        <f aca="false">IF($S65="CANCELADO",1,"")</f>
        <v/>
      </c>
    </row>
    <row r="66" customFormat="false" ht="23.1" hidden="false" customHeight="true" outlineLevel="0" collapsed="false">
      <c r="A66" s="142" t="n">
        <v>59</v>
      </c>
      <c r="B66" s="143"/>
      <c r="C66" s="144"/>
      <c r="D66" s="145"/>
      <c r="E66" s="146"/>
      <c r="F66" s="147"/>
      <c r="G66" s="143"/>
      <c r="H66" s="143"/>
      <c r="I66" s="143"/>
      <c r="J66" s="147"/>
      <c r="K66" s="147"/>
      <c r="L66" s="148"/>
      <c r="M66" s="143"/>
      <c r="N66" s="149"/>
      <c r="O66" s="149"/>
      <c r="P66" s="150" t="n">
        <f aca="false">IF(O66="",N66,"")</f>
        <v>0</v>
      </c>
      <c r="Q66" s="150" t="str">
        <f aca="false">IF(O66="","",(IF(N66&gt;O66,N66-O66,"")))</f>
        <v/>
      </c>
      <c r="R66" s="150" t="str">
        <f aca="false">IF(N66-O66&lt;0,N66-O66,"")</f>
        <v/>
      </c>
      <c r="S66" s="150" t="str">
        <f aca="false">IF(C66&lt;&gt;"",IF($N66="","CANCELADO",IF($O66&lt;&gt;"","FACTURADO","DEVUELTO")),IF(C66="",""))</f>
        <v/>
      </c>
      <c r="T66" s="151"/>
      <c r="U66" s="143"/>
      <c r="V66" s="152"/>
      <c r="W66" s="152"/>
      <c r="X66" s="153" t="n">
        <f aca="false">V66+W66</f>
        <v>0</v>
      </c>
      <c r="Y66" s="128"/>
      <c r="Z66" s="128"/>
      <c r="AA66" s="129" t="n">
        <f aca="false">IF(AND(Y66&lt;&gt;"",Z66&lt;&gt;""),Z66-Y66,0)</f>
        <v>0</v>
      </c>
      <c r="AB66" s="130"/>
      <c r="AC66" s="130"/>
      <c r="AD66" s="129" t="n">
        <f aca="false">AA66-(AB66+AC66)</f>
        <v>0</v>
      </c>
      <c r="AE66" s="148"/>
      <c r="AF66" s="154"/>
      <c r="AG66" s="145"/>
      <c r="AH66" s="143"/>
      <c r="AI66" s="147"/>
      <c r="AJ66" s="143"/>
      <c r="AK66" s="147"/>
      <c r="AL66" s="148"/>
      <c r="AM66" s="143"/>
      <c r="AN66" s="143"/>
      <c r="AO66" s="155"/>
      <c r="AP66" s="134"/>
      <c r="AQ66" s="156"/>
      <c r="AS66" s="136" t="n">
        <v>59</v>
      </c>
      <c r="AT66" s="160" t="n">
        <v>77101001</v>
      </c>
      <c r="AU66" s="161"/>
      <c r="AV66" s="161"/>
      <c r="AW66" s="162" t="str">
        <f aca="false">IF(O66="","",O66)</f>
        <v/>
      </c>
      <c r="AX66" s="161"/>
      <c r="AY66" s="161"/>
      <c r="AZ66" s="161"/>
      <c r="BA66" s="163" t="str">
        <f aca="false">IF(E66="","",E66)</f>
        <v/>
      </c>
      <c r="BB66" s="164" t="str">
        <f aca="false">IF(K66="","",K66)</f>
        <v/>
      </c>
      <c r="BC66" s="165" t="str">
        <f aca="false">IF(L66="","",L66)</f>
        <v/>
      </c>
      <c r="BT66" s="13" t="str">
        <f aca="false">IF($S66="CANCELADO",1,"")</f>
        <v/>
      </c>
      <c r="BU66" s="13" t="str">
        <f aca="false">IF($S66="DEVUELTO",1,"")</f>
        <v/>
      </c>
      <c r="BV66" s="13" t="str">
        <f aca="false">IF($S66="DEVUELTO",1,"")</f>
        <v/>
      </c>
      <c r="BW66" s="13" t="str">
        <f aca="false">IF($S66="CANCELADO",1,"")</f>
        <v/>
      </c>
    </row>
    <row r="67" customFormat="false" ht="23.1" hidden="false" customHeight="true" outlineLevel="0" collapsed="false">
      <c r="A67" s="142" t="n">
        <v>60</v>
      </c>
      <c r="B67" s="143"/>
      <c r="C67" s="144"/>
      <c r="D67" s="145"/>
      <c r="E67" s="146"/>
      <c r="F67" s="147"/>
      <c r="G67" s="143"/>
      <c r="H67" s="143"/>
      <c r="I67" s="143"/>
      <c r="J67" s="147"/>
      <c r="K67" s="147"/>
      <c r="L67" s="148"/>
      <c r="M67" s="143"/>
      <c r="N67" s="149"/>
      <c r="O67" s="149"/>
      <c r="P67" s="150" t="n">
        <f aca="false">IF(O67="",N67,"")</f>
        <v>0</v>
      </c>
      <c r="Q67" s="150" t="str">
        <f aca="false">IF(O67="","",(IF(N67&gt;O67,N67-O67,"")))</f>
        <v/>
      </c>
      <c r="R67" s="150" t="str">
        <f aca="false">IF(N67-O67&lt;0,N67-O67,"")</f>
        <v/>
      </c>
      <c r="S67" s="150" t="str">
        <f aca="false">IF(C67&lt;&gt;"",IF($N67="","CANCELADO",IF($O67&lt;&gt;"","FACTURADO","DEVUELTO")),IF(C67="",""))</f>
        <v/>
      </c>
      <c r="T67" s="151"/>
      <c r="U67" s="143"/>
      <c r="V67" s="152"/>
      <c r="W67" s="152"/>
      <c r="X67" s="153" t="n">
        <f aca="false">V67+W67</f>
        <v>0</v>
      </c>
      <c r="Y67" s="128"/>
      <c r="Z67" s="128"/>
      <c r="AA67" s="129" t="n">
        <f aca="false">IF(AND(Y67&lt;&gt;"",Z67&lt;&gt;""),Z67-Y67,0)</f>
        <v>0</v>
      </c>
      <c r="AB67" s="130"/>
      <c r="AC67" s="130"/>
      <c r="AD67" s="129" t="n">
        <f aca="false">AA67-(AB67+AC67)</f>
        <v>0</v>
      </c>
      <c r="AE67" s="148"/>
      <c r="AF67" s="154"/>
      <c r="AG67" s="145"/>
      <c r="AH67" s="143"/>
      <c r="AI67" s="147"/>
      <c r="AJ67" s="143"/>
      <c r="AK67" s="147"/>
      <c r="AL67" s="148"/>
      <c r="AM67" s="143"/>
      <c r="AN67" s="143"/>
      <c r="AO67" s="155"/>
      <c r="AP67" s="134"/>
      <c r="AQ67" s="156"/>
      <c r="AS67" s="136" t="n">
        <v>60</v>
      </c>
      <c r="AT67" s="160" t="n">
        <v>77101001</v>
      </c>
      <c r="AU67" s="161"/>
      <c r="AV67" s="161"/>
      <c r="AW67" s="162" t="str">
        <f aca="false">IF(O67="","",O67)</f>
        <v/>
      </c>
      <c r="AX67" s="161"/>
      <c r="AY67" s="161"/>
      <c r="AZ67" s="161"/>
      <c r="BA67" s="163" t="str">
        <f aca="false">IF(E67="","",E67)</f>
        <v/>
      </c>
      <c r="BB67" s="164" t="str">
        <f aca="false">IF(K67="","",K67)</f>
        <v/>
      </c>
      <c r="BC67" s="165" t="str">
        <f aca="false">IF(L67="","",L67)</f>
        <v/>
      </c>
      <c r="BT67" s="13" t="str">
        <f aca="false">IF($S67="CANCELADO",1,"")</f>
        <v/>
      </c>
      <c r="BU67" s="13" t="str">
        <f aca="false">IF($S67="DEVUELTO",1,"")</f>
        <v/>
      </c>
      <c r="BV67" s="13" t="str">
        <f aca="false">IF($S67="DEVUELTO",1,"")</f>
        <v/>
      </c>
      <c r="BW67" s="13" t="str">
        <f aca="false">IF($S67="CANCELADO",1,"")</f>
        <v/>
      </c>
    </row>
    <row r="68" customFormat="false" ht="23.1" hidden="false" customHeight="true" outlineLevel="0" collapsed="false">
      <c r="A68" s="142" t="n">
        <v>61</v>
      </c>
      <c r="B68" s="143"/>
      <c r="C68" s="144"/>
      <c r="D68" s="145"/>
      <c r="E68" s="146"/>
      <c r="F68" s="147"/>
      <c r="G68" s="143"/>
      <c r="H68" s="143"/>
      <c r="I68" s="143"/>
      <c r="J68" s="147"/>
      <c r="K68" s="147"/>
      <c r="L68" s="148"/>
      <c r="M68" s="143"/>
      <c r="N68" s="149"/>
      <c r="O68" s="149"/>
      <c r="P68" s="150" t="n">
        <f aca="false">IF(O68="",N68,"")</f>
        <v>0</v>
      </c>
      <c r="Q68" s="150" t="str">
        <f aca="false">IF(O68="","",(IF(N68&gt;O68,N68-O68,"")))</f>
        <v/>
      </c>
      <c r="R68" s="150" t="str">
        <f aca="false">IF(N68-O68&lt;0,N68-O68,"")</f>
        <v/>
      </c>
      <c r="S68" s="150" t="str">
        <f aca="false">IF(C68&lt;&gt;"",IF($N68="","CANCELADO",IF($O68&lt;&gt;"","FACTURADO","DEVUELTO")),IF(C68="",""))</f>
        <v/>
      </c>
      <c r="T68" s="151"/>
      <c r="U68" s="143"/>
      <c r="V68" s="152"/>
      <c r="W68" s="152"/>
      <c r="X68" s="153" t="n">
        <f aca="false">V68+W68</f>
        <v>0</v>
      </c>
      <c r="Y68" s="128"/>
      <c r="Z68" s="128"/>
      <c r="AA68" s="129" t="n">
        <f aca="false">IF(AND(Y68&lt;&gt;"",Z68&lt;&gt;""),Z68-Y68,0)</f>
        <v>0</v>
      </c>
      <c r="AB68" s="130"/>
      <c r="AC68" s="130"/>
      <c r="AD68" s="129" t="n">
        <f aca="false">AA68-(AB68+AC68)</f>
        <v>0</v>
      </c>
      <c r="AE68" s="148"/>
      <c r="AF68" s="154"/>
      <c r="AG68" s="145"/>
      <c r="AH68" s="143"/>
      <c r="AI68" s="147"/>
      <c r="AJ68" s="143"/>
      <c r="AK68" s="147"/>
      <c r="AL68" s="148"/>
      <c r="AM68" s="143"/>
      <c r="AN68" s="143"/>
      <c r="AO68" s="155"/>
      <c r="AP68" s="134"/>
      <c r="AQ68" s="156"/>
      <c r="AS68" s="136" t="n">
        <v>61</v>
      </c>
      <c r="AT68" s="137" t="n">
        <v>77101001</v>
      </c>
      <c r="AU68" s="137"/>
      <c r="AV68" s="137"/>
      <c r="AW68" s="158" t="str">
        <f aca="false">IF(O68="","",O68)</f>
        <v/>
      </c>
      <c r="AX68" s="137"/>
      <c r="AY68" s="137"/>
      <c r="AZ68" s="137"/>
      <c r="BA68" s="139" t="str">
        <f aca="false">IF(E68="","",E68)</f>
        <v/>
      </c>
      <c r="BB68" s="140" t="str">
        <f aca="false">IF(K68="","",K68)</f>
        <v/>
      </c>
      <c r="BC68" s="141" t="str">
        <f aca="false">IF(L68="","",L68)</f>
        <v/>
      </c>
      <c r="BT68" s="13" t="str">
        <f aca="false">IF($S68="CANCELADO",1,"")</f>
        <v/>
      </c>
      <c r="BU68" s="13" t="str">
        <f aca="false">IF($S68="DEVUELTO",1,"")</f>
        <v/>
      </c>
      <c r="BV68" s="13" t="str">
        <f aca="false">IF($S68="DEVUELTO",1,"")</f>
        <v/>
      </c>
      <c r="BW68" s="13" t="str">
        <f aca="false">IF($S68="CANCELADO",1,"")</f>
        <v/>
      </c>
    </row>
    <row r="69" customFormat="false" ht="23.1" hidden="false" customHeight="true" outlineLevel="0" collapsed="false">
      <c r="A69" s="142" t="n">
        <v>62</v>
      </c>
      <c r="B69" s="143"/>
      <c r="C69" s="144"/>
      <c r="D69" s="145"/>
      <c r="E69" s="146"/>
      <c r="F69" s="147"/>
      <c r="G69" s="143"/>
      <c r="H69" s="143"/>
      <c r="I69" s="143"/>
      <c r="J69" s="147"/>
      <c r="K69" s="147"/>
      <c r="L69" s="148"/>
      <c r="M69" s="143"/>
      <c r="N69" s="149"/>
      <c r="O69" s="149"/>
      <c r="P69" s="150" t="n">
        <f aca="false">IF(O69="",N69,"")</f>
        <v>0</v>
      </c>
      <c r="Q69" s="150" t="str">
        <f aca="false">IF(O69="","",(IF(N69&gt;O69,N69-O69,"")))</f>
        <v/>
      </c>
      <c r="R69" s="150" t="str">
        <f aca="false">IF(N69-O69&lt;0,N69-O69,"")</f>
        <v/>
      </c>
      <c r="S69" s="150" t="str">
        <f aca="false">IF(C69&lt;&gt;"",IF($N69="","CANCELADO",IF($O69&lt;&gt;"","FACTURADO","DEVUELTO")),IF(C69="",""))</f>
        <v/>
      </c>
      <c r="T69" s="151"/>
      <c r="U69" s="143"/>
      <c r="V69" s="152"/>
      <c r="W69" s="152"/>
      <c r="X69" s="153" t="n">
        <f aca="false">V69+W69</f>
        <v>0</v>
      </c>
      <c r="Y69" s="128"/>
      <c r="Z69" s="128"/>
      <c r="AA69" s="129" t="n">
        <f aca="false">IF(AND(Y69&lt;&gt;"",Z69&lt;&gt;""),Z69-Y69,0)</f>
        <v>0</v>
      </c>
      <c r="AB69" s="130"/>
      <c r="AC69" s="130"/>
      <c r="AD69" s="129" t="n">
        <f aca="false">AA69-(AB69+AC69)</f>
        <v>0</v>
      </c>
      <c r="AE69" s="148"/>
      <c r="AF69" s="154"/>
      <c r="AG69" s="145"/>
      <c r="AH69" s="143"/>
      <c r="AI69" s="147"/>
      <c r="AJ69" s="143"/>
      <c r="AK69" s="147"/>
      <c r="AL69" s="148"/>
      <c r="AM69" s="143"/>
      <c r="AN69" s="143"/>
      <c r="AO69" s="155"/>
      <c r="AP69" s="134"/>
      <c r="AQ69" s="156"/>
      <c r="AS69" s="136" t="n">
        <v>62</v>
      </c>
      <c r="AT69" s="140" t="n">
        <v>77101001</v>
      </c>
      <c r="AU69" s="137"/>
      <c r="AV69" s="137"/>
      <c r="AW69" s="158" t="str">
        <f aca="false">IF(O69="","",O69)</f>
        <v/>
      </c>
      <c r="AX69" s="137"/>
      <c r="AY69" s="137"/>
      <c r="AZ69" s="137"/>
      <c r="BA69" s="139" t="str">
        <f aca="false">IF(E69="","",E69)</f>
        <v/>
      </c>
      <c r="BB69" s="140" t="str">
        <f aca="false">IF(K69="","",K69)</f>
        <v/>
      </c>
      <c r="BC69" s="141" t="str">
        <f aca="false">IF(L69="","",L69)</f>
        <v/>
      </c>
      <c r="BT69" s="13" t="str">
        <f aca="false">IF($S69="CANCELADO",1,"")</f>
        <v/>
      </c>
      <c r="BU69" s="13" t="str">
        <f aca="false">IF($S69="DEVUELTO",1,"")</f>
        <v/>
      </c>
      <c r="BV69" s="13" t="str">
        <f aca="false">IF($S69="DEVUELTO",1,"")</f>
        <v/>
      </c>
      <c r="BW69" s="13" t="str">
        <f aca="false">IF($S69="CANCELADO",1,"")</f>
        <v/>
      </c>
    </row>
    <row r="70" customFormat="false" ht="23.1" hidden="false" customHeight="true" outlineLevel="0" collapsed="false">
      <c r="A70" s="142" t="n">
        <v>63</v>
      </c>
      <c r="B70" s="143"/>
      <c r="C70" s="144"/>
      <c r="D70" s="145"/>
      <c r="E70" s="146"/>
      <c r="F70" s="147"/>
      <c r="G70" s="143"/>
      <c r="H70" s="143"/>
      <c r="I70" s="143"/>
      <c r="J70" s="147"/>
      <c r="K70" s="147"/>
      <c r="L70" s="148"/>
      <c r="M70" s="143"/>
      <c r="N70" s="149"/>
      <c r="O70" s="149"/>
      <c r="P70" s="150" t="n">
        <f aca="false">IF(O70="",N70,"")</f>
        <v>0</v>
      </c>
      <c r="Q70" s="150" t="str">
        <f aca="false">IF(O70="","",(IF(N70&gt;O70,N70-O70,"")))</f>
        <v/>
      </c>
      <c r="R70" s="150" t="str">
        <f aca="false">IF(N70-O70&lt;0,N70-O70,"")</f>
        <v/>
      </c>
      <c r="S70" s="150" t="str">
        <f aca="false">IF(C70&lt;&gt;"",IF($N70="","CANCELADO",IF($O70&lt;&gt;"","FACTURADO","DEVUELTO")),IF(C70="",""))</f>
        <v/>
      </c>
      <c r="T70" s="151"/>
      <c r="U70" s="143"/>
      <c r="V70" s="152"/>
      <c r="W70" s="152"/>
      <c r="X70" s="153" t="n">
        <f aca="false">V70+W70</f>
        <v>0</v>
      </c>
      <c r="Y70" s="128"/>
      <c r="Z70" s="128"/>
      <c r="AA70" s="129" t="n">
        <f aca="false">IF(AND(Y70&lt;&gt;"",Z70&lt;&gt;""),Z70-Y70,0)</f>
        <v>0</v>
      </c>
      <c r="AB70" s="130"/>
      <c r="AC70" s="130"/>
      <c r="AD70" s="129" t="n">
        <f aca="false">AA70-(AB70+AC70)</f>
        <v>0</v>
      </c>
      <c r="AE70" s="148"/>
      <c r="AF70" s="154"/>
      <c r="AG70" s="145"/>
      <c r="AH70" s="143"/>
      <c r="AI70" s="147"/>
      <c r="AJ70" s="143"/>
      <c r="AK70" s="147"/>
      <c r="AL70" s="148"/>
      <c r="AM70" s="143"/>
      <c r="AN70" s="143"/>
      <c r="AO70" s="155"/>
      <c r="AP70" s="134"/>
      <c r="AQ70" s="156"/>
      <c r="AS70" s="136" t="n">
        <v>63</v>
      </c>
      <c r="AT70" s="157" t="n">
        <v>77101001</v>
      </c>
      <c r="AU70" s="137"/>
      <c r="AV70" s="137"/>
      <c r="AW70" s="158" t="str">
        <f aca="false">IF(O70="","",O70)</f>
        <v/>
      </c>
      <c r="AX70" s="137"/>
      <c r="AY70" s="137"/>
      <c r="AZ70" s="137"/>
      <c r="BA70" s="139" t="str">
        <f aca="false">IF(E70="","",E70)</f>
        <v/>
      </c>
      <c r="BB70" s="140" t="str">
        <f aca="false">IF(K70="","",K70)</f>
        <v/>
      </c>
      <c r="BC70" s="141" t="str">
        <f aca="false">IF(L70="","",L70)</f>
        <v/>
      </c>
      <c r="BT70" s="13" t="str">
        <f aca="false">IF($S70="CANCELADO",1,"")</f>
        <v/>
      </c>
      <c r="BU70" s="13" t="str">
        <f aca="false">IF($S70="DEVUELTO",1,"")</f>
        <v/>
      </c>
      <c r="BV70" s="13" t="str">
        <f aca="false">IF($S70="DEVUELTO",1,"")</f>
        <v/>
      </c>
      <c r="BW70" s="13" t="str">
        <f aca="false">IF($S70="CANCELADO",1,"")</f>
        <v/>
      </c>
    </row>
    <row r="71" customFormat="false" ht="23.1" hidden="false" customHeight="true" outlineLevel="0" collapsed="false">
      <c r="A71" s="142" t="n">
        <v>64</v>
      </c>
      <c r="B71" s="143"/>
      <c r="C71" s="144"/>
      <c r="D71" s="145"/>
      <c r="E71" s="146"/>
      <c r="F71" s="147"/>
      <c r="G71" s="143"/>
      <c r="H71" s="143"/>
      <c r="I71" s="143"/>
      <c r="J71" s="147"/>
      <c r="K71" s="147"/>
      <c r="L71" s="148"/>
      <c r="M71" s="143"/>
      <c r="N71" s="149"/>
      <c r="O71" s="149"/>
      <c r="P71" s="150" t="n">
        <f aca="false">IF(O71="",N71,"")</f>
        <v>0</v>
      </c>
      <c r="Q71" s="150" t="str">
        <f aca="false">IF(O71="","",(IF(N71&gt;O71,N71-O71,"")))</f>
        <v/>
      </c>
      <c r="R71" s="150" t="str">
        <f aca="false">IF(N71-O71&lt;0,N71-O71,"")</f>
        <v/>
      </c>
      <c r="S71" s="150" t="str">
        <f aca="false">IF(C71&lt;&gt;"",IF($N71="","CANCELADO",IF($O71&lt;&gt;"","FACTURADO","DEVUELTO")),IF(C71="",""))</f>
        <v/>
      </c>
      <c r="T71" s="151"/>
      <c r="U71" s="143"/>
      <c r="V71" s="152"/>
      <c r="W71" s="152"/>
      <c r="X71" s="153" t="n">
        <f aca="false">V71+W71</f>
        <v>0</v>
      </c>
      <c r="Y71" s="128"/>
      <c r="Z71" s="128"/>
      <c r="AA71" s="129" t="n">
        <f aca="false">IF(AND(Y71&lt;&gt;"",Z71&lt;&gt;""),Z71-Y71,0)</f>
        <v>0</v>
      </c>
      <c r="AB71" s="130"/>
      <c r="AC71" s="130"/>
      <c r="AD71" s="129" t="n">
        <f aca="false">AA71-(AB71+AC71)</f>
        <v>0</v>
      </c>
      <c r="AE71" s="148"/>
      <c r="AF71" s="154"/>
      <c r="AG71" s="145"/>
      <c r="AH71" s="143"/>
      <c r="AI71" s="147"/>
      <c r="AJ71" s="143"/>
      <c r="AK71" s="147"/>
      <c r="AL71" s="148"/>
      <c r="AM71" s="143"/>
      <c r="AN71" s="143"/>
      <c r="AO71" s="155"/>
      <c r="AP71" s="134"/>
      <c r="AQ71" s="156"/>
      <c r="AS71" s="136" t="n">
        <v>64</v>
      </c>
      <c r="AT71" s="157" t="n">
        <v>77101001</v>
      </c>
      <c r="AU71" s="137"/>
      <c r="AV71" s="137"/>
      <c r="AW71" s="158" t="str">
        <f aca="false">IF(O71="","",O71)</f>
        <v/>
      </c>
      <c r="AX71" s="137"/>
      <c r="AY71" s="137"/>
      <c r="AZ71" s="137"/>
      <c r="BA71" s="139" t="str">
        <f aca="false">IF(E71="","",E71)</f>
        <v/>
      </c>
      <c r="BB71" s="140" t="str">
        <f aca="false">IF(K71="","",K71)</f>
        <v/>
      </c>
      <c r="BC71" s="141" t="str">
        <f aca="false">IF(L71="","",L71)</f>
        <v/>
      </c>
      <c r="BT71" s="13" t="str">
        <f aca="false">IF($S71="CANCELADO",1,"")</f>
        <v/>
      </c>
      <c r="BU71" s="13" t="str">
        <f aca="false">IF($S71="DEVUELTO",1,"")</f>
        <v/>
      </c>
      <c r="BV71" s="13" t="str">
        <f aca="false">IF($S71="DEVUELTO",1,"")</f>
        <v/>
      </c>
      <c r="BW71" s="13" t="str">
        <f aca="false">IF($S71="CANCELADO",1,"")</f>
        <v/>
      </c>
    </row>
    <row r="72" customFormat="false" ht="23.1" hidden="false" customHeight="true" outlineLevel="0" collapsed="false">
      <c r="A72" s="142" t="n">
        <v>65</v>
      </c>
      <c r="B72" s="143"/>
      <c r="C72" s="144"/>
      <c r="D72" s="145"/>
      <c r="E72" s="146"/>
      <c r="F72" s="147"/>
      <c r="G72" s="143"/>
      <c r="H72" s="143"/>
      <c r="I72" s="143"/>
      <c r="J72" s="147"/>
      <c r="K72" s="147"/>
      <c r="L72" s="148"/>
      <c r="M72" s="143"/>
      <c r="N72" s="149"/>
      <c r="O72" s="149"/>
      <c r="P72" s="150" t="n">
        <f aca="false">IF(O72="",N72,"")</f>
        <v>0</v>
      </c>
      <c r="Q72" s="150" t="str">
        <f aca="false">IF(O72="","",(IF(N72&gt;O72,N72-O72,"")))</f>
        <v/>
      </c>
      <c r="R72" s="150" t="str">
        <f aca="false">IF(N72-O72&lt;0,N72-O72,"")</f>
        <v/>
      </c>
      <c r="S72" s="150" t="str">
        <f aca="false">IF(C72&lt;&gt;"",IF($N72="","CANCELADO",IF($O72&lt;&gt;"","FACTURADO","DEVUELTO")),IF(C72="",""))</f>
        <v/>
      </c>
      <c r="T72" s="151"/>
      <c r="U72" s="143"/>
      <c r="V72" s="152"/>
      <c r="W72" s="152"/>
      <c r="X72" s="153" t="n">
        <f aca="false">V72+W72</f>
        <v>0</v>
      </c>
      <c r="Y72" s="128"/>
      <c r="Z72" s="128"/>
      <c r="AA72" s="129" t="n">
        <f aca="false">IF(AND(Y72&lt;&gt;"",Z72&lt;&gt;""),Z72-Y72,0)</f>
        <v>0</v>
      </c>
      <c r="AB72" s="130"/>
      <c r="AC72" s="130"/>
      <c r="AD72" s="129" t="n">
        <f aca="false">AA72-(AB72+AC72)</f>
        <v>0</v>
      </c>
      <c r="AE72" s="148"/>
      <c r="AF72" s="154"/>
      <c r="AG72" s="145"/>
      <c r="AH72" s="143"/>
      <c r="AI72" s="147"/>
      <c r="AJ72" s="143"/>
      <c r="AK72" s="147"/>
      <c r="AL72" s="148"/>
      <c r="AM72" s="143"/>
      <c r="AN72" s="143"/>
      <c r="AO72" s="155"/>
      <c r="AP72" s="134"/>
      <c r="AQ72" s="156"/>
      <c r="AS72" s="136" t="n">
        <v>65</v>
      </c>
      <c r="AT72" s="157" t="n">
        <v>77101001</v>
      </c>
      <c r="AU72" s="137"/>
      <c r="AV72" s="137"/>
      <c r="AW72" s="158" t="str">
        <f aca="false">IF(O72="","",O72)</f>
        <v/>
      </c>
      <c r="AX72" s="137"/>
      <c r="AY72" s="137"/>
      <c r="AZ72" s="137"/>
      <c r="BA72" s="139" t="str">
        <f aca="false">IF(E72="","",E72)</f>
        <v/>
      </c>
      <c r="BB72" s="140" t="str">
        <f aca="false">IF(K72="","",K72)</f>
        <v/>
      </c>
      <c r="BC72" s="141" t="str">
        <f aca="false">IF(L72="","",L72)</f>
        <v/>
      </c>
      <c r="BT72" s="13" t="str">
        <f aca="false">IF($S72="CANCELADO",1,"")</f>
        <v/>
      </c>
      <c r="BU72" s="13" t="str">
        <f aca="false">IF($S72="DEVUELTO",1,"")</f>
        <v/>
      </c>
      <c r="BV72" s="13" t="str">
        <f aca="false">IF($S72="DEVUELTO",1,"")</f>
        <v/>
      </c>
      <c r="BW72" s="13" t="str">
        <f aca="false">IF($S72="CANCELADO",1,"")</f>
        <v/>
      </c>
    </row>
    <row r="73" customFormat="false" ht="23.1" hidden="false" customHeight="true" outlineLevel="0" collapsed="false">
      <c r="A73" s="142" t="n">
        <v>66</v>
      </c>
      <c r="B73" s="143"/>
      <c r="C73" s="144"/>
      <c r="D73" s="145"/>
      <c r="E73" s="146"/>
      <c r="F73" s="147"/>
      <c r="G73" s="143"/>
      <c r="H73" s="143"/>
      <c r="I73" s="143"/>
      <c r="J73" s="147"/>
      <c r="K73" s="147"/>
      <c r="L73" s="148"/>
      <c r="M73" s="143"/>
      <c r="N73" s="149"/>
      <c r="O73" s="149"/>
      <c r="P73" s="150" t="n">
        <f aca="false">IF(O73="",N73,"")</f>
        <v>0</v>
      </c>
      <c r="Q73" s="150" t="str">
        <f aca="false">IF(O73="","",(IF(N73&gt;O73,N73-O73,"")))</f>
        <v/>
      </c>
      <c r="R73" s="150" t="str">
        <f aca="false">IF(N73-O73&lt;0,N73-O73,"")</f>
        <v/>
      </c>
      <c r="S73" s="150" t="str">
        <f aca="false">IF(C73&lt;&gt;"",IF($N73="","CANCELADO",IF($O73&lt;&gt;"","FACTURADO","DEVUELTO")),IF(C73="",""))</f>
        <v/>
      </c>
      <c r="T73" s="151"/>
      <c r="U73" s="143"/>
      <c r="V73" s="152"/>
      <c r="W73" s="152"/>
      <c r="X73" s="153" t="n">
        <f aca="false">V73+W73</f>
        <v>0</v>
      </c>
      <c r="Y73" s="128"/>
      <c r="Z73" s="128"/>
      <c r="AA73" s="129" t="n">
        <f aca="false">IF(AND(Y73&lt;&gt;"",Z73&lt;&gt;""),Z73-Y73,0)</f>
        <v>0</v>
      </c>
      <c r="AB73" s="130"/>
      <c r="AC73" s="130"/>
      <c r="AD73" s="129" t="n">
        <f aca="false">AA73-(AB73+AC73)</f>
        <v>0</v>
      </c>
      <c r="AE73" s="148"/>
      <c r="AF73" s="154"/>
      <c r="AG73" s="145"/>
      <c r="AH73" s="143"/>
      <c r="AI73" s="147"/>
      <c r="AJ73" s="143"/>
      <c r="AK73" s="147"/>
      <c r="AL73" s="148"/>
      <c r="AM73" s="143"/>
      <c r="AN73" s="143"/>
      <c r="AO73" s="155"/>
      <c r="AP73" s="134"/>
      <c r="AQ73" s="156"/>
      <c r="AS73" s="136" t="n">
        <v>66</v>
      </c>
      <c r="AT73" s="157" t="n">
        <v>77101001</v>
      </c>
      <c r="AU73" s="137"/>
      <c r="AV73" s="137"/>
      <c r="AW73" s="158" t="str">
        <f aca="false">IF(O73="","",O73)</f>
        <v/>
      </c>
      <c r="AX73" s="137"/>
      <c r="AY73" s="137"/>
      <c r="AZ73" s="137"/>
      <c r="BA73" s="139" t="str">
        <f aca="false">IF(E73="","",E73)</f>
        <v/>
      </c>
      <c r="BB73" s="140" t="str">
        <f aca="false">IF(K73="","",K73)</f>
        <v/>
      </c>
      <c r="BC73" s="141" t="str">
        <f aca="false">IF(L73="","",L73)</f>
        <v/>
      </c>
      <c r="BT73" s="13" t="str">
        <f aca="false">IF($S73="CANCELADO",1,"")</f>
        <v/>
      </c>
      <c r="BU73" s="13" t="str">
        <f aca="false">IF($S73="DEVUELTO",1,"")</f>
        <v/>
      </c>
      <c r="BV73" s="13" t="str">
        <f aca="false">IF($S73="DEVUELTO",1,"")</f>
        <v/>
      </c>
      <c r="BW73" s="13" t="str">
        <f aca="false">IF($S73="CANCELADO",1,"")</f>
        <v/>
      </c>
    </row>
    <row r="74" customFormat="false" ht="23.1" hidden="false" customHeight="true" outlineLevel="0" collapsed="false">
      <c r="A74" s="142" t="n">
        <v>67</v>
      </c>
      <c r="B74" s="143"/>
      <c r="C74" s="144"/>
      <c r="D74" s="145"/>
      <c r="E74" s="146"/>
      <c r="F74" s="147"/>
      <c r="G74" s="143"/>
      <c r="H74" s="143"/>
      <c r="I74" s="143"/>
      <c r="J74" s="147"/>
      <c r="K74" s="147"/>
      <c r="L74" s="148"/>
      <c r="M74" s="143"/>
      <c r="N74" s="149"/>
      <c r="O74" s="149"/>
      <c r="P74" s="150" t="n">
        <f aca="false">IF(O74="",N74,"")</f>
        <v>0</v>
      </c>
      <c r="Q74" s="150" t="str">
        <f aca="false">IF(O74="","",(IF(N74&gt;O74,N74-O74,"")))</f>
        <v/>
      </c>
      <c r="R74" s="150" t="str">
        <f aca="false">IF(N74-O74&lt;0,N74-O74,"")</f>
        <v/>
      </c>
      <c r="S74" s="150" t="str">
        <f aca="false">IF(C74&lt;&gt;"",IF($N74="","CANCELADO",IF($O74&lt;&gt;"","FACTURADO","DEVUELTO")),IF(C74="",""))</f>
        <v/>
      </c>
      <c r="T74" s="151"/>
      <c r="U74" s="143"/>
      <c r="V74" s="152"/>
      <c r="W74" s="152"/>
      <c r="X74" s="153" t="n">
        <f aca="false">V74+W74</f>
        <v>0</v>
      </c>
      <c r="Y74" s="128"/>
      <c r="Z74" s="128"/>
      <c r="AA74" s="129" t="n">
        <f aca="false">IF(AND(Y74&lt;&gt;"",Z74&lt;&gt;""),Z74-Y74,0)</f>
        <v>0</v>
      </c>
      <c r="AB74" s="130"/>
      <c r="AC74" s="130"/>
      <c r="AD74" s="129" t="n">
        <f aca="false">AA74-(AB74+AC74)</f>
        <v>0</v>
      </c>
      <c r="AE74" s="148"/>
      <c r="AF74" s="154"/>
      <c r="AG74" s="145"/>
      <c r="AH74" s="143"/>
      <c r="AI74" s="147"/>
      <c r="AJ74" s="143"/>
      <c r="AK74" s="147"/>
      <c r="AL74" s="148"/>
      <c r="AM74" s="143"/>
      <c r="AN74" s="143"/>
      <c r="AO74" s="155"/>
      <c r="AP74" s="134"/>
      <c r="AQ74" s="156"/>
      <c r="AS74" s="136" t="n">
        <v>67</v>
      </c>
      <c r="AT74" s="157" t="n">
        <v>77101001</v>
      </c>
      <c r="AU74" s="137"/>
      <c r="AV74" s="137"/>
      <c r="AW74" s="158" t="str">
        <f aca="false">IF(O74="","",O74)</f>
        <v/>
      </c>
      <c r="AX74" s="137"/>
      <c r="AY74" s="137"/>
      <c r="AZ74" s="137"/>
      <c r="BA74" s="139" t="str">
        <f aca="false">IF(E74="","",E74)</f>
        <v/>
      </c>
      <c r="BB74" s="140" t="str">
        <f aca="false">IF(K74="","",K74)</f>
        <v/>
      </c>
      <c r="BC74" s="141" t="str">
        <f aca="false">IF(L74="","",L74)</f>
        <v/>
      </c>
      <c r="BT74" s="13" t="str">
        <f aca="false">IF($S74="CANCELADO",1,"")</f>
        <v/>
      </c>
      <c r="BU74" s="13" t="str">
        <f aca="false">IF($S74="DEVUELTO",1,"")</f>
        <v/>
      </c>
      <c r="BV74" s="13" t="str">
        <f aca="false">IF($S74="DEVUELTO",1,"")</f>
        <v/>
      </c>
      <c r="BW74" s="13" t="str">
        <f aca="false">IF($S74="CANCELADO",1,"")</f>
        <v/>
      </c>
    </row>
    <row r="75" customFormat="false" ht="23.1" hidden="false" customHeight="true" outlineLevel="0" collapsed="false">
      <c r="A75" s="142" t="n">
        <v>68</v>
      </c>
      <c r="B75" s="143"/>
      <c r="C75" s="144"/>
      <c r="D75" s="145"/>
      <c r="E75" s="146"/>
      <c r="F75" s="147"/>
      <c r="G75" s="143"/>
      <c r="H75" s="143"/>
      <c r="I75" s="143"/>
      <c r="J75" s="147"/>
      <c r="K75" s="147"/>
      <c r="L75" s="148"/>
      <c r="M75" s="143"/>
      <c r="N75" s="149"/>
      <c r="O75" s="149"/>
      <c r="P75" s="150" t="n">
        <f aca="false">IF(O75="",N75,"")</f>
        <v>0</v>
      </c>
      <c r="Q75" s="150" t="str">
        <f aca="false">IF(O75="","",(IF(N75&gt;O75,N75-O75,"")))</f>
        <v/>
      </c>
      <c r="R75" s="150" t="str">
        <f aca="false">IF(N75-O75&lt;0,N75-O75,"")</f>
        <v/>
      </c>
      <c r="S75" s="150" t="str">
        <f aca="false">IF(C75&lt;&gt;"",IF($N75="","CANCELADO",IF($O75&lt;&gt;"","FACTURADO","DEVUELTO")),IF(C75="",""))</f>
        <v/>
      </c>
      <c r="T75" s="151"/>
      <c r="U75" s="143"/>
      <c r="V75" s="152"/>
      <c r="W75" s="152"/>
      <c r="X75" s="153" t="n">
        <f aca="false">V75+W75</f>
        <v>0</v>
      </c>
      <c r="Y75" s="128"/>
      <c r="Z75" s="128"/>
      <c r="AA75" s="129" t="n">
        <f aca="false">IF(AND(Y75&lt;&gt;"",Z75&lt;&gt;""),Z75-Y75,0)</f>
        <v>0</v>
      </c>
      <c r="AB75" s="130"/>
      <c r="AC75" s="130"/>
      <c r="AD75" s="129" t="n">
        <f aca="false">AA75-(AB75+AC75)</f>
        <v>0</v>
      </c>
      <c r="AE75" s="148"/>
      <c r="AF75" s="154"/>
      <c r="AG75" s="145"/>
      <c r="AH75" s="143"/>
      <c r="AI75" s="147"/>
      <c r="AJ75" s="143"/>
      <c r="AK75" s="147"/>
      <c r="AL75" s="148"/>
      <c r="AM75" s="143"/>
      <c r="AN75" s="143"/>
      <c r="AO75" s="155"/>
      <c r="AP75" s="134"/>
      <c r="AQ75" s="156"/>
      <c r="AS75" s="136" t="n">
        <v>68</v>
      </c>
      <c r="AT75" s="157" t="n">
        <v>77101001</v>
      </c>
      <c r="AU75" s="137"/>
      <c r="AV75" s="137"/>
      <c r="AW75" s="158" t="str">
        <f aca="false">IF(O75="","",O75)</f>
        <v/>
      </c>
      <c r="AX75" s="137"/>
      <c r="AY75" s="137"/>
      <c r="AZ75" s="137"/>
      <c r="BA75" s="139" t="str">
        <f aca="false">IF(E75="","",E75)</f>
        <v/>
      </c>
      <c r="BB75" s="140" t="str">
        <f aca="false">IF(K75="","",K75)</f>
        <v/>
      </c>
      <c r="BC75" s="141" t="str">
        <f aca="false">IF(L75="","",L75)</f>
        <v/>
      </c>
      <c r="BT75" s="13" t="str">
        <f aca="false">IF($S75="CANCELADO",1,"")</f>
        <v/>
      </c>
      <c r="BU75" s="13" t="str">
        <f aca="false">IF($S75="DEVUELTO",1,"")</f>
        <v/>
      </c>
      <c r="BV75" s="13" t="str">
        <f aca="false">IF($S75="DEVUELTO",1,"")</f>
        <v/>
      </c>
      <c r="BW75" s="13" t="str">
        <f aca="false">IF($S75="CANCELADO",1,"")</f>
        <v/>
      </c>
    </row>
    <row r="76" customFormat="false" ht="23.1" hidden="false" customHeight="true" outlineLevel="0" collapsed="false">
      <c r="A76" s="142" t="n">
        <v>69</v>
      </c>
      <c r="B76" s="143"/>
      <c r="C76" s="144"/>
      <c r="D76" s="145"/>
      <c r="E76" s="146"/>
      <c r="F76" s="147"/>
      <c r="G76" s="143"/>
      <c r="H76" s="143"/>
      <c r="I76" s="143"/>
      <c r="J76" s="147"/>
      <c r="K76" s="147"/>
      <c r="L76" s="148"/>
      <c r="M76" s="143"/>
      <c r="N76" s="149"/>
      <c r="O76" s="149"/>
      <c r="P76" s="150" t="n">
        <f aca="false">IF(O76="",N76,"")</f>
        <v>0</v>
      </c>
      <c r="Q76" s="150" t="str">
        <f aca="false">IF(O76="","",(IF(N76&gt;O76,N76-O76,"")))</f>
        <v/>
      </c>
      <c r="R76" s="150" t="str">
        <f aca="false">IF(N76-O76&lt;0,N76-O76,"")</f>
        <v/>
      </c>
      <c r="S76" s="150" t="str">
        <f aca="false">IF(C76&lt;&gt;"",IF($N76="","CANCELADO",IF($O76&lt;&gt;"","FACTURADO","DEVUELTO")),IF(C76="",""))</f>
        <v/>
      </c>
      <c r="T76" s="151"/>
      <c r="U76" s="143"/>
      <c r="V76" s="152"/>
      <c r="W76" s="152"/>
      <c r="X76" s="153" t="n">
        <f aca="false">V76+W76</f>
        <v>0</v>
      </c>
      <c r="Y76" s="128"/>
      <c r="Z76" s="128"/>
      <c r="AA76" s="129" t="n">
        <f aca="false">IF(AND(Y76&lt;&gt;"",Z76&lt;&gt;""),Z76-Y76,0)</f>
        <v>0</v>
      </c>
      <c r="AB76" s="130"/>
      <c r="AC76" s="130"/>
      <c r="AD76" s="129" t="n">
        <f aca="false">AA76-(AB76+AC76)</f>
        <v>0</v>
      </c>
      <c r="AE76" s="148"/>
      <c r="AF76" s="154"/>
      <c r="AG76" s="145"/>
      <c r="AH76" s="143"/>
      <c r="AI76" s="147"/>
      <c r="AJ76" s="143"/>
      <c r="AK76" s="147"/>
      <c r="AL76" s="148"/>
      <c r="AM76" s="143"/>
      <c r="AN76" s="143"/>
      <c r="AO76" s="155"/>
      <c r="AP76" s="134"/>
      <c r="AQ76" s="156"/>
      <c r="AS76" s="136" t="n">
        <v>69</v>
      </c>
      <c r="AT76" s="157" t="n">
        <v>77101001</v>
      </c>
      <c r="AU76" s="137"/>
      <c r="AV76" s="137"/>
      <c r="AW76" s="158" t="str">
        <f aca="false">IF(O76="","",O76)</f>
        <v/>
      </c>
      <c r="AX76" s="137"/>
      <c r="AY76" s="137"/>
      <c r="AZ76" s="137"/>
      <c r="BA76" s="139" t="str">
        <f aca="false">IF(E76="","",E76)</f>
        <v/>
      </c>
      <c r="BB76" s="140" t="str">
        <f aca="false">IF(K76="","",K76)</f>
        <v/>
      </c>
      <c r="BC76" s="141" t="str">
        <f aca="false">IF(L76="","",L76)</f>
        <v/>
      </c>
      <c r="BT76" s="13" t="str">
        <f aca="false">IF($S76="CANCELADO",1,"")</f>
        <v/>
      </c>
      <c r="BU76" s="13" t="str">
        <f aca="false">IF($S76="DEVUELTO",1,"")</f>
        <v/>
      </c>
      <c r="BV76" s="13" t="str">
        <f aca="false">IF($S76="DEVUELTO",1,"")</f>
        <v/>
      </c>
      <c r="BW76" s="13" t="str">
        <f aca="false">IF($S76="CANCELADO",1,"")</f>
        <v/>
      </c>
    </row>
    <row r="77" customFormat="false" ht="23.1" hidden="false" customHeight="true" outlineLevel="0" collapsed="false">
      <c r="A77" s="142" t="n">
        <v>70</v>
      </c>
      <c r="B77" s="143"/>
      <c r="C77" s="144"/>
      <c r="D77" s="145"/>
      <c r="E77" s="146"/>
      <c r="F77" s="147"/>
      <c r="G77" s="143"/>
      <c r="H77" s="143"/>
      <c r="I77" s="143"/>
      <c r="J77" s="147"/>
      <c r="K77" s="147"/>
      <c r="L77" s="148"/>
      <c r="M77" s="143"/>
      <c r="N77" s="149"/>
      <c r="O77" s="149"/>
      <c r="P77" s="150" t="n">
        <f aca="false">IF(O77="",N77,"")</f>
        <v>0</v>
      </c>
      <c r="Q77" s="150" t="str">
        <f aca="false">IF(O77="","",(IF(N77&gt;O77,N77-O77,"")))</f>
        <v/>
      </c>
      <c r="R77" s="150" t="str">
        <f aca="false">IF(N77-O77&lt;0,N77-O77,"")</f>
        <v/>
      </c>
      <c r="S77" s="150" t="str">
        <f aca="false">IF(C77&lt;&gt;"",IF($N77="","CANCELADO",IF($O77&lt;&gt;"","FACTURADO","DEVUELTO")),IF(C77="",""))</f>
        <v/>
      </c>
      <c r="T77" s="151"/>
      <c r="U77" s="143"/>
      <c r="V77" s="152"/>
      <c r="W77" s="152"/>
      <c r="X77" s="153" t="n">
        <f aca="false">V77+W77</f>
        <v>0</v>
      </c>
      <c r="Y77" s="128"/>
      <c r="Z77" s="128"/>
      <c r="AA77" s="129" t="n">
        <f aca="false">IF(AND(Y77&lt;&gt;"",Z77&lt;&gt;""),Z77-Y77,0)</f>
        <v>0</v>
      </c>
      <c r="AB77" s="130"/>
      <c r="AC77" s="130"/>
      <c r="AD77" s="129" t="n">
        <f aca="false">AA77-(AB77+AC77)</f>
        <v>0</v>
      </c>
      <c r="AE77" s="148"/>
      <c r="AF77" s="154"/>
      <c r="AG77" s="145"/>
      <c r="AH77" s="143"/>
      <c r="AI77" s="147"/>
      <c r="AJ77" s="143"/>
      <c r="AK77" s="147"/>
      <c r="AL77" s="148"/>
      <c r="AM77" s="143"/>
      <c r="AN77" s="143"/>
      <c r="AO77" s="155"/>
      <c r="AP77" s="134"/>
      <c r="AQ77" s="156"/>
      <c r="AS77" s="136" t="n">
        <v>70</v>
      </c>
      <c r="AT77" s="157" t="n">
        <v>77101001</v>
      </c>
      <c r="AU77" s="137"/>
      <c r="AV77" s="137"/>
      <c r="AW77" s="158" t="str">
        <f aca="false">IF(O77="","",O77)</f>
        <v/>
      </c>
      <c r="AX77" s="137"/>
      <c r="AY77" s="137"/>
      <c r="AZ77" s="137"/>
      <c r="BA77" s="139" t="str">
        <f aca="false">IF(E77="","",E77)</f>
        <v/>
      </c>
      <c r="BB77" s="140" t="str">
        <f aca="false">IF(K77="","",K77)</f>
        <v/>
      </c>
      <c r="BC77" s="141" t="str">
        <f aca="false">IF(L77="","",L77)</f>
        <v/>
      </c>
      <c r="BT77" s="13" t="str">
        <f aca="false">IF($S77="CANCELADO",1,"")</f>
        <v/>
      </c>
      <c r="BU77" s="13" t="str">
        <f aca="false">IF($S77="DEVUELTO",1,"")</f>
        <v/>
      </c>
      <c r="BV77" s="13" t="str">
        <f aca="false">IF($S77="DEVUELTO",1,"")</f>
        <v/>
      </c>
      <c r="BW77" s="13" t="str">
        <f aca="false">IF($S77="CANCELADO",1,"")</f>
        <v/>
      </c>
    </row>
    <row r="78" customFormat="false" ht="23.1" hidden="false" customHeight="true" outlineLevel="0" collapsed="false">
      <c r="A78" s="142" t="n">
        <v>71</v>
      </c>
      <c r="B78" s="143"/>
      <c r="C78" s="144"/>
      <c r="D78" s="145"/>
      <c r="E78" s="146"/>
      <c r="F78" s="147"/>
      <c r="G78" s="143"/>
      <c r="H78" s="143"/>
      <c r="I78" s="143"/>
      <c r="J78" s="147"/>
      <c r="K78" s="147"/>
      <c r="L78" s="148"/>
      <c r="M78" s="143"/>
      <c r="N78" s="149"/>
      <c r="O78" s="149"/>
      <c r="P78" s="150" t="n">
        <f aca="false">IF(O78="",N78,"")</f>
        <v>0</v>
      </c>
      <c r="Q78" s="150" t="str">
        <f aca="false">IF(O78="","",(IF(N78&gt;O78,N78-O78,"")))</f>
        <v/>
      </c>
      <c r="R78" s="150" t="str">
        <f aca="false">IF(N78-O78&lt;0,N78-O78,"")</f>
        <v/>
      </c>
      <c r="S78" s="150" t="str">
        <f aca="false">IF(C78&lt;&gt;"",IF($N78="","CANCELADO",IF($O78&lt;&gt;"","FACTURADO","DEVUELTO")),IF(C78="",""))</f>
        <v/>
      </c>
      <c r="T78" s="151"/>
      <c r="U78" s="143"/>
      <c r="V78" s="152"/>
      <c r="W78" s="152"/>
      <c r="X78" s="153" t="n">
        <f aca="false">V78+W78</f>
        <v>0</v>
      </c>
      <c r="Y78" s="128"/>
      <c r="Z78" s="128"/>
      <c r="AA78" s="129" t="n">
        <f aca="false">IF(AND(Y78&lt;&gt;"",Z78&lt;&gt;""),Z78-Y78,0)</f>
        <v>0</v>
      </c>
      <c r="AB78" s="130"/>
      <c r="AC78" s="130"/>
      <c r="AD78" s="129" t="n">
        <f aca="false">AA78-(AB78+AC78)</f>
        <v>0</v>
      </c>
      <c r="AE78" s="148"/>
      <c r="AF78" s="154"/>
      <c r="AG78" s="145"/>
      <c r="AH78" s="143"/>
      <c r="AI78" s="147"/>
      <c r="AJ78" s="143"/>
      <c r="AK78" s="147"/>
      <c r="AL78" s="148"/>
      <c r="AM78" s="143"/>
      <c r="AN78" s="143"/>
      <c r="AO78" s="155"/>
      <c r="AP78" s="134"/>
      <c r="AQ78" s="156"/>
      <c r="AS78" s="136" t="n">
        <v>71</v>
      </c>
      <c r="AT78" s="160" t="n">
        <v>77101001</v>
      </c>
      <c r="AU78" s="161"/>
      <c r="AV78" s="161"/>
      <c r="AW78" s="162" t="str">
        <f aca="false">IF(O78="","",O78)</f>
        <v/>
      </c>
      <c r="AX78" s="161"/>
      <c r="AY78" s="161"/>
      <c r="AZ78" s="161"/>
      <c r="BA78" s="163" t="str">
        <f aca="false">IF(E78="","",E78)</f>
        <v/>
      </c>
      <c r="BB78" s="164" t="str">
        <f aca="false">IF(K78="","",K78)</f>
        <v/>
      </c>
      <c r="BC78" s="165" t="str">
        <f aca="false">IF(L78="","",L78)</f>
        <v/>
      </c>
      <c r="BT78" s="13" t="str">
        <f aca="false">IF($S78="CANCELADO",1,"")</f>
        <v/>
      </c>
      <c r="BU78" s="13" t="str">
        <f aca="false">IF($S78="DEVUELTO",1,"")</f>
        <v/>
      </c>
      <c r="BV78" s="13" t="str">
        <f aca="false">IF($S78="DEVUELTO",1,"")</f>
        <v/>
      </c>
      <c r="BW78" s="13" t="str">
        <f aca="false">IF($S78="CANCELADO",1,"")</f>
        <v/>
      </c>
    </row>
    <row r="79" customFormat="false" ht="23.1" hidden="false" customHeight="true" outlineLevel="0" collapsed="false">
      <c r="A79" s="142" t="n">
        <v>72</v>
      </c>
      <c r="B79" s="143"/>
      <c r="C79" s="144"/>
      <c r="D79" s="145"/>
      <c r="E79" s="146"/>
      <c r="F79" s="147"/>
      <c r="G79" s="143"/>
      <c r="H79" s="143"/>
      <c r="I79" s="143"/>
      <c r="J79" s="147"/>
      <c r="K79" s="147"/>
      <c r="L79" s="148"/>
      <c r="M79" s="143"/>
      <c r="N79" s="149"/>
      <c r="O79" s="149"/>
      <c r="P79" s="150" t="n">
        <f aca="false">IF(O79="",N79,"")</f>
        <v>0</v>
      </c>
      <c r="Q79" s="150" t="str">
        <f aca="false">IF(O79="","",(IF(N79&gt;O79,N79-O79,"")))</f>
        <v/>
      </c>
      <c r="R79" s="150" t="str">
        <f aca="false">IF(N79-O79&lt;0,N79-O79,"")</f>
        <v/>
      </c>
      <c r="S79" s="150" t="str">
        <f aca="false">IF(C79&lt;&gt;"",IF($N79="","CANCELADO",IF($O79&lt;&gt;"","FACTURADO","DEVUELTO")),IF(C79="",""))</f>
        <v/>
      </c>
      <c r="T79" s="151"/>
      <c r="U79" s="143"/>
      <c r="V79" s="152"/>
      <c r="W79" s="152"/>
      <c r="X79" s="153" t="n">
        <f aca="false">V79+W79</f>
        <v>0</v>
      </c>
      <c r="Y79" s="128"/>
      <c r="Z79" s="128"/>
      <c r="AA79" s="129" t="n">
        <f aca="false">IF(AND(Y79&lt;&gt;"",Z79&lt;&gt;""),Z79-Y79,0)</f>
        <v>0</v>
      </c>
      <c r="AB79" s="130"/>
      <c r="AC79" s="130"/>
      <c r="AD79" s="129" t="n">
        <f aca="false">AA79-(AB79+AC79)</f>
        <v>0</v>
      </c>
      <c r="AE79" s="148"/>
      <c r="AF79" s="154"/>
      <c r="AG79" s="145"/>
      <c r="AH79" s="143"/>
      <c r="AI79" s="147"/>
      <c r="AJ79" s="143"/>
      <c r="AK79" s="147"/>
      <c r="AL79" s="148"/>
      <c r="AM79" s="143"/>
      <c r="AN79" s="143"/>
      <c r="AO79" s="155"/>
      <c r="AP79" s="134"/>
      <c r="AQ79" s="156"/>
      <c r="AS79" s="136" t="n">
        <v>72</v>
      </c>
      <c r="AT79" s="160" t="n">
        <v>77101001</v>
      </c>
      <c r="AU79" s="161"/>
      <c r="AV79" s="161"/>
      <c r="AW79" s="162" t="str">
        <f aca="false">IF(O79="","",O79)</f>
        <v/>
      </c>
      <c r="AX79" s="161"/>
      <c r="AY79" s="161"/>
      <c r="AZ79" s="161"/>
      <c r="BA79" s="163" t="str">
        <f aca="false">IF(E79="","",E79)</f>
        <v/>
      </c>
      <c r="BB79" s="164" t="str">
        <f aca="false">IF(K79="","",K79)</f>
        <v/>
      </c>
      <c r="BC79" s="165" t="str">
        <f aca="false">IF(L79="","",L79)</f>
        <v/>
      </c>
      <c r="BT79" s="13" t="str">
        <f aca="false">IF($S79="CANCELADO",1,"")</f>
        <v/>
      </c>
      <c r="BU79" s="13" t="str">
        <f aca="false">IF($S79="DEVUELTO",1,"")</f>
        <v/>
      </c>
      <c r="BV79" s="13" t="str">
        <f aca="false">IF($S79="DEVUELTO",1,"")</f>
        <v/>
      </c>
      <c r="BW79" s="13" t="str">
        <f aca="false">IF($S79="CANCELADO",1,"")</f>
        <v/>
      </c>
    </row>
    <row r="80" customFormat="false" ht="23.1" hidden="false" customHeight="true" outlineLevel="0" collapsed="false">
      <c r="A80" s="142" t="n">
        <v>73</v>
      </c>
      <c r="B80" s="143"/>
      <c r="C80" s="144"/>
      <c r="D80" s="145"/>
      <c r="E80" s="146"/>
      <c r="F80" s="147"/>
      <c r="G80" s="143"/>
      <c r="H80" s="143"/>
      <c r="I80" s="143"/>
      <c r="J80" s="147"/>
      <c r="K80" s="147"/>
      <c r="L80" s="148"/>
      <c r="M80" s="143"/>
      <c r="N80" s="149"/>
      <c r="O80" s="149"/>
      <c r="P80" s="150" t="n">
        <f aca="false">IF(O80="",N80,"")</f>
        <v>0</v>
      </c>
      <c r="Q80" s="150" t="str">
        <f aca="false">IF(O80="","",(IF(N80&gt;O80,N80-O80,"")))</f>
        <v/>
      </c>
      <c r="R80" s="150" t="str">
        <f aca="false">IF(N80-O80&lt;0,N80-O80,"")</f>
        <v/>
      </c>
      <c r="S80" s="150" t="str">
        <f aca="false">IF(C80&lt;&gt;"",IF($N80="","CANCELADO",IF($O80&lt;&gt;"","FACTURADO","DEVUELTO")),IF(C80="",""))</f>
        <v/>
      </c>
      <c r="T80" s="151"/>
      <c r="U80" s="143"/>
      <c r="V80" s="152"/>
      <c r="W80" s="152"/>
      <c r="X80" s="153" t="n">
        <f aca="false">V80+W80</f>
        <v>0</v>
      </c>
      <c r="Y80" s="128"/>
      <c r="Z80" s="128"/>
      <c r="AA80" s="129" t="n">
        <f aca="false">IF(AND(Y80&lt;&gt;"",Z80&lt;&gt;""),Z80-Y80,0)</f>
        <v>0</v>
      </c>
      <c r="AB80" s="130"/>
      <c r="AC80" s="130"/>
      <c r="AD80" s="129" t="n">
        <f aca="false">AA80-(AB80+AC80)</f>
        <v>0</v>
      </c>
      <c r="AE80" s="148"/>
      <c r="AF80" s="154"/>
      <c r="AG80" s="145"/>
      <c r="AH80" s="143"/>
      <c r="AI80" s="147"/>
      <c r="AJ80" s="143"/>
      <c r="AK80" s="147"/>
      <c r="AL80" s="148"/>
      <c r="AM80" s="143"/>
      <c r="AN80" s="143"/>
      <c r="AO80" s="155"/>
      <c r="AP80" s="134"/>
      <c r="AQ80" s="156"/>
      <c r="AS80" s="136" t="n">
        <v>73</v>
      </c>
      <c r="AT80" s="160" t="n">
        <v>77101001</v>
      </c>
      <c r="AU80" s="161"/>
      <c r="AV80" s="161"/>
      <c r="AW80" s="162" t="str">
        <f aca="false">IF(O80="","",O80)</f>
        <v/>
      </c>
      <c r="AX80" s="161"/>
      <c r="AY80" s="161"/>
      <c r="AZ80" s="161"/>
      <c r="BA80" s="163" t="str">
        <f aca="false">IF(E80="","",E80)</f>
        <v/>
      </c>
      <c r="BB80" s="164" t="str">
        <f aca="false">IF(K80="","",K80)</f>
        <v/>
      </c>
      <c r="BC80" s="165" t="str">
        <f aca="false">IF(L80="","",L80)</f>
        <v/>
      </c>
      <c r="BT80" s="13" t="str">
        <f aca="false">IF($S80="CANCELADO",1,"")</f>
        <v/>
      </c>
      <c r="BU80" s="13" t="str">
        <f aca="false">IF($S80="DEVUELTO",1,"")</f>
        <v/>
      </c>
      <c r="BV80" s="13" t="str">
        <f aca="false">IF($S80="DEVUELTO",1,"")</f>
        <v/>
      </c>
      <c r="BW80" s="13" t="str">
        <f aca="false">IF($S80="CANCELADO",1,"")</f>
        <v/>
      </c>
    </row>
    <row r="81" customFormat="false" ht="23.1" hidden="false" customHeight="true" outlineLevel="0" collapsed="false">
      <c r="A81" s="142" t="n">
        <v>74</v>
      </c>
      <c r="B81" s="143"/>
      <c r="C81" s="144"/>
      <c r="D81" s="145"/>
      <c r="E81" s="146"/>
      <c r="F81" s="147"/>
      <c r="G81" s="143"/>
      <c r="H81" s="143"/>
      <c r="I81" s="143"/>
      <c r="J81" s="147"/>
      <c r="K81" s="147"/>
      <c r="L81" s="148"/>
      <c r="M81" s="143"/>
      <c r="N81" s="149"/>
      <c r="O81" s="149"/>
      <c r="P81" s="150" t="n">
        <f aca="false">IF(O81="",N81,"")</f>
        <v>0</v>
      </c>
      <c r="Q81" s="150" t="str">
        <f aca="false">IF(O81="","",(IF(N81&gt;O81,N81-O81,"")))</f>
        <v/>
      </c>
      <c r="R81" s="150" t="str">
        <f aca="false">IF(N81-O81&lt;0,N81-O81,"")</f>
        <v/>
      </c>
      <c r="S81" s="150" t="str">
        <f aca="false">IF(C81&lt;&gt;"",IF($N81="","CANCELADO",IF($O81&lt;&gt;"","FACTURADO","DEVUELTO")),IF(C81="",""))</f>
        <v/>
      </c>
      <c r="T81" s="151"/>
      <c r="U81" s="143"/>
      <c r="V81" s="152"/>
      <c r="W81" s="152"/>
      <c r="X81" s="153" t="n">
        <f aca="false">V81+W81</f>
        <v>0</v>
      </c>
      <c r="Y81" s="128"/>
      <c r="Z81" s="128"/>
      <c r="AA81" s="129" t="n">
        <f aca="false">IF(AND(Y81&lt;&gt;"",Z81&lt;&gt;""),Z81-Y81,0)</f>
        <v>0</v>
      </c>
      <c r="AB81" s="130"/>
      <c r="AC81" s="130"/>
      <c r="AD81" s="129" t="n">
        <f aca="false">AA81-(AB81+AC81)</f>
        <v>0</v>
      </c>
      <c r="AE81" s="148"/>
      <c r="AF81" s="154"/>
      <c r="AG81" s="145"/>
      <c r="AH81" s="143"/>
      <c r="AI81" s="147"/>
      <c r="AJ81" s="143"/>
      <c r="AK81" s="147"/>
      <c r="AL81" s="148"/>
      <c r="AM81" s="143"/>
      <c r="AN81" s="143"/>
      <c r="AO81" s="155"/>
      <c r="AP81" s="134"/>
      <c r="AQ81" s="156"/>
      <c r="AS81" s="136" t="n">
        <v>74</v>
      </c>
      <c r="AT81" s="160" t="n">
        <v>77101001</v>
      </c>
      <c r="AU81" s="161"/>
      <c r="AV81" s="161"/>
      <c r="AW81" s="162" t="str">
        <f aca="false">IF(O81="","",O81)</f>
        <v/>
      </c>
      <c r="AX81" s="161"/>
      <c r="AY81" s="161"/>
      <c r="AZ81" s="161"/>
      <c r="BA81" s="163" t="str">
        <f aca="false">IF(E81="","",E81)</f>
        <v/>
      </c>
      <c r="BB81" s="164" t="str">
        <f aca="false">IF(K81="","",K81)</f>
        <v/>
      </c>
      <c r="BC81" s="165" t="str">
        <f aca="false">IF(L81="","",L81)</f>
        <v/>
      </c>
      <c r="BT81" s="13" t="str">
        <f aca="false">IF($S81="CANCELADO",1,"")</f>
        <v/>
      </c>
      <c r="BU81" s="13" t="str">
        <f aca="false">IF($S81="DEVUELTO",1,"")</f>
        <v/>
      </c>
      <c r="BV81" s="13" t="str">
        <f aca="false">IF($S81="DEVUELTO",1,"")</f>
        <v/>
      </c>
      <c r="BW81" s="13" t="str">
        <f aca="false">IF($S81="CANCELADO",1,"")</f>
        <v/>
      </c>
    </row>
    <row r="82" customFormat="false" ht="23.1" hidden="false" customHeight="true" outlineLevel="0" collapsed="false">
      <c r="A82" s="142" t="n">
        <v>75</v>
      </c>
      <c r="B82" s="143"/>
      <c r="C82" s="144"/>
      <c r="D82" s="145"/>
      <c r="E82" s="146"/>
      <c r="F82" s="147"/>
      <c r="G82" s="143"/>
      <c r="H82" s="143"/>
      <c r="I82" s="143"/>
      <c r="J82" s="147"/>
      <c r="K82" s="147"/>
      <c r="L82" s="148"/>
      <c r="M82" s="143"/>
      <c r="N82" s="149"/>
      <c r="O82" s="149"/>
      <c r="P82" s="150" t="n">
        <f aca="false">IF(O82="",N82,"")</f>
        <v>0</v>
      </c>
      <c r="Q82" s="150" t="str">
        <f aca="false">IF(O82="","",(IF(N82&gt;O82,N82-O82,"")))</f>
        <v/>
      </c>
      <c r="R82" s="150" t="str">
        <f aca="false">IF(N82-O82&lt;0,N82-O82,"")</f>
        <v/>
      </c>
      <c r="S82" s="150" t="str">
        <f aca="false">IF(C82&lt;&gt;"",IF($N82="","CANCELADO",IF($O82&lt;&gt;"","FACTURADO","DEVUELTO")),IF(C82="",""))</f>
        <v/>
      </c>
      <c r="T82" s="151"/>
      <c r="U82" s="143"/>
      <c r="V82" s="152"/>
      <c r="W82" s="152"/>
      <c r="X82" s="153" t="n">
        <f aca="false">V82+W82</f>
        <v>0</v>
      </c>
      <c r="Y82" s="128"/>
      <c r="Z82" s="128"/>
      <c r="AA82" s="129" t="n">
        <f aca="false">IF(AND(Y82&lt;&gt;"",Z82&lt;&gt;""),Z82-Y82,0)</f>
        <v>0</v>
      </c>
      <c r="AB82" s="130"/>
      <c r="AC82" s="130"/>
      <c r="AD82" s="129" t="n">
        <f aca="false">AA82-(AB82+AC82)</f>
        <v>0</v>
      </c>
      <c r="AE82" s="148"/>
      <c r="AF82" s="154"/>
      <c r="AG82" s="145"/>
      <c r="AH82" s="143"/>
      <c r="AI82" s="147"/>
      <c r="AJ82" s="143"/>
      <c r="AK82" s="147"/>
      <c r="AL82" s="148"/>
      <c r="AM82" s="143"/>
      <c r="AN82" s="143"/>
      <c r="AO82" s="155"/>
      <c r="AP82" s="134"/>
      <c r="AQ82" s="156"/>
      <c r="AS82" s="136" t="n">
        <v>75</v>
      </c>
      <c r="AT82" s="160" t="n">
        <v>77101001</v>
      </c>
      <c r="AU82" s="161"/>
      <c r="AV82" s="161"/>
      <c r="AW82" s="162" t="str">
        <f aca="false">IF(O82="","",O82)</f>
        <v/>
      </c>
      <c r="AX82" s="161"/>
      <c r="AY82" s="161"/>
      <c r="AZ82" s="161"/>
      <c r="BA82" s="163" t="str">
        <f aca="false">IF(E82="","",E82)</f>
        <v/>
      </c>
      <c r="BB82" s="164" t="str">
        <f aca="false">IF(K82="","",K82)</f>
        <v/>
      </c>
      <c r="BC82" s="165" t="str">
        <f aca="false">IF(L82="","",L82)</f>
        <v/>
      </c>
      <c r="BT82" s="13" t="str">
        <f aca="false">IF($S82="CANCELADO",1,"")</f>
        <v/>
      </c>
      <c r="BU82" s="13" t="str">
        <f aca="false">IF($S82="DEVUELTO",1,"")</f>
        <v/>
      </c>
      <c r="BV82" s="13" t="str">
        <f aca="false">IF($S82="DEVUELTO",1,"")</f>
        <v/>
      </c>
      <c r="BW82" s="13" t="str">
        <f aca="false">IF($S82="CANCELADO",1,"")</f>
        <v/>
      </c>
    </row>
    <row r="83" customFormat="false" ht="23.1" hidden="false" customHeight="true" outlineLevel="0" collapsed="false">
      <c r="A83" s="142" t="n">
        <v>76</v>
      </c>
      <c r="B83" s="143"/>
      <c r="C83" s="144"/>
      <c r="D83" s="145"/>
      <c r="E83" s="146"/>
      <c r="F83" s="147"/>
      <c r="G83" s="143"/>
      <c r="H83" s="143"/>
      <c r="I83" s="143"/>
      <c r="J83" s="147"/>
      <c r="K83" s="147"/>
      <c r="L83" s="148"/>
      <c r="M83" s="143"/>
      <c r="N83" s="149"/>
      <c r="O83" s="149"/>
      <c r="P83" s="150" t="n">
        <f aca="false">IF(O83="",N83,"")</f>
        <v>0</v>
      </c>
      <c r="Q83" s="150" t="str">
        <f aca="false">IF(O83="","",(IF(N83&gt;O83,N83-O83,"")))</f>
        <v/>
      </c>
      <c r="R83" s="150" t="str">
        <f aca="false">IF(N83-O83&lt;0,N83-O83,"")</f>
        <v/>
      </c>
      <c r="S83" s="150" t="str">
        <f aca="false">IF(C83&lt;&gt;"",IF($N83="","CANCELADO",IF($O83&lt;&gt;"","FACTURADO","DEVUELTO")),IF(C83="",""))</f>
        <v/>
      </c>
      <c r="T83" s="151"/>
      <c r="U83" s="143"/>
      <c r="V83" s="152"/>
      <c r="W83" s="152"/>
      <c r="X83" s="153" t="n">
        <f aca="false">V83+W83</f>
        <v>0</v>
      </c>
      <c r="Y83" s="128"/>
      <c r="Z83" s="128"/>
      <c r="AA83" s="129" t="n">
        <f aca="false">IF(AND(Y83&lt;&gt;"",Z83&lt;&gt;""),Z83-Y83,0)</f>
        <v>0</v>
      </c>
      <c r="AB83" s="130"/>
      <c r="AC83" s="130"/>
      <c r="AD83" s="129" t="n">
        <f aca="false">AA83-(AB83+AC83)</f>
        <v>0</v>
      </c>
      <c r="AE83" s="148"/>
      <c r="AF83" s="154"/>
      <c r="AG83" s="145"/>
      <c r="AH83" s="143"/>
      <c r="AI83" s="147"/>
      <c r="AJ83" s="143"/>
      <c r="AK83" s="147"/>
      <c r="AL83" s="148"/>
      <c r="AM83" s="143"/>
      <c r="AN83" s="143"/>
      <c r="AO83" s="155"/>
      <c r="AP83" s="134"/>
      <c r="AQ83" s="156"/>
      <c r="AS83" s="136" t="n">
        <v>76</v>
      </c>
      <c r="AT83" s="160" t="n">
        <v>77101001</v>
      </c>
      <c r="AU83" s="161"/>
      <c r="AV83" s="161"/>
      <c r="AW83" s="162" t="str">
        <f aca="false">IF(O83="","",O83)</f>
        <v/>
      </c>
      <c r="AX83" s="161"/>
      <c r="AY83" s="161"/>
      <c r="AZ83" s="161"/>
      <c r="BA83" s="163" t="str">
        <f aca="false">IF(E83="","",E83)</f>
        <v/>
      </c>
      <c r="BB83" s="164" t="str">
        <f aca="false">IF(K83="","",K83)</f>
        <v/>
      </c>
      <c r="BC83" s="165" t="str">
        <f aca="false">IF(L83="","",L83)</f>
        <v/>
      </c>
      <c r="BT83" s="13" t="str">
        <f aca="false">IF($S83="CANCELADO",1,"")</f>
        <v/>
      </c>
      <c r="BU83" s="13" t="str">
        <f aca="false">IF($S83="DEVUELTO",1,"")</f>
        <v/>
      </c>
      <c r="BV83" s="13" t="str">
        <f aca="false">IF($S83="DEVUELTO",1,"")</f>
        <v/>
      </c>
      <c r="BW83" s="13" t="str">
        <f aca="false">IF($S83="CANCELADO",1,"")</f>
        <v/>
      </c>
    </row>
    <row r="84" customFormat="false" ht="23.1" hidden="false" customHeight="true" outlineLevel="0" collapsed="false">
      <c r="A84" s="142" t="n">
        <v>77</v>
      </c>
      <c r="B84" s="143"/>
      <c r="C84" s="144"/>
      <c r="D84" s="145"/>
      <c r="E84" s="146"/>
      <c r="F84" s="147"/>
      <c r="G84" s="143"/>
      <c r="H84" s="143"/>
      <c r="I84" s="143"/>
      <c r="J84" s="147"/>
      <c r="K84" s="147"/>
      <c r="L84" s="148"/>
      <c r="M84" s="143"/>
      <c r="N84" s="149"/>
      <c r="O84" s="149"/>
      <c r="P84" s="150" t="n">
        <f aca="false">IF(O84="",N84,"")</f>
        <v>0</v>
      </c>
      <c r="Q84" s="150" t="str">
        <f aca="false">IF(O84="","",(IF(N84&gt;O84,N84-O84,"")))</f>
        <v/>
      </c>
      <c r="R84" s="150" t="str">
        <f aca="false">IF(N84-O84&lt;0,N84-O84,"")</f>
        <v/>
      </c>
      <c r="S84" s="150" t="str">
        <f aca="false">IF(C84&lt;&gt;"",IF($N84="","CANCELADO",IF($O84&lt;&gt;"","FACTURADO","DEVUELTO")),IF(C84="",""))</f>
        <v/>
      </c>
      <c r="T84" s="151"/>
      <c r="U84" s="143"/>
      <c r="V84" s="152"/>
      <c r="W84" s="152"/>
      <c r="X84" s="153" t="n">
        <f aca="false">V84+W84</f>
        <v>0</v>
      </c>
      <c r="Y84" s="128"/>
      <c r="Z84" s="128"/>
      <c r="AA84" s="129" t="n">
        <f aca="false">IF(AND(Y84&lt;&gt;"",Z84&lt;&gt;""),Z84-Y84,0)</f>
        <v>0</v>
      </c>
      <c r="AB84" s="130"/>
      <c r="AC84" s="130"/>
      <c r="AD84" s="129" t="n">
        <f aca="false">AA84-(AB84+AC84)</f>
        <v>0</v>
      </c>
      <c r="AE84" s="148"/>
      <c r="AF84" s="154"/>
      <c r="AG84" s="145"/>
      <c r="AH84" s="143"/>
      <c r="AI84" s="147"/>
      <c r="AJ84" s="143"/>
      <c r="AK84" s="147"/>
      <c r="AL84" s="148"/>
      <c r="AM84" s="143"/>
      <c r="AN84" s="143"/>
      <c r="AO84" s="155"/>
      <c r="AP84" s="134"/>
      <c r="AQ84" s="156"/>
      <c r="AS84" s="136" t="n">
        <v>77</v>
      </c>
      <c r="AT84" s="160" t="n">
        <v>77101001</v>
      </c>
      <c r="AU84" s="161"/>
      <c r="AV84" s="161"/>
      <c r="AW84" s="162" t="str">
        <f aca="false">IF(O84="","",O84)</f>
        <v/>
      </c>
      <c r="AX84" s="161"/>
      <c r="AY84" s="161"/>
      <c r="AZ84" s="161"/>
      <c r="BA84" s="163" t="str">
        <f aca="false">IF(E84="","",E84)</f>
        <v/>
      </c>
      <c r="BB84" s="164" t="str">
        <f aca="false">IF(K84="","",K84)</f>
        <v/>
      </c>
      <c r="BC84" s="165" t="str">
        <f aca="false">IF(L84="","",L84)</f>
        <v/>
      </c>
      <c r="BT84" s="13" t="str">
        <f aca="false">IF($S84="CANCELADO",1,"")</f>
        <v/>
      </c>
      <c r="BU84" s="13" t="str">
        <f aca="false">IF($S84="DEVUELTO",1,"")</f>
        <v/>
      </c>
      <c r="BV84" s="13" t="str">
        <f aca="false">IF($S84="DEVUELTO",1,"")</f>
        <v/>
      </c>
      <c r="BW84" s="13" t="str">
        <f aca="false">IF($S84="CANCELADO",1,"")</f>
        <v/>
      </c>
    </row>
    <row r="85" customFormat="false" ht="23.1" hidden="false" customHeight="true" outlineLevel="0" collapsed="false">
      <c r="A85" s="142" t="n">
        <v>78</v>
      </c>
      <c r="B85" s="143"/>
      <c r="C85" s="144"/>
      <c r="D85" s="145"/>
      <c r="E85" s="146"/>
      <c r="F85" s="147"/>
      <c r="G85" s="143"/>
      <c r="H85" s="143"/>
      <c r="I85" s="143"/>
      <c r="J85" s="147"/>
      <c r="K85" s="147"/>
      <c r="L85" s="148"/>
      <c r="M85" s="143"/>
      <c r="N85" s="149"/>
      <c r="O85" s="149"/>
      <c r="P85" s="150" t="n">
        <f aca="false">IF(O85="",N85,"")</f>
        <v>0</v>
      </c>
      <c r="Q85" s="150" t="str">
        <f aca="false">IF(O85="","",(IF(N85&gt;O85,N85-O85,"")))</f>
        <v/>
      </c>
      <c r="R85" s="150" t="str">
        <f aca="false">IF(N85-O85&lt;0,N85-O85,"")</f>
        <v/>
      </c>
      <c r="S85" s="150" t="str">
        <f aca="false">IF(C85&lt;&gt;"",IF($N85="","CANCELADO",IF($O85&lt;&gt;"","FACTURADO","DEVUELTO")),IF(C85="",""))</f>
        <v/>
      </c>
      <c r="T85" s="151"/>
      <c r="U85" s="143"/>
      <c r="V85" s="152"/>
      <c r="W85" s="152"/>
      <c r="X85" s="153" t="n">
        <f aca="false">V85+W85</f>
        <v>0</v>
      </c>
      <c r="Y85" s="128"/>
      <c r="Z85" s="128"/>
      <c r="AA85" s="129" t="n">
        <f aca="false">IF(AND(Y85&lt;&gt;"",Z85&lt;&gt;""),Z85-Y85,0)</f>
        <v>0</v>
      </c>
      <c r="AB85" s="130"/>
      <c r="AC85" s="130"/>
      <c r="AD85" s="129" t="n">
        <f aca="false">AA85-(AB85+AC85)</f>
        <v>0</v>
      </c>
      <c r="AE85" s="148"/>
      <c r="AF85" s="154"/>
      <c r="AG85" s="145"/>
      <c r="AH85" s="143"/>
      <c r="AI85" s="147"/>
      <c r="AJ85" s="143"/>
      <c r="AK85" s="147"/>
      <c r="AL85" s="148"/>
      <c r="AM85" s="143"/>
      <c r="AN85" s="143"/>
      <c r="AO85" s="155"/>
      <c r="AP85" s="134"/>
      <c r="AQ85" s="156"/>
      <c r="AS85" s="136" t="n">
        <v>78</v>
      </c>
      <c r="AT85" s="160" t="n">
        <v>77101001</v>
      </c>
      <c r="AU85" s="161"/>
      <c r="AV85" s="161"/>
      <c r="AW85" s="162" t="str">
        <f aca="false">IF(O85="","",O85)</f>
        <v/>
      </c>
      <c r="AX85" s="161"/>
      <c r="AY85" s="161"/>
      <c r="AZ85" s="161"/>
      <c r="BA85" s="163" t="str">
        <f aca="false">IF(E85="","",E85)</f>
        <v/>
      </c>
      <c r="BB85" s="164" t="str">
        <f aca="false">IF(K85="","",K85)</f>
        <v/>
      </c>
      <c r="BC85" s="165" t="str">
        <f aca="false">IF(L85="","",L85)</f>
        <v/>
      </c>
      <c r="BT85" s="13" t="str">
        <f aca="false">IF($S85="CANCELADO",1,"")</f>
        <v/>
      </c>
      <c r="BU85" s="13" t="str">
        <f aca="false">IF($S85="DEVUELTO",1,"")</f>
        <v/>
      </c>
      <c r="BV85" s="13" t="str">
        <f aca="false">IF($S85="DEVUELTO",1,"")</f>
        <v/>
      </c>
      <c r="BW85" s="13" t="str">
        <f aca="false">IF($S85="CANCELADO",1,"")</f>
        <v/>
      </c>
    </row>
    <row r="86" customFormat="false" ht="23.1" hidden="false" customHeight="true" outlineLevel="0" collapsed="false">
      <c r="A86" s="142" t="n">
        <v>79</v>
      </c>
      <c r="B86" s="143"/>
      <c r="C86" s="144"/>
      <c r="D86" s="145"/>
      <c r="E86" s="146"/>
      <c r="F86" s="147"/>
      <c r="G86" s="143"/>
      <c r="H86" s="143"/>
      <c r="I86" s="143"/>
      <c r="J86" s="147"/>
      <c r="K86" s="147"/>
      <c r="L86" s="148"/>
      <c r="M86" s="143"/>
      <c r="N86" s="149"/>
      <c r="O86" s="149"/>
      <c r="P86" s="150" t="n">
        <f aca="false">IF(O86="",N86,"")</f>
        <v>0</v>
      </c>
      <c r="Q86" s="150" t="str">
        <f aca="false">IF(O86="","",(IF(N86&gt;O86,N86-O86,"")))</f>
        <v/>
      </c>
      <c r="R86" s="150" t="str">
        <f aca="false">IF(N86-O86&lt;0,N86-O86,"")</f>
        <v/>
      </c>
      <c r="S86" s="150" t="str">
        <f aca="false">IF(C86&lt;&gt;"",IF($N86="","CANCELADO",IF($O86&lt;&gt;"","FACTURADO","DEVUELTO")),IF(C86="",""))</f>
        <v/>
      </c>
      <c r="T86" s="151"/>
      <c r="U86" s="143"/>
      <c r="V86" s="152"/>
      <c r="W86" s="152"/>
      <c r="X86" s="153" t="n">
        <f aca="false">V86+W86</f>
        <v>0</v>
      </c>
      <c r="Y86" s="128"/>
      <c r="Z86" s="128"/>
      <c r="AA86" s="129" t="n">
        <f aca="false">IF(AND(Y86&lt;&gt;"",Z86&lt;&gt;""),Z86-Y86,0)</f>
        <v>0</v>
      </c>
      <c r="AB86" s="130"/>
      <c r="AC86" s="130"/>
      <c r="AD86" s="129" t="n">
        <f aca="false">AA86-(AB86+AC86)</f>
        <v>0</v>
      </c>
      <c r="AE86" s="148"/>
      <c r="AF86" s="154"/>
      <c r="AG86" s="145"/>
      <c r="AH86" s="143"/>
      <c r="AI86" s="147"/>
      <c r="AJ86" s="143"/>
      <c r="AK86" s="147"/>
      <c r="AL86" s="148"/>
      <c r="AM86" s="143"/>
      <c r="AN86" s="143"/>
      <c r="AO86" s="155"/>
      <c r="AP86" s="134"/>
      <c r="AQ86" s="156"/>
      <c r="AS86" s="136" t="n">
        <v>79</v>
      </c>
      <c r="AT86" s="160" t="n">
        <v>77101001</v>
      </c>
      <c r="AU86" s="161"/>
      <c r="AV86" s="161"/>
      <c r="AW86" s="162" t="str">
        <f aca="false">IF(O86="","",O86)</f>
        <v/>
      </c>
      <c r="AX86" s="161"/>
      <c r="AY86" s="161"/>
      <c r="AZ86" s="161"/>
      <c r="BA86" s="163" t="str">
        <f aca="false">IF(E86="","",E86)</f>
        <v/>
      </c>
      <c r="BB86" s="164" t="str">
        <f aca="false">IF(K86="","",K86)</f>
        <v/>
      </c>
      <c r="BC86" s="165" t="str">
        <f aca="false">IF(L86="","",L86)</f>
        <v/>
      </c>
      <c r="BT86" s="13" t="str">
        <f aca="false">IF($S86="CANCELADO",1,"")</f>
        <v/>
      </c>
      <c r="BU86" s="13" t="str">
        <f aca="false">IF($S86="DEVUELTO",1,"")</f>
        <v/>
      </c>
      <c r="BV86" s="13" t="str">
        <f aca="false">IF($S86="DEVUELTO",1,"")</f>
        <v/>
      </c>
      <c r="BW86" s="13" t="str">
        <f aca="false">IF($S86="CANCELADO",1,"")</f>
        <v/>
      </c>
    </row>
    <row r="87" customFormat="false" ht="23.1" hidden="false" customHeight="true" outlineLevel="0" collapsed="false">
      <c r="A87" s="142" t="n">
        <v>80</v>
      </c>
      <c r="B87" s="143"/>
      <c r="C87" s="144"/>
      <c r="D87" s="145"/>
      <c r="E87" s="146"/>
      <c r="F87" s="147"/>
      <c r="G87" s="143"/>
      <c r="H87" s="143"/>
      <c r="I87" s="143"/>
      <c r="J87" s="147"/>
      <c r="K87" s="147"/>
      <c r="L87" s="148"/>
      <c r="M87" s="143"/>
      <c r="N87" s="149"/>
      <c r="O87" s="149"/>
      <c r="P87" s="150" t="n">
        <f aca="false">IF(O87="",N87,"")</f>
        <v>0</v>
      </c>
      <c r="Q87" s="150" t="str">
        <f aca="false">IF(O87="","",(IF(N87&gt;O87,N87-O87,"")))</f>
        <v/>
      </c>
      <c r="R87" s="150" t="str">
        <f aca="false">IF(N87-O87&lt;0,N87-O87,"")</f>
        <v/>
      </c>
      <c r="S87" s="150" t="str">
        <f aca="false">IF(C87&lt;&gt;"",IF($N87="","CANCELADO",IF($O87&lt;&gt;"","FACTURADO","DEVUELTO")),IF(C87="",""))</f>
        <v/>
      </c>
      <c r="T87" s="151"/>
      <c r="U87" s="143"/>
      <c r="V87" s="152"/>
      <c r="W87" s="152"/>
      <c r="X87" s="153" t="n">
        <f aca="false">V87+W87</f>
        <v>0</v>
      </c>
      <c r="Y87" s="128"/>
      <c r="Z87" s="128"/>
      <c r="AA87" s="129" t="n">
        <f aca="false">IF(AND(Y87&lt;&gt;"",Z87&lt;&gt;""),Z87-Y87,0)</f>
        <v>0</v>
      </c>
      <c r="AB87" s="130"/>
      <c r="AC87" s="130"/>
      <c r="AD87" s="129" t="n">
        <f aca="false">AA87-(AB87+AC87)</f>
        <v>0</v>
      </c>
      <c r="AE87" s="148"/>
      <c r="AF87" s="154"/>
      <c r="AG87" s="145"/>
      <c r="AH87" s="143"/>
      <c r="AI87" s="147"/>
      <c r="AJ87" s="143"/>
      <c r="AK87" s="147"/>
      <c r="AL87" s="148"/>
      <c r="AM87" s="143"/>
      <c r="AN87" s="143"/>
      <c r="AO87" s="155"/>
      <c r="AP87" s="134"/>
      <c r="AQ87" s="156"/>
      <c r="AS87" s="136" t="n">
        <v>80</v>
      </c>
      <c r="AT87" s="160" t="n">
        <v>77101001</v>
      </c>
      <c r="AU87" s="161"/>
      <c r="AV87" s="161"/>
      <c r="AW87" s="162" t="str">
        <f aca="false">IF(O87="","",O87)</f>
        <v/>
      </c>
      <c r="AX87" s="161"/>
      <c r="AY87" s="161"/>
      <c r="AZ87" s="161"/>
      <c r="BA87" s="163" t="str">
        <f aca="false">IF(E87="","",E87)</f>
        <v/>
      </c>
      <c r="BB87" s="164" t="str">
        <f aca="false">IF(K87="","",K87)</f>
        <v/>
      </c>
      <c r="BC87" s="165" t="str">
        <f aca="false">IF(L87="","",L87)</f>
        <v/>
      </c>
      <c r="BT87" s="13" t="str">
        <f aca="false">IF($S87="CANCELADO",1,"")</f>
        <v/>
      </c>
      <c r="BU87" s="13" t="str">
        <f aca="false">IF($S87="DEVUELTO",1,"")</f>
        <v/>
      </c>
      <c r="BV87" s="13" t="str">
        <f aca="false">IF($S87="DEVUELTO",1,"")</f>
        <v/>
      </c>
      <c r="BW87" s="13" t="str">
        <f aca="false">IF($S87="CANCELADO",1,"")</f>
        <v/>
      </c>
    </row>
    <row r="88" customFormat="false" ht="23.1" hidden="false" customHeight="true" outlineLevel="0" collapsed="false">
      <c r="A88" s="142" t="n">
        <v>81</v>
      </c>
      <c r="B88" s="143"/>
      <c r="C88" s="144"/>
      <c r="D88" s="145"/>
      <c r="E88" s="146"/>
      <c r="F88" s="147"/>
      <c r="G88" s="143"/>
      <c r="H88" s="143"/>
      <c r="I88" s="143"/>
      <c r="J88" s="147"/>
      <c r="K88" s="147"/>
      <c r="L88" s="148"/>
      <c r="M88" s="143"/>
      <c r="N88" s="149"/>
      <c r="O88" s="149"/>
      <c r="P88" s="150" t="n">
        <f aca="false">IF(O88="",N88,"")</f>
        <v>0</v>
      </c>
      <c r="Q88" s="150" t="str">
        <f aca="false">IF(O88="","",(IF(N88&gt;O88,N88-O88,"")))</f>
        <v/>
      </c>
      <c r="R88" s="150" t="str">
        <f aca="false">IF(N88-O88&lt;0,N88-O88,"")</f>
        <v/>
      </c>
      <c r="S88" s="150" t="str">
        <f aca="false">IF(C88&lt;&gt;"",IF($N88="","CANCELADO",IF($O88&lt;&gt;"","FACTURADO","DEVUELTO")),IF(C88="",""))</f>
        <v/>
      </c>
      <c r="T88" s="151"/>
      <c r="U88" s="143"/>
      <c r="V88" s="152"/>
      <c r="W88" s="152"/>
      <c r="X88" s="153" t="n">
        <f aca="false">V88+W88</f>
        <v>0</v>
      </c>
      <c r="Y88" s="128"/>
      <c r="Z88" s="128"/>
      <c r="AA88" s="129" t="n">
        <f aca="false">IF(AND(Y88&lt;&gt;"",Z88&lt;&gt;""),Z88-Y88,0)</f>
        <v>0</v>
      </c>
      <c r="AB88" s="130"/>
      <c r="AC88" s="130"/>
      <c r="AD88" s="129" t="n">
        <f aca="false">AA88-(AB88+AC88)</f>
        <v>0</v>
      </c>
      <c r="AE88" s="148"/>
      <c r="AF88" s="154"/>
      <c r="AG88" s="145"/>
      <c r="AH88" s="143"/>
      <c r="AI88" s="147"/>
      <c r="AJ88" s="143"/>
      <c r="AK88" s="147"/>
      <c r="AL88" s="148"/>
      <c r="AM88" s="143"/>
      <c r="AN88" s="143"/>
      <c r="AO88" s="155"/>
      <c r="AP88" s="134"/>
      <c r="AQ88" s="156"/>
      <c r="AS88" s="136" t="n">
        <v>81</v>
      </c>
      <c r="AT88" s="137" t="n">
        <v>77101001</v>
      </c>
      <c r="AU88" s="137"/>
      <c r="AV88" s="137"/>
      <c r="AW88" s="158" t="str">
        <f aca="false">IF(O88="","",O88)</f>
        <v/>
      </c>
      <c r="AX88" s="137"/>
      <c r="AY88" s="137"/>
      <c r="AZ88" s="137"/>
      <c r="BA88" s="139" t="str">
        <f aca="false">IF(E88="","",E88)</f>
        <v/>
      </c>
      <c r="BB88" s="140" t="str">
        <f aca="false">IF(K88="","",K88)</f>
        <v/>
      </c>
      <c r="BC88" s="141" t="str">
        <f aca="false">IF(L88="","",L88)</f>
        <v/>
      </c>
      <c r="BT88" s="13" t="str">
        <f aca="false">IF($S88="CANCELADO",1,"")</f>
        <v/>
      </c>
      <c r="BU88" s="13" t="str">
        <f aca="false">IF($S88="DEVUELTO",1,"")</f>
        <v/>
      </c>
      <c r="BV88" s="13" t="str">
        <f aca="false">IF($S88="DEVUELTO",1,"")</f>
        <v/>
      </c>
      <c r="BW88" s="13" t="str">
        <f aca="false">IF($S88="CANCELADO",1,"")</f>
        <v/>
      </c>
    </row>
    <row r="89" customFormat="false" ht="23.1" hidden="false" customHeight="true" outlineLevel="0" collapsed="false">
      <c r="A89" s="142" t="n">
        <v>82</v>
      </c>
      <c r="B89" s="143"/>
      <c r="C89" s="144"/>
      <c r="D89" s="145"/>
      <c r="E89" s="146"/>
      <c r="F89" s="147"/>
      <c r="G89" s="143"/>
      <c r="H89" s="143"/>
      <c r="I89" s="143"/>
      <c r="J89" s="147"/>
      <c r="K89" s="147"/>
      <c r="L89" s="148"/>
      <c r="M89" s="143"/>
      <c r="N89" s="149"/>
      <c r="O89" s="149"/>
      <c r="P89" s="150" t="n">
        <f aca="false">IF(O89="",N89,"")</f>
        <v>0</v>
      </c>
      <c r="Q89" s="150" t="str">
        <f aca="false">IF(O89="","",(IF(N89&gt;O89,N89-O89,"")))</f>
        <v/>
      </c>
      <c r="R89" s="150" t="str">
        <f aca="false">IF(N89-O89&lt;0,N89-O89,"")</f>
        <v/>
      </c>
      <c r="S89" s="150" t="str">
        <f aca="false">IF(C89&lt;&gt;"",IF($N89="","CANCELADO",IF($O89&lt;&gt;"","FACTURADO","DEVUELTO")),IF(C89="",""))</f>
        <v/>
      </c>
      <c r="T89" s="151"/>
      <c r="U89" s="143"/>
      <c r="V89" s="152"/>
      <c r="W89" s="152"/>
      <c r="X89" s="153" t="n">
        <f aca="false">V89+W89</f>
        <v>0</v>
      </c>
      <c r="Y89" s="128"/>
      <c r="Z89" s="128"/>
      <c r="AA89" s="129" t="n">
        <f aca="false">IF(AND(Y89&lt;&gt;"",Z89&lt;&gt;""),Z89-Y89,0)</f>
        <v>0</v>
      </c>
      <c r="AB89" s="130"/>
      <c r="AC89" s="130"/>
      <c r="AD89" s="129" t="n">
        <f aca="false">AA89-(AB89+AC89)</f>
        <v>0</v>
      </c>
      <c r="AE89" s="148"/>
      <c r="AF89" s="154"/>
      <c r="AG89" s="145"/>
      <c r="AH89" s="143"/>
      <c r="AI89" s="147"/>
      <c r="AJ89" s="143"/>
      <c r="AK89" s="147"/>
      <c r="AL89" s="148"/>
      <c r="AM89" s="143"/>
      <c r="AN89" s="143"/>
      <c r="AO89" s="155"/>
      <c r="AP89" s="134"/>
      <c r="AQ89" s="156"/>
      <c r="AS89" s="136" t="n">
        <v>82</v>
      </c>
      <c r="AT89" s="140" t="n">
        <v>77101001</v>
      </c>
      <c r="AU89" s="137"/>
      <c r="AV89" s="137"/>
      <c r="AW89" s="158" t="str">
        <f aca="false">IF(O89="","",O89)</f>
        <v/>
      </c>
      <c r="AX89" s="137"/>
      <c r="AY89" s="137"/>
      <c r="AZ89" s="137"/>
      <c r="BA89" s="139" t="str">
        <f aca="false">IF(E89="","",E89)</f>
        <v/>
      </c>
      <c r="BB89" s="140" t="str">
        <f aca="false">IF(K89="","",K89)</f>
        <v/>
      </c>
      <c r="BC89" s="141" t="str">
        <f aca="false">IF(L89="","",L89)</f>
        <v/>
      </c>
      <c r="BT89" s="13" t="str">
        <f aca="false">IF($S89="CANCELADO",1,"")</f>
        <v/>
      </c>
      <c r="BU89" s="13" t="str">
        <f aca="false">IF($S89="DEVUELTO",1,"")</f>
        <v/>
      </c>
      <c r="BV89" s="13" t="str">
        <f aca="false">IF($S89="DEVUELTO",1,"")</f>
        <v/>
      </c>
      <c r="BW89" s="13" t="str">
        <f aca="false">IF($S89="CANCELADO",1,"")</f>
        <v/>
      </c>
    </row>
    <row r="90" customFormat="false" ht="23.1" hidden="false" customHeight="true" outlineLevel="0" collapsed="false">
      <c r="A90" s="142" t="n">
        <v>83</v>
      </c>
      <c r="B90" s="143"/>
      <c r="C90" s="144"/>
      <c r="D90" s="145"/>
      <c r="E90" s="146"/>
      <c r="F90" s="147"/>
      <c r="G90" s="143"/>
      <c r="H90" s="143"/>
      <c r="I90" s="143"/>
      <c r="J90" s="147"/>
      <c r="K90" s="147"/>
      <c r="L90" s="148"/>
      <c r="M90" s="143"/>
      <c r="N90" s="149"/>
      <c r="O90" s="149"/>
      <c r="P90" s="150" t="n">
        <f aca="false">IF(O90="",N90,"")</f>
        <v>0</v>
      </c>
      <c r="Q90" s="150" t="str">
        <f aca="false">IF(O90="","",(IF(N90&gt;O90,N90-O90,"")))</f>
        <v/>
      </c>
      <c r="R90" s="150" t="str">
        <f aca="false">IF(N90-O90&lt;0,N90-O90,"")</f>
        <v/>
      </c>
      <c r="S90" s="150" t="str">
        <f aca="false">IF(C90&lt;&gt;"",IF($N90="","CANCELADO",IF($O90&lt;&gt;"","FACTURADO","DEVUELTO")),IF(C90="",""))</f>
        <v/>
      </c>
      <c r="T90" s="151"/>
      <c r="U90" s="143"/>
      <c r="V90" s="152"/>
      <c r="W90" s="152"/>
      <c r="X90" s="153" t="n">
        <f aca="false">V90+W90</f>
        <v>0</v>
      </c>
      <c r="Y90" s="128"/>
      <c r="Z90" s="128"/>
      <c r="AA90" s="129" t="n">
        <f aca="false">IF(AND(Y90&lt;&gt;"",Z90&lt;&gt;""),Z90-Y90,0)</f>
        <v>0</v>
      </c>
      <c r="AB90" s="130"/>
      <c r="AC90" s="130"/>
      <c r="AD90" s="129" t="n">
        <f aca="false">AA90-(AB90+AC90)</f>
        <v>0</v>
      </c>
      <c r="AE90" s="148"/>
      <c r="AF90" s="154"/>
      <c r="AG90" s="145"/>
      <c r="AH90" s="143"/>
      <c r="AI90" s="147"/>
      <c r="AJ90" s="143"/>
      <c r="AK90" s="147"/>
      <c r="AL90" s="148"/>
      <c r="AM90" s="143"/>
      <c r="AN90" s="143"/>
      <c r="AO90" s="155"/>
      <c r="AP90" s="134"/>
      <c r="AQ90" s="156"/>
      <c r="AS90" s="136" t="n">
        <v>83</v>
      </c>
      <c r="AT90" s="157" t="n">
        <v>77101001</v>
      </c>
      <c r="AU90" s="137"/>
      <c r="AV90" s="137"/>
      <c r="AW90" s="158" t="str">
        <f aca="false">IF(O90="","",O90)</f>
        <v/>
      </c>
      <c r="AX90" s="137"/>
      <c r="AY90" s="137"/>
      <c r="AZ90" s="137"/>
      <c r="BA90" s="139" t="str">
        <f aca="false">IF(E90="","",E90)</f>
        <v/>
      </c>
      <c r="BB90" s="140" t="str">
        <f aca="false">IF(K90="","",K90)</f>
        <v/>
      </c>
      <c r="BC90" s="141" t="str">
        <f aca="false">IF(L90="","",L90)</f>
        <v/>
      </c>
      <c r="BT90" s="13" t="str">
        <f aca="false">IF($S90="CANCELADO",1,"")</f>
        <v/>
      </c>
      <c r="BU90" s="13" t="str">
        <f aca="false">IF($S90="DEVUELTO",1,"")</f>
        <v/>
      </c>
      <c r="BV90" s="13" t="str">
        <f aca="false">IF($S90="DEVUELTO",1,"")</f>
        <v/>
      </c>
      <c r="BW90" s="13" t="str">
        <f aca="false">IF($S90="CANCELADO",1,"")</f>
        <v/>
      </c>
    </row>
    <row r="91" customFormat="false" ht="23.1" hidden="false" customHeight="true" outlineLevel="0" collapsed="false">
      <c r="A91" s="142" t="n">
        <v>84</v>
      </c>
      <c r="B91" s="143"/>
      <c r="C91" s="144"/>
      <c r="D91" s="145"/>
      <c r="E91" s="146"/>
      <c r="F91" s="147"/>
      <c r="G91" s="143"/>
      <c r="H91" s="143"/>
      <c r="I91" s="143"/>
      <c r="J91" s="147"/>
      <c r="K91" s="147"/>
      <c r="L91" s="148"/>
      <c r="M91" s="143"/>
      <c r="N91" s="149"/>
      <c r="O91" s="149"/>
      <c r="P91" s="150" t="n">
        <f aca="false">IF(O91="",N91,"")</f>
        <v>0</v>
      </c>
      <c r="Q91" s="150" t="str">
        <f aca="false">IF(O91="","",(IF(N91&gt;O91,N91-O91,"")))</f>
        <v/>
      </c>
      <c r="R91" s="150" t="str">
        <f aca="false">IF(N91-O91&lt;0,N91-O91,"")</f>
        <v/>
      </c>
      <c r="S91" s="150" t="str">
        <f aca="false">IF(C91&lt;&gt;"",IF($N91="","CANCELADO",IF($O91&lt;&gt;"","FACTURADO","DEVUELTO")),IF(C91="",""))</f>
        <v/>
      </c>
      <c r="T91" s="151"/>
      <c r="U91" s="143"/>
      <c r="V91" s="152"/>
      <c r="W91" s="152"/>
      <c r="X91" s="153" t="n">
        <f aca="false">V91+W91</f>
        <v>0</v>
      </c>
      <c r="Y91" s="128"/>
      <c r="Z91" s="128"/>
      <c r="AA91" s="129" t="n">
        <f aca="false">IF(AND(Y91&lt;&gt;"",Z91&lt;&gt;""),Z91-Y91,0)</f>
        <v>0</v>
      </c>
      <c r="AB91" s="130"/>
      <c r="AC91" s="130"/>
      <c r="AD91" s="129" t="n">
        <f aca="false">AA91-(AB91+AC91)</f>
        <v>0</v>
      </c>
      <c r="AE91" s="148"/>
      <c r="AF91" s="154"/>
      <c r="AG91" s="145"/>
      <c r="AH91" s="143"/>
      <c r="AI91" s="147"/>
      <c r="AJ91" s="143"/>
      <c r="AK91" s="147"/>
      <c r="AL91" s="148"/>
      <c r="AM91" s="143"/>
      <c r="AN91" s="143"/>
      <c r="AO91" s="155"/>
      <c r="AP91" s="134"/>
      <c r="AQ91" s="156"/>
      <c r="AS91" s="136" t="n">
        <v>84</v>
      </c>
      <c r="AT91" s="157" t="n">
        <v>77101001</v>
      </c>
      <c r="AU91" s="137"/>
      <c r="AV91" s="137"/>
      <c r="AW91" s="158" t="str">
        <f aca="false">IF(O91="","",O91)</f>
        <v/>
      </c>
      <c r="AX91" s="137"/>
      <c r="AY91" s="137"/>
      <c r="AZ91" s="137"/>
      <c r="BA91" s="139" t="str">
        <f aca="false">IF(E91="","",E91)</f>
        <v/>
      </c>
      <c r="BB91" s="140" t="str">
        <f aca="false">IF(K91="","",K91)</f>
        <v/>
      </c>
      <c r="BC91" s="141" t="str">
        <f aca="false">IF(L91="","",L91)</f>
        <v/>
      </c>
      <c r="BT91" s="13" t="str">
        <f aca="false">IF($S91="CANCELADO",1,"")</f>
        <v/>
      </c>
      <c r="BU91" s="13" t="str">
        <f aca="false">IF($S91="DEVUELTO",1,"")</f>
        <v/>
      </c>
      <c r="BV91" s="13" t="str">
        <f aca="false">IF($S91="DEVUELTO",1,"")</f>
        <v/>
      </c>
      <c r="BW91" s="13" t="str">
        <f aca="false">IF($S91="CANCELADO",1,"")</f>
        <v/>
      </c>
    </row>
    <row r="92" customFormat="false" ht="23.1" hidden="false" customHeight="true" outlineLevel="0" collapsed="false">
      <c r="A92" s="142" t="n">
        <v>85</v>
      </c>
      <c r="B92" s="143"/>
      <c r="C92" s="144"/>
      <c r="D92" s="145"/>
      <c r="E92" s="146"/>
      <c r="F92" s="147"/>
      <c r="G92" s="143"/>
      <c r="H92" s="143"/>
      <c r="I92" s="143"/>
      <c r="J92" s="147"/>
      <c r="K92" s="147"/>
      <c r="L92" s="148"/>
      <c r="M92" s="143"/>
      <c r="N92" s="149"/>
      <c r="O92" s="149"/>
      <c r="P92" s="150" t="n">
        <f aca="false">IF(O92="",N92,"")</f>
        <v>0</v>
      </c>
      <c r="Q92" s="150" t="str">
        <f aca="false">IF(O92="","",(IF(N92&gt;O92,N92-O92,"")))</f>
        <v/>
      </c>
      <c r="R92" s="150" t="str">
        <f aca="false">IF(N92-O92&lt;0,N92-O92,"")</f>
        <v/>
      </c>
      <c r="S92" s="150" t="str">
        <f aca="false">IF(C92&lt;&gt;"",IF($N92="","CANCELADO",IF($O92&lt;&gt;"","FACTURADO","DEVUELTO")),IF(C92="",""))</f>
        <v/>
      </c>
      <c r="T92" s="151"/>
      <c r="U92" s="143"/>
      <c r="V92" s="152"/>
      <c r="W92" s="152"/>
      <c r="X92" s="153" t="n">
        <f aca="false">V92+W92</f>
        <v>0</v>
      </c>
      <c r="Y92" s="128"/>
      <c r="Z92" s="128"/>
      <c r="AA92" s="129" t="n">
        <f aca="false">IF(AND(Y92&lt;&gt;"",Z92&lt;&gt;""),Z92-Y92,0)</f>
        <v>0</v>
      </c>
      <c r="AB92" s="130"/>
      <c r="AC92" s="130"/>
      <c r="AD92" s="129" t="n">
        <f aca="false">AA92-(AB92+AC92)</f>
        <v>0</v>
      </c>
      <c r="AE92" s="148"/>
      <c r="AF92" s="154"/>
      <c r="AG92" s="145"/>
      <c r="AH92" s="143"/>
      <c r="AI92" s="147"/>
      <c r="AJ92" s="143"/>
      <c r="AK92" s="147"/>
      <c r="AL92" s="148"/>
      <c r="AM92" s="143"/>
      <c r="AN92" s="143"/>
      <c r="AO92" s="155"/>
      <c r="AP92" s="134"/>
      <c r="AQ92" s="156"/>
      <c r="AS92" s="136" t="n">
        <v>85</v>
      </c>
      <c r="AT92" s="157" t="n">
        <v>77101001</v>
      </c>
      <c r="AU92" s="137"/>
      <c r="AV92" s="137"/>
      <c r="AW92" s="158" t="str">
        <f aca="false">IF(O92="","",O92)</f>
        <v/>
      </c>
      <c r="AX92" s="137"/>
      <c r="AY92" s="137"/>
      <c r="AZ92" s="137"/>
      <c r="BA92" s="139" t="str">
        <f aca="false">IF(E92="","",E92)</f>
        <v/>
      </c>
      <c r="BB92" s="140" t="str">
        <f aca="false">IF(K92="","",K92)</f>
        <v/>
      </c>
      <c r="BC92" s="141" t="str">
        <f aca="false">IF(L92="","",L92)</f>
        <v/>
      </c>
      <c r="BT92" s="13" t="str">
        <f aca="false">IF($S92="CANCELADO",1,"")</f>
        <v/>
      </c>
      <c r="BU92" s="13" t="str">
        <f aca="false">IF($S92="DEVUELTO",1,"")</f>
        <v/>
      </c>
      <c r="BV92" s="13" t="str">
        <f aca="false">IF($S92="DEVUELTO",1,"")</f>
        <v/>
      </c>
      <c r="BW92" s="13" t="str">
        <f aca="false">IF($S92="CANCELADO",1,"")</f>
        <v/>
      </c>
    </row>
    <row r="93" customFormat="false" ht="23.1" hidden="false" customHeight="true" outlineLevel="0" collapsed="false">
      <c r="A93" s="142" t="n">
        <v>86</v>
      </c>
      <c r="B93" s="143"/>
      <c r="C93" s="144"/>
      <c r="D93" s="145"/>
      <c r="E93" s="146"/>
      <c r="F93" s="147"/>
      <c r="G93" s="143"/>
      <c r="H93" s="143"/>
      <c r="I93" s="143"/>
      <c r="J93" s="147"/>
      <c r="K93" s="147"/>
      <c r="L93" s="148"/>
      <c r="M93" s="143"/>
      <c r="N93" s="149"/>
      <c r="O93" s="149"/>
      <c r="P93" s="150" t="n">
        <f aca="false">IF(O93="",N93,"")</f>
        <v>0</v>
      </c>
      <c r="Q93" s="150" t="str">
        <f aca="false">IF(O93="","",(IF(N93&gt;O93,N93-O93,"")))</f>
        <v/>
      </c>
      <c r="R93" s="150" t="str">
        <f aca="false">IF(N93-O93&lt;0,N93-O93,"")</f>
        <v/>
      </c>
      <c r="S93" s="150" t="str">
        <f aca="false">IF(C93&lt;&gt;"",IF($N93="","CANCELADO",IF($O93&lt;&gt;"","FACTURADO","DEVUELTO")),IF(C93="",""))</f>
        <v/>
      </c>
      <c r="T93" s="151"/>
      <c r="U93" s="143"/>
      <c r="V93" s="152"/>
      <c r="W93" s="152"/>
      <c r="X93" s="153" t="n">
        <f aca="false">V93+W93</f>
        <v>0</v>
      </c>
      <c r="Y93" s="128"/>
      <c r="Z93" s="128"/>
      <c r="AA93" s="129" t="n">
        <f aca="false">IF(AND(Y93&lt;&gt;"",Z93&lt;&gt;""),Z93-Y93,0)</f>
        <v>0</v>
      </c>
      <c r="AB93" s="130"/>
      <c r="AC93" s="130"/>
      <c r="AD93" s="129" t="n">
        <f aca="false">AA93-(AB93+AC93)</f>
        <v>0</v>
      </c>
      <c r="AE93" s="148"/>
      <c r="AF93" s="154"/>
      <c r="AG93" s="145"/>
      <c r="AH93" s="143"/>
      <c r="AI93" s="147"/>
      <c r="AJ93" s="143"/>
      <c r="AK93" s="147"/>
      <c r="AL93" s="148"/>
      <c r="AM93" s="143"/>
      <c r="AN93" s="143"/>
      <c r="AO93" s="155"/>
      <c r="AP93" s="134"/>
      <c r="AQ93" s="156"/>
      <c r="AS93" s="136" t="n">
        <v>86</v>
      </c>
      <c r="AT93" s="157" t="n">
        <v>77101001</v>
      </c>
      <c r="AU93" s="137"/>
      <c r="AV93" s="137"/>
      <c r="AW93" s="158" t="str">
        <f aca="false">IF(O93="","",O93)</f>
        <v/>
      </c>
      <c r="AX93" s="137"/>
      <c r="AY93" s="137"/>
      <c r="AZ93" s="137"/>
      <c r="BA93" s="139" t="str">
        <f aca="false">IF(E93="","",E93)</f>
        <v/>
      </c>
      <c r="BB93" s="140" t="str">
        <f aca="false">IF(K93="","",K93)</f>
        <v/>
      </c>
      <c r="BC93" s="141" t="str">
        <f aca="false">IF(L93="","",L93)</f>
        <v/>
      </c>
      <c r="BT93" s="13" t="str">
        <f aca="false">IF($S93="CANCELADO",1,"")</f>
        <v/>
      </c>
      <c r="BU93" s="13" t="str">
        <f aca="false">IF($S93="DEVUELTO",1,"")</f>
        <v/>
      </c>
      <c r="BV93" s="13" t="str">
        <f aca="false">IF($S93="DEVUELTO",1,"")</f>
        <v/>
      </c>
      <c r="BW93" s="13" t="str">
        <f aca="false">IF($S93="CANCELADO",1,"")</f>
        <v/>
      </c>
    </row>
    <row r="94" customFormat="false" ht="23.1" hidden="false" customHeight="true" outlineLevel="0" collapsed="false">
      <c r="A94" s="142" t="n">
        <v>87</v>
      </c>
      <c r="B94" s="143"/>
      <c r="C94" s="144"/>
      <c r="D94" s="145"/>
      <c r="E94" s="146"/>
      <c r="F94" s="147"/>
      <c r="G94" s="143"/>
      <c r="H94" s="143"/>
      <c r="I94" s="143"/>
      <c r="J94" s="147"/>
      <c r="K94" s="147"/>
      <c r="L94" s="148"/>
      <c r="M94" s="143"/>
      <c r="N94" s="149"/>
      <c r="O94" s="149"/>
      <c r="P94" s="150" t="n">
        <f aca="false">IF(O94="",N94,"")</f>
        <v>0</v>
      </c>
      <c r="Q94" s="150" t="str">
        <f aca="false">IF(O94="","",(IF(N94&gt;O94,N94-O94,"")))</f>
        <v/>
      </c>
      <c r="R94" s="150" t="str">
        <f aca="false">IF(N94-O94&lt;0,N94-O94,"")</f>
        <v/>
      </c>
      <c r="S94" s="150" t="str">
        <f aca="false">IF(C94&lt;&gt;"",IF($N94="","CANCELADO",IF($O94&lt;&gt;"","FACTURADO","DEVUELTO")),IF(C94="",""))</f>
        <v/>
      </c>
      <c r="T94" s="151"/>
      <c r="U94" s="143"/>
      <c r="V94" s="152"/>
      <c r="W94" s="152"/>
      <c r="X94" s="153" t="n">
        <f aca="false">V94+W94</f>
        <v>0</v>
      </c>
      <c r="Y94" s="128"/>
      <c r="Z94" s="128"/>
      <c r="AA94" s="129" t="n">
        <f aca="false">IF(AND(Y94&lt;&gt;"",Z94&lt;&gt;""),Z94-Y94,0)</f>
        <v>0</v>
      </c>
      <c r="AB94" s="130"/>
      <c r="AC94" s="130"/>
      <c r="AD94" s="129" t="n">
        <f aca="false">AA94-(AB94+AC94)</f>
        <v>0</v>
      </c>
      <c r="AE94" s="148"/>
      <c r="AF94" s="154"/>
      <c r="AG94" s="145"/>
      <c r="AH94" s="143"/>
      <c r="AI94" s="147"/>
      <c r="AJ94" s="143"/>
      <c r="AK94" s="147"/>
      <c r="AL94" s="148"/>
      <c r="AM94" s="143"/>
      <c r="AN94" s="143"/>
      <c r="AO94" s="155"/>
      <c r="AP94" s="134"/>
      <c r="AQ94" s="156"/>
      <c r="AS94" s="136" t="n">
        <v>87</v>
      </c>
      <c r="AT94" s="157" t="n">
        <v>77101001</v>
      </c>
      <c r="AU94" s="137"/>
      <c r="AV94" s="137"/>
      <c r="AW94" s="158" t="str">
        <f aca="false">IF(O94="","",O94)</f>
        <v/>
      </c>
      <c r="AX94" s="137"/>
      <c r="AY94" s="137"/>
      <c r="AZ94" s="137"/>
      <c r="BA94" s="139" t="str">
        <f aca="false">IF(E94="","",E94)</f>
        <v/>
      </c>
      <c r="BB94" s="140" t="str">
        <f aca="false">IF(K94="","",K94)</f>
        <v/>
      </c>
      <c r="BC94" s="141" t="str">
        <f aca="false">IF(L94="","",L94)</f>
        <v/>
      </c>
      <c r="BT94" s="13" t="str">
        <f aca="false">IF($S94="CANCELADO",1,"")</f>
        <v/>
      </c>
      <c r="BU94" s="13" t="str">
        <f aca="false">IF($S94="DEVUELTO",1,"")</f>
        <v/>
      </c>
      <c r="BV94" s="13" t="str">
        <f aca="false">IF($S94="DEVUELTO",1,"")</f>
        <v/>
      </c>
      <c r="BW94" s="13" t="str">
        <f aca="false">IF($S94="CANCELADO",1,"")</f>
        <v/>
      </c>
    </row>
    <row r="95" customFormat="false" ht="23.1" hidden="false" customHeight="true" outlineLevel="0" collapsed="false">
      <c r="A95" s="142" t="n">
        <v>88</v>
      </c>
      <c r="B95" s="143"/>
      <c r="C95" s="144"/>
      <c r="D95" s="145"/>
      <c r="E95" s="146"/>
      <c r="F95" s="147"/>
      <c r="G95" s="143"/>
      <c r="H95" s="143"/>
      <c r="I95" s="143"/>
      <c r="J95" s="147"/>
      <c r="K95" s="147"/>
      <c r="L95" s="148"/>
      <c r="M95" s="143"/>
      <c r="N95" s="149"/>
      <c r="O95" s="149"/>
      <c r="P95" s="150" t="n">
        <f aca="false">IF(O95="",N95,"")</f>
        <v>0</v>
      </c>
      <c r="Q95" s="150" t="str">
        <f aca="false">IF(O95="","",(IF(N95&gt;O95,N95-O95,"")))</f>
        <v/>
      </c>
      <c r="R95" s="150" t="str">
        <f aca="false">IF(N95-O95&lt;0,N95-O95,"")</f>
        <v/>
      </c>
      <c r="S95" s="150" t="str">
        <f aca="false">IF(C95&lt;&gt;"",IF($N95="","CANCELADO",IF($O95&lt;&gt;"","FACTURADO","DEVUELTO")),IF(C95="",""))</f>
        <v/>
      </c>
      <c r="T95" s="151"/>
      <c r="U95" s="143"/>
      <c r="V95" s="152"/>
      <c r="W95" s="152"/>
      <c r="X95" s="153" t="n">
        <f aca="false">V95+W95</f>
        <v>0</v>
      </c>
      <c r="Y95" s="128"/>
      <c r="Z95" s="128"/>
      <c r="AA95" s="129" t="n">
        <f aca="false">IF(AND(Y95&lt;&gt;"",Z95&lt;&gt;""),Z95-Y95,0)</f>
        <v>0</v>
      </c>
      <c r="AB95" s="130"/>
      <c r="AC95" s="130"/>
      <c r="AD95" s="129" t="n">
        <f aca="false">AA95-(AB95+AC95)</f>
        <v>0</v>
      </c>
      <c r="AE95" s="148"/>
      <c r="AF95" s="154"/>
      <c r="AG95" s="145"/>
      <c r="AH95" s="143"/>
      <c r="AI95" s="147"/>
      <c r="AJ95" s="143"/>
      <c r="AK95" s="147"/>
      <c r="AL95" s="148"/>
      <c r="AM95" s="143"/>
      <c r="AN95" s="143"/>
      <c r="AO95" s="155"/>
      <c r="AP95" s="134"/>
      <c r="AQ95" s="156"/>
      <c r="AS95" s="136" t="n">
        <v>88</v>
      </c>
      <c r="AT95" s="157" t="n">
        <v>77101001</v>
      </c>
      <c r="AU95" s="137"/>
      <c r="AV95" s="137"/>
      <c r="AW95" s="158" t="str">
        <f aca="false">IF(O95="","",O95)</f>
        <v/>
      </c>
      <c r="AX95" s="137"/>
      <c r="AY95" s="137"/>
      <c r="AZ95" s="137"/>
      <c r="BA95" s="139" t="str">
        <f aca="false">IF(E95="","",E95)</f>
        <v/>
      </c>
      <c r="BB95" s="140" t="str">
        <f aca="false">IF(K95="","",K95)</f>
        <v/>
      </c>
      <c r="BC95" s="141" t="str">
        <f aca="false">IF(L95="","",L95)</f>
        <v/>
      </c>
      <c r="BT95" s="13" t="str">
        <f aca="false">IF($S95="CANCELADO",1,"")</f>
        <v/>
      </c>
      <c r="BU95" s="13" t="str">
        <f aca="false">IF($S95="DEVUELTO",1,"")</f>
        <v/>
      </c>
      <c r="BV95" s="13" t="str">
        <f aca="false">IF($S95="DEVUELTO",1,"")</f>
        <v/>
      </c>
      <c r="BW95" s="13" t="str">
        <f aca="false">IF($S95="CANCELADO",1,"")</f>
        <v/>
      </c>
    </row>
    <row r="96" customFormat="false" ht="23.1" hidden="false" customHeight="true" outlineLevel="0" collapsed="false">
      <c r="A96" s="142" t="n">
        <v>89</v>
      </c>
      <c r="B96" s="143"/>
      <c r="C96" s="144"/>
      <c r="D96" s="145"/>
      <c r="E96" s="146"/>
      <c r="F96" s="147"/>
      <c r="G96" s="143"/>
      <c r="H96" s="143"/>
      <c r="I96" s="143"/>
      <c r="J96" s="147"/>
      <c r="K96" s="147"/>
      <c r="L96" s="148"/>
      <c r="M96" s="143"/>
      <c r="N96" s="149"/>
      <c r="O96" s="149"/>
      <c r="P96" s="150" t="n">
        <f aca="false">IF(O96="",N96,"")</f>
        <v>0</v>
      </c>
      <c r="Q96" s="150" t="str">
        <f aca="false">IF(O96="","",(IF(N96&gt;O96,N96-O96,"")))</f>
        <v/>
      </c>
      <c r="R96" s="150" t="str">
        <f aca="false">IF(N96-O96&lt;0,N96-O96,"")</f>
        <v/>
      </c>
      <c r="S96" s="150" t="str">
        <f aca="false">IF(C96&lt;&gt;"",IF($N96="","CANCELADO",IF($O96&lt;&gt;"","FACTURADO","DEVUELTO")),IF(C96="",""))</f>
        <v/>
      </c>
      <c r="T96" s="151"/>
      <c r="U96" s="143"/>
      <c r="V96" s="152"/>
      <c r="W96" s="152"/>
      <c r="X96" s="153" t="n">
        <f aca="false">V96+W96</f>
        <v>0</v>
      </c>
      <c r="Y96" s="128"/>
      <c r="Z96" s="128"/>
      <c r="AA96" s="129" t="n">
        <f aca="false">IF(AND(Y96&lt;&gt;"",Z96&lt;&gt;""),Z96-Y96,0)</f>
        <v>0</v>
      </c>
      <c r="AB96" s="130"/>
      <c r="AC96" s="130"/>
      <c r="AD96" s="129" t="n">
        <f aca="false">AA96-(AB96+AC96)</f>
        <v>0</v>
      </c>
      <c r="AE96" s="148"/>
      <c r="AF96" s="154"/>
      <c r="AG96" s="145"/>
      <c r="AH96" s="143"/>
      <c r="AI96" s="147"/>
      <c r="AJ96" s="143"/>
      <c r="AK96" s="147"/>
      <c r="AL96" s="148"/>
      <c r="AM96" s="143"/>
      <c r="AN96" s="143"/>
      <c r="AO96" s="155"/>
      <c r="AP96" s="134"/>
      <c r="AQ96" s="156"/>
      <c r="AS96" s="136" t="n">
        <v>89</v>
      </c>
      <c r="AT96" s="157" t="n">
        <v>77101001</v>
      </c>
      <c r="AU96" s="137"/>
      <c r="AV96" s="137"/>
      <c r="AW96" s="158" t="str">
        <f aca="false">IF(O96="","",O96)</f>
        <v/>
      </c>
      <c r="AX96" s="137"/>
      <c r="AY96" s="137"/>
      <c r="AZ96" s="137"/>
      <c r="BA96" s="139" t="str">
        <f aca="false">IF(E96="","",E96)</f>
        <v/>
      </c>
      <c r="BB96" s="140" t="str">
        <f aca="false">IF(K96="","",K96)</f>
        <v/>
      </c>
      <c r="BC96" s="141" t="str">
        <f aca="false">IF(L96="","",L96)</f>
        <v/>
      </c>
      <c r="BT96" s="13" t="str">
        <f aca="false">IF($S96="CANCELADO",1,"")</f>
        <v/>
      </c>
      <c r="BU96" s="13" t="str">
        <f aca="false">IF($S96="DEVUELTO",1,"")</f>
        <v/>
      </c>
      <c r="BV96" s="13" t="str">
        <f aca="false">IF($S96="DEVUELTO",1,"")</f>
        <v/>
      </c>
      <c r="BW96" s="13" t="str">
        <f aca="false">IF($S96="CANCELADO",1,"")</f>
        <v/>
      </c>
    </row>
    <row r="97" customFormat="false" ht="23.1" hidden="false" customHeight="true" outlineLevel="0" collapsed="false">
      <c r="A97" s="142" t="n">
        <v>90</v>
      </c>
      <c r="B97" s="143"/>
      <c r="C97" s="144"/>
      <c r="D97" s="145"/>
      <c r="E97" s="146"/>
      <c r="F97" s="147"/>
      <c r="G97" s="143"/>
      <c r="H97" s="143"/>
      <c r="I97" s="143"/>
      <c r="J97" s="147"/>
      <c r="K97" s="147"/>
      <c r="L97" s="148"/>
      <c r="M97" s="143"/>
      <c r="N97" s="149"/>
      <c r="O97" s="149"/>
      <c r="P97" s="150" t="n">
        <f aca="false">IF(O97="",N97,"")</f>
        <v>0</v>
      </c>
      <c r="Q97" s="150" t="str">
        <f aca="false">IF(O97="","",(IF(N97&gt;O97,N97-O97,"")))</f>
        <v/>
      </c>
      <c r="R97" s="150" t="str">
        <f aca="false">IF(N97-O97&lt;0,N97-O97,"")</f>
        <v/>
      </c>
      <c r="S97" s="150" t="str">
        <f aca="false">IF(C97&lt;&gt;"",IF($N97="","CANCELADO",IF($O97&lt;&gt;"","FACTURADO","DEVUELTO")),IF(C97="",""))</f>
        <v/>
      </c>
      <c r="T97" s="151"/>
      <c r="U97" s="143"/>
      <c r="V97" s="152"/>
      <c r="W97" s="152"/>
      <c r="X97" s="153" t="n">
        <f aca="false">V97+W97</f>
        <v>0</v>
      </c>
      <c r="Y97" s="128"/>
      <c r="Z97" s="128"/>
      <c r="AA97" s="129" t="n">
        <f aca="false">IF(AND(Y97&lt;&gt;"",Z97&lt;&gt;""),Z97-Y97,0)</f>
        <v>0</v>
      </c>
      <c r="AB97" s="130"/>
      <c r="AC97" s="130"/>
      <c r="AD97" s="129" t="n">
        <f aca="false">AA97-(AB97+AC97)</f>
        <v>0</v>
      </c>
      <c r="AE97" s="148"/>
      <c r="AF97" s="154"/>
      <c r="AG97" s="145"/>
      <c r="AH97" s="143"/>
      <c r="AI97" s="147"/>
      <c r="AJ97" s="143"/>
      <c r="AK97" s="147"/>
      <c r="AL97" s="148"/>
      <c r="AM97" s="143"/>
      <c r="AN97" s="143"/>
      <c r="AO97" s="155"/>
      <c r="AP97" s="134"/>
      <c r="AQ97" s="156"/>
      <c r="AS97" s="136" t="n">
        <v>90</v>
      </c>
      <c r="AT97" s="157" t="n">
        <v>77101001</v>
      </c>
      <c r="AU97" s="137"/>
      <c r="AV97" s="137"/>
      <c r="AW97" s="158" t="str">
        <f aca="false">IF(O97="","",O97)</f>
        <v/>
      </c>
      <c r="AX97" s="137"/>
      <c r="AY97" s="137"/>
      <c r="AZ97" s="137"/>
      <c r="BA97" s="139" t="str">
        <f aca="false">IF(E97="","",E97)</f>
        <v/>
      </c>
      <c r="BB97" s="140" t="str">
        <f aca="false">IF(K97="","",K97)</f>
        <v/>
      </c>
      <c r="BC97" s="141" t="str">
        <f aca="false">IF(L97="","",L97)</f>
        <v/>
      </c>
      <c r="BT97" s="13" t="str">
        <f aca="false">IF($S97="CANCELADO",1,"")</f>
        <v/>
      </c>
      <c r="BU97" s="13" t="str">
        <f aca="false">IF($S97="DEVUELTO",1,"")</f>
        <v/>
      </c>
      <c r="BV97" s="13" t="str">
        <f aca="false">IF($S97="DEVUELTO",1,"")</f>
        <v/>
      </c>
      <c r="BW97" s="13" t="str">
        <f aca="false">IF($S97="CANCELADO",1,"")</f>
        <v/>
      </c>
    </row>
    <row r="98" customFormat="false" ht="23.1" hidden="false" customHeight="true" outlineLevel="0" collapsed="false">
      <c r="A98" s="142" t="n">
        <v>91</v>
      </c>
      <c r="B98" s="143"/>
      <c r="C98" s="144"/>
      <c r="D98" s="145"/>
      <c r="E98" s="146"/>
      <c r="F98" s="147"/>
      <c r="G98" s="143"/>
      <c r="H98" s="143"/>
      <c r="I98" s="143"/>
      <c r="J98" s="147"/>
      <c r="K98" s="147"/>
      <c r="L98" s="148"/>
      <c r="M98" s="143"/>
      <c r="N98" s="149"/>
      <c r="O98" s="149"/>
      <c r="P98" s="150" t="n">
        <f aca="false">IF(O98="",N98,"")</f>
        <v>0</v>
      </c>
      <c r="Q98" s="150" t="str">
        <f aca="false">IF(O98="","",(IF(N98&gt;O98,N98-O98,"")))</f>
        <v/>
      </c>
      <c r="R98" s="150" t="str">
        <f aca="false">IF(N98-O98&lt;0,N98-O98,"")</f>
        <v/>
      </c>
      <c r="S98" s="150" t="str">
        <f aca="false">IF(C98&lt;&gt;"",IF($N98="","CANCELADO",IF($O98&lt;&gt;"","FACTURADO","DEVUELTO")),IF(C98="",""))</f>
        <v/>
      </c>
      <c r="T98" s="151"/>
      <c r="U98" s="143"/>
      <c r="V98" s="152"/>
      <c r="W98" s="152"/>
      <c r="X98" s="153" t="n">
        <f aca="false">V98+W98</f>
        <v>0</v>
      </c>
      <c r="Y98" s="128"/>
      <c r="Z98" s="128"/>
      <c r="AA98" s="129" t="n">
        <f aca="false">IF(AND(Y98&lt;&gt;"",Z98&lt;&gt;""),Z98-Y98,0)</f>
        <v>0</v>
      </c>
      <c r="AB98" s="130"/>
      <c r="AC98" s="130"/>
      <c r="AD98" s="129" t="n">
        <f aca="false">AA98-(AB98+AC98)</f>
        <v>0</v>
      </c>
      <c r="AE98" s="148"/>
      <c r="AF98" s="154"/>
      <c r="AG98" s="145"/>
      <c r="AH98" s="143"/>
      <c r="AI98" s="147"/>
      <c r="AJ98" s="143"/>
      <c r="AK98" s="147"/>
      <c r="AL98" s="148"/>
      <c r="AM98" s="143"/>
      <c r="AN98" s="143"/>
      <c r="AO98" s="155"/>
      <c r="AP98" s="134"/>
      <c r="AQ98" s="156"/>
      <c r="AS98" s="136" t="n">
        <v>91</v>
      </c>
      <c r="AT98" s="160" t="n">
        <v>77101001</v>
      </c>
      <c r="AU98" s="161"/>
      <c r="AV98" s="161"/>
      <c r="AW98" s="162" t="str">
        <f aca="false">IF(O98="","",O98)</f>
        <v/>
      </c>
      <c r="AX98" s="161"/>
      <c r="AY98" s="161"/>
      <c r="AZ98" s="161"/>
      <c r="BA98" s="163" t="str">
        <f aca="false">IF(E98="","",E98)</f>
        <v/>
      </c>
      <c r="BB98" s="164" t="str">
        <f aca="false">IF(K98="","",K98)</f>
        <v/>
      </c>
      <c r="BC98" s="165" t="str">
        <f aca="false">IF(L98="","",L98)</f>
        <v/>
      </c>
      <c r="BT98" s="13" t="str">
        <f aca="false">IF($S98="CANCELADO",1,"")</f>
        <v/>
      </c>
      <c r="BU98" s="13" t="str">
        <f aca="false">IF($S98="DEVUELTO",1,"")</f>
        <v/>
      </c>
      <c r="BV98" s="13" t="str">
        <f aca="false">IF($S98="DEVUELTO",1,"")</f>
        <v/>
      </c>
      <c r="BW98" s="13" t="str">
        <f aca="false">IF($S98="CANCELADO",1,"")</f>
        <v/>
      </c>
    </row>
    <row r="99" customFormat="false" ht="23.1" hidden="false" customHeight="true" outlineLevel="0" collapsed="false">
      <c r="A99" s="142" t="n">
        <v>92</v>
      </c>
      <c r="B99" s="143"/>
      <c r="C99" s="144"/>
      <c r="D99" s="145"/>
      <c r="E99" s="146"/>
      <c r="F99" s="147"/>
      <c r="G99" s="143"/>
      <c r="H99" s="143"/>
      <c r="I99" s="143"/>
      <c r="J99" s="147"/>
      <c r="K99" s="147"/>
      <c r="L99" s="148"/>
      <c r="M99" s="143"/>
      <c r="N99" s="149"/>
      <c r="O99" s="149"/>
      <c r="P99" s="150" t="n">
        <f aca="false">IF(O99="",N99,"")</f>
        <v>0</v>
      </c>
      <c r="Q99" s="150" t="str">
        <f aca="false">IF(O99="","",(IF(N99&gt;O99,N99-O99,"")))</f>
        <v/>
      </c>
      <c r="R99" s="150" t="str">
        <f aca="false">IF(N99-O99&lt;0,N99-O99,"")</f>
        <v/>
      </c>
      <c r="S99" s="150" t="str">
        <f aca="false">IF(C99&lt;&gt;"",IF($N99="","CANCELADO",IF($O99&lt;&gt;"","FACTURADO","DEVUELTO")),IF(C99="",""))</f>
        <v/>
      </c>
      <c r="T99" s="151"/>
      <c r="U99" s="143"/>
      <c r="V99" s="152"/>
      <c r="W99" s="152"/>
      <c r="X99" s="153" t="n">
        <f aca="false">V99+W99</f>
        <v>0</v>
      </c>
      <c r="Y99" s="128"/>
      <c r="Z99" s="128"/>
      <c r="AA99" s="129" t="n">
        <f aca="false">IF(AND(Y99&lt;&gt;"",Z99&lt;&gt;""),Z99-Y99,0)</f>
        <v>0</v>
      </c>
      <c r="AB99" s="130"/>
      <c r="AC99" s="130"/>
      <c r="AD99" s="129" t="n">
        <f aca="false">AA99-(AB99+AC99)</f>
        <v>0</v>
      </c>
      <c r="AE99" s="148"/>
      <c r="AF99" s="154"/>
      <c r="AG99" s="145"/>
      <c r="AH99" s="143"/>
      <c r="AI99" s="147"/>
      <c r="AJ99" s="143"/>
      <c r="AK99" s="147"/>
      <c r="AL99" s="148"/>
      <c r="AM99" s="143"/>
      <c r="AN99" s="143"/>
      <c r="AO99" s="155"/>
      <c r="AP99" s="134"/>
      <c r="AQ99" s="156"/>
      <c r="AS99" s="136" t="n">
        <v>92</v>
      </c>
      <c r="AT99" s="160" t="n">
        <v>77101001</v>
      </c>
      <c r="AU99" s="161"/>
      <c r="AV99" s="161"/>
      <c r="AW99" s="162" t="str">
        <f aca="false">IF(O99="","",O99)</f>
        <v/>
      </c>
      <c r="AX99" s="161"/>
      <c r="AY99" s="161"/>
      <c r="AZ99" s="161"/>
      <c r="BA99" s="163" t="str">
        <f aca="false">IF(E99="","",E99)</f>
        <v/>
      </c>
      <c r="BB99" s="164" t="str">
        <f aca="false">IF(K99="","",K99)</f>
        <v/>
      </c>
      <c r="BC99" s="165" t="str">
        <f aca="false">IF(L99="","",L99)</f>
        <v/>
      </c>
      <c r="BT99" s="13" t="str">
        <f aca="false">IF($S99="CANCELADO",1,"")</f>
        <v/>
      </c>
      <c r="BU99" s="13" t="str">
        <f aca="false">IF($S99="DEVUELTO",1,"")</f>
        <v/>
      </c>
      <c r="BV99" s="13" t="str">
        <f aca="false">IF($S99="DEVUELTO",1,"")</f>
        <v/>
      </c>
      <c r="BW99" s="13" t="str">
        <f aca="false">IF($S99="CANCELADO",1,"")</f>
        <v/>
      </c>
    </row>
    <row r="100" customFormat="false" ht="23.1" hidden="false" customHeight="true" outlineLevel="0" collapsed="false">
      <c r="A100" s="142" t="n">
        <v>93</v>
      </c>
      <c r="B100" s="143"/>
      <c r="C100" s="144"/>
      <c r="D100" s="145"/>
      <c r="E100" s="146"/>
      <c r="F100" s="147"/>
      <c r="G100" s="143"/>
      <c r="H100" s="143"/>
      <c r="I100" s="143"/>
      <c r="J100" s="147"/>
      <c r="K100" s="147"/>
      <c r="L100" s="148"/>
      <c r="M100" s="143"/>
      <c r="N100" s="149"/>
      <c r="O100" s="149"/>
      <c r="P100" s="150" t="n">
        <f aca="false">IF(O100="",N100,"")</f>
        <v>0</v>
      </c>
      <c r="Q100" s="150" t="str">
        <f aca="false">IF(O100="","",(IF(N100&gt;O100,N100-O100,"")))</f>
        <v/>
      </c>
      <c r="R100" s="150" t="str">
        <f aca="false">IF(N100-O100&lt;0,N100-O100,"")</f>
        <v/>
      </c>
      <c r="S100" s="150" t="str">
        <f aca="false">IF(C100&lt;&gt;"",IF($N100="","CANCELADO",IF($O100&lt;&gt;"","FACTURADO","DEVUELTO")),IF(C100="",""))</f>
        <v/>
      </c>
      <c r="T100" s="151"/>
      <c r="U100" s="143"/>
      <c r="V100" s="152"/>
      <c r="W100" s="152"/>
      <c r="X100" s="153" t="n">
        <f aca="false">V100+W100</f>
        <v>0</v>
      </c>
      <c r="Y100" s="128"/>
      <c r="Z100" s="128"/>
      <c r="AA100" s="129" t="n">
        <f aca="false">IF(AND(Y100&lt;&gt;"",Z100&lt;&gt;""),Z100-Y100,0)</f>
        <v>0</v>
      </c>
      <c r="AB100" s="130"/>
      <c r="AC100" s="130"/>
      <c r="AD100" s="129" t="n">
        <f aca="false">AA100-(AB100+AC100)</f>
        <v>0</v>
      </c>
      <c r="AE100" s="148"/>
      <c r="AF100" s="154"/>
      <c r="AG100" s="145"/>
      <c r="AH100" s="143"/>
      <c r="AI100" s="147"/>
      <c r="AJ100" s="143"/>
      <c r="AK100" s="147"/>
      <c r="AL100" s="148"/>
      <c r="AM100" s="143"/>
      <c r="AN100" s="143"/>
      <c r="AO100" s="155"/>
      <c r="AP100" s="134"/>
      <c r="AQ100" s="156"/>
      <c r="AS100" s="136" t="n">
        <v>93</v>
      </c>
      <c r="AT100" s="160" t="n">
        <v>77101001</v>
      </c>
      <c r="AU100" s="161"/>
      <c r="AV100" s="161"/>
      <c r="AW100" s="162" t="str">
        <f aca="false">IF(O100="","",O100)</f>
        <v/>
      </c>
      <c r="AX100" s="161"/>
      <c r="AY100" s="161"/>
      <c r="AZ100" s="161"/>
      <c r="BA100" s="163" t="str">
        <f aca="false">IF(E100="","",E100)</f>
        <v/>
      </c>
      <c r="BB100" s="164" t="str">
        <f aca="false">IF(K100="","",K100)</f>
        <v/>
      </c>
      <c r="BC100" s="165" t="str">
        <f aca="false">IF(L100="","",L100)</f>
        <v/>
      </c>
      <c r="BT100" s="13" t="str">
        <f aca="false">IF($S100="CANCELADO",1,"")</f>
        <v/>
      </c>
      <c r="BU100" s="13" t="str">
        <f aca="false">IF($S100="DEVUELTO",1,"")</f>
        <v/>
      </c>
      <c r="BV100" s="13" t="str">
        <f aca="false">IF($S100="DEVUELTO",1,"")</f>
        <v/>
      </c>
      <c r="BW100" s="13" t="str">
        <f aca="false">IF($S100="CANCELADO",1,"")</f>
        <v/>
      </c>
    </row>
    <row r="101" customFormat="false" ht="23.1" hidden="false" customHeight="true" outlineLevel="0" collapsed="false">
      <c r="A101" s="142" t="n">
        <v>94</v>
      </c>
      <c r="B101" s="143"/>
      <c r="C101" s="144"/>
      <c r="D101" s="145"/>
      <c r="E101" s="146"/>
      <c r="F101" s="147"/>
      <c r="G101" s="143"/>
      <c r="H101" s="143"/>
      <c r="I101" s="143"/>
      <c r="J101" s="147"/>
      <c r="K101" s="147"/>
      <c r="L101" s="148"/>
      <c r="M101" s="143"/>
      <c r="N101" s="149"/>
      <c r="O101" s="149"/>
      <c r="P101" s="150" t="n">
        <f aca="false">IF(O101="",N101,"")</f>
        <v>0</v>
      </c>
      <c r="Q101" s="150" t="str">
        <f aca="false">IF(O101="","",(IF(N101&gt;O101,N101-O101,"")))</f>
        <v/>
      </c>
      <c r="R101" s="150" t="str">
        <f aca="false">IF(N101-O101&lt;0,N101-O101,"")</f>
        <v/>
      </c>
      <c r="S101" s="150" t="str">
        <f aca="false">IF(C101&lt;&gt;"",IF($N101="","CANCELADO",IF($O101&lt;&gt;"","FACTURADO","DEVUELTO")),IF(C101="",""))</f>
        <v/>
      </c>
      <c r="T101" s="151"/>
      <c r="U101" s="143"/>
      <c r="V101" s="152"/>
      <c r="W101" s="152"/>
      <c r="X101" s="153" t="n">
        <f aca="false">V101+W101</f>
        <v>0</v>
      </c>
      <c r="Y101" s="128"/>
      <c r="Z101" s="128"/>
      <c r="AA101" s="129" t="n">
        <f aca="false">IF(AND(Y101&lt;&gt;"",Z101&lt;&gt;""),Z101-Y101,0)</f>
        <v>0</v>
      </c>
      <c r="AB101" s="130"/>
      <c r="AC101" s="130"/>
      <c r="AD101" s="129" t="n">
        <f aca="false">AA101-(AB101+AC101)</f>
        <v>0</v>
      </c>
      <c r="AE101" s="148"/>
      <c r="AF101" s="154"/>
      <c r="AG101" s="145"/>
      <c r="AH101" s="143"/>
      <c r="AI101" s="147"/>
      <c r="AJ101" s="143"/>
      <c r="AK101" s="147"/>
      <c r="AL101" s="148"/>
      <c r="AM101" s="143"/>
      <c r="AN101" s="143"/>
      <c r="AO101" s="155"/>
      <c r="AP101" s="134"/>
      <c r="AQ101" s="156"/>
      <c r="AS101" s="136" t="n">
        <v>94</v>
      </c>
      <c r="AT101" s="160" t="n">
        <v>77101001</v>
      </c>
      <c r="AU101" s="161"/>
      <c r="AV101" s="161"/>
      <c r="AW101" s="162" t="str">
        <f aca="false">IF(O101="","",O101)</f>
        <v/>
      </c>
      <c r="AX101" s="161"/>
      <c r="AY101" s="161"/>
      <c r="AZ101" s="161"/>
      <c r="BA101" s="163" t="str">
        <f aca="false">IF(E101="","",E101)</f>
        <v/>
      </c>
      <c r="BB101" s="164" t="str">
        <f aca="false">IF(K101="","",K101)</f>
        <v/>
      </c>
      <c r="BC101" s="165" t="str">
        <f aca="false">IF(L101="","",L101)</f>
        <v/>
      </c>
      <c r="BT101" s="13" t="str">
        <f aca="false">IF($S101="CANCELADO",1,"")</f>
        <v/>
      </c>
      <c r="BU101" s="13" t="str">
        <f aca="false">IF($S101="DEVUELTO",1,"")</f>
        <v/>
      </c>
      <c r="BV101" s="13" t="str">
        <f aca="false">IF($S101="DEVUELTO",1,"")</f>
        <v/>
      </c>
      <c r="BW101" s="13" t="str">
        <f aca="false">IF($S101="CANCELADO",1,"")</f>
        <v/>
      </c>
    </row>
    <row r="102" customFormat="false" ht="23.1" hidden="false" customHeight="true" outlineLevel="0" collapsed="false">
      <c r="A102" s="142" t="n">
        <v>95</v>
      </c>
      <c r="B102" s="143"/>
      <c r="C102" s="144"/>
      <c r="D102" s="145"/>
      <c r="E102" s="146"/>
      <c r="F102" s="147"/>
      <c r="G102" s="143"/>
      <c r="H102" s="143"/>
      <c r="I102" s="143"/>
      <c r="J102" s="147"/>
      <c r="K102" s="147"/>
      <c r="L102" s="148"/>
      <c r="M102" s="143"/>
      <c r="N102" s="149"/>
      <c r="O102" s="149"/>
      <c r="P102" s="150" t="n">
        <f aca="false">IF(O102="",N102,"")</f>
        <v>0</v>
      </c>
      <c r="Q102" s="150" t="str">
        <f aca="false">IF(O102="","",(IF(N102&gt;O102,N102-O102,"")))</f>
        <v/>
      </c>
      <c r="R102" s="150" t="str">
        <f aca="false">IF(N102-O102&lt;0,N102-O102,"")</f>
        <v/>
      </c>
      <c r="S102" s="150" t="str">
        <f aca="false">IF(C102&lt;&gt;"",IF($N102="","CANCELADO",IF($O102&lt;&gt;"","FACTURADO","DEVUELTO")),IF(C102="",""))</f>
        <v/>
      </c>
      <c r="T102" s="151"/>
      <c r="U102" s="143"/>
      <c r="V102" s="152"/>
      <c r="W102" s="152"/>
      <c r="X102" s="153" t="n">
        <f aca="false">V102+W102</f>
        <v>0</v>
      </c>
      <c r="Y102" s="128"/>
      <c r="Z102" s="128"/>
      <c r="AA102" s="129" t="n">
        <f aca="false">IF(AND(Y102&lt;&gt;"",Z102&lt;&gt;""),Z102-Y102,0)</f>
        <v>0</v>
      </c>
      <c r="AB102" s="130"/>
      <c r="AC102" s="130"/>
      <c r="AD102" s="129" t="n">
        <f aca="false">AA102-(AB102+AC102)</f>
        <v>0</v>
      </c>
      <c r="AE102" s="148"/>
      <c r="AF102" s="154"/>
      <c r="AG102" s="145"/>
      <c r="AH102" s="143"/>
      <c r="AI102" s="147"/>
      <c r="AJ102" s="143"/>
      <c r="AK102" s="147"/>
      <c r="AL102" s="148"/>
      <c r="AM102" s="143"/>
      <c r="AN102" s="143"/>
      <c r="AO102" s="155"/>
      <c r="AP102" s="134"/>
      <c r="AQ102" s="156"/>
      <c r="AS102" s="136" t="n">
        <v>95</v>
      </c>
      <c r="AT102" s="160" t="n">
        <v>77101001</v>
      </c>
      <c r="AU102" s="161"/>
      <c r="AV102" s="161"/>
      <c r="AW102" s="162" t="str">
        <f aca="false">IF(O102="","",O102)</f>
        <v/>
      </c>
      <c r="AX102" s="161"/>
      <c r="AY102" s="161"/>
      <c r="AZ102" s="161"/>
      <c r="BA102" s="163" t="str">
        <f aca="false">IF(E102="","",E102)</f>
        <v/>
      </c>
      <c r="BB102" s="164" t="str">
        <f aca="false">IF(K102="","",K102)</f>
        <v/>
      </c>
      <c r="BC102" s="165" t="str">
        <f aca="false">IF(L102="","",L102)</f>
        <v/>
      </c>
      <c r="BT102" s="13" t="str">
        <f aca="false">IF($S102="CANCELADO",1,"")</f>
        <v/>
      </c>
      <c r="BU102" s="13" t="str">
        <f aca="false">IF($S102="DEVUELTO",1,"")</f>
        <v/>
      </c>
      <c r="BV102" s="13" t="str">
        <f aca="false">IF($S102="DEVUELTO",1,"")</f>
        <v/>
      </c>
      <c r="BW102" s="13" t="str">
        <f aca="false">IF($S102="CANCELADO",1,"")</f>
        <v/>
      </c>
    </row>
    <row r="103" customFormat="false" ht="23.1" hidden="false" customHeight="true" outlineLevel="0" collapsed="false">
      <c r="A103" s="142" t="n">
        <v>96</v>
      </c>
      <c r="B103" s="143"/>
      <c r="C103" s="144"/>
      <c r="D103" s="145"/>
      <c r="E103" s="146"/>
      <c r="F103" s="147"/>
      <c r="G103" s="143"/>
      <c r="H103" s="143"/>
      <c r="I103" s="143"/>
      <c r="J103" s="147"/>
      <c r="K103" s="147"/>
      <c r="L103" s="148"/>
      <c r="M103" s="143"/>
      <c r="N103" s="149"/>
      <c r="O103" s="149"/>
      <c r="P103" s="150" t="n">
        <f aca="false">IF(O103="",N103,"")</f>
        <v>0</v>
      </c>
      <c r="Q103" s="150" t="str">
        <f aca="false">IF(O103="","",(IF(N103&gt;O103,N103-O103,"")))</f>
        <v/>
      </c>
      <c r="R103" s="150" t="str">
        <f aca="false">IF(N103-O103&lt;0,N103-O103,"")</f>
        <v/>
      </c>
      <c r="S103" s="150" t="str">
        <f aca="false">IF(C103&lt;&gt;"",IF($N103="","CANCELADO",IF($O103&lt;&gt;"","FACTURADO","DEVUELTO")),IF(C103="",""))</f>
        <v/>
      </c>
      <c r="T103" s="151"/>
      <c r="U103" s="143"/>
      <c r="V103" s="152"/>
      <c r="W103" s="152"/>
      <c r="X103" s="153" t="n">
        <f aca="false">V103+W103</f>
        <v>0</v>
      </c>
      <c r="Y103" s="128"/>
      <c r="Z103" s="128"/>
      <c r="AA103" s="129" t="n">
        <f aca="false">IF(AND(Y103&lt;&gt;"",Z103&lt;&gt;""),Z103-Y103,0)</f>
        <v>0</v>
      </c>
      <c r="AB103" s="130"/>
      <c r="AC103" s="130"/>
      <c r="AD103" s="129" t="n">
        <f aca="false">AA103-(AB103+AC103)</f>
        <v>0</v>
      </c>
      <c r="AE103" s="148"/>
      <c r="AF103" s="154"/>
      <c r="AG103" s="145"/>
      <c r="AH103" s="143"/>
      <c r="AI103" s="147"/>
      <c r="AJ103" s="143"/>
      <c r="AK103" s="147"/>
      <c r="AL103" s="148"/>
      <c r="AM103" s="143"/>
      <c r="AN103" s="143"/>
      <c r="AO103" s="155"/>
      <c r="AP103" s="134"/>
      <c r="AQ103" s="156"/>
      <c r="AS103" s="136" t="n">
        <v>96</v>
      </c>
      <c r="AT103" s="160" t="n">
        <v>77101001</v>
      </c>
      <c r="AU103" s="161"/>
      <c r="AV103" s="161"/>
      <c r="AW103" s="162" t="str">
        <f aca="false">IF(O103="","",O103)</f>
        <v/>
      </c>
      <c r="AX103" s="161"/>
      <c r="AY103" s="161"/>
      <c r="AZ103" s="161"/>
      <c r="BA103" s="163" t="str">
        <f aca="false">IF(E103="","",E103)</f>
        <v/>
      </c>
      <c r="BB103" s="164" t="str">
        <f aca="false">IF(K103="","",K103)</f>
        <v/>
      </c>
      <c r="BC103" s="165" t="str">
        <f aca="false">IF(L103="","",L103)</f>
        <v/>
      </c>
      <c r="BT103" s="13" t="str">
        <f aca="false">IF($S103="CANCELADO",1,"")</f>
        <v/>
      </c>
      <c r="BU103" s="13" t="str">
        <f aca="false">IF($S103="DEVUELTO",1,"")</f>
        <v/>
      </c>
      <c r="BV103" s="13" t="str">
        <f aca="false">IF($S103="DEVUELTO",1,"")</f>
        <v/>
      </c>
      <c r="BW103" s="13" t="str">
        <f aca="false">IF($S103="CANCELADO",1,"")</f>
        <v/>
      </c>
    </row>
    <row r="104" customFormat="false" ht="23.1" hidden="false" customHeight="true" outlineLevel="0" collapsed="false">
      <c r="A104" s="142" t="n">
        <v>97</v>
      </c>
      <c r="B104" s="143"/>
      <c r="C104" s="144"/>
      <c r="D104" s="145"/>
      <c r="E104" s="146"/>
      <c r="F104" s="147"/>
      <c r="G104" s="143"/>
      <c r="H104" s="143"/>
      <c r="I104" s="143"/>
      <c r="J104" s="147"/>
      <c r="K104" s="147"/>
      <c r="L104" s="148"/>
      <c r="M104" s="143"/>
      <c r="N104" s="149"/>
      <c r="O104" s="149"/>
      <c r="P104" s="150" t="n">
        <f aca="false">IF(O104="",N104,"")</f>
        <v>0</v>
      </c>
      <c r="Q104" s="150" t="str">
        <f aca="false">IF(O104="","",(IF(N104&gt;O104,N104-O104,"")))</f>
        <v/>
      </c>
      <c r="R104" s="150" t="str">
        <f aca="false">IF(N104-O104&lt;0,N104-O104,"")</f>
        <v/>
      </c>
      <c r="S104" s="150" t="str">
        <f aca="false">IF(C104&lt;&gt;"",IF($N104="","CANCELADO",IF($O104&lt;&gt;"","FACTURADO","DEVUELTO")),IF(C104="",""))</f>
        <v/>
      </c>
      <c r="T104" s="151"/>
      <c r="U104" s="143"/>
      <c r="V104" s="152"/>
      <c r="W104" s="152"/>
      <c r="X104" s="153" t="n">
        <f aca="false">V104+W104</f>
        <v>0</v>
      </c>
      <c r="Y104" s="128"/>
      <c r="Z104" s="128"/>
      <c r="AA104" s="129" t="n">
        <f aca="false">IF(AND(Y104&lt;&gt;"",Z104&lt;&gt;""),Z104-Y104,0)</f>
        <v>0</v>
      </c>
      <c r="AB104" s="130"/>
      <c r="AC104" s="130"/>
      <c r="AD104" s="129" t="n">
        <f aca="false">AA104-(AB104+AC104)</f>
        <v>0</v>
      </c>
      <c r="AE104" s="148"/>
      <c r="AF104" s="154"/>
      <c r="AG104" s="145"/>
      <c r="AH104" s="143"/>
      <c r="AI104" s="147"/>
      <c r="AJ104" s="143"/>
      <c r="AK104" s="147"/>
      <c r="AL104" s="148"/>
      <c r="AM104" s="143"/>
      <c r="AN104" s="143"/>
      <c r="AO104" s="155"/>
      <c r="AP104" s="134"/>
      <c r="AQ104" s="156"/>
      <c r="AS104" s="136" t="n">
        <v>97</v>
      </c>
      <c r="AT104" s="160" t="n">
        <v>77101001</v>
      </c>
      <c r="AU104" s="161"/>
      <c r="AV104" s="161"/>
      <c r="AW104" s="162" t="str">
        <f aca="false">IF(O104="","",O104)</f>
        <v/>
      </c>
      <c r="AX104" s="161"/>
      <c r="AY104" s="161"/>
      <c r="AZ104" s="161"/>
      <c r="BA104" s="163" t="str">
        <f aca="false">IF(E104="","",E104)</f>
        <v/>
      </c>
      <c r="BB104" s="164" t="str">
        <f aca="false">IF(K104="","",K104)</f>
        <v/>
      </c>
      <c r="BC104" s="165" t="str">
        <f aca="false">IF(L104="","",L104)</f>
        <v/>
      </c>
      <c r="BT104" s="13" t="str">
        <f aca="false">IF($S104="CANCELADO",1,"")</f>
        <v/>
      </c>
      <c r="BU104" s="13" t="str">
        <f aca="false">IF($S104="DEVUELTO",1,"")</f>
        <v/>
      </c>
      <c r="BV104" s="13" t="str">
        <f aca="false">IF($S104="DEVUELTO",1,"")</f>
        <v/>
      </c>
      <c r="BW104" s="13" t="str">
        <f aca="false">IF($S104="CANCELADO",1,"")</f>
        <v/>
      </c>
    </row>
    <row r="105" customFormat="false" ht="23.1" hidden="false" customHeight="true" outlineLevel="0" collapsed="false">
      <c r="A105" s="142" t="n">
        <v>98</v>
      </c>
      <c r="B105" s="143"/>
      <c r="C105" s="144"/>
      <c r="D105" s="145"/>
      <c r="E105" s="146"/>
      <c r="F105" s="147"/>
      <c r="G105" s="143"/>
      <c r="H105" s="143"/>
      <c r="I105" s="143"/>
      <c r="J105" s="147"/>
      <c r="K105" s="147"/>
      <c r="L105" s="148"/>
      <c r="M105" s="143"/>
      <c r="N105" s="149"/>
      <c r="O105" s="149"/>
      <c r="P105" s="150" t="n">
        <f aca="false">IF(O105="",N105,"")</f>
        <v>0</v>
      </c>
      <c r="Q105" s="150" t="str">
        <f aca="false">IF(O105="","",(IF(N105&gt;O105,N105-O105,"")))</f>
        <v/>
      </c>
      <c r="R105" s="150" t="str">
        <f aca="false">IF(N105-O105&lt;0,N105-O105,"")</f>
        <v/>
      </c>
      <c r="S105" s="150" t="str">
        <f aca="false">IF(C105&lt;&gt;"",IF($N105="","CANCELADO",IF($O105&lt;&gt;"","FACTURADO","DEVUELTO")),IF(C105="",""))</f>
        <v/>
      </c>
      <c r="T105" s="151"/>
      <c r="U105" s="143"/>
      <c r="V105" s="152"/>
      <c r="W105" s="152"/>
      <c r="X105" s="153" t="n">
        <f aca="false">V105+W105</f>
        <v>0</v>
      </c>
      <c r="Y105" s="128"/>
      <c r="Z105" s="128"/>
      <c r="AA105" s="129" t="n">
        <f aca="false">IF(AND(Y105&lt;&gt;"",Z105&lt;&gt;""),Z105-Y105,0)</f>
        <v>0</v>
      </c>
      <c r="AB105" s="130"/>
      <c r="AC105" s="130"/>
      <c r="AD105" s="129" t="n">
        <f aca="false">AA105-(AB105+AC105)</f>
        <v>0</v>
      </c>
      <c r="AE105" s="148"/>
      <c r="AF105" s="154"/>
      <c r="AG105" s="145"/>
      <c r="AH105" s="143"/>
      <c r="AI105" s="147"/>
      <c r="AJ105" s="143"/>
      <c r="AK105" s="147"/>
      <c r="AL105" s="148"/>
      <c r="AM105" s="143"/>
      <c r="AN105" s="143"/>
      <c r="AO105" s="155"/>
      <c r="AP105" s="134"/>
      <c r="AQ105" s="156"/>
      <c r="AS105" s="136" t="n">
        <v>98</v>
      </c>
      <c r="AT105" s="160" t="n">
        <v>77101001</v>
      </c>
      <c r="AU105" s="161"/>
      <c r="AV105" s="161"/>
      <c r="AW105" s="162" t="str">
        <f aca="false">IF(O105="","",O105)</f>
        <v/>
      </c>
      <c r="AX105" s="161"/>
      <c r="AY105" s="161"/>
      <c r="AZ105" s="161"/>
      <c r="BA105" s="163" t="str">
        <f aca="false">IF(E105="","",E105)</f>
        <v/>
      </c>
      <c r="BB105" s="164" t="str">
        <f aca="false">IF(K105="","",K105)</f>
        <v/>
      </c>
      <c r="BC105" s="165" t="str">
        <f aca="false">IF(L105="","",L105)</f>
        <v/>
      </c>
      <c r="BT105" s="13" t="str">
        <f aca="false">IF($S105="CANCELADO",1,"")</f>
        <v/>
      </c>
      <c r="BU105" s="13" t="str">
        <f aca="false">IF($S105="DEVUELTO",1,"")</f>
        <v/>
      </c>
      <c r="BV105" s="13" t="str">
        <f aca="false">IF($S105="DEVUELTO",1,"")</f>
        <v/>
      </c>
      <c r="BW105" s="13" t="str">
        <f aca="false">IF($S105="CANCELADO",1,"")</f>
        <v/>
      </c>
    </row>
    <row r="106" customFormat="false" ht="23.1" hidden="false" customHeight="true" outlineLevel="0" collapsed="false">
      <c r="A106" s="142" t="n">
        <v>99</v>
      </c>
      <c r="B106" s="143"/>
      <c r="C106" s="144"/>
      <c r="D106" s="145"/>
      <c r="E106" s="146"/>
      <c r="F106" s="147"/>
      <c r="G106" s="143"/>
      <c r="H106" s="143"/>
      <c r="I106" s="143"/>
      <c r="J106" s="147"/>
      <c r="K106" s="147"/>
      <c r="L106" s="148"/>
      <c r="M106" s="143"/>
      <c r="N106" s="149"/>
      <c r="O106" s="149"/>
      <c r="P106" s="150" t="n">
        <f aca="false">IF(O106="",N106,"")</f>
        <v>0</v>
      </c>
      <c r="Q106" s="150" t="str">
        <f aca="false">IF(O106="","",(IF(N106&gt;O106,N106-O106,"")))</f>
        <v/>
      </c>
      <c r="R106" s="150" t="str">
        <f aca="false">IF(N106-O106&lt;0,N106-O106,"")</f>
        <v/>
      </c>
      <c r="S106" s="150" t="str">
        <f aca="false">IF(C106&lt;&gt;"",IF($N106="","CANCELADO",IF($O106&lt;&gt;"","FACTURADO","DEVUELTO")),IF(C106="",""))</f>
        <v/>
      </c>
      <c r="T106" s="151"/>
      <c r="U106" s="143"/>
      <c r="V106" s="152"/>
      <c r="W106" s="152"/>
      <c r="X106" s="153" t="n">
        <f aca="false">V106+W106</f>
        <v>0</v>
      </c>
      <c r="Y106" s="128"/>
      <c r="Z106" s="128"/>
      <c r="AA106" s="129" t="n">
        <f aca="false">IF(AND(Y106&lt;&gt;"",Z106&lt;&gt;""),Z106-Y106,0)</f>
        <v>0</v>
      </c>
      <c r="AB106" s="130"/>
      <c r="AC106" s="130"/>
      <c r="AD106" s="129" t="n">
        <f aca="false">AA106-(AB106+AC106)</f>
        <v>0</v>
      </c>
      <c r="AE106" s="148"/>
      <c r="AF106" s="154"/>
      <c r="AG106" s="145"/>
      <c r="AH106" s="143"/>
      <c r="AI106" s="147"/>
      <c r="AJ106" s="143"/>
      <c r="AK106" s="147"/>
      <c r="AL106" s="148"/>
      <c r="AM106" s="143"/>
      <c r="AN106" s="143"/>
      <c r="AO106" s="155"/>
      <c r="AP106" s="134"/>
      <c r="AQ106" s="156"/>
      <c r="AS106" s="136" t="n">
        <v>99</v>
      </c>
      <c r="AT106" s="160" t="n">
        <v>77101001</v>
      </c>
      <c r="AU106" s="161"/>
      <c r="AV106" s="161"/>
      <c r="AW106" s="162" t="str">
        <f aca="false">IF(O106="","",O106)</f>
        <v/>
      </c>
      <c r="AX106" s="161"/>
      <c r="AY106" s="161"/>
      <c r="AZ106" s="161"/>
      <c r="BA106" s="163" t="str">
        <f aca="false">IF(E106="","",E106)</f>
        <v/>
      </c>
      <c r="BB106" s="164" t="str">
        <f aca="false">IF(K106="","",K106)</f>
        <v/>
      </c>
      <c r="BC106" s="165" t="str">
        <f aca="false">IF(L106="","",L106)</f>
        <v/>
      </c>
      <c r="BT106" s="13" t="str">
        <f aca="false">IF($S106="CANCELADO",1,"")</f>
        <v/>
      </c>
      <c r="BU106" s="13" t="str">
        <f aca="false">IF($S106="DEVUELTO",1,"")</f>
        <v/>
      </c>
      <c r="BV106" s="13" t="str">
        <f aca="false">IF($S106="DEVUELTO",1,"")</f>
        <v/>
      </c>
      <c r="BW106" s="13" t="str">
        <f aca="false">IF($S106="CANCELADO",1,"")</f>
        <v/>
      </c>
    </row>
    <row r="107" customFormat="false" ht="23.1" hidden="false" customHeight="true" outlineLevel="0" collapsed="false">
      <c r="BT107" s="13" t="e">
        <f aca="false">IF(#REF!="CANCELADO",1,"")</f>
        <v>#VALUE!</v>
      </c>
      <c r="BU107" s="13" t="e">
        <f aca="false">IF(#REF!="DEVUELTO",1,"")</f>
        <v>#VALUE!</v>
      </c>
      <c r="BV107" s="13" t="e">
        <f aca="false">IF(#REF!="DEVUELTO",1,"")</f>
        <v>#VALUE!</v>
      </c>
      <c r="BW107" s="13" t="e">
        <f aca="false">IF(#REF!="CANCELADO",1,"")</f>
        <v>#VALUE!</v>
      </c>
    </row>
    <row r="108" customFormat="false" ht="23.1" hidden="false" customHeight="true" outlineLevel="0" collapsed="false">
      <c r="BT108" s="13" t="e">
        <f aca="false">IF(#REF!="CANCELADO",1,"")</f>
        <v>#VALUE!</v>
      </c>
      <c r="BU108" s="13" t="e">
        <f aca="false">IF(#REF!="DEVUELTO",1,"")</f>
        <v>#VALUE!</v>
      </c>
      <c r="BV108" s="13" t="e">
        <f aca="false">IF(#REF!="DEVUELTO",1,"")</f>
        <v>#VALUE!</v>
      </c>
      <c r="BW108" s="13" t="e">
        <f aca="false">IF(#REF!="CANCELADO",1,"")</f>
        <v>#VALUE!</v>
      </c>
    </row>
    <row r="109" customFormat="false" ht="23.1" hidden="false" customHeight="true" outlineLevel="0" collapsed="false">
      <c r="BT109" s="13" t="e">
        <f aca="false">IF(#REF!="CANCELADO",1,"")</f>
        <v>#VALUE!</v>
      </c>
      <c r="BU109" s="13" t="e">
        <f aca="false">IF(#REF!="DEVUELTO",1,"")</f>
        <v>#VALUE!</v>
      </c>
      <c r="BV109" s="13" t="e">
        <f aca="false">IF(#REF!="DEVUELTO",1,"")</f>
        <v>#VALUE!</v>
      </c>
      <c r="BW109" s="13" t="e">
        <f aca="false">IF(#REF!="CANCELADO",1,"")</f>
        <v>#VALUE!</v>
      </c>
    </row>
    <row r="110" customFormat="false" ht="23.1" hidden="false" customHeight="true" outlineLevel="0" collapsed="false">
      <c r="BT110" s="13" t="e">
        <f aca="false">IF(#REF!="CANCELADO",1,"")</f>
        <v>#VALUE!</v>
      </c>
      <c r="BU110" s="13" t="e">
        <f aca="false">IF(#REF!="DEVUELTO",1,"")</f>
        <v>#VALUE!</v>
      </c>
      <c r="BV110" s="13" t="e">
        <f aca="false">IF(#REF!="DEVUELTO",1,"")</f>
        <v>#VALUE!</v>
      </c>
      <c r="BW110" s="13" t="e">
        <f aca="false">IF(#REF!="CANCELADO",1,"")</f>
        <v>#VALUE!</v>
      </c>
    </row>
    <row r="111" customFormat="false" ht="23.1" hidden="false" customHeight="true" outlineLevel="0" collapsed="false">
      <c r="BT111" s="13" t="e">
        <f aca="false">IF(#REF!="CANCELADO",1,"")</f>
        <v>#VALUE!</v>
      </c>
      <c r="BU111" s="13" t="e">
        <f aca="false">IF(#REF!="DEVUELTO",1,"")</f>
        <v>#VALUE!</v>
      </c>
      <c r="BV111" s="13" t="e">
        <f aca="false">IF(#REF!="DEVUELTO",1,"")</f>
        <v>#VALUE!</v>
      </c>
      <c r="BW111" s="13" t="e">
        <f aca="false">IF(#REF!="CANCELADO",1,"")</f>
        <v>#VALUE!</v>
      </c>
    </row>
    <row r="112" customFormat="false" ht="23.1" hidden="false" customHeight="true" outlineLevel="0" collapsed="false">
      <c r="BT112" s="13" t="e">
        <f aca="false">IF(#REF!="CANCELADO",1,"")</f>
        <v>#VALUE!</v>
      </c>
      <c r="BU112" s="13" t="e">
        <f aca="false">IF(#REF!="DEVUELTO",1,"")</f>
        <v>#VALUE!</v>
      </c>
      <c r="BV112" s="13" t="e">
        <f aca="false">IF(#REF!="DEVUELTO",1,"")</f>
        <v>#VALUE!</v>
      </c>
      <c r="BW112" s="13" t="e">
        <f aca="false">IF(#REF!="CANCELADO",1,"")</f>
        <v>#VALUE!</v>
      </c>
    </row>
    <row r="113" customFormat="false" ht="23.1" hidden="false" customHeight="true" outlineLevel="0" collapsed="false">
      <c r="BT113" s="13" t="e">
        <f aca="false">IF(#REF!="CANCELADO",1,"")</f>
        <v>#VALUE!</v>
      </c>
      <c r="BU113" s="13" t="e">
        <f aca="false">IF(#REF!="DEVUELTO",1,"")</f>
        <v>#VALUE!</v>
      </c>
      <c r="BV113" s="13" t="e">
        <f aca="false">IF(#REF!="DEVUELTO",1,"")</f>
        <v>#VALUE!</v>
      </c>
      <c r="BW113" s="13" t="e">
        <f aca="false">IF(#REF!="CANCELADO",1,"")</f>
        <v>#VALUE!</v>
      </c>
    </row>
    <row r="114" customFormat="false" ht="23.1" hidden="false" customHeight="true" outlineLevel="0" collapsed="false">
      <c r="BT114" s="13" t="e">
        <f aca="false">IF(#REF!="CANCELADO",1,"")</f>
        <v>#VALUE!</v>
      </c>
      <c r="BU114" s="13" t="e">
        <f aca="false">IF(#REF!="DEVUELTO",1,"")</f>
        <v>#VALUE!</v>
      </c>
      <c r="BV114" s="13" t="e">
        <f aca="false">IF(#REF!="DEVUELTO",1,"")</f>
        <v>#VALUE!</v>
      </c>
      <c r="BW114" s="13" t="e">
        <f aca="false">IF(#REF!="CANCELADO",1,"")</f>
        <v>#VALUE!</v>
      </c>
    </row>
    <row r="115" customFormat="false" ht="23.1" hidden="false" customHeight="true" outlineLevel="0" collapsed="false">
      <c r="BT115" s="13" t="e">
        <f aca="false">IF(#REF!="CANCELADO",1,"")</f>
        <v>#VALUE!</v>
      </c>
      <c r="BU115" s="13" t="e">
        <f aca="false">IF(#REF!="DEVUELTO",1,"")</f>
        <v>#VALUE!</v>
      </c>
      <c r="BV115" s="13" t="e">
        <f aca="false">IF(#REF!="DEVUELTO",1,"")</f>
        <v>#VALUE!</v>
      </c>
      <c r="BW115" s="13" t="e">
        <f aca="false">IF(#REF!="CANCELADO",1,"")</f>
        <v>#VALUE!</v>
      </c>
    </row>
    <row r="116" customFormat="false" ht="23.1" hidden="false" customHeight="true" outlineLevel="0" collapsed="false">
      <c r="BT116" s="13" t="e">
        <f aca="false">IF(#REF!="CANCELADO",1,"")</f>
        <v>#VALUE!</v>
      </c>
      <c r="BU116" s="13" t="e">
        <f aca="false">IF(#REF!="DEVUELTO",1,"")</f>
        <v>#VALUE!</v>
      </c>
      <c r="BV116" s="13" t="e">
        <f aca="false">IF(#REF!="DEVUELTO",1,"")</f>
        <v>#VALUE!</v>
      </c>
      <c r="BW116" s="13" t="e">
        <f aca="false">IF(#REF!="CANCELADO",1,"")</f>
        <v>#VALUE!</v>
      </c>
    </row>
    <row r="117" customFormat="false" ht="23.1" hidden="false" customHeight="true" outlineLevel="0" collapsed="false">
      <c r="BT117" s="13" t="e">
        <f aca="false">IF(#REF!="CANCELADO",1,"")</f>
        <v>#VALUE!</v>
      </c>
      <c r="BU117" s="13" t="e">
        <f aca="false">IF(#REF!="DEVUELTO",1,"")</f>
        <v>#VALUE!</v>
      </c>
      <c r="BV117" s="13" t="e">
        <f aca="false">IF(#REF!="DEVUELTO",1,"")</f>
        <v>#VALUE!</v>
      </c>
      <c r="BW117" s="13" t="e">
        <f aca="false">IF(#REF!="CANCELADO",1,"")</f>
        <v>#VALUE!</v>
      </c>
    </row>
    <row r="118" customFormat="false" ht="23.1" hidden="false" customHeight="true" outlineLevel="0" collapsed="false">
      <c r="BT118" s="13" t="e">
        <f aca="false">IF(#REF!="CANCELADO",1,"")</f>
        <v>#VALUE!</v>
      </c>
      <c r="BU118" s="13" t="e">
        <f aca="false">IF(#REF!="DEVUELTO",1,"")</f>
        <v>#VALUE!</v>
      </c>
      <c r="BV118" s="13" t="e">
        <f aca="false">IF(#REF!="DEVUELTO",1,"")</f>
        <v>#VALUE!</v>
      </c>
      <c r="BW118" s="13" t="e">
        <f aca="false">IF(#REF!="CANCELADO",1,"")</f>
        <v>#VALUE!</v>
      </c>
    </row>
    <row r="119" customFormat="false" ht="23.1" hidden="false" customHeight="true" outlineLevel="0" collapsed="false">
      <c r="BT119" s="13" t="e">
        <f aca="false">IF(#REF!="CANCELADO",1,"")</f>
        <v>#VALUE!</v>
      </c>
      <c r="BU119" s="13" t="e">
        <f aca="false">IF(#REF!="DEVUELTO",1,"")</f>
        <v>#VALUE!</v>
      </c>
      <c r="BV119" s="13" t="e">
        <f aca="false">IF(#REF!="DEVUELTO",1,"")</f>
        <v>#VALUE!</v>
      </c>
      <c r="BW119" s="13" t="e">
        <f aca="false">IF(#REF!="CANCELADO",1,"")</f>
        <v>#VALUE!</v>
      </c>
    </row>
    <row r="120" customFormat="false" ht="23.1" hidden="false" customHeight="true" outlineLevel="0" collapsed="false">
      <c r="BT120" s="13" t="e">
        <f aca="false">IF(#REF!="CANCELADO",1,"")</f>
        <v>#VALUE!</v>
      </c>
      <c r="BU120" s="13" t="e">
        <f aca="false">IF(#REF!="DEVUELTO",1,"")</f>
        <v>#VALUE!</v>
      </c>
      <c r="BV120" s="13" t="e">
        <f aca="false">IF(#REF!="DEVUELTO",1,"")</f>
        <v>#VALUE!</v>
      </c>
      <c r="BW120" s="13" t="e">
        <f aca="false">IF(#REF!="CANCELADO",1,"")</f>
        <v>#VALUE!</v>
      </c>
    </row>
    <row r="121" customFormat="false" ht="23.1" hidden="false" customHeight="true" outlineLevel="0" collapsed="false">
      <c r="BT121" s="13" t="e">
        <f aca="false">IF(#REF!="CANCELADO",1,"")</f>
        <v>#VALUE!</v>
      </c>
      <c r="BU121" s="13" t="e">
        <f aca="false">IF(#REF!="DEVUELTO",1,"")</f>
        <v>#VALUE!</v>
      </c>
      <c r="BV121" s="13" t="e">
        <f aca="false">IF(#REF!="DEVUELTO",1,"")</f>
        <v>#VALUE!</v>
      </c>
      <c r="BW121" s="13" t="e">
        <f aca="false">IF(#REF!="CANCELADO",1,"")</f>
        <v>#VALUE!</v>
      </c>
    </row>
    <row r="122" customFormat="false" ht="23.1" hidden="false" customHeight="true" outlineLevel="0" collapsed="false">
      <c r="BT122" s="13" t="e">
        <f aca="false">IF(#REF!="CANCELADO",1,"")</f>
        <v>#VALUE!</v>
      </c>
      <c r="BU122" s="13" t="e">
        <f aca="false">IF(#REF!="DEVUELTO",1,"")</f>
        <v>#VALUE!</v>
      </c>
      <c r="BV122" s="13" t="e">
        <f aca="false">IF(#REF!="DEVUELTO",1,"")</f>
        <v>#VALUE!</v>
      </c>
      <c r="BW122" s="13" t="e">
        <f aca="false">IF(#REF!="CANCELADO",1,"")</f>
        <v>#VALUE!</v>
      </c>
    </row>
    <row r="123" customFormat="false" ht="23.1" hidden="false" customHeight="true" outlineLevel="0" collapsed="false">
      <c r="BT123" s="13" t="e">
        <f aca="false">IF(#REF!="CANCELADO",1,"")</f>
        <v>#VALUE!</v>
      </c>
      <c r="BU123" s="13" t="e">
        <f aca="false">IF(#REF!="DEVUELTO",1,"")</f>
        <v>#VALUE!</v>
      </c>
      <c r="BV123" s="13" t="e">
        <f aca="false">IF(#REF!="DEVUELTO",1,"")</f>
        <v>#VALUE!</v>
      </c>
      <c r="BW123" s="13" t="e">
        <f aca="false">IF(#REF!="CANCELADO",1,"")</f>
        <v>#VALUE!</v>
      </c>
    </row>
    <row r="124" customFormat="false" ht="23.1" hidden="false" customHeight="true" outlineLevel="0" collapsed="false">
      <c r="BT124" s="13" t="e">
        <f aca="false">IF(#REF!="CANCELADO",1,"")</f>
        <v>#VALUE!</v>
      </c>
      <c r="BU124" s="13" t="e">
        <f aca="false">IF(#REF!="DEVUELTO",1,"")</f>
        <v>#VALUE!</v>
      </c>
      <c r="BV124" s="13" t="e">
        <f aca="false">IF(#REF!="DEVUELTO",1,"")</f>
        <v>#VALUE!</v>
      </c>
      <c r="BW124" s="13" t="e">
        <f aca="false">IF(#REF!="CANCELADO",1,"")</f>
        <v>#VALUE!</v>
      </c>
    </row>
    <row r="125" customFormat="false" ht="23.1" hidden="false" customHeight="true" outlineLevel="0" collapsed="false">
      <c r="BT125" s="13" t="e">
        <f aca="false">IF(#REF!="CANCELADO",1,"")</f>
        <v>#VALUE!</v>
      </c>
      <c r="BU125" s="13" t="e">
        <f aca="false">IF(#REF!="DEVUELTO",1,"")</f>
        <v>#VALUE!</v>
      </c>
      <c r="BV125" s="13" t="e">
        <f aca="false">IF(#REF!="DEVUELTO",1,"")</f>
        <v>#VALUE!</v>
      </c>
      <c r="BW125" s="13" t="e">
        <f aca="false">IF(#REF!="CANCELADO",1,"")</f>
        <v>#VALUE!</v>
      </c>
    </row>
    <row r="126" customFormat="false" ht="23.1" hidden="false" customHeight="true" outlineLevel="0" collapsed="false">
      <c r="BT126" s="13" t="e">
        <f aca="false">IF(#REF!="CANCELADO",1,"")</f>
        <v>#VALUE!</v>
      </c>
      <c r="BU126" s="13" t="e">
        <f aca="false">IF(#REF!="DEVUELTO",1,"")</f>
        <v>#VALUE!</v>
      </c>
      <c r="BV126" s="13" t="e">
        <f aca="false">IF(#REF!="DEVUELTO",1,"")</f>
        <v>#VALUE!</v>
      </c>
      <c r="BW126" s="13" t="e">
        <f aca="false">IF(#REF!="CANCELADO",1,"")</f>
        <v>#VALUE!</v>
      </c>
    </row>
    <row r="127" customFormat="false" ht="23.1" hidden="false" customHeight="true" outlineLevel="0" collapsed="false">
      <c r="BT127" s="13" t="e">
        <f aca="false">IF(#REF!="CANCELADO",1,"")</f>
        <v>#VALUE!</v>
      </c>
      <c r="BU127" s="13" t="e">
        <f aca="false">IF(#REF!="DEVUELTO",1,"")</f>
        <v>#VALUE!</v>
      </c>
      <c r="BV127" s="13" t="e">
        <f aca="false">IF(#REF!="DEVUELTO",1,"")</f>
        <v>#VALUE!</v>
      </c>
      <c r="BW127" s="13" t="e">
        <f aca="false">IF(#REF!="CANCELADO",1,"")</f>
        <v>#VALUE!</v>
      </c>
    </row>
    <row r="128" customFormat="false" ht="23.1" hidden="false" customHeight="true" outlineLevel="0" collapsed="false">
      <c r="BT128" s="13" t="e">
        <f aca="false">IF(#REF!="CANCELADO",1,"")</f>
        <v>#VALUE!</v>
      </c>
      <c r="BU128" s="13" t="e">
        <f aca="false">IF(#REF!="DEVUELTO",1,"")</f>
        <v>#VALUE!</v>
      </c>
      <c r="BV128" s="13" t="e">
        <f aca="false">IF(#REF!="DEVUELTO",1,"")</f>
        <v>#VALUE!</v>
      </c>
      <c r="BW128" s="13" t="e">
        <f aca="false">IF(#REF!="CANCELADO",1,"")</f>
        <v>#VALUE!</v>
      </c>
    </row>
    <row r="129" customFormat="false" ht="23.1" hidden="false" customHeight="true" outlineLevel="0" collapsed="false">
      <c r="BT129" s="13" t="e">
        <f aca="false">IF(#REF!="CANCELADO",1,"")</f>
        <v>#VALUE!</v>
      </c>
      <c r="BU129" s="13" t="e">
        <f aca="false">IF(#REF!="DEVUELTO",1,"")</f>
        <v>#VALUE!</v>
      </c>
      <c r="BV129" s="13" t="e">
        <f aca="false">IF(#REF!="DEVUELTO",1,"")</f>
        <v>#VALUE!</v>
      </c>
      <c r="BW129" s="13" t="e">
        <f aca="false">IF(#REF!="CANCELADO",1,"")</f>
        <v>#VALUE!</v>
      </c>
    </row>
    <row r="130" customFormat="false" ht="23.1" hidden="false" customHeight="true" outlineLevel="0" collapsed="false">
      <c r="BT130" s="13" t="e">
        <f aca="false">IF(#REF!="CANCELADO",1,"")</f>
        <v>#VALUE!</v>
      </c>
      <c r="BU130" s="13" t="e">
        <f aca="false">IF(#REF!="DEVUELTO",1,"")</f>
        <v>#VALUE!</v>
      </c>
      <c r="BV130" s="13" t="e">
        <f aca="false">IF(#REF!="DEVUELTO",1,"")</f>
        <v>#VALUE!</v>
      </c>
      <c r="BW130" s="13" t="e">
        <f aca="false">IF(#REF!="CANCELADO",1,"")</f>
        <v>#VALUE!</v>
      </c>
    </row>
    <row r="131" customFormat="false" ht="23.1" hidden="false" customHeight="true" outlineLevel="0" collapsed="false">
      <c r="BT131" s="13" t="e">
        <f aca="false">IF(#REF!="CANCELADO",1,"")</f>
        <v>#VALUE!</v>
      </c>
      <c r="BU131" s="13" t="e">
        <f aca="false">IF(#REF!="DEVUELTO",1,"")</f>
        <v>#VALUE!</v>
      </c>
      <c r="BV131" s="13" t="e">
        <f aca="false">IF(#REF!="DEVUELTO",1,"")</f>
        <v>#VALUE!</v>
      </c>
      <c r="BW131" s="13" t="e">
        <f aca="false">IF(#REF!="CANCELADO",1,"")</f>
        <v>#VALUE!</v>
      </c>
    </row>
    <row r="132" customFormat="false" ht="23.1" hidden="false" customHeight="true" outlineLevel="0" collapsed="false">
      <c r="BT132" s="13" t="e">
        <f aca="false">IF(#REF!="CANCELADO",1,"")</f>
        <v>#VALUE!</v>
      </c>
      <c r="BU132" s="13" t="e">
        <f aca="false">IF(#REF!="DEVUELTO",1,"")</f>
        <v>#VALUE!</v>
      </c>
      <c r="BV132" s="13" t="e">
        <f aca="false">IF(#REF!="DEVUELTO",1,"")</f>
        <v>#VALUE!</v>
      </c>
      <c r="BW132" s="13" t="e">
        <f aca="false">IF(#REF!="CANCELADO",1,"")</f>
        <v>#VALUE!</v>
      </c>
    </row>
    <row r="133" customFormat="false" ht="23.1" hidden="false" customHeight="true" outlineLevel="0" collapsed="false">
      <c r="BT133" s="13" t="e">
        <f aca="false">IF(#REF!="CANCELADO",1,"")</f>
        <v>#VALUE!</v>
      </c>
      <c r="BU133" s="13" t="e">
        <f aca="false">IF(#REF!="DEVUELTO",1,"")</f>
        <v>#VALUE!</v>
      </c>
      <c r="BV133" s="13" t="e">
        <f aca="false">IF(#REF!="DEVUELTO",1,"")</f>
        <v>#VALUE!</v>
      </c>
      <c r="BW133" s="13" t="e">
        <f aca="false">IF(#REF!="CANCELADO",1,"")</f>
        <v>#VALUE!</v>
      </c>
    </row>
    <row r="134" customFormat="false" ht="23.1" hidden="false" customHeight="true" outlineLevel="0" collapsed="false">
      <c r="BT134" s="13" t="e">
        <f aca="false">IF(#REF!="CANCELADO",1,"")</f>
        <v>#VALUE!</v>
      </c>
      <c r="BU134" s="13" t="e">
        <f aca="false">IF(#REF!="DEVUELTO",1,"")</f>
        <v>#VALUE!</v>
      </c>
      <c r="BV134" s="13" t="e">
        <f aca="false">IF(#REF!="DEVUELTO",1,"")</f>
        <v>#VALUE!</v>
      </c>
      <c r="BW134" s="13" t="e">
        <f aca="false">IF(#REF!="CANCELADO",1,"")</f>
        <v>#VALUE!</v>
      </c>
    </row>
    <row r="135" customFormat="false" ht="23.1" hidden="false" customHeight="true" outlineLevel="0" collapsed="false">
      <c r="BT135" s="13" t="e">
        <f aca="false">IF(#REF!="CANCELADO",1,"")</f>
        <v>#VALUE!</v>
      </c>
      <c r="BU135" s="13" t="e">
        <f aca="false">IF(#REF!="DEVUELTO",1,"")</f>
        <v>#VALUE!</v>
      </c>
      <c r="BV135" s="13" t="e">
        <f aca="false">IF(#REF!="DEVUELTO",1,"")</f>
        <v>#VALUE!</v>
      </c>
      <c r="BW135" s="13" t="e">
        <f aca="false">IF(#REF!="CANCELADO",1,"")</f>
        <v>#VALUE!</v>
      </c>
    </row>
    <row r="136" customFormat="false" ht="23.1" hidden="false" customHeight="true" outlineLevel="0" collapsed="false">
      <c r="BT136" s="13" t="e">
        <f aca="false">IF(#REF!="CANCELADO",1,"")</f>
        <v>#VALUE!</v>
      </c>
      <c r="BU136" s="13" t="e">
        <f aca="false">IF(#REF!="DEVUELTO",1,"")</f>
        <v>#VALUE!</v>
      </c>
      <c r="BV136" s="13" t="e">
        <f aca="false">IF(#REF!="DEVUELTO",1,"")</f>
        <v>#VALUE!</v>
      </c>
      <c r="BW136" s="13" t="e">
        <f aca="false">IF(#REF!="CANCELADO",1,"")</f>
        <v>#VALUE!</v>
      </c>
    </row>
    <row r="137" customFormat="false" ht="23.1" hidden="false" customHeight="true" outlineLevel="0" collapsed="false">
      <c r="BT137" s="13" t="e">
        <f aca="false">IF(#REF!="CANCELADO",1,"")</f>
        <v>#VALUE!</v>
      </c>
      <c r="BU137" s="13" t="e">
        <f aca="false">IF(#REF!="DEVUELTO",1,"")</f>
        <v>#VALUE!</v>
      </c>
      <c r="BV137" s="13" t="e">
        <f aca="false">IF(#REF!="DEVUELTO",1,"")</f>
        <v>#VALUE!</v>
      </c>
      <c r="BW137" s="13" t="e">
        <f aca="false">IF(#REF!="CANCELADO",1,"")</f>
        <v>#VALUE!</v>
      </c>
    </row>
    <row r="138" customFormat="false" ht="23.1" hidden="false" customHeight="true" outlineLevel="0" collapsed="false">
      <c r="BT138" s="13" t="e">
        <f aca="false">IF(#REF!="CANCELADO",1,"")</f>
        <v>#VALUE!</v>
      </c>
      <c r="BU138" s="13" t="e">
        <f aca="false">IF(#REF!="DEVUELTO",1,"")</f>
        <v>#VALUE!</v>
      </c>
      <c r="BV138" s="13" t="e">
        <f aca="false">IF(#REF!="DEVUELTO",1,"")</f>
        <v>#VALUE!</v>
      </c>
      <c r="BW138" s="13" t="e">
        <f aca="false">IF(#REF!="CANCELADO",1,"")</f>
        <v>#VALUE!</v>
      </c>
    </row>
    <row r="139" customFormat="false" ht="23.1" hidden="false" customHeight="true" outlineLevel="0" collapsed="false">
      <c r="BT139" s="13" t="e">
        <f aca="false">IF(#REF!="CANCELADO",1,"")</f>
        <v>#VALUE!</v>
      </c>
      <c r="BU139" s="13" t="e">
        <f aca="false">IF(#REF!="DEVUELTO",1,"")</f>
        <v>#VALUE!</v>
      </c>
      <c r="BV139" s="13" t="e">
        <f aca="false">IF(#REF!="DEVUELTO",1,"")</f>
        <v>#VALUE!</v>
      </c>
      <c r="BW139" s="13" t="e">
        <f aca="false">IF(#REF!="CANCELADO",1,"")</f>
        <v>#VALUE!</v>
      </c>
    </row>
    <row r="140" customFormat="false" ht="23.1" hidden="false" customHeight="true" outlineLevel="0" collapsed="false">
      <c r="BT140" s="13" t="e">
        <f aca="false">IF(#REF!="CANCELADO",1,"")</f>
        <v>#VALUE!</v>
      </c>
      <c r="BU140" s="13" t="e">
        <f aca="false">IF(#REF!="DEVUELTO",1,"")</f>
        <v>#VALUE!</v>
      </c>
      <c r="BV140" s="13" t="e">
        <f aca="false">IF(#REF!="DEVUELTO",1,"")</f>
        <v>#VALUE!</v>
      </c>
      <c r="BW140" s="13" t="e">
        <f aca="false">IF(#REF!="CANCELADO",1,"")</f>
        <v>#VALUE!</v>
      </c>
    </row>
    <row r="141" customFormat="false" ht="23.1" hidden="false" customHeight="true" outlineLevel="0" collapsed="false">
      <c r="BT141" s="13" t="e">
        <f aca="false">IF(#REF!="CANCELADO",1,"")</f>
        <v>#VALUE!</v>
      </c>
      <c r="BU141" s="13" t="e">
        <f aca="false">IF(#REF!="DEVUELTO",1,"")</f>
        <v>#VALUE!</v>
      </c>
      <c r="BV141" s="13" t="e">
        <f aca="false">IF(#REF!="DEVUELTO",1,"")</f>
        <v>#VALUE!</v>
      </c>
      <c r="BW141" s="13" t="e">
        <f aca="false">IF(#REF!="CANCELADO",1,"")</f>
        <v>#VALUE!</v>
      </c>
    </row>
    <row r="142" customFormat="false" ht="23.1" hidden="false" customHeight="true" outlineLevel="0" collapsed="false">
      <c r="BT142" s="13" t="e">
        <f aca="false">IF(#REF!="CANCELADO",1,"")</f>
        <v>#VALUE!</v>
      </c>
      <c r="BU142" s="13" t="e">
        <f aca="false">IF(#REF!="DEVUELTO",1,"")</f>
        <v>#VALUE!</v>
      </c>
      <c r="BV142" s="13" t="e">
        <f aca="false">IF(#REF!="DEVUELTO",1,"")</f>
        <v>#VALUE!</v>
      </c>
      <c r="BW142" s="13" t="e">
        <f aca="false">IF(#REF!="CANCELADO",1,"")</f>
        <v>#VALUE!</v>
      </c>
    </row>
    <row r="143" customFormat="false" ht="23.1" hidden="false" customHeight="true" outlineLevel="0" collapsed="false">
      <c r="BT143" s="13" t="e">
        <f aca="false">IF(#REF!="CANCELADO",1,"")</f>
        <v>#VALUE!</v>
      </c>
      <c r="BU143" s="13" t="e">
        <f aca="false">IF(#REF!="DEVUELTO",1,"")</f>
        <v>#VALUE!</v>
      </c>
      <c r="BV143" s="13" t="e">
        <f aca="false">IF(#REF!="DEVUELTO",1,"")</f>
        <v>#VALUE!</v>
      </c>
      <c r="BW143" s="13" t="e">
        <f aca="false">IF(#REF!="CANCELADO",1,"")</f>
        <v>#VALUE!</v>
      </c>
    </row>
    <row r="144" customFormat="false" ht="23.1" hidden="false" customHeight="true" outlineLevel="0" collapsed="false">
      <c r="BT144" s="13" t="e">
        <f aca="false">IF(#REF!="CANCELADO",1,"")</f>
        <v>#VALUE!</v>
      </c>
      <c r="BU144" s="13" t="e">
        <f aca="false">IF(#REF!="DEVUELTO",1,"")</f>
        <v>#VALUE!</v>
      </c>
      <c r="BV144" s="13" t="e">
        <f aca="false">IF(#REF!="DEVUELTO",1,"")</f>
        <v>#VALUE!</v>
      </c>
      <c r="BW144" s="13" t="e">
        <f aca="false">IF(#REF!="CANCELADO",1,"")</f>
        <v>#VALUE!</v>
      </c>
    </row>
    <row r="145" customFormat="false" ht="23.1" hidden="false" customHeight="true" outlineLevel="0" collapsed="false">
      <c r="BT145" s="13" t="e">
        <f aca="false">IF(#REF!="CANCELADO",1,"")</f>
        <v>#VALUE!</v>
      </c>
      <c r="BU145" s="13" t="e">
        <f aca="false">IF(#REF!="DEVUELTO",1,"")</f>
        <v>#VALUE!</v>
      </c>
      <c r="BV145" s="13" t="e">
        <f aca="false">IF(#REF!="DEVUELTO",1,"")</f>
        <v>#VALUE!</v>
      </c>
      <c r="BW145" s="13" t="e">
        <f aca="false">IF(#REF!="CANCELADO",1,"")</f>
        <v>#VALUE!</v>
      </c>
    </row>
    <row r="146" customFormat="false" ht="23.1" hidden="false" customHeight="true" outlineLevel="0" collapsed="false">
      <c r="BT146" s="13" t="e">
        <f aca="false">IF(#REF!="CANCELADO",1,"")</f>
        <v>#VALUE!</v>
      </c>
      <c r="BU146" s="13" t="e">
        <f aca="false">IF(#REF!="DEVUELTO",1,"")</f>
        <v>#VALUE!</v>
      </c>
      <c r="BV146" s="13" t="e">
        <f aca="false">IF(#REF!="DEVUELTO",1,"")</f>
        <v>#VALUE!</v>
      </c>
      <c r="BW146" s="13" t="e">
        <f aca="false">IF(#REF!="CANCELADO",1,"")</f>
        <v>#VALUE!</v>
      </c>
    </row>
    <row r="147" customFormat="false" ht="23.1" hidden="false" customHeight="true" outlineLevel="0" collapsed="false">
      <c r="BT147" s="13" t="e">
        <f aca="false">IF(#REF!="CANCELADO",1,"")</f>
        <v>#VALUE!</v>
      </c>
      <c r="BU147" s="13" t="e">
        <f aca="false">IF(#REF!="DEVUELTO",1,"")</f>
        <v>#VALUE!</v>
      </c>
      <c r="BV147" s="13" t="e">
        <f aca="false">IF(#REF!="DEVUELTO",1,"")</f>
        <v>#VALUE!</v>
      </c>
      <c r="BW147" s="13" t="e">
        <f aca="false">IF(#REF!="CANCELADO",1,"")</f>
        <v>#VALUE!</v>
      </c>
    </row>
    <row r="148" customFormat="false" ht="23.1" hidden="false" customHeight="true" outlineLevel="0" collapsed="false">
      <c r="BT148" s="13" t="e">
        <f aca="false">IF(#REF!="CANCELADO",1,"")</f>
        <v>#VALUE!</v>
      </c>
      <c r="BU148" s="13" t="e">
        <f aca="false">IF(#REF!="DEVUELTO",1,"")</f>
        <v>#VALUE!</v>
      </c>
      <c r="BV148" s="13" t="e">
        <f aca="false">IF(#REF!="DEVUELTO",1,"")</f>
        <v>#VALUE!</v>
      </c>
      <c r="BW148" s="13" t="e">
        <f aca="false">IF(#REF!="CANCELADO",1,"")</f>
        <v>#VALUE!</v>
      </c>
    </row>
    <row r="149" customFormat="false" ht="23.1" hidden="false" customHeight="true" outlineLevel="0" collapsed="false">
      <c r="BT149" s="13" t="e">
        <f aca="false">IF(#REF!="CANCELADO",1,"")</f>
        <v>#VALUE!</v>
      </c>
      <c r="BU149" s="13" t="e">
        <f aca="false">IF(#REF!="DEVUELTO",1,"")</f>
        <v>#VALUE!</v>
      </c>
      <c r="BV149" s="13" t="e">
        <f aca="false">IF(#REF!="DEVUELTO",1,"")</f>
        <v>#VALUE!</v>
      </c>
      <c r="BW149" s="13" t="e">
        <f aca="false">IF(#REF!="CANCELADO",1,"")</f>
        <v>#VALUE!</v>
      </c>
    </row>
    <row r="150" customFormat="false" ht="23.1" hidden="false" customHeight="true" outlineLevel="0" collapsed="false">
      <c r="BT150" s="13" t="e">
        <f aca="false">IF(#REF!="CANCELADO",1,"")</f>
        <v>#VALUE!</v>
      </c>
      <c r="BU150" s="13" t="e">
        <f aca="false">IF(#REF!="DEVUELTO",1,"")</f>
        <v>#VALUE!</v>
      </c>
      <c r="BV150" s="13" t="e">
        <f aca="false">IF(#REF!="DEVUELTO",1,"")</f>
        <v>#VALUE!</v>
      </c>
      <c r="BW150" s="13" t="e">
        <f aca="false">IF(#REF!="CANCELADO",1,"")</f>
        <v>#VALUE!</v>
      </c>
    </row>
    <row r="151" customFormat="false" ht="23.1" hidden="false" customHeight="true" outlineLevel="0" collapsed="false">
      <c r="BT151" s="13" t="e">
        <f aca="false">IF(#REF!="CANCELADO",1,"")</f>
        <v>#VALUE!</v>
      </c>
      <c r="BU151" s="13" t="e">
        <f aca="false">IF(#REF!="DEVUELTO",1,"")</f>
        <v>#VALUE!</v>
      </c>
      <c r="BV151" s="13" t="e">
        <f aca="false">IF(#REF!="DEVUELTO",1,"")</f>
        <v>#VALUE!</v>
      </c>
      <c r="BW151" s="13" t="e">
        <f aca="false">IF(#REF!="CANCELADO",1,"")</f>
        <v>#VALUE!</v>
      </c>
    </row>
    <row r="152" customFormat="false" ht="23.1" hidden="false" customHeight="true" outlineLevel="0" collapsed="false">
      <c r="BT152" s="13" t="e">
        <f aca="false">IF(#REF!="CANCELADO",1,"")</f>
        <v>#VALUE!</v>
      </c>
      <c r="BU152" s="13" t="e">
        <f aca="false">IF(#REF!="DEVUELTO",1,"")</f>
        <v>#VALUE!</v>
      </c>
      <c r="BV152" s="13" t="e">
        <f aca="false">IF(#REF!="DEVUELTO",1,"")</f>
        <v>#VALUE!</v>
      </c>
      <c r="BW152" s="13" t="e">
        <f aca="false">IF(#REF!="CANCELADO",1,"")</f>
        <v>#VALUE!</v>
      </c>
    </row>
    <row r="153" customFormat="false" ht="23.1" hidden="false" customHeight="true" outlineLevel="0" collapsed="false">
      <c r="BT153" s="13" t="e">
        <f aca="false">IF(#REF!="CANCELADO",1,"")</f>
        <v>#VALUE!</v>
      </c>
      <c r="BU153" s="13" t="e">
        <f aca="false">IF(#REF!="DEVUELTO",1,"")</f>
        <v>#VALUE!</v>
      </c>
      <c r="BV153" s="13" t="e">
        <f aca="false">IF(#REF!="DEVUELTO",1,"")</f>
        <v>#VALUE!</v>
      </c>
      <c r="BW153" s="13" t="e">
        <f aca="false">IF(#REF!="CANCELADO",1,"")</f>
        <v>#VALUE!</v>
      </c>
    </row>
    <row r="154" customFormat="false" ht="23.1" hidden="false" customHeight="true" outlineLevel="0" collapsed="false">
      <c r="BT154" s="13" t="e">
        <f aca="false">IF(#REF!="CANCELADO",1,"")</f>
        <v>#VALUE!</v>
      </c>
      <c r="BU154" s="13" t="e">
        <f aca="false">IF(#REF!="DEVUELTO",1,"")</f>
        <v>#VALUE!</v>
      </c>
      <c r="BV154" s="13" t="e">
        <f aca="false">IF(#REF!="DEVUELTO",1,"")</f>
        <v>#VALUE!</v>
      </c>
      <c r="BW154" s="13" t="e">
        <f aca="false">IF(#REF!="CANCELADO",1,"")</f>
        <v>#VALUE!</v>
      </c>
    </row>
    <row r="155" customFormat="false" ht="23.1" hidden="false" customHeight="true" outlineLevel="0" collapsed="false">
      <c r="BT155" s="13" t="e">
        <f aca="false">IF(#REF!="CANCELADO",1,"")</f>
        <v>#VALUE!</v>
      </c>
      <c r="BU155" s="13" t="e">
        <f aca="false">IF(#REF!="DEVUELTO",1,"")</f>
        <v>#VALUE!</v>
      </c>
      <c r="BV155" s="13" t="e">
        <f aca="false">IF(#REF!="DEVUELTO",1,"")</f>
        <v>#VALUE!</v>
      </c>
      <c r="BW155" s="13" t="e">
        <f aca="false">IF(#REF!="CANCELADO",1,"")</f>
        <v>#VALUE!</v>
      </c>
    </row>
    <row r="156" customFormat="false" ht="23.1" hidden="false" customHeight="true" outlineLevel="0" collapsed="false">
      <c r="BT156" s="13" t="e">
        <f aca="false">IF(#REF!="CANCELADO",1,"")</f>
        <v>#VALUE!</v>
      </c>
      <c r="BU156" s="13" t="e">
        <f aca="false">IF(#REF!="DEVUELTO",1,"")</f>
        <v>#VALUE!</v>
      </c>
      <c r="BV156" s="13" t="e">
        <f aca="false">IF(#REF!="DEVUELTO",1,"")</f>
        <v>#VALUE!</v>
      </c>
      <c r="BW156" s="13" t="e">
        <f aca="false">IF(#REF!="CANCELADO",1,"")</f>
        <v>#VALUE!</v>
      </c>
    </row>
    <row r="157" customFormat="false" ht="23.1" hidden="false" customHeight="true" outlineLevel="0" collapsed="false">
      <c r="BT157" s="13" t="e">
        <f aca="false">IF(#REF!="CANCELADO",1,"")</f>
        <v>#VALUE!</v>
      </c>
      <c r="BU157" s="13" t="e">
        <f aca="false">IF(#REF!="DEVUELTO",1,"")</f>
        <v>#VALUE!</v>
      </c>
      <c r="BV157" s="13" t="e">
        <f aca="false">IF(#REF!="DEVUELTO",1,"")</f>
        <v>#VALUE!</v>
      </c>
      <c r="BW157" s="13" t="e">
        <f aca="false">IF(#REF!="CANCELADO",1,"")</f>
        <v>#VALUE!</v>
      </c>
    </row>
    <row r="158" customFormat="false" ht="23.1" hidden="false" customHeight="true" outlineLevel="0" collapsed="false">
      <c r="BT158" s="13" t="e">
        <f aca="false">IF(#REF!="CANCELADO",1,"")</f>
        <v>#VALUE!</v>
      </c>
      <c r="BU158" s="13" t="e">
        <f aca="false">IF(#REF!="DEVUELTO",1,"")</f>
        <v>#VALUE!</v>
      </c>
      <c r="BV158" s="13" t="e">
        <f aca="false">IF(#REF!="DEVUELTO",1,"")</f>
        <v>#VALUE!</v>
      </c>
      <c r="BW158" s="13" t="e">
        <f aca="false">IF(#REF!="CANCELADO",1,"")</f>
        <v>#VALUE!</v>
      </c>
    </row>
    <row r="159" customFormat="false" ht="23.1" hidden="false" customHeight="true" outlineLevel="0" collapsed="false">
      <c r="BT159" s="13" t="e">
        <f aca="false">IF(#REF!="CANCELADO",1,"")</f>
        <v>#VALUE!</v>
      </c>
      <c r="BU159" s="13" t="e">
        <f aca="false">IF(#REF!="DEVUELTO",1,"")</f>
        <v>#VALUE!</v>
      </c>
      <c r="BV159" s="13" t="e">
        <f aca="false">IF(#REF!="DEVUELTO",1,"")</f>
        <v>#VALUE!</v>
      </c>
      <c r="BW159" s="13" t="e">
        <f aca="false">IF(#REF!="CANCELADO",1,"")</f>
        <v>#VALUE!</v>
      </c>
    </row>
    <row r="160" customFormat="false" ht="23.1" hidden="false" customHeight="true" outlineLevel="0" collapsed="false">
      <c r="BT160" s="13" t="e">
        <f aca="false">IF(#REF!="CANCELADO",1,"")</f>
        <v>#VALUE!</v>
      </c>
      <c r="BU160" s="13" t="e">
        <f aca="false">IF(#REF!="DEVUELTO",1,"")</f>
        <v>#VALUE!</v>
      </c>
      <c r="BV160" s="13" t="e">
        <f aca="false">IF(#REF!="DEVUELTO",1,"")</f>
        <v>#VALUE!</v>
      </c>
      <c r="BW160" s="13" t="e">
        <f aca="false">IF(#REF!="CANCELADO",1,"")</f>
        <v>#VALUE!</v>
      </c>
    </row>
    <row r="161" customFormat="false" ht="23.1" hidden="false" customHeight="true" outlineLevel="0" collapsed="false">
      <c r="BT161" s="13" t="e">
        <f aca="false">IF(#REF!="CANCELADO",1,"")</f>
        <v>#VALUE!</v>
      </c>
      <c r="BU161" s="13" t="e">
        <f aca="false">IF(#REF!="DEVUELTO",1,"")</f>
        <v>#VALUE!</v>
      </c>
      <c r="BV161" s="13" t="e">
        <f aca="false">IF(#REF!="DEVUELTO",1,"")</f>
        <v>#VALUE!</v>
      </c>
      <c r="BW161" s="13" t="e">
        <f aca="false">IF(#REF!="CANCELADO",1,"")</f>
        <v>#VALUE!</v>
      </c>
    </row>
    <row r="162" customFormat="false" ht="23.1" hidden="false" customHeight="true" outlineLevel="0" collapsed="false">
      <c r="BT162" s="13" t="e">
        <f aca="false">IF(#REF!="CANCELADO",1,"")</f>
        <v>#VALUE!</v>
      </c>
      <c r="BU162" s="13" t="e">
        <f aca="false">IF(#REF!="DEVUELTO",1,"")</f>
        <v>#VALUE!</v>
      </c>
      <c r="BV162" s="13" t="e">
        <f aca="false">IF(#REF!="DEVUELTO",1,"")</f>
        <v>#VALUE!</v>
      </c>
      <c r="BW162" s="13" t="e">
        <f aca="false">IF(#REF!="CANCELADO",1,"")</f>
        <v>#VALUE!</v>
      </c>
    </row>
    <row r="163" customFormat="false" ht="23.1" hidden="false" customHeight="true" outlineLevel="0" collapsed="false">
      <c r="BT163" s="13" t="e">
        <f aca="false">IF(#REF!="CANCELADO",1,"")</f>
        <v>#VALUE!</v>
      </c>
      <c r="BU163" s="13" t="e">
        <f aca="false">IF(#REF!="DEVUELTO",1,"")</f>
        <v>#VALUE!</v>
      </c>
      <c r="BV163" s="13" t="e">
        <f aca="false">IF(#REF!="DEVUELTO",1,"")</f>
        <v>#VALUE!</v>
      </c>
      <c r="BW163" s="13" t="e">
        <f aca="false">IF(#REF!="CANCELADO",1,"")</f>
        <v>#VALUE!</v>
      </c>
    </row>
    <row r="164" customFormat="false" ht="23.1" hidden="false" customHeight="true" outlineLevel="0" collapsed="false">
      <c r="BT164" s="13" t="e">
        <f aca="false">IF(#REF!="CANCELADO",1,"")</f>
        <v>#VALUE!</v>
      </c>
      <c r="BU164" s="13" t="e">
        <f aca="false">IF(#REF!="DEVUELTO",1,"")</f>
        <v>#VALUE!</v>
      </c>
      <c r="BV164" s="13" t="e">
        <f aca="false">IF(#REF!="DEVUELTO",1,"")</f>
        <v>#VALUE!</v>
      </c>
      <c r="BW164" s="13" t="e">
        <f aca="false">IF(#REF!="CANCELADO",1,"")</f>
        <v>#VALUE!</v>
      </c>
    </row>
    <row r="165" customFormat="false" ht="23.1" hidden="false" customHeight="true" outlineLevel="0" collapsed="false">
      <c r="BT165" s="13" t="e">
        <f aca="false">IF(#REF!="CANCELADO",1,"")</f>
        <v>#VALUE!</v>
      </c>
      <c r="BU165" s="13" t="e">
        <f aca="false">IF(#REF!="DEVUELTO",1,"")</f>
        <v>#VALUE!</v>
      </c>
      <c r="BV165" s="13" t="e">
        <f aca="false">IF(#REF!="DEVUELTO",1,"")</f>
        <v>#VALUE!</v>
      </c>
      <c r="BW165" s="13" t="e">
        <f aca="false">IF(#REF!="CANCELADO",1,"")</f>
        <v>#VALUE!</v>
      </c>
    </row>
    <row r="166" customFormat="false" ht="23.1" hidden="false" customHeight="true" outlineLevel="0" collapsed="false">
      <c r="BT166" s="13" t="e">
        <f aca="false">IF(#REF!="CANCELADO",1,"")</f>
        <v>#VALUE!</v>
      </c>
      <c r="BU166" s="13" t="e">
        <f aca="false">IF(#REF!="DEVUELTO",1,"")</f>
        <v>#VALUE!</v>
      </c>
      <c r="BV166" s="13" t="e">
        <f aca="false">IF(#REF!="DEVUELTO",1,"")</f>
        <v>#VALUE!</v>
      </c>
      <c r="BW166" s="13" t="e">
        <f aca="false">IF(#REF!="CANCELADO",1,"")</f>
        <v>#VALUE!</v>
      </c>
    </row>
    <row r="167" customFormat="false" ht="23.1" hidden="false" customHeight="true" outlineLevel="0" collapsed="false">
      <c r="BT167" s="13" t="e">
        <f aca="false">IF(#REF!="CANCELADO",1,"")</f>
        <v>#VALUE!</v>
      </c>
      <c r="BU167" s="13" t="e">
        <f aca="false">IF(#REF!="DEVUELTO",1,"")</f>
        <v>#VALUE!</v>
      </c>
      <c r="BV167" s="13" t="e">
        <f aca="false">IF(#REF!="DEVUELTO",1,"")</f>
        <v>#VALUE!</v>
      </c>
      <c r="BW167" s="13" t="e">
        <f aca="false">IF(#REF!="CANCELADO",1,"")</f>
        <v>#VALUE!</v>
      </c>
    </row>
    <row r="168" customFormat="false" ht="23.1" hidden="false" customHeight="true" outlineLevel="0" collapsed="false">
      <c r="BT168" s="13" t="e">
        <f aca="false">IF(#REF!="CANCELADO",1,"")</f>
        <v>#VALUE!</v>
      </c>
      <c r="BU168" s="13" t="e">
        <f aca="false">IF(#REF!="DEVUELTO",1,"")</f>
        <v>#VALUE!</v>
      </c>
      <c r="BV168" s="13" t="e">
        <f aca="false">IF(#REF!="DEVUELTO",1,"")</f>
        <v>#VALUE!</v>
      </c>
      <c r="BW168" s="13" t="e">
        <f aca="false">IF(#REF!="CANCELADO",1,"")</f>
        <v>#VALUE!</v>
      </c>
    </row>
    <row r="169" customFormat="false" ht="23.1" hidden="false" customHeight="true" outlineLevel="0" collapsed="false">
      <c r="BT169" s="13" t="e">
        <f aca="false">IF(#REF!="CANCELADO",1,"")</f>
        <v>#VALUE!</v>
      </c>
      <c r="BU169" s="13" t="e">
        <f aca="false">IF(#REF!="DEVUELTO",1,"")</f>
        <v>#VALUE!</v>
      </c>
      <c r="BV169" s="13" t="e">
        <f aca="false">IF(#REF!="DEVUELTO",1,"")</f>
        <v>#VALUE!</v>
      </c>
      <c r="BW169" s="13" t="e">
        <f aca="false">IF(#REF!="CANCELADO",1,"")</f>
        <v>#VALUE!</v>
      </c>
    </row>
    <row r="170" customFormat="false" ht="23.1" hidden="false" customHeight="true" outlineLevel="0" collapsed="false">
      <c r="BT170" s="13" t="e">
        <f aca="false">IF(#REF!="CANCELADO",1,"")</f>
        <v>#VALUE!</v>
      </c>
      <c r="BU170" s="13" t="e">
        <f aca="false">IF(#REF!="DEVUELTO",1,"")</f>
        <v>#VALUE!</v>
      </c>
      <c r="BV170" s="13" t="e">
        <f aca="false">IF(#REF!="DEVUELTO",1,"")</f>
        <v>#VALUE!</v>
      </c>
      <c r="BW170" s="13" t="e">
        <f aca="false">IF(#REF!="CANCELADO",1,"")</f>
        <v>#VALUE!</v>
      </c>
    </row>
    <row r="171" customFormat="false" ht="23.1" hidden="false" customHeight="true" outlineLevel="0" collapsed="false">
      <c r="BT171" s="13" t="e">
        <f aca="false">IF(#REF!="CANCELADO",1,"")</f>
        <v>#VALUE!</v>
      </c>
      <c r="BU171" s="13" t="e">
        <f aca="false">IF(#REF!="DEVUELTO",1,"")</f>
        <v>#VALUE!</v>
      </c>
      <c r="BV171" s="13" t="e">
        <f aca="false">IF(#REF!="DEVUELTO",1,"")</f>
        <v>#VALUE!</v>
      </c>
      <c r="BW171" s="13" t="e">
        <f aca="false">IF(#REF!="CANCELADO",1,"")</f>
        <v>#VALUE!</v>
      </c>
    </row>
    <row r="172" customFormat="false" ht="23.1" hidden="false" customHeight="true" outlineLevel="0" collapsed="false">
      <c r="BT172" s="13" t="e">
        <f aca="false">IF(#REF!="CANCELADO",1,"")</f>
        <v>#VALUE!</v>
      </c>
      <c r="BU172" s="13" t="e">
        <f aca="false">IF(#REF!="DEVUELTO",1,"")</f>
        <v>#VALUE!</v>
      </c>
      <c r="BV172" s="13" t="e">
        <f aca="false">IF(#REF!="DEVUELTO",1,"")</f>
        <v>#VALUE!</v>
      </c>
      <c r="BW172" s="13" t="e">
        <f aca="false">IF(#REF!="CANCELADO",1,"")</f>
        <v>#VALUE!</v>
      </c>
    </row>
    <row r="173" customFormat="false" ht="23.1" hidden="false" customHeight="true" outlineLevel="0" collapsed="false">
      <c r="BT173" s="13" t="e">
        <f aca="false">IF(#REF!="CANCELADO",1,"")</f>
        <v>#VALUE!</v>
      </c>
      <c r="BU173" s="13" t="e">
        <f aca="false">IF(#REF!="DEVUELTO",1,"")</f>
        <v>#VALUE!</v>
      </c>
      <c r="BV173" s="13" t="e">
        <f aca="false">IF(#REF!="DEVUELTO",1,"")</f>
        <v>#VALUE!</v>
      </c>
      <c r="BW173" s="13" t="e">
        <f aca="false">IF(#REF!="CANCELADO",1,"")</f>
        <v>#VALUE!</v>
      </c>
    </row>
    <row r="174" customFormat="false" ht="23.1" hidden="false" customHeight="true" outlineLevel="0" collapsed="false">
      <c r="BT174" s="13" t="e">
        <f aca="false">IF(#REF!="CANCELADO",1,"")</f>
        <v>#VALUE!</v>
      </c>
      <c r="BU174" s="13" t="e">
        <f aca="false">IF(#REF!="DEVUELTO",1,"")</f>
        <v>#VALUE!</v>
      </c>
      <c r="BV174" s="13" t="e">
        <f aca="false">IF(#REF!="DEVUELTO",1,"")</f>
        <v>#VALUE!</v>
      </c>
      <c r="BW174" s="13" t="e">
        <f aca="false">IF(#REF!="CANCELADO",1,"")</f>
        <v>#VALUE!</v>
      </c>
    </row>
    <row r="175" customFormat="false" ht="23.1" hidden="false" customHeight="true" outlineLevel="0" collapsed="false">
      <c r="BT175" s="13" t="e">
        <f aca="false">IF(#REF!="CANCELADO",1,"")</f>
        <v>#VALUE!</v>
      </c>
      <c r="BU175" s="13" t="e">
        <f aca="false">IF(#REF!="DEVUELTO",1,"")</f>
        <v>#VALUE!</v>
      </c>
      <c r="BV175" s="13" t="e">
        <f aca="false">IF(#REF!="DEVUELTO",1,"")</f>
        <v>#VALUE!</v>
      </c>
      <c r="BW175" s="13" t="e">
        <f aca="false">IF(#REF!="CANCELADO",1,"")</f>
        <v>#VALUE!</v>
      </c>
    </row>
    <row r="176" customFormat="false" ht="23.1" hidden="false" customHeight="true" outlineLevel="0" collapsed="false">
      <c r="BT176" s="13" t="e">
        <f aca="false">IF(#REF!="CANCELADO",1,"")</f>
        <v>#VALUE!</v>
      </c>
      <c r="BU176" s="13" t="e">
        <f aca="false">IF(#REF!="DEVUELTO",1,"")</f>
        <v>#VALUE!</v>
      </c>
      <c r="BV176" s="13" t="e">
        <f aca="false">IF(#REF!="DEVUELTO",1,"")</f>
        <v>#VALUE!</v>
      </c>
      <c r="BW176" s="13" t="e">
        <f aca="false">IF(#REF!="CANCELADO",1,"")</f>
        <v>#VALUE!</v>
      </c>
    </row>
    <row r="177" customFormat="false" ht="23.1" hidden="false" customHeight="true" outlineLevel="0" collapsed="false">
      <c r="BT177" s="13" t="e">
        <f aca="false">IF(#REF!="CANCELADO",1,"")</f>
        <v>#VALUE!</v>
      </c>
      <c r="BU177" s="13" t="e">
        <f aca="false">IF(#REF!="DEVUELTO",1,"")</f>
        <v>#VALUE!</v>
      </c>
      <c r="BV177" s="13" t="e">
        <f aca="false">IF(#REF!="DEVUELTO",1,"")</f>
        <v>#VALUE!</v>
      </c>
      <c r="BW177" s="13" t="e">
        <f aca="false">IF(#REF!="CANCELADO",1,"")</f>
        <v>#VALUE!</v>
      </c>
    </row>
    <row r="178" customFormat="false" ht="23.1" hidden="false" customHeight="true" outlineLevel="0" collapsed="false">
      <c r="BT178" s="13" t="e">
        <f aca="false">IF(#REF!="CANCELADO",1,"")</f>
        <v>#VALUE!</v>
      </c>
      <c r="BU178" s="13" t="e">
        <f aca="false">IF(#REF!="DEVUELTO",1,"")</f>
        <v>#VALUE!</v>
      </c>
      <c r="BV178" s="13" t="e">
        <f aca="false">IF(#REF!="DEVUELTO",1,"")</f>
        <v>#VALUE!</v>
      </c>
      <c r="BW178" s="13" t="e">
        <f aca="false">IF(#REF!="CANCELADO",1,"")</f>
        <v>#VALUE!</v>
      </c>
    </row>
    <row r="179" customFormat="false" ht="23.1" hidden="false" customHeight="true" outlineLevel="0" collapsed="false">
      <c r="BT179" s="13" t="e">
        <f aca="false">IF(#REF!="CANCELADO",1,"")</f>
        <v>#VALUE!</v>
      </c>
      <c r="BU179" s="13" t="e">
        <f aca="false">IF(#REF!="DEVUELTO",1,"")</f>
        <v>#VALUE!</v>
      </c>
      <c r="BV179" s="13" t="e">
        <f aca="false">IF(#REF!="DEVUELTO",1,"")</f>
        <v>#VALUE!</v>
      </c>
      <c r="BW179" s="13" t="e">
        <f aca="false">IF(#REF!="CANCELADO",1,"")</f>
        <v>#VALUE!</v>
      </c>
    </row>
    <row r="180" customFormat="false" ht="23.1" hidden="false" customHeight="true" outlineLevel="0" collapsed="false">
      <c r="BT180" s="13" t="e">
        <f aca="false">IF(#REF!="CANCELADO",1,"")</f>
        <v>#VALUE!</v>
      </c>
      <c r="BU180" s="13" t="e">
        <f aca="false">IF(#REF!="DEVUELTO",1,"")</f>
        <v>#VALUE!</v>
      </c>
      <c r="BV180" s="13" t="e">
        <f aca="false">IF(#REF!="DEVUELTO",1,"")</f>
        <v>#VALUE!</v>
      </c>
      <c r="BW180" s="13" t="e">
        <f aca="false">IF(#REF!="CANCELADO",1,"")</f>
        <v>#VALUE!</v>
      </c>
    </row>
    <row r="181" customFormat="false" ht="23.1" hidden="false" customHeight="true" outlineLevel="0" collapsed="false">
      <c r="BT181" s="13" t="e">
        <f aca="false">IF(#REF!="CANCELADO",1,"")</f>
        <v>#VALUE!</v>
      </c>
      <c r="BU181" s="13" t="e">
        <f aca="false">IF(#REF!="DEVUELTO",1,"")</f>
        <v>#VALUE!</v>
      </c>
      <c r="BV181" s="13" t="e">
        <f aca="false">IF(#REF!="DEVUELTO",1,"")</f>
        <v>#VALUE!</v>
      </c>
      <c r="BW181" s="13" t="e">
        <f aca="false">IF(#REF!="CANCELADO",1,"")</f>
        <v>#VALUE!</v>
      </c>
    </row>
    <row r="182" customFormat="false" ht="23.1" hidden="false" customHeight="true" outlineLevel="0" collapsed="false">
      <c r="BT182" s="13" t="e">
        <f aca="false">IF(#REF!="CANCELADO",1,"")</f>
        <v>#VALUE!</v>
      </c>
      <c r="BU182" s="13" t="e">
        <f aca="false">IF(#REF!="DEVUELTO",1,"")</f>
        <v>#VALUE!</v>
      </c>
      <c r="BV182" s="13" t="e">
        <f aca="false">IF(#REF!="DEVUELTO",1,"")</f>
        <v>#VALUE!</v>
      </c>
      <c r="BW182" s="13" t="e">
        <f aca="false">IF(#REF!="CANCELADO",1,"")</f>
        <v>#VALUE!</v>
      </c>
    </row>
    <row r="183" customFormat="false" ht="23.1" hidden="false" customHeight="true" outlineLevel="0" collapsed="false">
      <c r="BT183" s="13" t="e">
        <f aca="false">IF(#REF!="CANCELADO",1,"")</f>
        <v>#VALUE!</v>
      </c>
      <c r="BU183" s="13" t="e">
        <f aca="false">IF(#REF!="DEVUELTO",1,"")</f>
        <v>#VALUE!</v>
      </c>
      <c r="BV183" s="13" t="e">
        <f aca="false">IF(#REF!="DEVUELTO",1,"")</f>
        <v>#VALUE!</v>
      </c>
      <c r="BW183" s="13" t="e">
        <f aca="false">IF(#REF!="CANCELADO",1,"")</f>
        <v>#VALUE!</v>
      </c>
    </row>
    <row r="184" customFormat="false" ht="23.1" hidden="false" customHeight="true" outlineLevel="0" collapsed="false">
      <c r="BT184" s="13" t="e">
        <f aca="false">IF(#REF!="CANCELADO",1,"")</f>
        <v>#VALUE!</v>
      </c>
      <c r="BU184" s="13" t="e">
        <f aca="false">IF(#REF!="DEVUELTO",1,"")</f>
        <v>#VALUE!</v>
      </c>
      <c r="BV184" s="13" t="e">
        <f aca="false">IF(#REF!="DEVUELTO",1,"")</f>
        <v>#VALUE!</v>
      </c>
      <c r="BW184" s="13" t="e">
        <f aca="false">IF(#REF!="CANCELADO",1,"")</f>
        <v>#VALUE!</v>
      </c>
    </row>
    <row r="185" customFormat="false" ht="23.1" hidden="false" customHeight="true" outlineLevel="0" collapsed="false">
      <c r="BT185" s="13" t="e">
        <f aca="false">IF(#REF!="CANCELADO",1,"")</f>
        <v>#VALUE!</v>
      </c>
      <c r="BU185" s="13" t="e">
        <f aca="false">IF(#REF!="DEVUELTO",1,"")</f>
        <v>#VALUE!</v>
      </c>
      <c r="BV185" s="13" t="e">
        <f aca="false">IF(#REF!="DEVUELTO",1,"")</f>
        <v>#VALUE!</v>
      </c>
      <c r="BW185" s="13" t="e">
        <f aca="false">IF(#REF!="CANCELADO",1,"")</f>
        <v>#VALUE!</v>
      </c>
    </row>
    <row r="186" customFormat="false" ht="23.1" hidden="false" customHeight="true" outlineLevel="0" collapsed="false">
      <c r="BT186" s="13" t="e">
        <f aca="false">IF(#REF!="CANCELADO",1,"")</f>
        <v>#VALUE!</v>
      </c>
      <c r="BU186" s="13" t="e">
        <f aca="false">IF(#REF!="DEVUELTO",1,"")</f>
        <v>#VALUE!</v>
      </c>
      <c r="BV186" s="13" t="e">
        <f aca="false">IF(#REF!="DEVUELTO",1,"")</f>
        <v>#VALUE!</v>
      </c>
      <c r="BW186" s="13" t="e">
        <f aca="false">IF(#REF!="CANCELADO",1,"")</f>
        <v>#VALUE!</v>
      </c>
    </row>
    <row r="187" customFormat="false" ht="23.1" hidden="false" customHeight="true" outlineLevel="0" collapsed="false">
      <c r="BT187" s="13" t="e">
        <f aca="false">IF(#REF!="CANCELADO",1,"")</f>
        <v>#VALUE!</v>
      </c>
      <c r="BU187" s="13" t="e">
        <f aca="false">IF(#REF!="DEVUELTO",1,"")</f>
        <v>#VALUE!</v>
      </c>
      <c r="BV187" s="13" t="e">
        <f aca="false">IF(#REF!="DEVUELTO",1,"")</f>
        <v>#VALUE!</v>
      </c>
      <c r="BW187" s="13" t="e">
        <f aca="false">IF(#REF!="CANCELADO",1,"")</f>
        <v>#VALUE!</v>
      </c>
    </row>
    <row r="188" customFormat="false" ht="23.1" hidden="false" customHeight="true" outlineLevel="0" collapsed="false">
      <c r="BT188" s="13" t="e">
        <f aca="false">IF(#REF!="CANCELADO",1,"")</f>
        <v>#VALUE!</v>
      </c>
      <c r="BU188" s="13" t="e">
        <f aca="false">IF(#REF!="DEVUELTO",1,"")</f>
        <v>#VALUE!</v>
      </c>
      <c r="BV188" s="13" t="e">
        <f aca="false">IF(#REF!="DEVUELTO",1,"")</f>
        <v>#VALUE!</v>
      </c>
      <c r="BW188" s="13" t="e">
        <f aca="false">IF(#REF!="CANCELADO",1,"")</f>
        <v>#VALUE!</v>
      </c>
    </row>
    <row r="189" customFormat="false" ht="23.1" hidden="false" customHeight="true" outlineLevel="0" collapsed="false">
      <c r="BT189" s="13" t="e">
        <f aca="false">IF(#REF!="CANCELADO",1,"")</f>
        <v>#VALUE!</v>
      </c>
      <c r="BU189" s="13" t="e">
        <f aca="false">IF(#REF!="DEVUELTO",1,"")</f>
        <v>#VALUE!</v>
      </c>
      <c r="BV189" s="13" t="e">
        <f aca="false">IF(#REF!="DEVUELTO",1,"")</f>
        <v>#VALUE!</v>
      </c>
      <c r="BW189" s="13" t="e">
        <f aca="false">IF(#REF!="CANCELADO",1,"")</f>
        <v>#VALUE!</v>
      </c>
    </row>
    <row r="190" customFormat="false" ht="23.1" hidden="false" customHeight="true" outlineLevel="0" collapsed="false">
      <c r="BT190" s="13" t="e">
        <f aca="false">IF(#REF!="CANCELADO",1,"")</f>
        <v>#VALUE!</v>
      </c>
      <c r="BU190" s="13" t="e">
        <f aca="false">IF(#REF!="DEVUELTO",1,"")</f>
        <v>#VALUE!</v>
      </c>
      <c r="BV190" s="13" t="e">
        <f aca="false">IF(#REF!="DEVUELTO",1,"")</f>
        <v>#VALUE!</v>
      </c>
      <c r="BW190" s="13" t="e">
        <f aca="false">IF(#REF!="CANCELADO",1,"")</f>
        <v>#VALUE!</v>
      </c>
    </row>
    <row r="191" customFormat="false" ht="23.1" hidden="false" customHeight="true" outlineLevel="0" collapsed="false">
      <c r="BT191" s="13" t="e">
        <f aca="false">IF(#REF!="CANCELADO",1,"")</f>
        <v>#VALUE!</v>
      </c>
      <c r="BU191" s="13" t="e">
        <f aca="false">IF(#REF!="DEVUELTO",1,"")</f>
        <v>#VALUE!</v>
      </c>
      <c r="BV191" s="13" t="e">
        <f aca="false">IF(#REF!="DEVUELTO",1,"")</f>
        <v>#VALUE!</v>
      </c>
      <c r="BW191" s="13" t="e">
        <f aca="false">IF(#REF!="CANCELADO",1,"")</f>
        <v>#VALUE!</v>
      </c>
    </row>
    <row r="192" customFormat="false" ht="23.1" hidden="false" customHeight="true" outlineLevel="0" collapsed="false">
      <c r="BT192" s="13" t="e">
        <f aca="false">IF(#REF!="CANCELADO",1,"")</f>
        <v>#VALUE!</v>
      </c>
      <c r="BU192" s="13" t="e">
        <f aca="false">IF(#REF!="DEVUELTO",1,"")</f>
        <v>#VALUE!</v>
      </c>
      <c r="BV192" s="13" t="e">
        <f aca="false">IF(#REF!="DEVUELTO",1,"")</f>
        <v>#VALUE!</v>
      </c>
      <c r="BW192" s="13" t="e">
        <f aca="false">IF(#REF!="CANCELADO",1,"")</f>
        <v>#VALUE!</v>
      </c>
    </row>
    <row r="193" customFormat="false" ht="23.1" hidden="false" customHeight="true" outlineLevel="0" collapsed="false">
      <c r="BT193" s="13" t="e">
        <f aca="false">IF(#REF!="CANCELADO",1,"")</f>
        <v>#VALUE!</v>
      </c>
      <c r="BU193" s="13" t="e">
        <f aca="false">IF(#REF!="DEVUELTO",1,"")</f>
        <v>#VALUE!</v>
      </c>
      <c r="BV193" s="13" t="e">
        <f aca="false">IF(#REF!="DEVUELTO",1,"")</f>
        <v>#VALUE!</v>
      </c>
      <c r="BW193" s="13" t="e">
        <f aca="false">IF(#REF!="CANCELADO",1,"")</f>
        <v>#VALUE!</v>
      </c>
    </row>
    <row r="194" customFormat="false" ht="23.1" hidden="false" customHeight="true" outlineLevel="0" collapsed="false">
      <c r="BT194" s="13" t="e">
        <f aca="false">IF(#REF!="CANCELADO",1,"")</f>
        <v>#VALUE!</v>
      </c>
      <c r="BU194" s="13" t="e">
        <f aca="false">IF(#REF!="DEVUELTO",1,"")</f>
        <v>#VALUE!</v>
      </c>
      <c r="BV194" s="13" t="e">
        <f aca="false">IF(#REF!="DEVUELTO",1,"")</f>
        <v>#VALUE!</v>
      </c>
      <c r="BW194" s="13" t="e">
        <f aca="false">IF(#REF!="CANCELADO",1,"")</f>
        <v>#VALUE!</v>
      </c>
    </row>
    <row r="195" customFormat="false" ht="23.1" hidden="false" customHeight="true" outlineLevel="0" collapsed="false">
      <c r="BT195" s="13" t="e">
        <f aca="false">IF(#REF!="CANCELADO",1,"")</f>
        <v>#VALUE!</v>
      </c>
      <c r="BU195" s="13" t="e">
        <f aca="false">IF(#REF!="DEVUELTO",1,"")</f>
        <v>#VALUE!</v>
      </c>
      <c r="BV195" s="13" t="e">
        <f aca="false">IF(#REF!="DEVUELTO",1,"")</f>
        <v>#VALUE!</v>
      </c>
      <c r="BW195" s="13" t="e">
        <f aca="false">IF(#REF!="CANCELADO",1,"")</f>
        <v>#VALUE!</v>
      </c>
    </row>
    <row r="196" customFormat="false" ht="23.1" hidden="false" customHeight="true" outlineLevel="0" collapsed="false">
      <c r="BT196" s="13" t="e">
        <f aca="false">IF(#REF!="CANCELADO",1,"")</f>
        <v>#VALUE!</v>
      </c>
      <c r="BU196" s="13" t="e">
        <f aca="false">IF(#REF!="DEVUELTO",1,"")</f>
        <v>#VALUE!</v>
      </c>
      <c r="BV196" s="13" t="e">
        <f aca="false">IF(#REF!="DEVUELTO",1,"")</f>
        <v>#VALUE!</v>
      </c>
      <c r="BW196" s="13" t="e">
        <f aca="false">IF(#REF!="CANCELADO",1,"")</f>
        <v>#VALUE!</v>
      </c>
    </row>
    <row r="197" customFormat="false" ht="23.1" hidden="false" customHeight="true" outlineLevel="0" collapsed="false">
      <c r="BT197" s="13" t="e">
        <f aca="false">IF(#REF!="CANCELADO",1,"")</f>
        <v>#VALUE!</v>
      </c>
      <c r="BU197" s="13" t="e">
        <f aca="false">IF(#REF!="DEVUELTO",1,"")</f>
        <v>#VALUE!</v>
      </c>
      <c r="BV197" s="13" t="e">
        <f aca="false">IF(#REF!="DEVUELTO",1,"")</f>
        <v>#VALUE!</v>
      </c>
      <c r="BW197" s="13" t="e">
        <f aca="false">IF(#REF!="CANCELADO",1,"")</f>
        <v>#VALUE!</v>
      </c>
    </row>
    <row r="198" customFormat="false" ht="23.1" hidden="false" customHeight="true" outlineLevel="0" collapsed="false">
      <c r="BT198" s="13" t="e">
        <f aca="false">IF(#REF!="CANCELADO",1,"")</f>
        <v>#VALUE!</v>
      </c>
      <c r="BU198" s="13" t="e">
        <f aca="false">IF(#REF!="DEVUELTO",1,"")</f>
        <v>#VALUE!</v>
      </c>
      <c r="BV198" s="13" t="e">
        <f aca="false">IF(#REF!="DEVUELTO",1,"")</f>
        <v>#VALUE!</v>
      </c>
      <c r="BW198" s="13" t="e">
        <f aca="false">IF(#REF!="CANCELADO",1,"")</f>
        <v>#VALUE!</v>
      </c>
    </row>
    <row r="199" customFormat="false" ht="23.1" hidden="false" customHeight="true" outlineLevel="0" collapsed="false">
      <c r="BT199" s="13" t="e">
        <f aca="false">IF(#REF!="CANCELADO",1,"")</f>
        <v>#VALUE!</v>
      </c>
      <c r="BU199" s="13" t="e">
        <f aca="false">IF(#REF!="DEVUELTO",1,"")</f>
        <v>#VALUE!</v>
      </c>
      <c r="BV199" s="13" t="e">
        <f aca="false">IF(#REF!="DEVUELTO",1,"")</f>
        <v>#VALUE!</v>
      </c>
      <c r="BW199" s="13" t="e">
        <f aca="false">IF(#REF!="CANCELADO",1,"")</f>
        <v>#VALUE!</v>
      </c>
    </row>
    <row r="200" customFormat="false" ht="23.1" hidden="false" customHeight="true" outlineLevel="0" collapsed="false">
      <c r="BT200" s="13" t="e">
        <f aca="false">IF(#REF!="CANCELADO",1,"")</f>
        <v>#VALUE!</v>
      </c>
      <c r="BU200" s="13" t="e">
        <f aca="false">IF(#REF!="DEVUELTO",1,"")</f>
        <v>#VALUE!</v>
      </c>
      <c r="BV200" s="13" t="e">
        <f aca="false">IF(#REF!="DEVUELTO",1,"")</f>
        <v>#VALUE!</v>
      </c>
      <c r="BW200" s="13" t="e">
        <f aca="false">IF(#REF!="CANCELADO",1,"")</f>
        <v>#VALUE!</v>
      </c>
    </row>
    <row r="201" customFormat="false" ht="23.1" hidden="false" customHeight="true" outlineLevel="0" collapsed="false">
      <c r="BT201" s="13" t="e">
        <f aca="false">IF(#REF!="CANCELADO",1,"")</f>
        <v>#VALUE!</v>
      </c>
      <c r="BU201" s="13" t="e">
        <f aca="false">IF(#REF!="DEVUELTO",1,"")</f>
        <v>#VALUE!</v>
      </c>
      <c r="BV201" s="13" t="e">
        <f aca="false">IF(#REF!="DEVUELTO",1,"")</f>
        <v>#VALUE!</v>
      </c>
      <c r="BW201" s="13" t="e">
        <f aca="false">IF(#REF!="CANCELADO",1,"")</f>
        <v>#VALUE!</v>
      </c>
    </row>
    <row r="202" customFormat="false" ht="23.1" hidden="false" customHeight="true" outlineLevel="0" collapsed="false">
      <c r="BT202" s="13" t="e">
        <f aca="false">IF(#REF!="CANCELADO",1,"")</f>
        <v>#VALUE!</v>
      </c>
      <c r="BU202" s="13" t="e">
        <f aca="false">IF(#REF!="DEVUELTO",1,"")</f>
        <v>#VALUE!</v>
      </c>
      <c r="BV202" s="13" t="e">
        <f aca="false">IF(#REF!="DEVUELTO",1,"")</f>
        <v>#VALUE!</v>
      </c>
      <c r="BW202" s="13" t="e">
        <f aca="false">IF(#REF!="CANCELADO",1,"")</f>
        <v>#VALUE!</v>
      </c>
    </row>
    <row r="203" customFormat="false" ht="23.1" hidden="false" customHeight="true" outlineLevel="0" collapsed="false">
      <c r="BT203" s="13" t="e">
        <f aca="false">IF(#REF!="CANCELADO",1,"")</f>
        <v>#VALUE!</v>
      </c>
      <c r="BU203" s="13" t="e">
        <f aca="false">IF(#REF!="DEVUELTO",1,"")</f>
        <v>#VALUE!</v>
      </c>
      <c r="BV203" s="13" t="e">
        <f aca="false">IF(#REF!="DEVUELTO",1,"")</f>
        <v>#VALUE!</v>
      </c>
      <c r="BW203" s="13" t="e">
        <f aca="false">IF(#REF!="CANCELADO",1,"")</f>
        <v>#VALUE!</v>
      </c>
    </row>
    <row r="204" customFormat="false" ht="23.1" hidden="false" customHeight="true" outlineLevel="0" collapsed="false">
      <c r="BT204" s="13" t="e">
        <f aca="false">IF(#REF!="CANCELADO",1,"")</f>
        <v>#VALUE!</v>
      </c>
      <c r="BU204" s="13" t="e">
        <f aca="false">IF(#REF!="DEVUELTO",1,"")</f>
        <v>#VALUE!</v>
      </c>
      <c r="BV204" s="13" t="e">
        <f aca="false">IF(#REF!="DEVUELTO",1,"")</f>
        <v>#VALUE!</v>
      </c>
      <c r="BW204" s="13" t="e">
        <f aca="false">IF(#REF!="CANCELADO",1,"")</f>
        <v>#VALUE!</v>
      </c>
    </row>
    <row r="205" customFormat="false" ht="23.1" hidden="false" customHeight="true" outlineLevel="0" collapsed="false">
      <c r="BT205" s="13" t="e">
        <f aca="false">IF(#REF!="CANCELADO",1,"")</f>
        <v>#VALUE!</v>
      </c>
      <c r="BU205" s="13" t="e">
        <f aca="false">IF(#REF!="DEVUELTO",1,"")</f>
        <v>#VALUE!</v>
      </c>
      <c r="BV205" s="13" t="e">
        <f aca="false">IF(#REF!="DEVUELTO",1,"")</f>
        <v>#VALUE!</v>
      </c>
      <c r="BW205" s="13" t="e">
        <f aca="false">IF(#REF!="CANCELADO",1,"")</f>
        <v>#VALUE!</v>
      </c>
    </row>
    <row r="206" customFormat="false" ht="23.1" hidden="false" customHeight="true" outlineLevel="0" collapsed="false">
      <c r="BT206" s="13" t="e">
        <f aca="false">IF(#REF!="CANCELADO",1,"")</f>
        <v>#VALUE!</v>
      </c>
      <c r="BU206" s="13" t="e">
        <f aca="false">IF(#REF!="DEVUELTO",1,"")</f>
        <v>#VALUE!</v>
      </c>
      <c r="BV206" s="13" t="e">
        <f aca="false">IF(#REF!="DEVUELTO",1,"")</f>
        <v>#VALUE!</v>
      </c>
      <c r="BW206" s="13" t="e">
        <f aca="false">IF(#REF!="CANCELADO",1,"")</f>
        <v>#VALUE!</v>
      </c>
    </row>
    <row r="207" customFormat="false" ht="23.1" hidden="false" customHeight="true" outlineLevel="0" collapsed="false">
      <c r="BT207" s="13" t="e">
        <f aca="false">IF(#REF!="CANCELADO",1,"")</f>
        <v>#VALUE!</v>
      </c>
      <c r="BU207" s="13" t="e">
        <f aca="false">IF(#REF!="DEVUELTO",1,"")</f>
        <v>#VALUE!</v>
      </c>
      <c r="BV207" s="13" t="e">
        <f aca="false">IF(#REF!="DEVUELTO",1,"")</f>
        <v>#VALUE!</v>
      </c>
      <c r="BW207" s="13" t="e">
        <f aca="false">IF(#REF!="CANCELADO",1,"")</f>
        <v>#VALUE!</v>
      </c>
    </row>
    <row r="208" customFormat="false" ht="23.1" hidden="false" customHeight="true" outlineLevel="0" collapsed="false">
      <c r="BT208" s="13" t="e">
        <f aca="false">IF(#REF!="CANCELADO",1,"")</f>
        <v>#VALUE!</v>
      </c>
      <c r="BU208" s="13" t="e">
        <f aca="false">IF(#REF!="DEVUELTO",1,"")</f>
        <v>#VALUE!</v>
      </c>
      <c r="BV208" s="13" t="e">
        <f aca="false">IF(#REF!="DEVUELTO",1,"")</f>
        <v>#VALUE!</v>
      </c>
      <c r="BW208" s="13" t="e">
        <f aca="false">IF(#REF!="CANCELADO",1,"")</f>
        <v>#VALUE!</v>
      </c>
    </row>
    <row r="209" customFormat="false" ht="23.1" hidden="false" customHeight="true" outlineLevel="0" collapsed="false">
      <c r="BT209" s="13" t="e">
        <f aca="false">IF(#REF!="CANCELADO",1,"")</f>
        <v>#VALUE!</v>
      </c>
      <c r="BU209" s="13" t="e">
        <f aca="false">IF(#REF!="DEVUELTO",1,"")</f>
        <v>#VALUE!</v>
      </c>
      <c r="BV209" s="13" t="e">
        <f aca="false">IF(#REF!="DEVUELTO",1,"")</f>
        <v>#VALUE!</v>
      </c>
      <c r="BW209" s="13" t="e">
        <f aca="false">IF(#REF!="CANCELADO",1,"")</f>
        <v>#VALUE!</v>
      </c>
    </row>
    <row r="210" customFormat="false" ht="23.1" hidden="false" customHeight="true" outlineLevel="0" collapsed="false">
      <c r="BT210" s="13" t="e">
        <f aca="false">IF(#REF!="CANCELADO",1,"")</f>
        <v>#VALUE!</v>
      </c>
      <c r="BU210" s="13" t="e">
        <f aca="false">IF(#REF!="DEVUELTO",1,"")</f>
        <v>#VALUE!</v>
      </c>
      <c r="BV210" s="13" t="e">
        <f aca="false">IF(#REF!="DEVUELTO",1,"")</f>
        <v>#VALUE!</v>
      </c>
      <c r="BW210" s="13" t="e">
        <f aca="false">IF(#REF!="CANCELADO",1,"")</f>
        <v>#VALUE!</v>
      </c>
    </row>
    <row r="211" customFormat="false" ht="23.1" hidden="false" customHeight="true" outlineLevel="0" collapsed="false">
      <c r="BT211" s="13" t="e">
        <f aca="false">IF(#REF!="CANCELADO",1,"")</f>
        <v>#VALUE!</v>
      </c>
      <c r="BU211" s="13" t="e">
        <f aca="false">IF(#REF!="DEVUELTO",1,"")</f>
        <v>#VALUE!</v>
      </c>
      <c r="BV211" s="13" t="e">
        <f aca="false">IF(#REF!="DEVUELTO",1,"")</f>
        <v>#VALUE!</v>
      </c>
      <c r="BW211" s="13" t="e">
        <f aca="false">IF(#REF!="CANCELADO",1,"")</f>
        <v>#VALUE!</v>
      </c>
    </row>
    <row r="212" customFormat="false" ht="23.1" hidden="false" customHeight="true" outlineLevel="0" collapsed="false">
      <c r="BT212" s="13" t="e">
        <f aca="false">IF(#REF!="CANCELADO",1,"")</f>
        <v>#VALUE!</v>
      </c>
      <c r="BU212" s="13" t="e">
        <f aca="false">IF(#REF!="DEVUELTO",1,"")</f>
        <v>#VALUE!</v>
      </c>
      <c r="BV212" s="13" t="e">
        <f aca="false">IF(#REF!="DEVUELTO",1,"")</f>
        <v>#VALUE!</v>
      </c>
      <c r="BW212" s="13" t="e">
        <f aca="false">IF(#REF!="CANCELADO",1,"")</f>
        <v>#VALUE!</v>
      </c>
    </row>
    <row r="213" customFormat="false" ht="23.1" hidden="false" customHeight="true" outlineLevel="0" collapsed="false">
      <c r="BT213" s="13" t="e">
        <f aca="false">IF(#REF!="CANCELADO",1,"")</f>
        <v>#VALUE!</v>
      </c>
      <c r="BU213" s="13" t="e">
        <f aca="false">IF(#REF!="DEVUELTO",1,"")</f>
        <v>#VALUE!</v>
      </c>
      <c r="BV213" s="13" t="e">
        <f aca="false">IF(#REF!="DEVUELTO",1,"")</f>
        <v>#VALUE!</v>
      </c>
      <c r="BW213" s="13" t="e">
        <f aca="false">IF(#REF!="CANCELADO",1,"")</f>
        <v>#VALUE!</v>
      </c>
    </row>
    <row r="214" customFormat="false" ht="23.1" hidden="false" customHeight="true" outlineLevel="0" collapsed="false">
      <c r="BT214" s="13" t="e">
        <f aca="false">IF(#REF!="CANCELADO",1,"")</f>
        <v>#VALUE!</v>
      </c>
      <c r="BU214" s="13" t="e">
        <f aca="false">IF(#REF!="DEVUELTO",1,"")</f>
        <v>#VALUE!</v>
      </c>
      <c r="BV214" s="13" t="e">
        <f aca="false">IF(#REF!="DEVUELTO",1,"")</f>
        <v>#VALUE!</v>
      </c>
      <c r="BW214" s="13" t="e">
        <f aca="false">IF(#REF!="CANCELADO",1,"")</f>
        <v>#VALUE!</v>
      </c>
    </row>
    <row r="215" customFormat="false" ht="23.1" hidden="false" customHeight="true" outlineLevel="0" collapsed="false">
      <c r="BT215" s="13" t="e">
        <f aca="false">IF(#REF!="CANCELADO",1,"")</f>
        <v>#VALUE!</v>
      </c>
      <c r="BU215" s="13" t="e">
        <f aca="false">IF(#REF!="DEVUELTO",1,"")</f>
        <v>#VALUE!</v>
      </c>
      <c r="BV215" s="13" t="e">
        <f aca="false">IF(#REF!="DEVUELTO",1,"")</f>
        <v>#VALUE!</v>
      </c>
      <c r="BW215" s="13" t="e">
        <f aca="false">IF(#REF!="CANCELADO",1,"")</f>
        <v>#VALUE!</v>
      </c>
    </row>
    <row r="216" customFormat="false" ht="23.1" hidden="false" customHeight="true" outlineLevel="0" collapsed="false">
      <c r="BT216" s="13" t="e">
        <f aca="false">IF(#REF!="CANCELADO",1,"")</f>
        <v>#VALUE!</v>
      </c>
      <c r="BU216" s="13" t="e">
        <f aca="false">IF(#REF!="DEVUELTO",1,"")</f>
        <v>#VALUE!</v>
      </c>
      <c r="BV216" s="13" t="e">
        <f aca="false">IF(#REF!="DEVUELTO",1,"")</f>
        <v>#VALUE!</v>
      </c>
      <c r="BW216" s="13" t="e">
        <f aca="false">IF(#REF!="CANCELADO",1,"")</f>
        <v>#VALUE!</v>
      </c>
    </row>
    <row r="217" customFormat="false" ht="23.1" hidden="false" customHeight="true" outlineLevel="0" collapsed="false">
      <c r="BT217" s="13" t="e">
        <f aca="false">IF(#REF!="CANCELADO",1,"")</f>
        <v>#VALUE!</v>
      </c>
      <c r="BU217" s="13" t="e">
        <f aca="false">IF(#REF!="DEVUELTO",1,"")</f>
        <v>#VALUE!</v>
      </c>
      <c r="BV217" s="13" t="e">
        <f aca="false">IF(#REF!="DEVUELTO",1,"")</f>
        <v>#VALUE!</v>
      </c>
      <c r="BW217" s="13" t="e">
        <f aca="false">IF(#REF!="CANCELADO",1,"")</f>
        <v>#VALUE!</v>
      </c>
    </row>
    <row r="218" customFormat="false" ht="23.1" hidden="false" customHeight="true" outlineLevel="0" collapsed="false">
      <c r="BT218" s="13" t="e">
        <f aca="false">IF(#REF!="CANCELADO",1,"")</f>
        <v>#VALUE!</v>
      </c>
      <c r="BU218" s="13" t="e">
        <f aca="false">IF(#REF!="DEVUELTO",1,"")</f>
        <v>#VALUE!</v>
      </c>
      <c r="BV218" s="13" t="e">
        <f aca="false">IF(#REF!="DEVUELTO",1,"")</f>
        <v>#VALUE!</v>
      </c>
      <c r="BW218" s="13" t="e">
        <f aca="false">IF(#REF!="CANCELADO",1,"")</f>
        <v>#VALUE!</v>
      </c>
    </row>
    <row r="219" customFormat="false" ht="23.1" hidden="false" customHeight="true" outlineLevel="0" collapsed="false">
      <c r="BT219" s="13" t="e">
        <f aca="false">IF(#REF!="CANCELADO",1,"")</f>
        <v>#VALUE!</v>
      </c>
      <c r="BU219" s="13" t="e">
        <f aca="false">IF(#REF!="DEVUELTO",1,"")</f>
        <v>#VALUE!</v>
      </c>
      <c r="BV219" s="13" t="e">
        <f aca="false">IF(#REF!="DEVUELTO",1,"")</f>
        <v>#VALUE!</v>
      </c>
      <c r="BW219" s="13" t="e">
        <f aca="false">IF(#REF!="CANCELADO",1,"")</f>
        <v>#VALUE!</v>
      </c>
    </row>
    <row r="220" customFormat="false" ht="23.1" hidden="false" customHeight="true" outlineLevel="0" collapsed="false">
      <c r="BT220" s="13" t="e">
        <f aca="false">IF(#REF!="CANCELADO",1,"")</f>
        <v>#VALUE!</v>
      </c>
      <c r="BU220" s="13" t="e">
        <f aca="false">IF(#REF!="DEVUELTO",1,"")</f>
        <v>#VALUE!</v>
      </c>
      <c r="BV220" s="13" t="e">
        <f aca="false">IF(#REF!="DEVUELTO",1,"")</f>
        <v>#VALUE!</v>
      </c>
      <c r="BW220" s="13" t="e">
        <f aca="false">IF(#REF!="CANCELADO",1,"")</f>
        <v>#VALUE!</v>
      </c>
    </row>
    <row r="221" customFormat="false" ht="23.1" hidden="false" customHeight="true" outlineLevel="0" collapsed="false">
      <c r="BT221" s="13" t="e">
        <f aca="false">IF(#REF!="CANCELADO",1,"")</f>
        <v>#VALUE!</v>
      </c>
      <c r="BU221" s="13" t="e">
        <f aca="false">IF(#REF!="DEVUELTO",1,"")</f>
        <v>#VALUE!</v>
      </c>
      <c r="BV221" s="13" t="e">
        <f aca="false">IF(#REF!="DEVUELTO",1,"")</f>
        <v>#VALUE!</v>
      </c>
      <c r="BW221" s="13" t="e">
        <f aca="false">IF(#REF!="CANCELADO",1,"")</f>
        <v>#VALUE!</v>
      </c>
    </row>
    <row r="222" customFormat="false" ht="23.1" hidden="false" customHeight="true" outlineLevel="0" collapsed="false">
      <c r="BT222" s="13" t="e">
        <f aca="false">IF(#REF!="CANCELADO",1,"")</f>
        <v>#VALUE!</v>
      </c>
      <c r="BU222" s="13" t="e">
        <f aca="false">IF(#REF!="DEVUELTO",1,"")</f>
        <v>#VALUE!</v>
      </c>
      <c r="BV222" s="13" t="e">
        <f aca="false">IF(#REF!="DEVUELTO",1,"")</f>
        <v>#VALUE!</v>
      </c>
      <c r="BW222" s="13" t="e">
        <f aca="false">IF(#REF!="CANCELADO",1,"")</f>
        <v>#VALUE!</v>
      </c>
    </row>
    <row r="223" customFormat="false" ht="23.1" hidden="false" customHeight="true" outlineLevel="0" collapsed="false">
      <c r="BT223" s="13" t="e">
        <f aca="false">IF(#REF!="CANCELADO",1,"")</f>
        <v>#VALUE!</v>
      </c>
      <c r="BU223" s="13" t="e">
        <f aca="false">IF(#REF!="DEVUELTO",1,"")</f>
        <v>#VALUE!</v>
      </c>
      <c r="BV223" s="13" t="e">
        <f aca="false">IF(#REF!="DEVUELTO",1,"")</f>
        <v>#VALUE!</v>
      </c>
      <c r="BW223" s="13" t="e">
        <f aca="false">IF(#REF!="CANCELADO",1,"")</f>
        <v>#VALUE!</v>
      </c>
    </row>
    <row r="224" customFormat="false" ht="23.1" hidden="false" customHeight="true" outlineLevel="0" collapsed="false">
      <c r="BT224" s="13" t="e">
        <f aca="false">IF(#REF!="CANCELADO",1,"")</f>
        <v>#VALUE!</v>
      </c>
      <c r="BU224" s="13" t="e">
        <f aca="false">IF(#REF!="DEVUELTO",1,"")</f>
        <v>#VALUE!</v>
      </c>
      <c r="BV224" s="13" t="e">
        <f aca="false">IF(#REF!="DEVUELTO",1,"")</f>
        <v>#VALUE!</v>
      </c>
      <c r="BW224" s="13" t="e">
        <f aca="false">IF(#REF!="CANCELADO",1,"")</f>
        <v>#VALUE!</v>
      </c>
    </row>
    <row r="225" customFormat="false" ht="23.1" hidden="false" customHeight="true" outlineLevel="0" collapsed="false">
      <c r="BT225" s="13" t="e">
        <f aca="false">IF(#REF!="CANCELADO",1,"")</f>
        <v>#VALUE!</v>
      </c>
      <c r="BU225" s="13" t="e">
        <f aca="false">IF(#REF!="DEVUELTO",1,"")</f>
        <v>#VALUE!</v>
      </c>
      <c r="BV225" s="13" t="e">
        <f aca="false">IF(#REF!="DEVUELTO",1,"")</f>
        <v>#VALUE!</v>
      </c>
      <c r="BW225" s="13" t="e">
        <f aca="false">IF(#REF!="CANCELADO",1,"")</f>
        <v>#VALUE!</v>
      </c>
    </row>
    <row r="226" customFormat="false" ht="23.1" hidden="false" customHeight="true" outlineLevel="0" collapsed="false">
      <c r="BT226" s="13" t="e">
        <f aca="false">IF(#REF!="CANCELADO",1,"")</f>
        <v>#VALUE!</v>
      </c>
      <c r="BU226" s="13" t="e">
        <f aca="false">IF(#REF!="DEVUELTO",1,"")</f>
        <v>#VALUE!</v>
      </c>
      <c r="BV226" s="13" t="e">
        <f aca="false">IF(#REF!="DEVUELTO",1,"")</f>
        <v>#VALUE!</v>
      </c>
      <c r="BW226" s="13" t="e">
        <f aca="false">IF(#REF!="CANCELADO",1,"")</f>
        <v>#VALUE!</v>
      </c>
    </row>
    <row r="227" customFormat="false" ht="23.1" hidden="false" customHeight="true" outlineLevel="0" collapsed="false">
      <c r="BT227" s="13" t="e">
        <f aca="false">IF(#REF!="CANCELADO",1,"")</f>
        <v>#VALUE!</v>
      </c>
      <c r="BU227" s="13" t="e">
        <f aca="false">IF(#REF!="DEVUELTO",1,"")</f>
        <v>#VALUE!</v>
      </c>
      <c r="BV227" s="13" t="e">
        <f aca="false">IF(#REF!="DEVUELTO",1,"")</f>
        <v>#VALUE!</v>
      </c>
      <c r="BW227" s="13" t="e">
        <f aca="false">IF(#REF!="CANCELADO",1,"")</f>
        <v>#VALUE!</v>
      </c>
    </row>
    <row r="228" customFormat="false" ht="23.1" hidden="false" customHeight="true" outlineLevel="0" collapsed="false">
      <c r="BT228" s="13" t="e">
        <f aca="false">IF(#REF!="CANCELADO",1,"")</f>
        <v>#VALUE!</v>
      </c>
      <c r="BU228" s="13" t="e">
        <f aca="false">IF(#REF!="DEVUELTO",1,"")</f>
        <v>#VALUE!</v>
      </c>
      <c r="BV228" s="13" t="e">
        <f aca="false">IF(#REF!="DEVUELTO",1,"")</f>
        <v>#VALUE!</v>
      </c>
      <c r="BW228" s="13" t="e">
        <f aca="false">IF(#REF!="CANCELADO",1,"")</f>
        <v>#VALUE!</v>
      </c>
    </row>
    <row r="229" customFormat="false" ht="23.1" hidden="false" customHeight="true" outlineLevel="0" collapsed="false">
      <c r="BT229" s="13" t="e">
        <f aca="false">IF(#REF!="CANCELADO",1,"")</f>
        <v>#VALUE!</v>
      </c>
      <c r="BU229" s="13" t="e">
        <f aca="false">IF(#REF!="DEVUELTO",1,"")</f>
        <v>#VALUE!</v>
      </c>
      <c r="BV229" s="13" t="e">
        <f aca="false">IF(#REF!="DEVUELTO",1,"")</f>
        <v>#VALUE!</v>
      </c>
      <c r="BW229" s="13" t="e">
        <f aca="false">IF(#REF!="CANCELADO",1,"")</f>
        <v>#VALUE!</v>
      </c>
    </row>
    <row r="230" customFormat="false" ht="23.1" hidden="false" customHeight="true" outlineLevel="0" collapsed="false">
      <c r="BT230" s="13" t="e">
        <f aca="false">IF(#REF!="CANCELADO",1,"")</f>
        <v>#VALUE!</v>
      </c>
      <c r="BU230" s="13" t="e">
        <f aca="false">IF(#REF!="DEVUELTO",1,"")</f>
        <v>#VALUE!</v>
      </c>
      <c r="BV230" s="13" t="e">
        <f aca="false">IF(#REF!="DEVUELTO",1,"")</f>
        <v>#VALUE!</v>
      </c>
      <c r="BW230" s="13" t="e">
        <f aca="false">IF(#REF!="CANCELADO",1,"")</f>
        <v>#VALUE!</v>
      </c>
    </row>
    <row r="231" customFormat="false" ht="23.1" hidden="false" customHeight="true" outlineLevel="0" collapsed="false">
      <c r="BT231" s="13" t="e">
        <f aca="false">IF(#REF!="CANCELADO",1,"")</f>
        <v>#VALUE!</v>
      </c>
      <c r="BU231" s="13" t="e">
        <f aca="false">IF(#REF!="DEVUELTO",1,"")</f>
        <v>#VALUE!</v>
      </c>
      <c r="BV231" s="13" t="e">
        <f aca="false">IF(#REF!="DEVUELTO",1,"")</f>
        <v>#VALUE!</v>
      </c>
      <c r="BW231" s="13" t="e">
        <f aca="false">IF(#REF!="CANCELADO",1,"")</f>
        <v>#VALUE!</v>
      </c>
    </row>
    <row r="232" customFormat="false" ht="23.1" hidden="false" customHeight="true" outlineLevel="0" collapsed="false">
      <c r="BT232" s="13" t="e">
        <f aca="false">IF(#REF!="CANCELADO",1,"")</f>
        <v>#VALUE!</v>
      </c>
      <c r="BU232" s="13" t="e">
        <f aca="false">IF(#REF!="DEVUELTO",1,"")</f>
        <v>#VALUE!</v>
      </c>
      <c r="BV232" s="13" t="e">
        <f aca="false">IF(#REF!="DEVUELTO",1,"")</f>
        <v>#VALUE!</v>
      </c>
      <c r="BW232" s="13" t="e">
        <f aca="false">IF(#REF!="CANCELADO",1,"")</f>
        <v>#VALUE!</v>
      </c>
    </row>
    <row r="233" customFormat="false" ht="23.1" hidden="false" customHeight="true" outlineLevel="0" collapsed="false">
      <c r="BT233" s="13" t="e">
        <f aca="false">IF(#REF!="CANCELADO",1,"")</f>
        <v>#VALUE!</v>
      </c>
      <c r="BU233" s="13" t="e">
        <f aca="false">IF(#REF!="DEVUELTO",1,"")</f>
        <v>#VALUE!</v>
      </c>
      <c r="BV233" s="13" t="e">
        <f aca="false">IF(#REF!="DEVUELTO",1,"")</f>
        <v>#VALUE!</v>
      </c>
      <c r="BW233" s="13" t="e">
        <f aca="false">IF(#REF!="CANCELADO",1,"")</f>
        <v>#VALUE!</v>
      </c>
    </row>
    <row r="234" customFormat="false" ht="23.1" hidden="false" customHeight="true" outlineLevel="0" collapsed="false">
      <c r="BT234" s="13" t="e">
        <f aca="false">IF(#REF!="CANCELADO",1,"")</f>
        <v>#VALUE!</v>
      </c>
      <c r="BU234" s="13" t="e">
        <f aca="false">IF(#REF!="DEVUELTO",1,"")</f>
        <v>#VALUE!</v>
      </c>
      <c r="BV234" s="13" t="e">
        <f aca="false">IF(#REF!="DEVUELTO",1,"")</f>
        <v>#VALUE!</v>
      </c>
      <c r="BW234" s="13" t="e">
        <f aca="false">IF(#REF!="CANCELADO",1,"")</f>
        <v>#VALUE!</v>
      </c>
    </row>
    <row r="235" customFormat="false" ht="23.1" hidden="false" customHeight="true" outlineLevel="0" collapsed="false">
      <c r="BT235" s="13" t="e">
        <f aca="false">IF(#REF!="CANCELADO",1,"")</f>
        <v>#VALUE!</v>
      </c>
      <c r="BU235" s="13" t="e">
        <f aca="false">IF(#REF!="DEVUELTO",1,"")</f>
        <v>#VALUE!</v>
      </c>
      <c r="BV235" s="13" t="e">
        <f aca="false">IF(#REF!="DEVUELTO",1,"")</f>
        <v>#VALUE!</v>
      </c>
      <c r="BW235" s="13" t="e">
        <f aca="false">IF(#REF!="CANCELADO",1,"")</f>
        <v>#VALUE!</v>
      </c>
    </row>
    <row r="236" customFormat="false" ht="23.1" hidden="false" customHeight="true" outlineLevel="0" collapsed="false">
      <c r="BT236" s="13" t="e">
        <f aca="false">IF(#REF!="CANCELADO",1,"")</f>
        <v>#VALUE!</v>
      </c>
      <c r="BU236" s="13" t="e">
        <f aca="false">IF(#REF!="DEVUELTO",1,"")</f>
        <v>#VALUE!</v>
      </c>
      <c r="BV236" s="13" t="e">
        <f aca="false">IF(#REF!="DEVUELTO",1,"")</f>
        <v>#VALUE!</v>
      </c>
      <c r="BW236" s="13" t="e">
        <f aca="false">IF(#REF!="CANCELADO",1,"")</f>
        <v>#VALUE!</v>
      </c>
    </row>
    <row r="237" customFormat="false" ht="23.1" hidden="false" customHeight="true" outlineLevel="0" collapsed="false">
      <c r="BT237" s="13" t="e">
        <f aca="false">IF(#REF!="CANCELADO",1,"")</f>
        <v>#VALUE!</v>
      </c>
      <c r="BU237" s="13" t="e">
        <f aca="false">IF(#REF!="DEVUELTO",1,"")</f>
        <v>#VALUE!</v>
      </c>
      <c r="BV237" s="13" t="e">
        <f aca="false">IF(#REF!="DEVUELTO",1,"")</f>
        <v>#VALUE!</v>
      </c>
      <c r="BW237" s="13" t="e">
        <f aca="false">IF(#REF!="CANCELADO",1,"")</f>
        <v>#VALUE!</v>
      </c>
    </row>
    <row r="238" customFormat="false" ht="23.1" hidden="false" customHeight="true" outlineLevel="0" collapsed="false">
      <c r="BT238" s="13" t="e">
        <f aca="false">IF(#REF!="CANCELADO",1,"")</f>
        <v>#VALUE!</v>
      </c>
      <c r="BU238" s="13" t="e">
        <f aca="false">IF(#REF!="DEVUELTO",1,"")</f>
        <v>#VALUE!</v>
      </c>
      <c r="BV238" s="13" t="e">
        <f aca="false">IF(#REF!="DEVUELTO",1,"")</f>
        <v>#VALUE!</v>
      </c>
      <c r="BW238" s="13" t="e">
        <f aca="false">IF(#REF!="CANCELADO",1,"")</f>
        <v>#VALUE!</v>
      </c>
    </row>
    <row r="239" customFormat="false" ht="23.1" hidden="false" customHeight="true" outlineLevel="0" collapsed="false">
      <c r="BT239" s="13" t="e">
        <f aca="false">IF(#REF!="CANCELADO",1,"")</f>
        <v>#VALUE!</v>
      </c>
      <c r="BU239" s="13" t="e">
        <f aca="false">IF(#REF!="DEVUELTO",1,"")</f>
        <v>#VALUE!</v>
      </c>
      <c r="BV239" s="13" t="e">
        <f aca="false">IF(#REF!="DEVUELTO",1,"")</f>
        <v>#VALUE!</v>
      </c>
      <c r="BW239" s="13" t="e">
        <f aca="false">IF(#REF!="CANCELADO",1,"")</f>
        <v>#VALUE!</v>
      </c>
    </row>
    <row r="240" customFormat="false" ht="23.1" hidden="false" customHeight="true" outlineLevel="0" collapsed="false">
      <c r="BT240" s="13" t="e">
        <f aca="false">IF(#REF!="CANCELADO",1,"")</f>
        <v>#VALUE!</v>
      </c>
      <c r="BU240" s="13" t="e">
        <f aca="false">IF(#REF!="DEVUELTO",1,"")</f>
        <v>#VALUE!</v>
      </c>
      <c r="BV240" s="13" t="e">
        <f aca="false">IF(#REF!="DEVUELTO",1,"")</f>
        <v>#VALUE!</v>
      </c>
      <c r="BW240" s="13" t="e">
        <f aca="false">IF(#REF!="CANCELADO",1,"")</f>
        <v>#VALUE!</v>
      </c>
    </row>
    <row r="241" customFormat="false" ht="23.1" hidden="false" customHeight="true" outlineLevel="0" collapsed="false">
      <c r="BT241" s="13" t="e">
        <f aca="false">IF(#REF!="CANCELADO",1,"")</f>
        <v>#VALUE!</v>
      </c>
      <c r="BU241" s="13" t="e">
        <f aca="false">IF(#REF!="DEVUELTO",1,"")</f>
        <v>#VALUE!</v>
      </c>
      <c r="BV241" s="13" t="e">
        <f aca="false">IF(#REF!="DEVUELTO",1,"")</f>
        <v>#VALUE!</v>
      </c>
      <c r="BW241" s="13" t="e">
        <f aca="false">IF(#REF!="CANCELADO",1,"")</f>
        <v>#VALUE!</v>
      </c>
    </row>
    <row r="242" customFormat="false" ht="23.1" hidden="false" customHeight="true" outlineLevel="0" collapsed="false">
      <c r="BT242" s="13" t="e">
        <f aca="false">IF(#REF!="CANCELADO",1,"")</f>
        <v>#VALUE!</v>
      </c>
      <c r="BU242" s="13" t="e">
        <f aca="false">IF(#REF!="DEVUELTO",1,"")</f>
        <v>#VALUE!</v>
      </c>
      <c r="BV242" s="13" t="e">
        <f aca="false">IF(#REF!="DEVUELTO",1,"")</f>
        <v>#VALUE!</v>
      </c>
      <c r="BW242" s="13" t="e">
        <f aca="false">IF(#REF!="CANCELADO",1,"")</f>
        <v>#VALUE!</v>
      </c>
    </row>
    <row r="243" customFormat="false" ht="23.1" hidden="false" customHeight="true" outlineLevel="0" collapsed="false">
      <c r="BT243" s="13" t="e">
        <f aca="false">IF(#REF!="CANCELADO",1,"")</f>
        <v>#VALUE!</v>
      </c>
      <c r="BU243" s="13" t="e">
        <f aca="false">IF(#REF!="DEVUELTO",1,"")</f>
        <v>#VALUE!</v>
      </c>
      <c r="BV243" s="13" t="e">
        <f aca="false">IF(#REF!="DEVUELTO",1,"")</f>
        <v>#VALUE!</v>
      </c>
      <c r="BW243" s="13" t="e">
        <f aca="false">IF(#REF!="CANCELADO",1,"")</f>
        <v>#VALUE!</v>
      </c>
    </row>
    <row r="244" customFormat="false" ht="23.1" hidden="false" customHeight="true" outlineLevel="0" collapsed="false">
      <c r="BT244" s="13" t="e">
        <f aca="false">IF(#REF!="CANCELADO",1,"")</f>
        <v>#VALUE!</v>
      </c>
      <c r="BU244" s="13" t="e">
        <f aca="false">IF(#REF!="DEVUELTO",1,"")</f>
        <v>#VALUE!</v>
      </c>
      <c r="BV244" s="13" t="e">
        <f aca="false">IF(#REF!="DEVUELTO",1,"")</f>
        <v>#VALUE!</v>
      </c>
      <c r="BW244" s="13" t="e">
        <f aca="false">IF(#REF!="CANCELADO",1,"")</f>
        <v>#VALUE!</v>
      </c>
    </row>
    <row r="245" customFormat="false" ht="23.1" hidden="false" customHeight="true" outlineLevel="0" collapsed="false">
      <c r="BT245" s="13" t="e">
        <f aca="false">IF(#REF!="CANCELADO",1,"")</f>
        <v>#VALUE!</v>
      </c>
      <c r="BU245" s="13" t="e">
        <f aca="false">IF(#REF!="DEVUELTO",1,"")</f>
        <v>#VALUE!</v>
      </c>
      <c r="BV245" s="13" t="e">
        <f aca="false">IF(#REF!="DEVUELTO",1,"")</f>
        <v>#VALUE!</v>
      </c>
      <c r="BW245" s="13" t="e">
        <f aca="false">IF(#REF!="CANCELADO",1,"")</f>
        <v>#VALUE!</v>
      </c>
    </row>
    <row r="246" customFormat="false" ht="23.1" hidden="false" customHeight="true" outlineLevel="0" collapsed="false">
      <c r="BT246" s="13" t="e">
        <f aca="false">IF(#REF!="CANCELADO",1,"")</f>
        <v>#VALUE!</v>
      </c>
      <c r="BU246" s="13" t="e">
        <f aca="false">IF(#REF!="DEVUELTO",1,"")</f>
        <v>#VALUE!</v>
      </c>
      <c r="BV246" s="13" t="e">
        <f aca="false">IF(#REF!="DEVUELTO",1,"")</f>
        <v>#VALUE!</v>
      </c>
      <c r="BW246" s="13" t="e">
        <f aca="false">IF(#REF!="CANCELADO",1,"")</f>
        <v>#VALUE!</v>
      </c>
    </row>
    <row r="247" customFormat="false" ht="23.1" hidden="false" customHeight="true" outlineLevel="0" collapsed="false">
      <c r="BT247" s="13" t="e">
        <f aca="false">IF(#REF!="CANCELADO",1,"")</f>
        <v>#VALUE!</v>
      </c>
      <c r="BU247" s="13" t="e">
        <f aca="false">IF(#REF!="DEVUELTO",1,"")</f>
        <v>#VALUE!</v>
      </c>
      <c r="BV247" s="13" t="e">
        <f aca="false">IF(#REF!="DEVUELTO",1,"")</f>
        <v>#VALUE!</v>
      </c>
      <c r="BW247" s="13" t="e">
        <f aca="false">IF(#REF!="CANCELADO",1,"")</f>
        <v>#VALUE!</v>
      </c>
    </row>
    <row r="248" customFormat="false" ht="23.1" hidden="false" customHeight="true" outlineLevel="0" collapsed="false">
      <c r="BT248" s="13" t="e">
        <f aca="false">IF(#REF!="CANCELADO",1,"")</f>
        <v>#VALUE!</v>
      </c>
      <c r="BU248" s="13" t="e">
        <f aca="false">IF(#REF!="DEVUELTO",1,"")</f>
        <v>#VALUE!</v>
      </c>
      <c r="BV248" s="13" t="e">
        <f aca="false">IF(#REF!="DEVUELTO",1,"")</f>
        <v>#VALUE!</v>
      </c>
      <c r="BW248" s="13" t="e">
        <f aca="false">IF(#REF!="CANCELADO",1,"")</f>
        <v>#VALUE!</v>
      </c>
    </row>
    <row r="249" customFormat="false" ht="23.1" hidden="false" customHeight="true" outlineLevel="0" collapsed="false">
      <c r="BT249" s="13" t="e">
        <f aca="false">IF(#REF!="CANCELADO",1,"")</f>
        <v>#VALUE!</v>
      </c>
      <c r="BU249" s="13" t="e">
        <f aca="false">IF(#REF!="DEVUELTO",1,"")</f>
        <v>#VALUE!</v>
      </c>
      <c r="BV249" s="13" t="e">
        <f aca="false">IF(#REF!="DEVUELTO",1,"")</f>
        <v>#VALUE!</v>
      </c>
      <c r="BW249" s="13" t="e">
        <f aca="false">IF(#REF!="CANCELADO",1,"")</f>
        <v>#VALUE!</v>
      </c>
    </row>
    <row r="250" customFormat="false" ht="23.1" hidden="false" customHeight="true" outlineLevel="0" collapsed="false">
      <c r="BT250" s="13" t="e">
        <f aca="false">IF(#REF!="CANCELADO",1,"")</f>
        <v>#VALUE!</v>
      </c>
      <c r="BU250" s="13" t="e">
        <f aca="false">IF(#REF!="DEVUELTO",1,"")</f>
        <v>#VALUE!</v>
      </c>
      <c r="BV250" s="13" t="e">
        <f aca="false">IF(#REF!="DEVUELTO",1,"")</f>
        <v>#VALUE!</v>
      </c>
      <c r="BW250" s="13" t="e">
        <f aca="false">IF(#REF!="CANCELADO",1,"")</f>
        <v>#VALUE!</v>
      </c>
    </row>
    <row r="251" customFormat="false" ht="23.1" hidden="false" customHeight="true" outlineLevel="0" collapsed="false">
      <c r="BT251" s="13" t="e">
        <f aca="false">IF(#REF!="CANCELADO",1,"")</f>
        <v>#VALUE!</v>
      </c>
      <c r="BU251" s="13" t="e">
        <f aca="false">IF(#REF!="DEVUELTO",1,"")</f>
        <v>#VALUE!</v>
      </c>
      <c r="BV251" s="13" t="e">
        <f aca="false">IF(#REF!="DEVUELTO",1,"")</f>
        <v>#VALUE!</v>
      </c>
      <c r="BW251" s="13" t="e">
        <f aca="false">IF(#REF!="CANCELADO",1,"")</f>
        <v>#VALUE!</v>
      </c>
    </row>
    <row r="252" customFormat="false" ht="23.1" hidden="false" customHeight="true" outlineLevel="0" collapsed="false">
      <c r="BT252" s="13" t="e">
        <f aca="false">IF(#REF!="CANCELADO",1,"")</f>
        <v>#VALUE!</v>
      </c>
      <c r="BU252" s="13" t="e">
        <f aca="false">IF(#REF!="DEVUELTO",1,"")</f>
        <v>#VALUE!</v>
      </c>
      <c r="BV252" s="13" t="e">
        <f aca="false">IF(#REF!="DEVUELTO",1,"")</f>
        <v>#VALUE!</v>
      </c>
      <c r="BW252" s="13" t="e">
        <f aca="false">IF(#REF!="CANCELADO",1,"")</f>
        <v>#VALUE!</v>
      </c>
    </row>
    <row r="253" customFormat="false" ht="23.1" hidden="false" customHeight="true" outlineLevel="0" collapsed="false">
      <c r="BT253" s="13" t="e">
        <f aca="false">IF(#REF!="CANCELADO",1,"")</f>
        <v>#VALUE!</v>
      </c>
      <c r="BU253" s="13" t="e">
        <f aca="false">IF(#REF!="DEVUELTO",1,"")</f>
        <v>#VALUE!</v>
      </c>
      <c r="BV253" s="13" t="e">
        <f aca="false">IF(#REF!="DEVUELTO",1,"")</f>
        <v>#VALUE!</v>
      </c>
      <c r="BW253" s="13" t="e">
        <f aca="false">IF(#REF!="CANCELADO",1,"")</f>
        <v>#VALUE!</v>
      </c>
    </row>
    <row r="254" customFormat="false" ht="23.1" hidden="false" customHeight="true" outlineLevel="0" collapsed="false">
      <c r="BT254" s="13" t="e">
        <f aca="false">IF(#REF!="CANCELADO",1,"")</f>
        <v>#VALUE!</v>
      </c>
      <c r="BU254" s="13" t="e">
        <f aca="false">IF(#REF!="DEVUELTO",1,"")</f>
        <v>#VALUE!</v>
      </c>
      <c r="BV254" s="13" t="e">
        <f aca="false">IF(#REF!="DEVUELTO",1,"")</f>
        <v>#VALUE!</v>
      </c>
      <c r="BW254" s="13" t="e">
        <f aca="false">IF(#REF!="CANCELADO",1,"")</f>
        <v>#VALUE!</v>
      </c>
    </row>
    <row r="255" customFormat="false" ht="23.1" hidden="false" customHeight="true" outlineLevel="0" collapsed="false">
      <c r="BT255" s="13" t="e">
        <f aca="false">IF(#REF!="CANCELADO",1,"")</f>
        <v>#VALUE!</v>
      </c>
      <c r="BU255" s="13" t="e">
        <f aca="false">IF(#REF!="DEVUELTO",1,"")</f>
        <v>#VALUE!</v>
      </c>
      <c r="BV255" s="13" t="e">
        <f aca="false">IF(#REF!="DEVUELTO",1,"")</f>
        <v>#VALUE!</v>
      </c>
      <c r="BW255" s="13" t="e">
        <f aca="false">IF(#REF!="CANCELADO",1,"")</f>
        <v>#VALUE!</v>
      </c>
    </row>
    <row r="256" customFormat="false" ht="23.1" hidden="false" customHeight="true" outlineLevel="0" collapsed="false">
      <c r="BT256" s="13" t="e">
        <f aca="false">IF(#REF!="CANCELADO",1,"")</f>
        <v>#VALUE!</v>
      </c>
      <c r="BU256" s="13" t="e">
        <f aca="false">IF(#REF!="DEVUELTO",1,"")</f>
        <v>#VALUE!</v>
      </c>
      <c r="BV256" s="13" t="e">
        <f aca="false">IF(#REF!="DEVUELTO",1,"")</f>
        <v>#VALUE!</v>
      </c>
      <c r="BW256" s="13" t="e">
        <f aca="false">IF(#REF!="CANCELADO",1,"")</f>
        <v>#VALUE!</v>
      </c>
    </row>
    <row r="257" customFormat="false" ht="23.1" hidden="false" customHeight="true" outlineLevel="0" collapsed="false">
      <c r="BT257" s="13" t="e">
        <f aca="false">IF(#REF!="CANCELADO",1,"")</f>
        <v>#VALUE!</v>
      </c>
      <c r="BU257" s="13" t="e">
        <f aca="false">IF(#REF!="DEVUELTO",1,"")</f>
        <v>#VALUE!</v>
      </c>
      <c r="BV257" s="13" t="e">
        <f aca="false">IF(#REF!="DEVUELTO",1,"")</f>
        <v>#VALUE!</v>
      </c>
      <c r="BW257" s="13" t="e">
        <f aca="false">IF(#REF!="CANCELADO",1,"")</f>
        <v>#VALUE!</v>
      </c>
    </row>
    <row r="258" customFormat="false" ht="23.1" hidden="false" customHeight="true" outlineLevel="0" collapsed="false">
      <c r="BT258" s="13" t="e">
        <f aca="false">IF(#REF!="CANCELADO",1,"")</f>
        <v>#VALUE!</v>
      </c>
      <c r="BU258" s="13" t="e">
        <f aca="false">IF(#REF!="DEVUELTO",1,"")</f>
        <v>#VALUE!</v>
      </c>
      <c r="BV258" s="13" t="e">
        <f aca="false">IF(#REF!="DEVUELTO",1,"")</f>
        <v>#VALUE!</v>
      </c>
      <c r="BW258" s="13" t="e">
        <f aca="false">IF(#REF!="CANCELADO",1,"")</f>
        <v>#VALUE!</v>
      </c>
    </row>
    <row r="259" customFormat="false" ht="23.1" hidden="false" customHeight="true" outlineLevel="0" collapsed="false">
      <c r="BT259" s="13" t="e">
        <f aca="false">IF(#REF!="CANCELADO",1,"")</f>
        <v>#VALUE!</v>
      </c>
      <c r="BU259" s="13" t="e">
        <f aca="false">IF(#REF!="DEVUELTO",1,"")</f>
        <v>#VALUE!</v>
      </c>
      <c r="BV259" s="13" t="e">
        <f aca="false">IF(#REF!="DEVUELTO",1,"")</f>
        <v>#VALUE!</v>
      </c>
      <c r="BW259" s="13" t="e">
        <f aca="false">IF(#REF!="CANCELADO",1,"")</f>
        <v>#VALUE!</v>
      </c>
    </row>
    <row r="260" customFormat="false" ht="23.1" hidden="false" customHeight="true" outlineLevel="0" collapsed="false">
      <c r="BT260" s="13" t="e">
        <f aca="false">IF(#REF!="CANCELADO",1,"")</f>
        <v>#VALUE!</v>
      </c>
      <c r="BU260" s="13" t="e">
        <f aca="false">IF(#REF!="DEVUELTO",1,"")</f>
        <v>#VALUE!</v>
      </c>
      <c r="BV260" s="13" t="e">
        <f aca="false">IF(#REF!="DEVUELTO",1,"")</f>
        <v>#VALUE!</v>
      </c>
      <c r="BW260" s="13" t="e">
        <f aca="false">IF(#REF!="CANCELADO",1,"")</f>
        <v>#VALUE!</v>
      </c>
    </row>
    <row r="261" customFormat="false" ht="23.1" hidden="false" customHeight="true" outlineLevel="0" collapsed="false">
      <c r="BT261" s="13" t="e">
        <f aca="false">IF(#REF!="CANCELADO",1,"")</f>
        <v>#VALUE!</v>
      </c>
      <c r="BU261" s="13" t="e">
        <f aca="false">IF(#REF!="DEVUELTO",1,"")</f>
        <v>#VALUE!</v>
      </c>
      <c r="BV261" s="13" t="e">
        <f aca="false">IF(#REF!="DEVUELTO",1,"")</f>
        <v>#VALUE!</v>
      </c>
      <c r="BW261" s="13" t="e">
        <f aca="false">IF(#REF!="CANCELADO",1,"")</f>
        <v>#VALUE!</v>
      </c>
    </row>
    <row r="262" customFormat="false" ht="23.1" hidden="false" customHeight="true" outlineLevel="0" collapsed="false">
      <c r="BT262" s="13" t="e">
        <f aca="false">IF(#REF!="CANCELADO",1,"")</f>
        <v>#VALUE!</v>
      </c>
      <c r="BU262" s="13" t="e">
        <f aca="false">IF(#REF!="DEVUELTO",1,"")</f>
        <v>#VALUE!</v>
      </c>
      <c r="BV262" s="13" t="e">
        <f aca="false">IF(#REF!="DEVUELTO",1,"")</f>
        <v>#VALUE!</v>
      </c>
      <c r="BW262" s="13" t="e">
        <f aca="false">IF(#REF!="CANCELADO",1,"")</f>
        <v>#VALUE!</v>
      </c>
    </row>
    <row r="263" customFormat="false" ht="23.1" hidden="false" customHeight="true" outlineLevel="0" collapsed="false">
      <c r="BT263" s="13" t="e">
        <f aca="false">IF(#REF!="CANCELADO",1,"")</f>
        <v>#VALUE!</v>
      </c>
      <c r="BU263" s="13" t="e">
        <f aca="false">IF(#REF!="DEVUELTO",1,"")</f>
        <v>#VALUE!</v>
      </c>
      <c r="BV263" s="13" t="e">
        <f aca="false">IF(#REF!="DEVUELTO",1,"")</f>
        <v>#VALUE!</v>
      </c>
      <c r="BW263" s="13" t="e">
        <f aca="false">IF(#REF!="CANCELADO",1,"")</f>
        <v>#VALUE!</v>
      </c>
    </row>
    <row r="264" customFormat="false" ht="23.1" hidden="false" customHeight="true" outlineLevel="0" collapsed="false">
      <c r="BT264" s="13" t="e">
        <f aca="false">IF(#REF!="CANCELADO",1,"")</f>
        <v>#VALUE!</v>
      </c>
      <c r="BU264" s="13" t="e">
        <f aca="false">IF(#REF!="DEVUELTO",1,"")</f>
        <v>#VALUE!</v>
      </c>
      <c r="BV264" s="13" t="e">
        <f aca="false">IF(#REF!="DEVUELTO",1,"")</f>
        <v>#VALUE!</v>
      </c>
      <c r="BW264" s="13" t="e">
        <f aca="false">IF(#REF!="CANCELADO",1,"")</f>
        <v>#VALUE!</v>
      </c>
    </row>
    <row r="265" customFormat="false" ht="23.1" hidden="false" customHeight="true" outlineLevel="0" collapsed="false">
      <c r="BT265" s="13" t="e">
        <f aca="false">IF(#REF!="CANCELADO",1,"")</f>
        <v>#VALUE!</v>
      </c>
      <c r="BU265" s="13" t="e">
        <f aca="false">IF(#REF!="DEVUELTO",1,"")</f>
        <v>#VALUE!</v>
      </c>
      <c r="BV265" s="13" t="e">
        <f aca="false">IF(#REF!="DEVUELTO",1,"")</f>
        <v>#VALUE!</v>
      </c>
      <c r="BW265" s="13" t="e">
        <f aca="false">IF(#REF!="CANCELADO",1,"")</f>
        <v>#VALUE!</v>
      </c>
    </row>
    <row r="266" customFormat="false" ht="23.1" hidden="false" customHeight="true" outlineLevel="0" collapsed="false">
      <c r="BT266" s="13" t="e">
        <f aca="false">IF(#REF!="CANCELADO",1,"")</f>
        <v>#VALUE!</v>
      </c>
      <c r="BU266" s="13" t="e">
        <f aca="false">IF(#REF!="DEVUELTO",1,"")</f>
        <v>#VALUE!</v>
      </c>
      <c r="BV266" s="13" t="e">
        <f aca="false">IF(#REF!="DEVUELTO",1,"")</f>
        <v>#VALUE!</v>
      </c>
      <c r="BW266" s="13" t="e">
        <f aca="false">IF(#REF!="CANCELADO",1,"")</f>
        <v>#VALUE!</v>
      </c>
    </row>
    <row r="267" customFormat="false" ht="23.1" hidden="false" customHeight="true" outlineLevel="0" collapsed="false">
      <c r="BT267" s="13" t="e">
        <f aca="false">IF(#REF!="CANCELADO",1,"")</f>
        <v>#VALUE!</v>
      </c>
      <c r="BU267" s="13" t="e">
        <f aca="false">IF(#REF!="DEVUELTO",1,"")</f>
        <v>#VALUE!</v>
      </c>
      <c r="BV267" s="13" t="e">
        <f aca="false">IF(#REF!="DEVUELTO",1,"")</f>
        <v>#VALUE!</v>
      </c>
      <c r="BW267" s="13" t="e">
        <f aca="false">IF(#REF!="CANCELADO",1,"")</f>
        <v>#VALUE!</v>
      </c>
    </row>
    <row r="268" customFormat="false" ht="23.1" hidden="false" customHeight="true" outlineLevel="0" collapsed="false">
      <c r="BT268" s="13" t="e">
        <f aca="false">IF(#REF!="CANCELADO",1,"")</f>
        <v>#VALUE!</v>
      </c>
      <c r="BU268" s="13" t="e">
        <f aca="false">IF(#REF!="DEVUELTO",1,"")</f>
        <v>#VALUE!</v>
      </c>
      <c r="BV268" s="13" t="e">
        <f aca="false">IF(#REF!="DEVUELTO",1,"")</f>
        <v>#VALUE!</v>
      </c>
      <c r="BW268" s="13" t="e">
        <f aca="false">IF(#REF!="CANCELADO",1,"")</f>
        <v>#VALUE!</v>
      </c>
    </row>
    <row r="269" customFormat="false" ht="23.1" hidden="false" customHeight="true" outlineLevel="0" collapsed="false">
      <c r="BT269" s="13" t="e">
        <f aca="false">IF(#REF!="CANCELADO",1,"")</f>
        <v>#VALUE!</v>
      </c>
      <c r="BU269" s="13" t="e">
        <f aca="false">IF(#REF!="DEVUELTO",1,"")</f>
        <v>#VALUE!</v>
      </c>
      <c r="BV269" s="13" t="e">
        <f aca="false">IF(#REF!="DEVUELTO",1,"")</f>
        <v>#VALUE!</v>
      </c>
      <c r="BW269" s="13" t="e">
        <f aca="false">IF(#REF!="CANCELADO",1,"")</f>
        <v>#VALUE!</v>
      </c>
    </row>
    <row r="270" customFormat="false" ht="23.1" hidden="false" customHeight="true" outlineLevel="0" collapsed="false">
      <c r="BT270" s="13" t="e">
        <f aca="false">IF(#REF!="CANCELADO",1,"")</f>
        <v>#VALUE!</v>
      </c>
      <c r="BU270" s="13" t="e">
        <f aca="false">IF(#REF!="DEVUELTO",1,"")</f>
        <v>#VALUE!</v>
      </c>
      <c r="BV270" s="13" t="e">
        <f aca="false">IF(#REF!="DEVUELTO",1,"")</f>
        <v>#VALUE!</v>
      </c>
      <c r="BW270" s="13" t="e">
        <f aca="false">IF(#REF!="CANCELADO",1,"")</f>
        <v>#VALUE!</v>
      </c>
    </row>
    <row r="271" customFormat="false" ht="23.1" hidden="false" customHeight="true" outlineLevel="0" collapsed="false">
      <c r="BT271" s="13" t="e">
        <f aca="false">IF(#REF!="CANCELADO",1,"")</f>
        <v>#VALUE!</v>
      </c>
      <c r="BU271" s="13" t="e">
        <f aca="false">IF(#REF!="DEVUELTO",1,"")</f>
        <v>#VALUE!</v>
      </c>
      <c r="BV271" s="13" t="e">
        <f aca="false">IF(#REF!="DEVUELTO",1,"")</f>
        <v>#VALUE!</v>
      </c>
      <c r="BW271" s="13" t="e">
        <f aca="false">IF(#REF!="CANCELADO",1,"")</f>
        <v>#VALUE!</v>
      </c>
    </row>
    <row r="272" customFormat="false" ht="23.1" hidden="false" customHeight="true" outlineLevel="0" collapsed="false">
      <c r="BT272" s="13" t="e">
        <f aca="false">IF(#REF!="CANCELADO",1,"")</f>
        <v>#VALUE!</v>
      </c>
      <c r="BU272" s="13" t="e">
        <f aca="false">IF(#REF!="DEVUELTO",1,"")</f>
        <v>#VALUE!</v>
      </c>
      <c r="BV272" s="13" t="e">
        <f aca="false">IF(#REF!="DEVUELTO",1,"")</f>
        <v>#VALUE!</v>
      </c>
      <c r="BW272" s="13" t="e">
        <f aca="false">IF(#REF!="CANCELADO",1,"")</f>
        <v>#VALUE!</v>
      </c>
    </row>
    <row r="273" customFormat="false" ht="23.1" hidden="false" customHeight="true" outlineLevel="0" collapsed="false">
      <c r="BT273" s="13" t="e">
        <f aca="false">IF(#REF!="CANCELADO",1,"")</f>
        <v>#VALUE!</v>
      </c>
      <c r="BU273" s="13" t="e">
        <f aca="false">IF(#REF!="DEVUELTO",1,"")</f>
        <v>#VALUE!</v>
      </c>
      <c r="BV273" s="13" t="e">
        <f aca="false">IF(#REF!="DEVUELTO",1,"")</f>
        <v>#VALUE!</v>
      </c>
      <c r="BW273" s="13" t="e">
        <f aca="false">IF(#REF!="CANCELADO",1,"")</f>
        <v>#VALUE!</v>
      </c>
    </row>
    <row r="274" customFormat="false" ht="23.1" hidden="false" customHeight="true" outlineLevel="0" collapsed="false">
      <c r="BT274" s="13" t="e">
        <f aca="false">IF(#REF!="CANCELADO",1,"")</f>
        <v>#VALUE!</v>
      </c>
      <c r="BU274" s="13" t="e">
        <f aca="false">IF(#REF!="DEVUELTO",1,"")</f>
        <v>#VALUE!</v>
      </c>
      <c r="BV274" s="13" t="e">
        <f aca="false">IF(#REF!="DEVUELTO",1,"")</f>
        <v>#VALUE!</v>
      </c>
      <c r="BW274" s="13" t="e">
        <f aca="false">IF(#REF!="CANCELADO",1,"")</f>
        <v>#VALUE!</v>
      </c>
    </row>
    <row r="275" customFormat="false" ht="23.1" hidden="false" customHeight="true" outlineLevel="0" collapsed="false">
      <c r="BT275" s="13" t="e">
        <f aca="false">IF(#REF!="CANCELADO",1,"")</f>
        <v>#VALUE!</v>
      </c>
      <c r="BU275" s="13" t="e">
        <f aca="false">IF(#REF!="DEVUELTO",1,"")</f>
        <v>#VALUE!</v>
      </c>
      <c r="BV275" s="13" t="e">
        <f aca="false">IF(#REF!="DEVUELTO",1,"")</f>
        <v>#VALUE!</v>
      </c>
      <c r="BW275" s="13" t="e">
        <f aca="false">IF(#REF!="CANCELADO",1,"")</f>
        <v>#VALUE!</v>
      </c>
    </row>
    <row r="276" customFormat="false" ht="23.1" hidden="false" customHeight="true" outlineLevel="0" collapsed="false">
      <c r="BT276" s="13" t="e">
        <f aca="false">IF(#REF!="CANCELADO",1,"")</f>
        <v>#VALUE!</v>
      </c>
      <c r="BU276" s="13" t="e">
        <f aca="false">IF(#REF!="DEVUELTO",1,"")</f>
        <v>#VALUE!</v>
      </c>
      <c r="BV276" s="13" t="e">
        <f aca="false">IF(#REF!="DEVUELTO",1,"")</f>
        <v>#VALUE!</v>
      </c>
      <c r="BW276" s="13" t="e">
        <f aca="false">IF(#REF!="CANCELADO",1,"")</f>
        <v>#VALUE!</v>
      </c>
    </row>
    <row r="277" customFormat="false" ht="23.1" hidden="false" customHeight="true" outlineLevel="0" collapsed="false">
      <c r="BT277" s="13" t="e">
        <f aca="false">IF(#REF!="CANCELADO",1,"")</f>
        <v>#VALUE!</v>
      </c>
      <c r="BU277" s="13" t="e">
        <f aca="false">IF(#REF!="DEVUELTO",1,"")</f>
        <v>#VALUE!</v>
      </c>
      <c r="BV277" s="13" t="e">
        <f aca="false">IF(#REF!="DEVUELTO",1,"")</f>
        <v>#VALUE!</v>
      </c>
      <c r="BW277" s="13" t="e">
        <f aca="false">IF(#REF!="CANCELADO",1,"")</f>
        <v>#VALUE!</v>
      </c>
    </row>
    <row r="278" customFormat="false" ht="23.1" hidden="false" customHeight="true" outlineLevel="0" collapsed="false">
      <c r="BT278" s="13" t="e">
        <f aca="false">IF(#REF!="CANCELADO",1,"")</f>
        <v>#VALUE!</v>
      </c>
      <c r="BU278" s="13" t="e">
        <f aca="false">IF(#REF!="DEVUELTO",1,"")</f>
        <v>#VALUE!</v>
      </c>
      <c r="BV278" s="13" t="e">
        <f aca="false">IF(#REF!="DEVUELTO",1,"")</f>
        <v>#VALUE!</v>
      </c>
      <c r="BW278" s="13" t="e">
        <f aca="false">IF(#REF!="CANCELADO",1,"")</f>
        <v>#VALUE!</v>
      </c>
    </row>
    <row r="279" customFormat="false" ht="23.1" hidden="false" customHeight="true" outlineLevel="0" collapsed="false">
      <c r="BT279" s="13" t="e">
        <f aca="false">IF(#REF!="CANCELADO",1,"")</f>
        <v>#VALUE!</v>
      </c>
      <c r="BU279" s="13" t="e">
        <f aca="false">IF(#REF!="DEVUELTO",1,"")</f>
        <v>#VALUE!</v>
      </c>
      <c r="BV279" s="13" t="e">
        <f aca="false">IF(#REF!="DEVUELTO",1,"")</f>
        <v>#VALUE!</v>
      </c>
      <c r="BW279" s="13" t="e">
        <f aca="false">IF(#REF!="CANCELADO",1,"")</f>
        <v>#VALUE!</v>
      </c>
    </row>
    <row r="280" customFormat="false" ht="23.1" hidden="false" customHeight="true" outlineLevel="0" collapsed="false">
      <c r="BT280" s="13" t="e">
        <f aca="false">IF(#REF!="CANCELADO",1,"")</f>
        <v>#VALUE!</v>
      </c>
      <c r="BU280" s="13" t="e">
        <f aca="false">IF(#REF!="DEVUELTO",1,"")</f>
        <v>#VALUE!</v>
      </c>
      <c r="BV280" s="13" t="e">
        <f aca="false">IF(#REF!="DEVUELTO",1,"")</f>
        <v>#VALUE!</v>
      </c>
      <c r="BW280" s="13" t="e">
        <f aca="false">IF(#REF!="CANCELADO",1,"")</f>
        <v>#VALUE!</v>
      </c>
    </row>
    <row r="281" customFormat="false" ht="23.1" hidden="false" customHeight="true" outlineLevel="0" collapsed="false">
      <c r="BT281" s="13" t="e">
        <f aca="false">IF(#REF!="CANCELADO",1,"")</f>
        <v>#VALUE!</v>
      </c>
      <c r="BU281" s="13" t="e">
        <f aca="false">IF(#REF!="DEVUELTO",1,"")</f>
        <v>#VALUE!</v>
      </c>
      <c r="BV281" s="13" t="e">
        <f aca="false">IF(#REF!="DEVUELTO",1,"")</f>
        <v>#VALUE!</v>
      </c>
      <c r="BW281" s="13" t="e">
        <f aca="false">IF(#REF!="CANCELADO",1,"")</f>
        <v>#VALUE!</v>
      </c>
    </row>
    <row r="282" customFormat="false" ht="23.1" hidden="false" customHeight="true" outlineLevel="0" collapsed="false">
      <c r="BT282" s="13" t="e">
        <f aca="false">IF(#REF!="CANCELADO",1,"")</f>
        <v>#VALUE!</v>
      </c>
      <c r="BU282" s="13" t="e">
        <f aca="false">IF(#REF!="DEVUELTO",1,"")</f>
        <v>#VALUE!</v>
      </c>
      <c r="BV282" s="13" t="e">
        <f aca="false">IF(#REF!="DEVUELTO",1,"")</f>
        <v>#VALUE!</v>
      </c>
      <c r="BW282" s="13" t="e">
        <f aca="false">IF(#REF!="CANCELADO",1,"")</f>
        <v>#VALUE!</v>
      </c>
    </row>
    <row r="283" customFormat="false" ht="23.1" hidden="false" customHeight="true" outlineLevel="0" collapsed="false">
      <c r="BT283" s="13" t="e">
        <f aca="false">IF(#REF!="CANCELADO",1,"")</f>
        <v>#VALUE!</v>
      </c>
      <c r="BU283" s="13" t="e">
        <f aca="false">IF(#REF!="DEVUELTO",1,"")</f>
        <v>#VALUE!</v>
      </c>
      <c r="BV283" s="13" t="e">
        <f aca="false">IF(#REF!="DEVUELTO",1,"")</f>
        <v>#VALUE!</v>
      </c>
      <c r="BW283" s="13" t="e">
        <f aca="false">IF(#REF!="CANCELADO",1,"")</f>
        <v>#VALUE!</v>
      </c>
    </row>
    <row r="284" customFormat="false" ht="23.1" hidden="false" customHeight="true" outlineLevel="0" collapsed="false">
      <c r="BT284" s="13" t="e">
        <f aca="false">IF(#REF!="CANCELADO",1,"")</f>
        <v>#VALUE!</v>
      </c>
      <c r="BU284" s="13" t="e">
        <f aca="false">IF(#REF!="DEVUELTO",1,"")</f>
        <v>#VALUE!</v>
      </c>
      <c r="BV284" s="13" t="e">
        <f aca="false">IF(#REF!="DEVUELTO",1,"")</f>
        <v>#VALUE!</v>
      </c>
      <c r="BW284" s="13" t="e">
        <f aca="false">IF(#REF!="CANCELADO",1,"")</f>
        <v>#VALUE!</v>
      </c>
    </row>
    <row r="285" customFormat="false" ht="23.1" hidden="false" customHeight="true" outlineLevel="0" collapsed="false">
      <c r="BT285" s="13" t="e">
        <f aca="false">IF(#REF!="CANCELADO",1,"")</f>
        <v>#VALUE!</v>
      </c>
      <c r="BU285" s="13" t="e">
        <f aca="false">IF(#REF!="DEVUELTO",1,"")</f>
        <v>#VALUE!</v>
      </c>
      <c r="BV285" s="13" t="e">
        <f aca="false">IF(#REF!="DEVUELTO",1,"")</f>
        <v>#VALUE!</v>
      </c>
      <c r="BW285" s="13" t="e">
        <f aca="false">IF(#REF!="CANCELADO",1,"")</f>
        <v>#VALUE!</v>
      </c>
    </row>
    <row r="286" customFormat="false" ht="23.1" hidden="false" customHeight="true" outlineLevel="0" collapsed="false">
      <c r="BT286" s="13" t="e">
        <f aca="false">IF(#REF!="CANCELADO",1,"")</f>
        <v>#VALUE!</v>
      </c>
      <c r="BU286" s="13" t="e">
        <f aca="false">IF(#REF!="DEVUELTO",1,"")</f>
        <v>#VALUE!</v>
      </c>
      <c r="BV286" s="13" t="e">
        <f aca="false">IF(#REF!="DEVUELTO",1,"")</f>
        <v>#VALUE!</v>
      </c>
      <c r="BW286" s="13" t="e">
        <f aca="false">IF(#REF!="CANCELADO",1,"")</f>
        <v>#VALUE!</v>
      </c>
    </row>
    <row r="287" customFormat="false" ht="23.1" hidden="false" customHeight="true" outlineLevel="0" collapsed="false">
      <c r="BT287" s="13" t="e">
        <f aca="false">IF(#REF!="CANCELADO",1,"")</f>
        <v>#VALUE!</v>
      </c>
      <c r="BU287" s="13" t="e">
        <f aca="false">IF(#REF!="DEVUELTO",1,"")</f>
        <v>#VALUE!</v>
      </c>
      <c r="BV287" s="13" t="e">
        <f aca="false">IF(#REF!="DEVUELTO",1,"")</f>
        <v>#VALUE!</v>
      </c>
      <c r="BW287" s="13" t="e">
        <f aca="false">IF(#REF!="CANCELADO",1,"")</f>
        <v>#VALUE!</v>
      </c>
    </row>
    <row r="288" customFormat="false" ht="23.1" hidden="false" customHeight="true" outlineLevel="0" collapsed="false">
      <c r="BT288" s="13" t="e">
        <f aca="false">IF(#REF!="CANCELADO",1,"")</f>
        <v>#VALUE!</v>
      </c>
      <c r="BU288" s="13" t="e">
        <f aca="false">IF(#REF!="DEVUELTO",1,"")</f>
        <v>#VALUE!</v>
      </c>
      <c r="BV288" s="13" t="e">
        <f aca="false">IF(#REF!="DEVUELTO",1,"")</f>
        <v>#VALUE!</v>
      </c>
      <c r="BW288" s="13" t="e">
        <f aca="false">IF(#REF!="CANCELADO",1,"")</f>
        <v>#VALUE!</v>
      </c>
    </row>
    <row r="289" customFormat="false" ht="23.1" hidden="false" customHeight="true" outlineLevel="0" collapsed="false">
      <c r="BT289" s="13" t="e">
        <f aca="false">IF(#REF!="CANCELADO",1,"")</f>
        <v>#VALUE!</v>
      </c>
      <c r="BU289" s="13" t="e">
        <f aca="false">IF(#REF!="DEVUELTO",1,"")</f>
        <v>#VALUE!</v>
      </c>
      <c r="BV289" s="13" t="e">
        <f aca="false">IF(#REF!="DEVUELTO",1,"")</f>
        <v>#VALUE!</v>
      </c>
      <c r="BW289" s="13" t="e">
        <f aca="false">IF(#REF!="CANCELADO",1,"")</f>
        <v>#VALUE!</v>
      </c>
    </row>
    <row r="290" customFormat="false" ht="23.1" hidden="false" customHeight="true" outlineLevel="0" collapsed="false">
      <c r="BT290" s="13" t="e">
        <f aca="false">IF(#REF!="CANCELADO",1,"")</f>
        <v>#VALUE!</v>
      </c>
      <c r="BU290" s="13" t="e">
        <f aca="false">IF(#REF!="DEVUELTO",1,"")</f>
        <v>#VALUE!</v>
      </c>
      <c r="BV290" s="13" t="e">
        <f aca="false">IF(#REF!="DEVUELTO",1,"")</f>
        <v>#VALUE!</v>
      </c>
      <c r="BW290" s="13" t="e">
        <f aca="false">IF(#REF!="CANCELADO",1,"")</f>
        <v>#VALUE!</v>
      </c>
    </row>
    <row r="291" customFormat="false" ht="23.1" hidden="false" customHeight="true" outlineLevel="0" collapsed="false">
      <c r="BT291" s="13" t="e">
        <f aca="false">IF(#REF!="CANCELADO",1,"")</f>
        <v>#VALUE!</v>
      </c>
      <c r="BU291" s="13" t="e">
        <f aca="false">IF(#REF!="DEVUELTO",1,"")</f>
        <v>#VALUE!</v>
      </c>
      <c r="BV291" s="13" t="e">
        <f aca="false">IF(#REF!="DEVUELTO",1,"")</f>
        <v>#VALUE!</v>
      </c>
      <c r="BW291" s="13" t="e">
        <f aca="false">IF(#REF!="CANCELADO",1,"")</f>
        <v>#VALUE!</v>
      </c>
    </row>
    <row r="292" customFormat="false" ht="23.1" hidden="false" customHeight="true" outlineLevel="0" collapsed="false">
      <c r="BT292" s="13" t="e">
        <f aca="false">IF(#REF!="CANCELADO",1,"")</f>
        <v>#VALUE!</v>
      </c>
      <c r="BU292" s="13" t="e">
        <f aca="false">IF(#REF!="DEVUELTO",1,"")</f>
        <v>#VALUE!</v>
      </c>
      <c r="BV292" s="13" t="e">
        <f aca="false">IF(#REF!="DEVUELTO",1,"")</f>
        <v>#VALUE!</v>
      </c>
      <c r="BW292" s="13" t="e">
        <f aca="false">IF(#REF!="CANCELADO",1,"")</f>
        <v>#VALUE!</v>
      </c>
    </row>
    <row r="293" customFormat="false" ht="23.1" hidden="false" customHeight="true" outlineLevel="0" collapsed="false">
      <c r="BT293" s="13" t="e">
        <f aca="false">IF(#REF!="CANCELADO",1,"")</f>
        <v>#VALUE!</v>
      </c>
      <c r="BU293" s="13" t="e">
        <f aca="false">IF(#REF!="DEVUELTO",1,"")</f>
        <v>#VALUE!</v>
      </c>
      <c r="BV293" s="13" t="e">
        <f aca="false">IF(#REF!="DEVUELTO",1,"")</f>
        <v>#VALUE!</v>
      </c>
      <c r="BW293" s="13" t="e">
        <f aca="false">IF(#REF!="CANCELADO",1,"")</f>
        <v>#VALUE!</v>
      </c>
    </row>
    <row r="294" customFormat="false" ht="23.1" hidden="false" customHeight="true" outlineLevel="0" collapsed="false">
      <c r="BT294" s="13" t="e">
        <f aca="false">IF(#REF!="CANCELADO",1,"")</f>
        <v>#VALUE!</v>
      </c>
      <c r="BU294" s="13" t="e">
        <f aca="false">IF(#REF!="DEVUELTO",1,"")</f>
        <v>#VALUE!</v>
      </c>
      <c r="BV294" s="13" t="e">
        <f aca="false">IF(#REF!="DEVUELTO",1,"")</f>
        <v>#VALUE!</v>
      </c>
      <c r="BW294" s="13" t="e">
        <f aca="false">IF(#REF!="CANCELADO",1,"")</f>
        <v>#VALUE!</v>
      </c>
    </row>
    <row r="295" customFormat="false" ht="23.1" hidden="false" customHeight="true" outlineLevel="0" collapsed="false">
      <c r="BT295" s="13" t="e">
        <f aca="false">IF(#REF!="CANCELADO",1,"")</f>
        <v>#VALUE!</v>
      </c>
      <c r="BU295" s="13" t="e">
        <f aca="false">IF(#REF!="DEVUELTO",1,"")</f>
        <v>#VALUE!</v>
      </c>
      <c r="BV295" s="13" t="e">
        <f aca="false">IF(#REF!="DEVUELTO",1,"")</f>
        <v>#VALUE!</v>
      </c>
      <c r="BW295" s="13" t="e">
        <f aca="false">IF(#REF!="CANCELADO",1,"")</f>
        <v>#VALUE!</v>
      </c>
    </row>
    <row r="296" customFormat="false" ht="23.1" hidden="false" customHeight="true" outlineLevel="0" collapsed="false">
      <c r="BT296" s="13" t="e">
        <f aca="false">IF(#REF!="CANCELADO",1,"")</f>
        <v>#VALUE!</v>
      </c>
      <c r="BU296" s="13" t="e">
        <f aca="false">IF(#REF!="DEVUELTO",1,"")</f>
        <v>#VALUE!</v>
      </c>
      <c r="BV296" s="13" t="e">
        <f aca="false">IF(#REF!="DEVUELTO",1,"")</f>
        <v>#VALUE!</v>
      </c>
      <c r="BW296" s="13" t="e">
        <f aca="false">IF(#REF!="CANCELADO",1,"")</f>
        <v>#VALUE!</v>
      </c>
    </row>
    <row r="297" customFormat="false" ht="23.1" hidden="false" customHeight="true" outlineLevel="0" collapsed="false">
      <c r="BT297" s="13" t="e">
        <f aca="false">IF(#REF!="CANCELADO",1,"")</f>
        <v>#VALUE!</v>
      </c>
      <c r="BU297" s="13" t="e">
        <f aca="false">IF(#REF!="DEVUELTO",1,"")</f>
        <v>#VALUE!</v>
      </c>
      <c r="BV297" s="13" t="e">
        <f aca="false">IF(#REF!="DEVUELTO",1,"")</f>
        <v>#VALUE!</v>
      </c>
      <c r="BW297" s="13" t="e">
        <f aca="false">IF(#REF!="CANCELADO",1,"")</f>
        <v>#VALUE!</v>
      </c>
    </row>
    <row r="298" customFormat="false" ht="23.1" hidden="false" customHeight="true" outlineLevel="0" collapsed="false">
      <c r="BT298" s="13" t="e">
        <f aca="false">IF(#REF!="CANCELADO",1,"")</f>
        <v>#VALUE!</v>
      </c>
      <c r="BU298" s="13" t="e">
        <f aca="false">IF(#REF!="DEVUELTO",1,"")</f>
        <v>#VALUE!</v>
      </c>
      <c r="BV298" s="13" t="e">
        <f aca="false">IF(#REF!="DEVUELTO",1,"")</f>
        <v>#VALUE!</v>
      </c>
      <c r="BW298" s="13" t="e">
        <f aca="false">IF(#REF!="CANCELADO",1,"")</f>
        <v>#VALUE!</v>
      </c>
    </row>
    <row r="299" customFormat="false" ht="23.1" hidden="false" customHeight="true" outlineLevel="0" collapsed="false">
      <c r="BT299" s="13" t="e">
        <f aca="false">IF(#REF!="CANCELADO",1,"")</f>
        <v>#VALUE!</v>
      </c>
      <c r="BU299" s="13" t="e">
        <f aca="false">IF(#REF!="DEVUELTO",1,"")</f>
        <v>#VALUE!</v>
      </c>
      <c r="BV299" s="13" t="e">
        <f aca="false">IF(#REF!="DEVUELTO",1,"")</f>
        <v>#VALUE!</v>
      </c>
      <c r="BW299" s="13" t="e">
        <f aca="false">IF(#REF!="CANCELADO",1,"")</f>
        <v>#VALUE!</v>
      </c>
    </row>
    <row r="300" customFormat="false" ht="23.1" hidden="false" customHeight="true" outlineLevel="0" collapsed="false">
      <c r="BT300" s="13" t="e">
        <f aca="false">IF(#REF!="CANCELADO",1,"")</f>
        <v>#VALUE!</v>
      </c>
      <c r="BU300" s="13" t="e">
        <f aca="false">IF(#REF!="DEVUELTO",1,"")</f>
        <v>#VALUE!</v>
      </c>
      <c r="BV300" s="13" t="e">
        <f aca="false">IF(#REF!="DEVUELTO",1,"")</f>
        <v>#VALUE!</v>
      </c>
      <c r="BW300" s="13" t="e">
        <f aca="false">IF(#REF!="CANCELADO",1,"")</f>
        <v>#VALUE!</v>
      </c>
    </row>
    <row r="301" customFormat="false" ht="23.1" hidden="false" customHeight="true" outlineLevel="0" collapsed="false">
      <c r="BT301" s="13" t="e">
        <f aca="false">IF(#REF!="CANCELADO",1,"")</f>
        <v>#VALUE!</v>
      </c>
      <c r="BU301" s="13" t="e">
        <f aca="false">IF(#REF!="DEVUELTO",1,"")</f>
        <v>#VALUE!</v>
      </c>
      <c r="BV301" s="13" t="e">
        <f aca="false">IF(#REF!="DEVUELTO",1,"")</f>
        <v>#VALUE!</v>
      </c>
      <c r="BW301" s="13" t="e">
        <f aca="false">IF(#REF!="CANCELADO",1,"")</f>
        <v>#VALUE!</v>
      </c>
    </row>
    <row r="302" customFormat="false" ht="23.1" hidden="false" customHeight="true" outlineLevel="0" collapsed="false">
      <c r="BT302" s="13" t="e">
        <f aca="false">IF(#REF!="CANCELADO",1,"")</f>
        <v>#VALUE!</v>
      </c>
      <c r="BU302" s="13" t="e">
        <f aca="false">IF(#REF!="DEVUELTO",1,"")</f>
        <v>#VALUE!</v>
      </c>
      <c r="BV302" s="13" t="e">
        <f aca="false">IF(#REF!="DEVUELTO",1,"")</f>
        <v>#VALUE!</v>
      </c>
      <c r="BW302" s="13" t="e">
        <f aca="false">IF(#REF!="CANCELADO",1,"")</f>
        <v>#VALUE!</v>
      </c>
    </row>
    <row r="303" customFormat="false" ht="23.1" hidden="false" customHeight="true" outlineLevel="0" collapsed="false">
      <c r="BT303" s="13" t="e">
        <f aca="false">IF(#REF!="CANCELADO",1,"")</f>
        <v>#VALUE!</v>
      </c>
      <c r="BU303" s="13" t="e">
        <f aca="false">IF(#REF!="DEVUELTO",1,"")</f>
        <v>#VALUE!</v>
      </c>
      <c r="BV303" s="13" t="e">
        <f aca="false">IF(#REF!="DEVUELTO",1,"")</f>
        <v>#VALUE!</v>
      </c>
      <c r="BW303" s="13" t="e">
        <f aca="false">IF(#REF!="CANCELADO",1,"")</f>
        <v>#VALUE!</v>
      </c>
    </row>
    <row r="304" customFormat="false" ht="23.1" hidden="false" customHeight="true" outlineLevel="0" collapsed="false">
      <c r="BT304" s="13" t="e">
        <f aca="false">IF(#REF!="CANCELADO",1,"")</f>
        <v>#VALUE!</v>
      </c>
      <c r="BU304" s="13" t="e">
        <f aca="false">IF(#REF!="DEVUELTO",1,"")</f>
        <v>#VALUE!</v>
      </c>
      <c r="BV304" s="13" t="e">
        <f aca="false">IF(#REF!="DEVUELTO",1,"")</f>
        <v>#VALUE!</v>
      </c>
      <c r="BW304" s="13" t="e">
        <f aca="false">IF(#REF!="CANCELADO",1,"")</f>
        <v>#VALUE!</v>
      </c>
    </row>
    <row r="305" customFormat="false" ht="23.1" hidden="false" customHeight="true" outlineLevel="0" collapsed="false">
      <c r="BT305" s="13" t="e">
        <f aca="false">IF(#REF!="CANCELADO",1,"")</f>
        <v>#VALUE!</v>
      </c>
      <c r="BU305" s="13" t="e">
        <f aca="false">IF(#REF!="DEVUELTO",1,"")</f>
        <v>#VALUE!</v>
      </c>
      <c r="BV305" s="13" t="e">
        <f aca="false">IF(#REF!="DEVUELTO",1,"")</f>
        <v>#VALUE!</v>
      </c>
      <c r="BW305" s="13" t="e">
        <f aca="false">IF(#REF!="CANCELADO",1,"")</f>
        <v>#VALUE!</v>
      </c>
    </row>
    <row r="306" customFormat="false" ht="23.1" hidden="false" customHeight="true" outlineLevel="0" collapsed="false">
      <c r="BT306" s="13" t="e">
        <f aca="false">IF(#REF!="CANCELADO",1,"")</f>
        <v>#VALUE!</v>
      </c>
      <c r="BU306" s="13" t="e">
        <f aca="false">IF(#REF!="DEVUELTO",1,"")</f>
        <v>#VALUE!</v>
      </c>
      <c r="BV306" s="13" t="e">
        <f aca="false">IF(#REF!="DEVUELTO",1,"")</f>
        <v>#VALUE!</v>
      </c>
      <c r="BW306" s="13" t="e">
        <f aca="false">IF(#REF!="CANCELADO",1,"")</f>
        <v>#VALUE!</v>
      </c>
    </row>
    <row r="307" customFormat="false" ht="23.1" hidden="false" customHeight="true" outlineLevel="0" collapsed="false">
      <c r="BT307" s="13" t="e">
        <f aca="false">IF(#REF!="CANCELADO",1,"")</f>
        <v>#VALUE!</v>
      </c>
      <c r="BU307" s="13" t="e">
        <f aca="false">IF(#REF!="DEVUELTO",1,"")</f>
        <v>#VALUE!</v>
      </c>
      <c r="BV307" s="13" t="e">
        <f aca="false">IF(#REF!="DEVUELTO",1,"")</f>
        <v>#VALUE!</v>
      </c>
      <c r="BW307" s="13" t="e">
        <f aca="false">IF(#REF!="CANCELADO",1,"")</f>
        <v>#VALUE!</v>
      </c>
    </row>
    <row r="308" customFormat="false" ht="23.1" hidden="false" customHeight="true" outlineLevel="0" collapsed="false">
      <c r="BT308" s="13" t="e">
        <f aca="false">IF(#REF!="CANCELADO",1,"")</f>
        <v>#VALUE!</v>
      </c>
      <c r="BU308" s="13" t="e">
        <f aca="false">IF(#REF!="DEVUELTO",1,"")</f>
        <v>#VALUE!</v>
      </c>
      <c r="BV308" s="13" t="e">
        <f aca="false">IF(#REF!="DEVUELTO",1,"")</f>
        <v>#VALUE!</v>
      </c>
      <c r="BW308" s="13" t="e">
        <f aca="false">IF(#REF!="CANCELADO",1,"")</f>
        <v>#VALUE!</v>
      </c>
    </row>
    <row r="309" customFormat="false" ht="23.1" hidden="false" customHeight="true" outlineLevel="0" collapsed="false">
      <c r="BT309" s="13" t="e">
        <f aca="false">IF(#REF!="CANCELADO",1,"")</f>
        <v>#VALUE!</v>
      </c>
      <c r="BU309" s="13" t="e">
        <f aca="false">IF(#REF!="DEVUELTO",1,"")</f>
        <v>#VALUE!</v>
      </c>
      <c r="BV309" s="13" t="e">
        <f aca="false">IF(#REF!="DEVUELTO",1,"")</f>
        <v>#VALUE!</v>
      </c>
      <c r="BW309" s="13" t="e">
        <f aca="false">IF(#REF!="CANCELADO",1,"")</f>
        <v>#VALUE!</v>
      </c>
    </row>
    <row r="310" customFormat="false" ht="23.1" hidden="false" customHeight="true" outlineLevel="0" collapsed="false">
      <c r="BT310" s="13" t="e">
        <f aca="false">IF(#REF!="CANCELADO",1,"")</f>
        <v>#VALUE!</v>
      </c>
      <c r="BU310" s="13" t="e">
        <f aca="false">IF(#REF!="DEVUELTO",1,"")</f>
        <v>#VALUE!</v>
      </c>
      <c r="BV310" s="13" t="e">
        <f aca="false">IF(#REF!="DEVUELTO",1,"")</f>
        <v>#VALUE!</v>
      </c>
      <c r="BW310" s="13" t="e">
        <f aca="false">IF(#REF!="CANCELADO",1,"")</f>
        <v>#VALUE!</v>
      </c>
    </row>
    <row r="311" customFormat="false" ht="23.1" hidden="false" customHeight="true" outlineLevel="0" collapsed="false">
      <c r="BT311" s="13" t="e">
        <f aca="false">IF(#REF!="CANCELADO",1,"")</f>
        <v>#VALUE!</v>
      </c>
      <c r="BU311" s="13" t="e">
        <f aca="false">IF(#REF!="DEVUELTO",1,"")</f>
        <v>#VALUE!</v>
      </c>
      <c r="BV311" s="13" t="e">
        <f aca="false">IF(#REF!="DEVUELTO",1,"")</f>
        <v>#VALUE!</v>
      </c>
      <c r="BW311" s="13" t="e">
        <f aca="false">IF(#REF!="CANCELADO",1,"")</f>
        <v>#VALUE!</v>
      </c>
    </row>
    <row r="312" customFormat="false" ht="23.1" hidden="false" customHeight="true" outlineLevel="0" collapsed="false">
      <c r="BT312" s="13" t="e">
        <f aca="false">IF(#REF!="CANCELADO",1,"")</f>
        <v>#VALUE!</v>
      </c>
      <c r="BU312" s="13" t="e">
        <f aca="false">IF(#REF!="DEVUELTO",1,"")</f>
        <v>#VALUE!</v>
      </c>
      <c r="BV312" s="13" t="e">
        <f aca="false">IF(#REF!="DEVUELTO",1,"")</f>
        <v>#VALUE!</v>
      </c>
      <c r="BW312" s="13" t="e">
        <f aca="false">IF(#REF!="CANCELADO",1,"")</f>
        <v>#VALUE!</v>
      </c>
    </row>
    <row r="313" customFormat="false" ht="23.1" hidden="false" customHeight="true" outlineLevel="0" collapsed="false">
      <c r="BT313" s="13" t="e">
        <f aca="false">IF(#REF!="CANCELADO",1,"")</f>
        <v>#VALUE!</v>
      </c>
      <c r="BU313" s="13" t="e">
        <f aca="false">IF(#REF!="DEVUELTO",1,"")</f>
        <v>#VALUE!</v>
      </c>
      <c r="BV313" s="13" t="e">
        <f aca="false">IF(#REF!="DEVUELTO",1,"")</f>
        <v>#VALUE!</v>
      </c>
      <c r="BW313" s="13" t="e">
        <f aca="false">IF(#REF!="CANCELADO",1,"")</f>
        <v>#VALUE!</v>
      </c>
    </row>
    <row r="314" customFormat="false" ht="23.1" hidden="false" customHeight="true" outlineLevel="0" collapsed="false">
      <c r="BT314" s="13" t="e">
        <f aca="false">IF(#REF!="CANCELADO",1,"")</f>
        <v>#VALUE!</v>
      </c>
      <c r="BU314" s="13" t="e">
        <f aca="false">IF(#REF!="DEVUELTO",1,"")</f>
        <v>#VALUE!</v>
      </c>
      <c r="BV314" s="13" t="e">
        <f aca="false">IF(#REF!="DEVUELTO",1,"")</f>
        <v>#VALUE!</v>
      </c>
      <c r="BW314" s="13" t="e">
        <f aca="false">IF(#REF!="CANCELADO",1,"")</f>
        <v>#VALUE!</v>
      </c>
    </row>
    <row r="315" customFormat="false" ht="23.1" hidden="false" customHeight="true" outlineLevel="0" collapsed="false">
      <c r="BT315" s="13" t="e">
        <f aca="false">IF(#REF!="CANCELADO",1,"")</f>
        <v>#VALUE!</v>
      </c>
      <c r="BU315" s="13" t="e">
        <f aca="false">IF(#REF!="DEVUELTO",1,"")</f>
        <v>#VALUE!</v>
      </c>
      <c r="BV315" s="13" t="e">
        <f aca="false">IF(#REF!="DEVUELTO",1,"")</f>
        <v>#VALUE!</v>
      </c>
      <c r="BW315" s="13" t="e">
        <f aca="false">IF(#REF!="CANCELADO",1,"")</f>
        <v>#VALUE!</v>
      </c>
    </row>
    <row r="316" customFormat="false" ht="23.1" hidden="false" customHeight="true" outlineLevel="0" collapsed="false">
      <c r="BT316" s="13" t="e">
        <f aca="false">IF(#REF!="CANCELADO",1,"")</f>
        <v>#VALUE!</v>
      </c>
      <c r="BU316" s="13" t="e">
        <f aca="false">IF(#REF!="DEVUELTO",1,"")</f>
        <v>#VALUE!</v>
      </c>
      <c r="BV316" s="13" t="e">
        <f aca="false">IF(#REF!="DEVUELTO",1,"")</f>
        <v>#VALUE!</v>
      </c>
      <c r="BW316" s="13" t="e">
        <f aca="false">IF(#REF!="CANCELADO",1,"")</f>
        <v>#VALUE!</v>
      </c>
    </row>
    <row r="317" customFormat="false" ht="23.1" hidden="false" customHeight="true" outlineLevel="0" collapsed="false">
      <c r="BT317" s="13" t="e">
        <f aca="false">IF(#REF!="CANCELADO",1,"")</f>
        <v>#VALUE!</v>
      </c>
      <c r="BU317" s="13" t="e">
        <f aca="false">IF(#REF!="DEVUELTO",1,"")</f>
        <v>#VALUE!</v>
      </c>
      <c r="BV317" s="13" t="e">
        <f aca="false">IF(#REF!="DEVUELTO",1,"")</f>
        <v>#VALUE!</v>
      </c>
      <c r="BW317" s="13" t="e">
        <f aca="false">IF(#REF!="CANCELADO",1,"")</f>
        <v>#VALUE!</v>
      </c>
    </row>
    <row r="318" customFormat="false" ht="23.1" hidden="false" customHeight="true" outlineLevel="0" collapsed="false">
      <c r="BT318" s="13" t="e">
        <f aca="false">IF(#REF!="CANCELADO",1,"")</f>
        <v>#VALUE!</v>
      </c>
      <c r="BU318" s="13" t="e">
        <f aca="false">IF(#REF!="DEVUELTO",1,"")</f>
        <v>#VALUE!</v>
      </c>
      <c r="BV318" s="13" t="e">
        <f aca="false">IF(#REF!="DEVUELTO",1,"")</f>
        <v>#VALUE!</v>
      </c>
      <c r="BW318" s="13" t="e">
        <f aca="false">IF(#REF!="CANCELADO",1,"")</f>
        <v>#VALUE!</v>
      </c>
    </row>
    <row r="319" customFormat="false" ht="23.1" hidden="false" customHeight="true" outlineLevel="0" collapsed="false">
      <c r="BT319" s="13" t="e">
        <f aca="false">IF(#REF!="CANCELADO",1,"")</f>
        <v>#VALUE!</v>
      </c>
      <c r="BU319" s="13" t="e">
        <f aca="false">IF(#REF!="DEVUELTO",1,"")</f>
        <v>#VALUE!</v>
      </c>
      <c r="BV319" s="13" t="e">
        <f aca="false">IF(#REF!="DEVUELTO",1,"")</f>
        <v>#VALUE!</v>
      </c>
      <c r="BW319" s="13" t="e">
        <f aca="false">IF(#REF!="CANCELADO",1,"")</f>
        <v>#VALUE!</v>
      </c>
    </row>
    <row r="320" customFormat="false" ht="23.1" hidden="false" customHeight="true" outlineLevel="0" collapsed="false">
      <c r="BT320" s="13" t="e">
        <f aca="false">IF(#REF!="CANCELADO",1,"")</f>
        <v>#VALUE!</v>
      </c>
      <c r="BU320" s="13" t="e">
        <f aca="false">IF(#REF!="DEVUELTO",1,"")</f>
        <v>#VALUE!</v>
      </c>
      <c r="BV320" s="13" t="e">
        <f aca="false">IF(#REF!="DEVUELTO",1,"")</f>
        <v>#VALUE!</v>
      </c>
      <c r="BW320" s="13" t="e">
        <f aca="false">IF(#REF!="CANCELADO",1,"")</f>
        <v>#VALUE!</v>
      </c>
    </row>
    <row r="321" customFormat="false" ht="23.1" hidden="false" customHeight="true" outlineLevel="0" collapsed="false">
      <c r="BT321" s="13" t="e">
        <f aca="false">IF(#REF!="CANCELADO",1,"")</f>
        <v>#VALUE!</v>
      </c>
      <c r="BU321" s="13" t="e">
        <f aca="false">IF(#REF!="DEVUELTO",1,"")</f>
        <v>#VALUE!</v>
      </c>
      <c r="BV321" s="13" t="e">
        <f aca="false">IF(#REF!="DEVUELTO",1,"")</f>
        <v>#VALUE!</v>
      </c>
      <c r="BW321" s="13" t="e">
        <f aca="false">IF(#REF!="CANCELADO",1,"")</f>
        <v>#VALUE!</v>
      </c>
    </row>
    <row r="322" customFormat="false" ht="23.1" hidden="false" customHeight="true" outlineLevel="0" collapsed="false">
      <c r="BT322" s="13" t="e">
        <f aca="false">IF(#REF!="CANCELADO",1,"")</f>
        <v>#VALUE!</v>
      </c>
      <c r="BU322" s="13" t="e">
        <f aca="false">IF(#REF!="DEVUELTO",1,"")</f>
        <v>#VALUE!</v>
      </c>
      <c r="BV322" s="13" t="e">
        <f aca="false">IF(#REF!="DEVUELTO",1,"")</f>
        <v>#VALUE!</v>
      </c>
      <c r="BW322" s="13" t="e">
        <f aca="false">IF(#REF!="CANCELADO",1,"")</f>
        <v>#VALUE!</v>
      </c>
    </row>
    <row r="323" customFormat="false" ht="23.1" hidden="false" customHeight="true" outlineLevel="0" collapsed="false">
      <c r="BT323" s="13" t="e">
        <f aca="false">IF(#REF!="CANCELADO",1,"")</f>
        <v>#VALUE!</v>
      </c>
      <c r="BU323" s="13" t="e">
        <f aca="false">IF(#REF!="DEVUELTO",1,"")</f>
        <v>#VALUE!</v>
      </c>
      <c r="BV323" s="13" t="e">
        <f aca="false">IF(#REF!="DEVUELTO",1,"")</f>
        <v>#VALUE!</v>
      </c>
      <c r="BW323" s="13" t="e">
        <f aca="false">IF(#REF!="CANCELADO",1,"")</f>
        <v>#VALUE!</v>
      </c>
    </row>
    <row r="324" customFormat="false" ht="23.1" hidden="false" customHeight="true" outlineLevel="0" collapsed="false">
      <c r="BT324" s="13" t="e">
        <f aca="false">IF(#REF!="CANCELADO",1,"")</f>
        <v>#VALUE!</v>
      </c>
      <c r="BU324" s="13" t="e">
        <f aca="false">IF(#REF!="DEVUELTO",1,"")</f>
        <v>#VALUE!</v>
      </c>
      <c r="BV324" s="13" t="e">
        <f aca="false">IF(#REF!="DEVUELTO",1,"")</f>
        <v>#VALUE!</v>
      </c>
      <c r="BW324" s="13" t="e">
        <f aca="false">IF(#REF!="CANCELADO",1,"")</f>
        <v>#VALUE!</v>
      </c>
    </row>
    <row r="325" customFormat="false" ht="23.1" hidden="false" customHeight="true" outlineLevel="0" collapsed="false">
      <c r="BT325" s="13" t="e">
        <f aca="false">IF(#REF!="CANCELADO",1,"")</f>
        <v>#VALUE!</v>
      </c>
      <c r="BU325" s="13" t="e">
        <f aca="false">IF(#REF!="DEVUELTO",1,"")</f>
        <v>#VALUE!</v>
      </c>
      <c r="BV325" s="13" t="e">
        <f aca="false">IF(#REF!="DEVUELTO",1,"")</f>
        <v>#VALUE!</v>
      </c>
      <c r="BW325" s="13" t="e">
        <f aca="false">IF(#REF!="CANCELADO",1,"")</f>
        <v>#VALUE!</v>
      </c>
    </row>
    <row r="326" customFormat="false" ht="23.1" hidden="false" customHeight="true" outlineLevel="0" collapsed="false">
      <c r="BT326" s="13" t="e">
        <f aca="false">IF(#REF!="CANCELADO",1,"")</f>
        <v>#VALUE!</v>
      </c>
      <c r="BU326" s="13" t="e">
        <f aca="false">IF(#REF!="DEVUELTO",1,"")</f>
        <v>#VALUE!</v>
      </c>
      <c r="BV326" s="13" t="e">
        <f aca="false">IF(#REF!="DEVUELTO",1,"")</f>
        <v>#VALUE!</v>
      </c>
      <c r="BW326" s="13" t="e">
        <f aca="false">IF(#REF!="CANCELADO",1,"")</f>
        <v>#VALUE!</v>
      </c>
    </row>
    <row r="327" customFormat="false" ht="23.1" hidden="false" customHeight="true" outlineLevel="0" collapsed="false">
      <c r="BT327" s="13" t="e">
        <f aca="false">IF(#REF!="CANCELADO",1,"")</f>
        <v>#VALUE!</v>
      </c>
      <c r="BU327" s="13" t="e">
        <f aca="false">IF(#REF!="DEVUELTO",1,"")</f>
        <v>#VALUE!</v>
      </c>
      <c r="BV327" s="13" t="e">
        <f aca="false">IF(#REF!="DEVUELTO",1,"")</f>
        <v>#VALUE!</v>
      </c>
      <c r="BW327" s="13" t="e">
        <f aca="false">IF(#REF!="CANCELADO",1,"")</f>
        <v>#VALUE!</v>
      </c>
    </row>
    <row r="328" customFormat="false" ht="23.1" hidden="false" customHeight="true" outlineLevel="0" collapsed="false">
      <c r="BT328" s="13" t="e">
        <f aca="false">IF(#REF!="CANCELADO",1,"")</f>
        <v>#VALUE!</v>
      </c>
      <c r="BU328" s="13" t="e">
        <f aca="false">IF(#REF!="DEVUELTO",1,"")</f>
        <v>#VALUE!</v>
      </c>
      <c r="BV328" s="13" t="e">
        <f aca="false">IF(#REF!="DEVUELTO",1,"")</f>
        <v>#VALUE!</v>
      </c>
      <c r="BW328" s="13" t="e">
        <f aca="false">IF(#REF!="CANCELADO",1,"")</f>
        <v>#VALUE!</v>
      </c>
    </row>
    <row r="329" customFormat="false" ht="23.1" hidden="false" customHeight="true" outlineLevel="0" collapsed="false">
      <c r="BT329" s="13" t="e">
        <f aca="false">IF(#REF!="CANCELADO",1,"")</f>
        <v>#VALUE!</v>
      </c>
      <c r="BU329" s="13" t="e">
        <f aca="false">IF(#REF!="DEVUELTO",1,"")</f>
        <v>#VALUE!</v>
      </c>
      <c r="BV329" s="13" t="e">
        <f aca="false">IF(#REF!="DEVUELTO",1,"")</f>
        <v>#VALUE!</v>
      </c>
      <c r="BW329" s="13" t="e">
        <f aca="false">IF(#REF!="CANCELADO",1,"")</f>
        <v>#VALUE!</v>
      </c>
    </row>
    <row r="330" customFormat="false" ht="23.1" hidden="false" customHeight="true" outlineLevel="0" collapsed="false">
      <c r="BT330" s="13" t="e">
        <f aca="false">IF(#REF!="CANCELADO",1,"")</f>
        <v>#VALUE!</v>
      </c>
      <c r="BU330" s="13" t="e">
        <f aca="false">IF(#REF!="DEVUELTO",1,"")</f>
        <v>#VALUE!</v>
      </c>
      <c r="BV330" s="13" t="e">
        <f aca="false">IF(#REF!="DEVUELTO",1,"")</f>
        <v>#VALUE!</v>
      </c>
      <c r="BW330" s="13" t="e">
        <f aca="false">IF(#REF!="CANCELADO",1,"")</f>
        <v>#VALUE!</v>
      </c>
    </row>
    <row r="331" customFormat="false" ht="23.1" hidden="false" customHeight="true" outlineLevel="0" collapsed="false">
      <c r="BT331" s="13" t="e">
        <f aca="false">IF(#REF!="CANCELADO",1,"")</f>
        <v>#VALUE!</v>
      </c>
      <c r="BU331" s="13" t="e">
        <f aca="false">IF(#REF!="DEVUELTO",1,"")</f>
        <v>#VALUE!</v>
      </c>
      <c r="BV331" s="13" t="e">
        <f aca="false">IF(#REF!="DEVUELTO",1,"")</f>
        <v>#VALUE!</v>
      </c>
      <c r="BW331" s="13" t="e">
        <f aca="false">IF(#REF!="CANCELADO",1,"")</f>
        <v>#VALUE!</v>
      </c>
    </row>
    <row r="332" customFormat="false" ht="23.1" hidden="false" customHeight="true" outlineLevel="0" collapsed="false">
      <c r="BT332" s="13" t="e">
        <f aca="false">IF(#REF!="CANCELADO",1,"")</f>
        <v>#VALUE!</v>
      </c>
      <c r="BU332" s="13" t="e">
        <f aca="false">IF(#REF!="DEVUELTO",1,"")</f>
        <v>#VALUE!</v>
      </c>
      <c r="BV332" s="13" t="e">
        <f aca="false">IF(#REF!="DEVUELTO",1,"")</f>
        <v>#VALUE!</v>
      </c>
      <c r="BW332" s="13" t="e">
        <f aca="false">IF(#REF!="CANCELADO",1,"")</f>
        <v>#VALUE!</v>
      </c>
    </row>
    <row r="333" customFormat="false" ht="23.1" hidden="false" customHeight="true" outlineLevel="0" collapsed="false">
      <c r="BT333" s="13" t="e">
        <f aca="false">IF(#REF!="CANCELADO",1,"")</f>
        <v>#VALUE!</v>
      </c>
      <c r="BU333" s="13" t="e">
        <f aca="false">IF(#REF!="DEVUELTO",1,"")</f>
        <v>#VALUE!</v>
      </c>
      <c r="BV333" s="13" t="e">
        <f aca="false">IF(#REF!="DEVUELTO",1,"")</f>
        <v>#VALUE!</v>
      </c>
      <c r="BW333" s="13" t="e">
        <f aca="false">IF(#REF!="CANCELADO",1,"")</f>
        <v>#VALUE!</v>
      </c>
    </row>
    <row r="334" customFormat="false" ht="23.1" hidden="false" customHeight="true" outlineLevel="0" collapsed="false">
      <c r="BT334" s="13" t="e">
        <f aca="false">IF(#REF!="CANCELADO",1,"")</f>
        <v>#VALUE!</v>
      </c>
      <c r="BU334" s="13" t="e">
        <f aca="false">IF(#REF!="DEVUELTO",1,"")</f>
        <v>#VALUE!</v>
      </c>
      <c r="BV334" s="13" t="e">
        <f aca="false">IF(#REF!="DEVUELTO",1,"")</f>
        <v>#VALUE!</v>
      </c>
      <c r="BW334" s="13" t="e">
        <f aca="false">IF(#REF!="CANCELADO",1,"")</f>
        <v>#VALUE!</v>
      </c>
    </row>
    <row r="335" customFormat="false" ht="23.1" hidden="false" customHeight="true" outlineLevel="0" collapsed="false">
      <c r="BT335" s="13" t="e">
        <f aca="false">IF(#REF!="CANCELADO",1,"")</f>
        <v>#VALUE!</v>
      </c>
      <c r="BU335" s="13" t="e">
        <f aca="false">IF(#REF!="DEVUELTO",1,"")</f>
        <v>#VALUE!</v>
      </c>
      <c r="BV335" s="13" t="e">
        <f aca="false">IF(#REF!="DEVUELTO",1,"")</f>
        <v>#VALUE!</v>
      </c>
      <c r="BW335" s="13" t="e">
        <f aca="false">IF(#REF!="CANCELADO",1,"")</f>
        <v>#VALUE!</v>
      </c>
    </row>
    <row r="336" customFormat="false" ht="23.1" hidden="false" customHeight="true" outlineLevel="0" collapsed="false">
      <c r="BT336" s="13" t="e">
        <f aca="false">IF(#REF!="CANCELADO",1,"")</f>
        <v>#VALUE!</v>
      </c>
      <c r="BU336" s="13" t="e">
        <f aca="false">IF(#REF!="DEVUELTO",1,"")</f>
        <v>#VALUE!</v>
      </c>
      <c r="BV336" s="13" t="e">
        <f aca="false">IF(#REF!="DEVUELTO",1,"")</f>
        <v>#VALUE!</v>
      </c>
      <c r="BW336" s="13" t="e">
        <f aca="false">IF(#REF!="CANCELADO",1,"")</f>
        <v>#VALUE!</v>
      </c>
    </row>
    <row r="337" customFormat="false" ht="23.1" hidden="false" customHeight="true" outlineLevel="0" collapsed="false">
      <c r="BT337" s="13" t="e">
        <f aca="false">IF(#REF!="CANCELADO",1,"")</f>
        <v>#VALUE!</v>
      </c>
      <c r="BU337" s="13" t="e">
        <f aca="false">IF(#REF!="DEVUELTO",1,"")</f>
        <v>#VALUE!</v>
      </c>
      <c r="BV337" s="13" t="e">
        <f aca="false">IF(#REF!="DEVUELTO",1,"")</f>
        <v>#VALUE!</v>
      </c>
      <c r="BW337" s="13" t="e">
        <f aca="false">IF(#REF!="CANCELADO",1,"")</f>
        <v>#VALUE!</v>
      </c>
    </row>
    <row r="338" customFormat="false" ht="23.1" hidden="false" customHeight="true" outlineLevel="0" collapsed="false">
      <c r="BT338" s="13" t="e">
        <f aca="false">IF(#REF!="CANCELADO",1,"")</f>
        <v>#VALUE!</v>
      </c>
      <c r="BU338" s="13" t="e">
        <f aca="false">IF(#REF!="DEVUELTO",1,"")</f>
        <v>#VALUE!</v>
      </c>
      <c r="BV338" s="13" t="e">
        <f aca="false">IF(#REF!="DEVUELTO",1,"")</f>
        <v>#VALUE!</v>
      </c>
      <c r="BW338" s="13" t="e">
        <f aca="false">IF(#REF!="CANCELADO",1,"")</f>
        <v>#VALUE!</v>
      </c>
    </row>
    <row r="339" customFormat="false" ht="23.1" hidden="false" customHeight="true" outlineLevel="0" collapsed="false">
      <c r="BT339" s="13" t="e">
        <f aca="false">IF(#REF!="CANCELADO",1,"")</f>
        <v>#VALUE!</v>
      </c>
      <c r="BU339" s="13" t="e">
        <f aca="false">IF(#REF!="DEVUELTO",1,"")</f>
        <v>#VALUE!</v>
      </c>
      <c r="BV339" s="13" t="e">
        <f aca="false">IF(#REF!="DEVUELTO",1,"")</f>
        <v>#VALUE!</v>
      </c>
      <c r="BW339" s="13" t="e">
        <f aca="false">IF(#REF!="CANCELADO",1,"")</f>
        <v>#VALUE!</v>
      </c>
    </row>
    <row r="340" customFormat="false" ht="23.1" hidden="false" customHeight="true" outlineLevel="0" collapsed="false">
      <c r="BT340" s="13" t="e">
        <f aca="false">IF(#REF!="CANCELADO",1,"")</f>
        <v>#VALUE!</v>
      </c>
      <c r="BU340" s="13" t="e">
        <f aca="false">IF(#REF!="DEVUELTO",1,"")</f>
        <v>#VALUE!</v>
      </c>
      <c r="BV340" s="13" t="e">
        <f aca="false">IF(#REF!="DEVUELTO",1,"")</f>
        <v>#VALUE!</v>
      </c>
      <c r="BW340" s="13" t="e">
        <f aca="false">IF(#REF!="CANCELADO",1,"")</f>
        <v>#VALUE!</v>
      </c>
    </row>
    <row r="341" customFormat="false" ht="23.1" hidden="false" customHeight="true" outlineLevel="0" collapsed="false">
      <c r="BT341" s="13" t="e">
        <f aca="false">IF(#REF!="CANCELADO",1,"")</f>
        <v>#VALUE!</v>
      </c>
      <c r="BU341" s="13" t="e">
        <f aca="false">IF(#REF!="DEVUELTO",1,"")</f>
        <v>#VALUE!</v>
      </c>
      <c r="BV341" s="13" t="e">
        <f aca="false">IF(#REF!="DEVUELTO",1,"")</f>
        <v>#VALUE!</v>
      </c>
      <c r="BW341" s="13" t="e">
        <f aca="false">IF(#REF!="CANCELADO",1,"")</f>
        <v>#VALUE!</v>
      </c>
    </row>
    <row r="342" customFormat="false" ht="23.1" hidden="false" customHeight="true" outlineLevel="0" collapsed="false">
      <c r="BT342" s="13" t="e">
        <f aca="false">IF(#REF!="CANCELADO",1,"")</f>
        <v>#VALUE!</v>
      </c>
      <c r="BU342" s="13" t="e">
        <f aca="false">IF(#REF!="DEVUELTO",1,"")</f>
        <v>#VALUE!</v>
      </c>
      <c r="BV342" s="13" t="e">
        <f aca="false">IF(#REF!="DEVUELTO",1,"")</f>
        <v>#VALUE!</v>
      </c>
      <c r="BW342" s="13" t="e">
        <f aca="false">IF(#REF!="CANCELADO",1,"")</f>
        <v>#VALUE!</v>
      </c>
    </row>
    <row r="343" customFormat="false" ht="23.1" hidden="false" customHeight="true" outlineLevel="0" collapsed="false">
      <c r="BT343" s="13" t="e">
        <f aca="false">IF(#REF!="CANCELADO",1,"")</f>
        <v>#VALUE!</v>
      </c>
      <c r="BU343" s="13" t="e">
        <f aca="false">IF(#REF!="DEVUELTO",1,"")</f>
        <v>#VALUE!</v>
      </c>
      <c r="BV343" s="13" t="e">
        <f aca="false">IF(#REF!="DEVUELTO",1,"")</f>
        <v>#VALUE!</v>
      </c>
      <c r="BW343" s="13" t="e">
        <f aca="false">IF(#REF!="CANCELADO",1,"")</f>
        <v>#VALUE!</v>
      </c>
    </row>
    <row r="344" customFormat="false" ht="23.1" hidden="false" customHeight="true" outlineLevel="0" collapsed="false">
      <c r="BT344" s="13" t="e">
        <f aca="false">IF(#REF!="CANCELADO",1,"")</f>
        <v>#VALUE!</v>
      </c>
      <c r="BU344" s="13" t="e">
        <f aca="false">IF(#REF!="DEVUELTO",1,"")</f>
        <v>#VALUE!</v>
      </c>
      <c r="BV344" s="13" t="e">
        <f aca="false">IF(#REF!="DEVUELTO",1,"")</f>
        <v>#VALUE!</v>
      </c>
      <c r="BW344" s="13" t="e">
        <f aca="false">IF(#REF!="CANCELADO",1,"")</f>
        <v>#VALUE!</v>
      </c>
    </row>
    <row r="345" customFormat="false" ht="23.1" hidden="false" customHeight="true" outlineLevel="0" collapsed="false">
      <c r="BT345" s="13" t="e">
        <f aca="false">IF(#REF!="CANCELADO",1,"")</f>
        <v>#VALUE!</v>
      </c>
      <c r="BU345" s="13" t="e">
        <f aca="false">IF(#REF!="DEVUELTO",1,"")</f>
        <v>#VALUE!</v>
      </c>
      <c r="BV345" s="13" t="e">
        <f aca="false">IF(#REF!="DEVUELTO",1,"")</f>
        <v>#VALUE!</v>
      </c>
      <c r="BW345" s="13" t="e">
        <f aca="false">IF(#REF!="CANCELADO",1,"")</f>
        <v>#VALUE!</v>
      </c>
    </row>
    <row r="346" customFormat="false" ht="23.1" hidden="false" customHeight="true" outlineLevel="0" collapsed="false">
      <c r="BT346" s="13" t="e">
        <f aca="false">IF(#REF!="CANCELADO",1,"")</f>
        <v>#VALUE!</v>
      </c>
      <c r="BU346" s="13" t="e">
        <f aca="false">IF(#REF!="DEVUELTO",1,"")</f>
        <v>#VALUE!</v>
      </c>
      <c r="BV346" s="13" t="e">
        <f aca="false">IF(#REF!="DEVUELTO",1,"")</f>
        <v>#VALUE!</v>
      </c>
      <c r="BW346" s="13" t="e">
        <f aca="false">IF(#REF!="CANCELADO",1,"")</f>
        <v>#VALUE!</v>
      </c>
    </row>
    <row r="347" customFormat="false" ht="23.1" hidden="false" customHeight="true" outlineLevel="0" collapsed="false">
      <c r="BT347" s="13" t="e">
        <f aca="false">IF(#REF!="CANCELADO",1,"")</f>
        <v>#VALUE!</v>
      </c>
      <c r="BU347" s="13" t="e">
        <f aca="false">IF(#REF!="DEVUELTO",1,"")</f>
        <v>#VALUE!</v>
      </c>
      <c r="BV347" s="13" t="e">
        <f aca="false">IF(#REF!="DEVUELTO",1,"")</f>
        <v>#VALUE!</v>
      </c>
      <c r="BW347" s="13" t="e">
        <f aca="false">IF(#REF!="CANCELADO",1,"")</f>
        <v>#VALUE!</v>
      </c>
    </row>
    <row r="348" customFormat="false" ht="23.1" hidden="false" customHeight="true" outlineLevel="0" collapsed="false">
      <c r="BT348" s="13" t="e">
        <f aca="false">IF(#REF!="CANCELADO",1,"")</f>
        <v>#VALUE!</v>
      </c>
      <c r="BU348" s="13" t="e">
        <f aca="false">IF(#REF!="DEVUELTO",1,"")</f>
        <v>#VALUE!</v>
      </c>
      <c r="BV348" s="13" t="e">
        <f aca="false">IF(#REF!="DEVUELTO",1,"")</f>
        <v>#VALUE!</v>
      </c>
      <c r="BW348" s="13" t="e">
        <f aca="false">IF(#REF!="CANCELADO",1,"")</f>
        <v>#VALUE!</v>
      </c>
    </row>
    <row r="349" customFormat="false" ht="23.1" hidden="false" customHeight="true" outlineLevel="0" collapsed="false">
      <c r="BT349" s="13" t="e">
        <f aca="false">IF(#REF!="CANCELADO",1,"")</f>
        <v>#VALUE!</v>
      </c>
      <c r="BU349" s="13" t="e">
        <f aca="false">IF(#REF!="DEVUELTO",1,"")</f>
        <v>#VALUE!</v>
      </c>
      <c r="BV349" s="13" t="e">
        <f aca="false">IF(#REF!="DEVUELTO",1,"")</f>
        <v>#VALUE!</v>
      </c>
      <c r="BW349" s="13" t="e">
        <f aca="false">IF(#REF!="CANCELADO",1,"")</f>
        <v>#VALUE!</v>
      </c>
    </row>
    <row r="350" customFormat="false" ht="23.1" hidden="false" customHeight="true" outlineLevel="0" collapsed="false">
      <c r="BT350" s="13" t="e">
        <f aca="false">IF(#REF!="CANCELADO",1,"")</f>
        <v>#VALUE!</v>
      </c>
      <c r="BU350" s="13" t="e">
        <f aca="false">IF(#REF!="DEVUELTO",1,"")</f>
        <v>#VALUE!</v>
      </c>
      <c r="BV350" s="13" t="e">
        <f aca="false">IF(#REF!="DEVUELTO",1,"")</f>
        <v>#VALUE!</v>
      </c>
      <c r="BW350" s="13" t="e">
        <f aca="false">IF(#REF!="CANCELADO",1,"")</f>
        <v>#VALUE!</v>
      </c>
    </row>
    <row r="351" customFormat="false" ht="23.1" hidden="false" customHeight="true" outlineLevel="0" collapsed="false">
      <c r="BT351" s="13" t="e">
        <f aca="false">IF(#REF!="CANCELADO",1,"")</f>
        <v>#VALUE!</v>
      </c>
      <c r="BU351" s="13" t="e">
        <f aca="false">IF(#REF!="DEVUELTO",1,"")</f>
        <v>#VALUE!</v>
      </c>
      <c r="BV351" s="13" t="e">
        <f aca="false">IF(#REF!="DEVUELTO",1,"")</f>
        <v>#VALUE!</v>
      </c>
      <c r="BW351" s="13" t="e">
        <f aca="false">IF(#REF!="CANCELADO",1,"")</f>
        <v>#VALUE!</v>
      </c>
    </row>
    <row r="352" customFormat="false" ht="23.1" hidden="false" customHeight="true" outlineLevel="0" collapsed="false">
      <c r="BT352" s="13" t="e">
        <f aca="false">IF(#REF!="CANCELADO",1,"")</f>
        <v>#VALUE!</v>
      </c>
      <c r="BU352" s="13" t="e">
        <f aca="false">IF(#REF!="DEVUELTO",1,"")</f>
        <v>#VALUE!</v>
      </c>
      <c r="BV352" s="13" t="e">
        <f aca="false">IF(#REF!="DEVUELTO",1,"")</f>
        <v>#VALUE!</v>
      </c>
      <c r="BW352" s="13" t="e">
        <f aca="false">IF(#REF!="CANCELADO",1,"")</f>
        <v>#VALUE!</v>
      </c>
    </row>
    <row r="353" customFormat="false" ht="23.1" hidden="false" customHeight="true" outlineLevel="0" collapsed="false">
      <c r="BT353" s="13" t="e">
        <f aca="false">IF(#REF!="CANCELADO",1,"")</f>
        <v>#VALUE!</v>
      </c>
      <c r="BU353" s="13" t="e">
        <f aca="false">IF(#REF!="DEVUELTO",1,"")</f>
        <v>#VALUE!</v>
      </c>
      <c r="BV353" s="13" t="e">
        <f aca="false">IF(#REF!="DEVUELTO",1,"")</f>
        <v>#VALUE!</v>
      </c>
      <c r="BW353" s="13" t="e">
        <f aca="false">IF(#REF!="CANCELADO",1,"")</f>
        <v>#VALUE!</v>
      </c>
    </row>
    <row r="354" customFormat="false" ht="23.1" hidden="false" customHeight="true" outlineLevel="0" collapsed="false">
      <c r="BT354" s="13" t="e">
        <f aca="false">IF(#REF!="CANCELADO",1,"")</f>
        <v>#VALUE!</v>
      </c>
      <c r="BU354" s="13" t="e">
        <f aca="false">IF(#REF!="DEVUELTO",1,"")</f>
        <v>#VALUE!</v>
      </c>
      <c r="BV354" s="13" t="e">
        <f aca="false">IF(#REF!="DEVUELTO",1,"")</f>
        <v>#VALUE!</v>
      </c>
      <c r="BW354" s="13" t="e">
        <f aca="false">IF(#REF!="CANCELADO",1,"")</f>
        <v>#VALUE!</v>
      </c>
    </row>
    <row r="355" customFormat="false" ht="23.1" hidden="false" customHeight="true" outlineLevel="0" collapsed="false">
      <c r="BT355" s="13" t="e">
        <f aca="false">IF(#REF!="CANCELADO",1,"")</f>
        <v>#VALUE!</v>
      </c>
      <c r="BU355" s="13" t="e">
        <f aca="false">IF(#REF!="DEVUELTO",1,"")</f>
        <v>#VALUE!</v>
      </c>
      <c r="BV355" s="13" t="e">
        <f aca="false">IF(#REF!="DEVUELTO",1,"")</f>
        <v>#VALUE!</v>
      </c>
      <c r="BW355" s="13" t="e">
        <f aca="false">IF(#REF!="CANCELADO",1,"")</f>
        <v>#VALUE!</v>
      </c>
    </row>
    <row r="356" customFormat="false" ht="23.1" hidden="false" customHeight="true" outlineLevel="0" collapsed="false">
      <c r="BT356" s="13" t="e">
        <f aca="false">IF(#REF!="CANCELADO",1,"")</f>
        <v>#VALUE!</v>
      </c>
      <c r="BU356" s="13" t="e">
        <f aca="false">IF(#REF!="DEVUELTO",1,"")</f>
        <v>#VALUE!</v>
      </c>
      <c r="BV356" s="13" t="e">
        <f aca="false">IF(#REF!="DEVUELTO",1,"")</f>
        <v>#VALUE!</v>
      </c>
      <c r="BW356" s="13" t="e">
        <f aca="false">IF(#REF!="CANCELADO",1,"")</f>
        <v>#VALUE!</v>
      </c>
    </row>
    <row r="357" customFormat="false" ht="23.1" hidden="false" customHeight="true" outlineLevel="0" collapsed="false">
      <c r="BT357" s="13" t="e">
        <f aca="false">IF(#REF!="CANCELADO",1,"")</f>
        <v>#VALUE!</v>
      </c>
      <c r="BU357" s="13" t="e">
        <f aca="false">IF(#REF!="DEVUELTO",1,"")</f>
        <v>#VALUE!</v>
      </c>
      <c r="BV357" s="13" t="e">
        <f aca="false">IF(#REF!="DEVUELTO",1,"")</f>
        <v>#VALUE!</v>
      </c>
      <c r="BW357" s="13" t="e">
        <f aca="false">IF(#REF!="CANCELADO",1,"")</f>
        <v>#VALUE!</v>
      </c>
    </row>
    <row r="358" customFormat="false" ht="23.1" hidden="false" customHeight="true" outlineLevel="0" collapsed="false">
      <c r="BT358" s="13" t="e">
        <f aca="false">IF(#REF!="CANCELADO",1,"")</f>
        <v>#VALUE!</v>
      </c>
      <c r="BU358" s="13" t="e">
        <f aca="false">IF(#REF!="DEVUELTO",1,"")</f>
        <v>#VALUE!</v>
      </c>
      <c r="BV358" s="13" t="e">
        <f aca="false">IF(#REF!="DEVUELTO",1,"")</f>
        <v>#VALUE!</v>
      </c>
      <c r="BW358" s="13" t="e">
        <f aca="false">IF(#REF!="CANCELADO",1,"")</f>
        <v>#VALUE!</v>
      </c>
    </row>
    <row r="359" customFormat="false" ht="23.1" hidden="false" customHeight="true" outlineLevel="0" collapsed="false">
      <c r="BT359" s="13" t="e">
        <f aca="false">IF(#REF!="CANCELADO",1,"")</f>
        <v>#VALUE!</v>
      </c>
      <c r="BU359" s="13" t="e">
        <f aca="false">IF(#REF!="DEVUELTO",1,"")</f>
        <v>#VALUE!</v>
      </c>
      <c r="BV359" s="13" t="e">
        <f aca="false">IF(#REF!="DEVUELTO",1,"")</f>
        <v>#VALUE!</v>
      </c>
      <c r="BW359" s="13" t="e">
        <f aca="false">IF(#REF!="CANCELADO",1,"")</f>
        <v>#VALUE!</v>
      </c>
    </row>
    <row r="360" customFormat="false" ht="23.1" hidden="false" customHeight="true" outlineLevel="0" collapsed="false">
      <c r="BT360" s="13" t="e">
        <f aca="false">IF(#REF!="CANCELADO",1,"")</f>
        <v>#VALUE!</v>
      </c>
      <c r="BU360" s="13" t="e">
        <f aca="false">IF(#REF!="DEVUELTO",1,"")</f>
        <v>#VALUE!</v>
      </c>
      <c r="BV360" s="13" t="e">
        <f aca="false">IF(#REF!="DEVUELTO",1,"")</f>
        <v>#VALUE!</v>
      </c>
      <c r="BW360" s="13" t="e">
        <f aca="false">IF(#REF!="CANCELADO",1,"")</f>
        <v>#VALUE!</v>
      </c>
    </row>
    <row r="361" customFormat="false" ht="23.1" hidden="false" customHeight="true" outlineLevel="0" collapsed="false">
      <c r="BT361" s="13" t="e">
        <f aca="false">IF(#REF!="CANCELADO",1,"")</f>
        <v>#VALUE!</v>
      </c>
      <c r="BU361" s="13" t="e">
        <f aca="false">IF(#REF!="DEVUELTO",1,"")</f>
        <v>#VALUE!</v>
      </c>
      <c r="BV361" s="13" t="e">
        <f aca="false">IF(#REF!="DEVUELTO",1,"")</f>
        <v>#VALUE!</v>
      </c>
      <c r="BW361" s="13" t="e">
        <f aca="false">IF(#REF!="CANCELADO",1,"")</f>
        <v>#VALUE!</v>
      </c>
    </row>
    <row r="362" customFormat="false" ht="23.1" hidden="false" customHeight="true" outlineLevel="0" collapsed="false">
      <c r="BT362" s="13" t="e">
        <f aca="false">IF(#REF!="CANCELADO",1,"")</f>
        <v>#VALUE!</v>
      </c>
      <c r="BU362" s="13" t="e">
        <f aca="false">IF(#REF!="DEVUELTO",1,"")</f>
        <v>#VALUE!</v>
      </c>
      <c r="BV362" s="13" t="e">
        <f aca="false">IF(#REF!="DEVUELTO",1,"")</f>
        <v>#VALUE!</v>
      </c>
      <c r="BW362" s="13" t="e">
        <f aca="false">IF(#REF!="CANCELADO",1,"")</f>
        <v>#VALUE!</v>
      </c>
    </row>
    <row r="363" customFormat="false" ht="23.1" hidden="false" customHeight="true" outlineLevel="0" collapsed="false">
      <c r="BT363" s="13" t="e">
        <f aca="false">IF(#REF!="CANCELADO",1,"")</f>
        <v>#VALUE!</v>
      </c>
      <c r="BU363" s="13" t="e">
        <f aca="false">IF(#REF!="DEVUELTO",1,"")</f>
        <v>#VALUE!</v>
      </c>
      <c r="BV363" s="13" t="e">
        <f aca="false">IF(#REF!="DEVUELTO",1,"")</f>
        <v>#VALUE!</v>
      </c>
      <c r="BW363" s="13" t="e">
        <f aca="false">IF(#REF!="CANCELADO",1,"")</f>
        <v>#VALUE!</v>
      </c>
    </row>
    <row r="364" customFormat="false" ht="23.1" hidden="false" customHeight="true" outlineLevel="0" collapsed="false">
      <c r="BT364" s="13" t="e">
        <f aca="false">IF(#REF!="CANCELADO",1,"")</f>
        <v>#VALUE!</v>
      </c>
      <c r="BU364" s="13" t="e">
        <f aca="false">IF(#REF!="DEVUELTO",1,"")</f>
        <v>#VALUE!</v>
      </c>
      <c r="BV364" s="13" t="e">
        <f aca="false">IF(#REF!="DEVUELTO",1,"")</f>
        <v>#VALUE!</v>
      </c>
      <c r="BW364" s="13" t="e">
        <f aca="false">IF(#REF!="CANCELADO",1,"")</f>
        <v>#VALUE!</v>
      </c>
    </row>
    <row r="365" customFormat="false" ht="23.1" hidden="false" customHeight="true" outlineLevel="0" collapsed="false">
      <c r="BT365" s="13" t="e">
        <f aca="false">IF(#REF!="CANCELADO",1,"")</f>
        <v>#VALUE!</v>
      </c>
      <c r="BU365" s="13" t="e">
        <f aca="false">IF(#REF!="DEVUELTO",1,"")</f>
        <v>#VALUE!</v>
      </c>
      <c r="BV365" s="13" t="e">
        <f aca="false">IF(#REF!="DEVUELTO",1,"")</f>
        <v>#VALUE!</v>
      </c>
      <c r="BW365" s="13" t="e">
        <f aca="false">IF(#REF!="CANCELADO",1,"")</f>
        <v>#VALUE!</v>
      </c>
    </row>
    <row r="366" customFormat="false" ht="23.1" hidden="false" customHeight="true" outlineLevel="0" collapsed="false">
      <c r="BT366" s="13" t="e">
        <f aca="false">IF(#REF!="CANCELADO",1,"")</f>
        <v>#VALUE!</v>
      </c>
      <c r="BU366" s="13" t="e">
        <f aca="false">IF(#REF!="DEVUELTO",1,"")</f>
        <v>#VALUE!</v>
      </c>
      <c r="BV366" s="13" t="e">
        <f aca="false">IF(#REF!="DEVUELTO",1,"")</f>
        <v>#VALUE!</v>
      </c>
      <c r="BW366" s="13" t="e">
        <f aca="false">IF(#REF!="CANCELADO",1,"")</f>
        <v>#VALUE!</v>
      </c>
    </row>
    <row r="367" customFormat="false" ht="23.1" hidden="false" customHeight="true" outlineLevel="0" collapsed="false">
      <c r="BT367" s="13" t="e">
        <f aca="false">IF(#REF!="CANCELADO",1,"")</f>
        <v>#VALUE!</v>
      </c>
      <c r="BU367" s="13" t="e">
        <f aca="false">IF(#REF!="DEVUELTO",1,"")</f>
        <v>#VALUE!</v>
      </c>
      <c r="BV367" s="13" t="e">
        <f aca="false">IF(#REF!="DEVUELTO",1,"")</f>
        <v>#VALUE!</v>
      </c>
      <c r="BW367" s="13" t="e">
        <f aca="false">IF(#REF!="CANCELADO",1,"")</f>
        <v>#VALUE!</v>
      </c>
    </row>
    <row r="368" customFormat="false" ht="23.1" hidden="false" customHeight="true" outlineLevel="0" collapsed="false">
      <c r="BT368" s="13" t="e">
        <f aca="false">IF(#REF!="CANCELADO",1,"")</f>
        <v>#VALUE!</v>
      </c>
      <c r="BU368" s="13" t="e">
        <f aca="false">IF(#REF!="DEVUELTO",1,"")</f>
        <v>#VALUE!</v>
      </c>
      <c r="BV368" s="13" t="e">
        <f aca="false">IF(#REF!="DEVUELTO",1,"")</f>
        <v>#VALUE!</v>
      </c>
      <c r="BW368" s="13" t="e">
        <f aca="false">IF(#REF!="CANCELADO",1,"")</f>
        <v>#VALUE!</v>
      </c>
    </row>
    <row r="369" customFormat="false" ht="23.1" hidden="false" customHeight="true" outlineLevel="0" collapsed="false">
      <c r="BT369" s="13" t="e">
        <f aca="false">IF(#REF!="CANCELADO",1,"")</f>
        <v>#VALUE!</v>
      </c>
      <c r="BU369" s="13" t="e">
        <f aca="false">IF(#REF!="DEVUELTO",1,"")</f>
        <v>#VALUE!</v>
      </c>
      <c r="BV369" s="13" t="e">
        <f aca="false">IF(#REF!="DEVUELTO",1,"")</f>
        <v>#VALUE!</v>
      </c>
      <c r="BW369" s="13" t="e">
        <f aca="false">IF(#REF!="CANCELADO",1,"")</f>
        <v>#VALUE!</v>
      </c>
    </row>
    <row r="370" customFormat="false" ht="23.1" hidden="false" customHeight="true" outlineLevel="0" collapsed="false">
      <c r="BT370" s="13" t="e">
        <f aca="false">IF(#REF!="CANCELADO",1,"")</f>
        <v>#VALUE!</v>
      </c>
      <c r="BU370" s="13" t="e">
        <f aca="false">IF(#REF!="DEVUELTO",1,"")</f>
        <v>#VALUE!</v>
      </c>
      <c r="BV370" s="13" t="e">
        <f aca="false">IF(#REF!="DEVUELTO",1,"")</f>
        <v>#VALUE!</v>
      </c>
      <c r="BW370" s="13" t="e">
        <f aca="false">IF(#REF!="CANCELADO",1,"")</f>
        <v>#VALUE!</v>
      </c>
    </row>
    <row r="371" customFormat="false" ht="23.1" hidden="false" customHeight="true" outlineLevel="0" collapsed="false">
      <c r="BT371" s="13" t="e">
        <f aca="false">IF(#REF!="CANCELADO",1,"")</f>
        <v>#VALUE!</v>
      </c>
      <c r="BU371" s="13" t="e">
        <f aca="false">IF(#REF!="DEVUELTO",1,"")</f>
        <v>#VALUE!</v>
      </c>
      <c r="BV371" s="13" t="e">
        <f aca="false">IF(#REF!="DEVUELTO",1,"")</f>
        <v>#VALUE!</v>
      </c>
      <c r="BW371" s="13" t="e">
        <f aca="false">IF(#REF!="CANCELADO",1,"")</f>
        <v>#VALUE!</v>
      </c>
    </row>
    <row r="372" customFormat="false" ht="23.1" hidden="false" customHeight="true" outlineLevel="0" collapsed="false">
      <c r="BT372" s="13" t="e">
        <f aca="false">IF(#REF!="CANCELADO",1,"")</f>
        <v>#VALUE!</v>
      </c>
      <c r="BU372" s="13" t="e">
        <f aca="false">IF(#REF!="DEVUELTO",1,"")</f>
        <v>#VALUE!</v>
      </c>
      <c r="BV372" s="13" t="e">
        <f aca="false">IF(#REF!="DEVUELTO",1,"")</f>
        <v>#VALUE!</v>
      </c>
      <c r="BW372" s="13" t="e">
        <f aca="false">IF(#REF!="CANCELADO",1,"")</f>
        <v>#VALUE!</v>
      </c>
    </row>
    <row r="373" customFormat="false" ht="23.1" hidden="false" customHeight="true" outlineLevel="0" collapsed="false">
      <c r="BT373" s="13" t="e">
        <f aca="false">IF(#REF!="CANCELADO",1,"")</f>
        <v>#VALUE!</v>
      </c>
      <c r="BU373" s="13" t="e">
        <f aca="false">IF(#REF!="DEVUELTO",1,"")</f>
        <v>#VALUE!</v>
      </c>
      <c r="BV373" s="13" t="e">
        <f aca="false">IF(#REF!="DEVUELTO",1,"")</f>
        <v>#VALUE!</v>
      </c>
      <c r="BW373" s="13" t="e">
        <f aca="false">IF(#REF!="CANCELADO",1,"")</f>
        <v>#VALUE!</v>
      </c>
    </row>
    <row r="374" customFormat="false" ht="23.1" hidden="false" customHeight="true" outlineLevel="0" collapsed="false">
      <c r="BT374" s="13" t="e">
        <f aca="false">IF(#REF!="CANCELADO",1,"")</f>
        <v>#VALUE!</v>
      </c>
      <c r="BU374" s="13" t="e">
        <f aca="false">IF(#REF!="DEVUELTO",1,"")</f>
        <v>#VALUE!</v>
      </c>
      <c r="BV374" s="13" t="e">
        <f aca="false">IF(#REF!="DEVUELTO",1,"")</f>
        <v>#VALUE!</v>
      </c>
      <c r="BW374" s="13" t="e">
        <f aca="false">IF(#REF!="CANCELADO",1,"")</f>
        <v>#VALUE!</v>
      </c>
    </row>
    <row r="375" customFormat="false" ht="23.1" hidden="false" customHeight="true" outlineLevel="0" collapsed="false">
      <c r="BT375" s="13" t="e">
        <f aca="false">IF(#REF!="CANCELADO",1,"")</f>
        <v>#VALUE!</v>
      </c>
      <c r="BU375" s="13" t="e">
        <f aca="false">IF(#REF!="DEVUELTO",1,"")</f>
        <v>#VALUE!</v>
      </c>
      <c r="BV375" s="13" t="e">
        <f aca="false">IF(#REF!="DEVUELTO",1,"")</f>
        <v>#VALUE!</v>
      </c>
      <c r="BW375" s="13" t="e">
        <f aca="false">IF(#REF!="CANCELADO",1,"")</f>
        <v>#VALUE!</v>
      </c>
    </row>
    <row r="376" customFormat="false" ht="23.1" hidden="false" customHeight="true" outlineLevel="0" collapsed="false">
      <c r="BT376" s="13" t="e">
        <f aca="false">IF(#REF!="CANCELADO",1,"")</f>
        <v>#VALUE!</v>
      </c>
      <c r="BU376" s="13" t="e">
        <f aca="false">IF(#REF!="DEVUELTO",1,"")</f>
        <v>#VALUE!</v>
      </c>
      <c r="BV376" s="13" t="e">
        <f aca="false">IF(#REF!="DEVUELTO",1,"")</f>
        <v>#VALUE!</v>
      </c>
      <c r="BW376" s="13" t="e">
        <f aca="false">IF(#REF!="CANCELADO",1,"")</f>
        <v>#VALUE!</v>
      </c>
    </row>
    <row r="377" customFormat="false" ht="23.1" hidden="false" customHeight="true" outlineLevel="0" collapsed="false">
      <c r="BT377" s="13" t="e">
        <f aca="false">IF(#REF!="CANCELADO",1,"")</f>
        <v>#VALUE!</v>
      </c>
      <c r="BU377" s="13" t="e">
        <f aca="false">IF(#REF!="DEVUELTO",1,"")</f>
        <v>#VALUE!</v>
      </c>
      <c r="BV377" s="13" t="e">
        <f aca="false">IF(#REF!="DEVUELTO",1,"")</f>
        <v>#VALUE!</v>
      </c>
      <c r="BW377" s="13" t="e">
        <f aca="false">IF(#REF!="CANCELADO",1,"")</f>
        <v>#VALUE!</v>
      </c>
    </row>
    <row r="378" customFormat="false" ht="23.1" hidden="false" customHeight="true" outlineLevel="0" collapsed="false">
      <c r="BT378" s="13" t="e">
        <f aca="false">IF(#REF!="CANCELADO",1,"")</f>
        <v>#VALUE!</v>
      </c>
      <c r="BU378" s="13" t="e">
        <f aca="false">IF(#REF!="DEVUELTO",1,"")</f>
        <v>#VALUE!</v>
      </c>
      <c r="BV378" s="13" t="e">
        <f aca="false">IF(#REF!="DEVUELTO",1,"")</f>
        <v>#VALUE!</v>
      </c>
      <c r="BW378" s="13" t="e">
        <f aca="false">IF(#REF!="CANCELADO",1,"")</f>
        <v>#VALUE!</v>
      </c>
    </row>
    <row r="379" customFormat="false" ht="23.1" hidden="false" customHeight="true" outlineLevel="0" collapsed="false">
      <c r="BT379" s="13" t="e">
        <f aca="false">IF(#REF!="CANCELADO",1,"")</f>
        <v>#VALUE!</v>
      </c>
      <c r="BU379" s="13" t="e">
        <f aca="false">IF(#REF!="DEVUELTO",1,"")</f>
        <v>#VALUE!</v>
      </c>
      <c r="BV379" s="13" t="e">
        <f aca="false">IF(#REF!="DEVUELTO",1,"")</f>
        <v>#VALUE!</v>
      </c>
      <c r="BW379" s="13" t="e">
        <f aca="false">IF(#REF!="CANCELADO",1,"")</f>
        <v>#VALUE!</v>
      </c>
    </row>
    <row r="380" customFormat="false" ht="23.1" hidden="false" customHeight="true" outlineLevel="0" collapsed="false">
      <c r="BT380" s="13" t="e">
        <f aca="false">IF(#REF!="CANCELADO",1,"")</f>
        <v>#VALUE!</v>
      </c>
      <c r="BU380" s="13" t="e">
        <f aca="false">IF(#REF!="DEVUELTO",1,"")</f>
        <v>#VALUE!</v>
      </c>
      <c r="BV380" s="13" t="e">
        <f aca="false">IF(#REF!="DEVUELTO",1,"")</f>
        <v>#VALUE!</v>
      </c>
      <c r="BW380" s="13" t="e">
        <f aca="false">IF(#REF!="CANCELADO",1,"")</f>
        <v>#VALUE!</v>
      </c>
    </row>
    <row r="381" customFormat="false" ht="23.1" hidden="false" customHeight="true" outlineLevel="0" collapsed="false">
      <c r="BT381" s="13" t="e">
        <f aca="false">IF(#REF!="CANCELADO",1,"")</f>
        <v>#VALUE!</v>
      </c>
      <c r="BU381" s="13" t="e">
        <f aca="false">IF(#REF!="DEVUELTO",1,"")</f>
        <v>#VALUE!</v>
      </c>
      <c r="BV381" s="13" t="e">
        <f aca="false">IF(#REF!="DEVUELTO",1,"")</f>
        <v>#VALUE!</v>
      </c>
      <c r="BW381" s="13" t="e">
        <f aca="false">IF(#REF!="CANCELADO",1,"")</f>
        <v>#VALUE!</v>
      </c>
    </row>
    <row r="382" customFormat="false" ht="23.1" hidden="false" customHeight="true" outlineLevel="0" collapsed="false">
      <c r="BT382" s="13" t="e">
        <f aca="false">IF(#REF!="CANCELADO",1,"")</f>
        <v>#VALUE!</v>
      </c>
      <c r="BU382" s="13" t="e">
        <f aca="false">IF(#REF!="DEVUELTO",1,"")</f>
        <v>#VALUE!</v>
      </c>
      <c r="BV382" s="13" t="e">
        <f aca="false">IF(#REF!="DEVUELTO",1,"")</f>
        <v>#VALUE!</v>
      </c>
      <c r="BW382" s="13" t="e">
        <f aca="false">IF(#REF!="CANCELADO",1,"")</f>
        <v>#VALUE!</v>
      </c>
    </row>
    <row r="383" customFormat="false" ht="23.1" hidden="false" customHeight="true" outlineLevel="0" collapsed="false">
      <c r="BT383" s="13" t="e">
        <f aca="false">IF(#REF!="CANCELADO",1,"")</f>
        <v>#VALUE!</v>
      </c>
      <c r="BU383" s="13" t="e">
        <f aca="false">IF(#REF!="DEVUELTO",1,"")</f>
        <v>#VALUE!</v>
      </c>
      <c r="BV383" s="13" t="e">
        <f aca="false">IF(#REF!="DEVUELTO",1,"")</f>
        <v>#VALUE!</v>
      </c>
      <c r="BW383" s="13" t="e">
        <f aca="false">IF(#REF!="CANCELADO",1,"")</f>
        <v>#VALUE!</v>
      </c>
    </row>
    <row r="384" customFormat="false" ht="23.1" hidden="false" customHeight="true" outlineLevel="0" collapsed="false">
      <c r="BT384" s="13" t="e">
        <f aca="false">IF(#REF!="CANCELADO",1,"")</f>
        <v>#VALUE!</v>
      </c>
      <c r="BU384" s="13" t="e">
        <f aca="false">IF(#REF!="DEVUELTO",1,"")</f>
        <v>#VALUE!</v>
      </c>
      <c r="BV384" s="13" t="e">
        <f aca="false">IF(#REF!="DEVUELTO",1,"")</f>
        <v>#VALUE!</v>
      </c>
      <c r="BW384" s="13" t="e">
        <f aca="false">IF(#REF!="CANCELADO",1,"")</f>
        <v>#VALUE!</v>
      </c>
    </row>
    <row r="385" customFormat="false" ht="23.1" hidden="false" customHeight="true" outlineLevel="0" collapsed="false">
      <c r="BT385" s="13" t="e">
        <f aca="false">IF(#REF!="CANCELADO",1,"")</f>
        <v>#VALUE!</v>
      </c>
      <c r="BU385" s="13" t="e">
        <f aca="false">IF(#REF!="DEVUELTO",1,"")</f>
        <v>#VALUE!</v>
      </c>
      <c r="BV385" s="13" t="e">
        <f aca="false">IF(#REF!="DEVUELTO",1,"")</f>
        <v>#VALUE!</v>
      </c>
      <c r="BW385" s="13" t="e">
        <f aca="false">IF(#REF!="CANCELADO",1,"")</f>
        <v>#VALUE!</v>
      </c>
    </row>
    <row r="386" customFormat="false" ht="23.1" hidden="false" customHeight="true" outlineLevel="0" collapsed="false">
      <c r="BT386" s="13" t="e">
        <f aca="false">IF(#REF!="CANCELADO",1,"")</f>
        <v>#VALUE!</v>
      </c>
      <c r="BU386" s="13" t="e">
        <f aca="false">IF(#REF!="DEVUELTO",1,"")</f>
        <v>#VALUE!</v>
      </c>
      <c r="BV386" s="13" t="e">
        <f aca="false">IF(#REF!="DEVUELTO",1,"")</f>
        <v>#VALUE!</v>
      </c>
      <c r="BW386" s="13" t="e">
        <f aca="false">IF(#REF!="CANCELADO",1,"")</f>
        <v>#VALUE!</v>
      </c>
    </row>
    <row r="387" customFormat="false" ht="23.1" hidden="false" customHeight="true" outlineLevel="0" collapsed="false">
      <c r="BT387" s="13" t="e">
        <f aca="false">IF(#REF!="CANCELADO",1,"")</f>
        <v>#VALUE!</v>
      </c>
      <c r="BU387" s="13" t="e">
        <f aca="false">IF(#REF!="DEVUELTO",1,"")</f>
        <v>#VALUE!</v>
      </c>
      <c r="BV387" s="13" t="e">
        <f aca="false">IF(#REF!="DEVUELTO",1,"")</f>
        <v>#VALUE!</v>
      </c>
      <c r="BW387" s="13" t="e">
        <f aca="false">IF(#REF!="CANCELADO",1,"")</f>
        <v>#VALUE!</v>
      </c>
    </row>
    <row r="388" customFormat="false" ht="23.1" hidden="false" customHeight="true" outlineLevel="0" collapsed="false">
      <c r="BT388" s="13" t="e">
        <f aca="false">IF(#REF!="CANCELADO",1,"")</f>
        <v>#VALUE!</v>
      </c>
      <c r="BU388" s="13" t="e">
        <f aca="false">IF(#REF!="DEVUELTO",1,"")</f>
        <v>#VALUE!</v>
      </c>
      <c r="BV388" s="13" t="e">
        <f aca="false">IF(#REF!="DEVUELTO",1,"")</f>
        <v>#VALUE!</v>
      </c>
      <c r="BW388" s="13" t="e">
        <f aca="false">IF(#REF!="CANCELADO",1,"")</f>
        <v>#VALUE!</v>
      </c>
    </row>
    <row r="389" customFormat="false" ht="23.1" hidden="false" customHeight="true" outlineLevel="0" collapsed="false">
      <c r="BT389" s="13" t="e">
        <f aca="false">IF(#REF!="CANCELADO",1,"")</f>
        <v>#VALUE!</v>
      </c>
      <c r="BU389" s="13" t="e">
        <f aca="false">IF(#REF!="DEVUELTO",1,"")</f>
        <v>#VALUE!</v>
      </c>
      <c r="BV389" s="13" t="e">
        <f aca="false">IF(#REF!="DEVUELTO",1,"")</f>
        <v>#VALUE!</v>
      </c>
      <c r="BW389" s="13" t="e">
        <f aca="false">IF(#REF!="CANCELADO",1,"")</f>
        <v>#VALUE!</v>
      </c>
    </row>
    <row r="390" customFormat="false" ht="23.1" hidden="false" customHeight="true" outlineLevel="0" collapsed="false">
      <c r="BT390" s="13" t="e">
        <f aca="false">IF(#REF!="CANCELADO",1,"")</f>
        <v>#VALUE!</v>
      </c>
      <c r="BU390" s="13" t="e">
        <f aca="false">IF(#REF!="DEVUELTO",1,"")</f>
        <v>#VALUE!</v>
      </c>
      <c r="BV390" s="13" t="e">
        <f aca="false">IF(#REF!="DEVUELTO",1,"")</f>
        <v>#VALUE!</v>
      </c>
      <c r="BW390" s="13" t="e">
        <f aca="false">IF(#REF!="CANCELADO",1,"")</f>
        <v>#VALUE!</v>
      </c>
    </row>
    <row r="391" customFormat="false" ht="23.1" hidden="false" customHeight="true" outlineLevel="0" collapsed="false">
      <c r="BT391" s="13" t="e">
        <f aca="false">IF(#REF!="CANCELADO",1,"")</f>
        <v>#VALUE!</v>
      </c>
      <c r="BU391" s="13" t="e">
        <f aca="false">IF(#REF!="DEVUELTO",1,"")</f>
        <v>#VALUE!</v>
      </c>
      <c r="BV391" s="13" t="e">
        <f aca="false">IF(#REF!="DEVUELTO",1,"")</f>
        <v>#VALUE!</v>
      </c>
      <c r="BW391" s="13" t="e">
        <f aca="false">IF(#REF!="CANCELADO",1,"")</f>
        <v>#VALUE!</v>
      </c>
    </row>
    <row r="392" customFormat="false" ht="23.1" hidden="false" customHeight="true" outlineLevel="0" collapsed="false">
      <c r="BT392" s="13" t="e">
        <f aca="false">IF(#REF!="CANCELADO",1,"")</f>
        <v>#VALUE!</v>
      </c>
      <c r="BU392" s="13" t="e">
        <f aca="false">IF(#REF!="DEVUELTO",1,"")</f>
        <v>#VALUE!</v>
      </c>
      <c r="BV392" s="13" t="e">
        <f aca="false">IF(#REF!="DEVUELTO",1,"")</f>
        <v>#VALUE!</v>
      </c>
      <c r="BW392" s="13" t="e">
        <f aca="false">IF(#REF!="CANCELADO",1,"")</f>
        <v>#VALUE!</v>
      </c>
    </row>
    <row r="393" customFormat="false" ht="23.1" hidden="false" customHeight="true" outlineLevel="0" collapsed="false">
      <c r="BT393" s="13" t="e">
        <f aca="false">IF(#REF!="CANCELADO",1,"")</f>
        <v>#VALUE!</v>
      </c>
      <c r="BU393" s="13" t="e">
        <f aca="false">IF(#REF!="DEVUELTO",1,"")</f>
        <v>#VALUE!</v>
      </c>
      <c r="BV393" s="13" t="e">
        <f aca="false">IF(#REF!="DEVUELTO",1,"")</f>
        <v>#VALUE!</v>
      </c>
      <c r="BW393" s="13" t="e">
        <f aca="false">IF(#REF!="CANCELADO",1,"")</f>
        <v>#VALUE!</v>
      </c>
    </row>
    <row r="394" customFormat="false" ht="23.1" hidden="false" customHeight="true" outlineLevel="0" collapsed="false">
      <c r="BT394" s="13" t="e">
        <f aca="false">IF(#REF!="CANCELADO",1,"")</f>
        <v>#VALUE!</v>
      </c>
      <c r="BU394" s="13" t="e">
        <f aca="false">IF(#REF!="DEVUELTO",1,"")</f>
        <v>#VALUE!</v>
      </c>
      <c r="BV394" s="13" t="e">
        <f aca="false">IF(#REF!="DEVUELTO",1,"")</f>
        <v>#VALUE!</v>
      </c>
      <c r="BW394" s="13" t="e">
        <f aca="false">IF(#REF!="CANCELADO",1,"")</f>
        <v>#VALUE!</v>
      </c>
    </row>
    <row r="395" customFormat="false" ht="23.1" hidden="false" customHeight="true" outlineLevel="0" collapsed="false">
      <c r="BT395" s="13" t="e">
        <f aca="false">IF(#REF!="CANCELADO",1,"")</f>
        <v>#VALUE!</v>
      </c>
      <c r="BU395" s="13" t="e">
        <f aca="false">IF(#REF!="DEVUELTO",1,"")</f>
        <v>#VALUE!</v>
      </c>
      <c r="BV395" s="13" t="e">
        <f aca="false">IF(#REF!="DEVUELTO",1,"")</f>
        <v>#VALUE!</v>
      </c>
      <c r="BW395" s="13" t="e">
        <f aca="false">IF(#REF!="CANCELADO",1,"")</f>
        <v>#VALUE!</v>
      </c>
    </row>
    <row r="396" customFormat="false" ht="23.1" hidden="false" customHeight="true" outlineLevel="0" collapsed="false">
      <c r="BT396" s="13" t="e">
        <f aca="false">IF(#REF!="CANCELADO",1,"")</f>
        <v>#VALUE!</v>
      </c>
      <c r="BU396" s="13" t="e">
        <f aca="false">IF(#REF!="DEVUELTO",1,"")</f>
        <v>#VALUE!</v>
      </c>
      <c r="BV396" s="13" t="e">
        <f aca="false">IF(#REF!="DEVUELTO",1,"")</f>
        <v>#VALUE!</v>
      </c>
      <c r="BW396" s="13" t="e">
        <f aca="false">IF(#REF!="CANCELADO",1,"")</f>
        <v>#VALUE!</v>
      </c>
    </row>
    <row r="397" customFormat="false" ht="23.1" hidden="false" customHeight="true" outlineLevel="0" collapsed="false">
      <c r="BT397" s="13" t="e">
        <f aca="false">IF(#REF!="CANCELADO",1,"")</f>
        <v>#VALUE!</v>
      </c>
      <c r="BU397" s="13" t="e">
        <f aca="false">IF(#REF!="DEVUELTO",1,"")</f>
        <v>#VALUE!</v>
      </c>
      <c r="BV397" s="13" t="e">
        <f aca="false">IF(#REF!="DEVUELTO",1,"")</f>
        <v>#VALUE!</v>
      </c>
      <c r="BW397" s="13" t="e">
        <f aca="false">IF(#REF!="CANCELADO",1,"")</f>
        <v>#VALUE!</v>
      </c>
    </row>
    <row r="398" customFormat="false" ht="23.1" hidden="false" customHeight="true" outlineLevel="0" collapsed="false">
      <c r="BT398" s="13" t="e">
        <f aca="false">IF(#REF!="CANCELADO",1,"")</f>
        <v>#VALUE!</v>
      </c>
      <c r="BU398" s="13" t="e">
        <f aca="false">IF(#REF!="DEVUELTO",1,"")</f>
        <v>#VALUE!</v>
      </c>
      <c r="BV398" s="13" t="e">
        <f aca="false">IF(#REF!="DEVUELTO",1,"")</f>
        <v>#VALUE!</v>
      </c>
      <c r="BW398" s="13" t="e">
        <f aca="false">IF(#REF!="CANCELADO",1,"")</f>
        <v>#VALUE!</v>
      </c>
    </row>
    <row r="399" customFormat="false" ht="23.1" hidden="false" customHeight="true" outlineLevel="0" collapsed="false">
      <c r="BT399" s="13" t="e">
        <f aca="false">IF(#REF!="CANCELADO",1,"")</f>
        <v>#VALUE!</v>
      </c>
      <c r="BU399" s="13" t="e">
        <f aca="false">IF(#REF!="DEVUELTO",1,"")</f>
        <v>#VALUE!</v>
      </c>
      <c r="BV399" s="13" t="e">
        <f aca="false">IF(#REF!="DEVUELTO",1,"")</f>
        <v>#VALUE!</v>
      </c>
      <c r="BW399" s="13" t="e">
        <f aca="false">IF(#REF!="CANCELADO",1,"")</f>
        <v>#VALUE!</v>
      </c>
    </row>
    <row r="400" customFormat="false" ht="23.1" hidden="false" customHeight="true" outlineLevel="0" collapsed="false">
      <c r="BT400" s="13" t="e">
        <f aca="false">IF(#REF!="CANCELADO",1,"")</f>
        <v>#VALUE!</v>
      </c>
      <c r="BU400" s="13" t="e">
        <f aca="false">IF(#REF!="DEVUELTO",1,"")</f>
        <v>#VALUE!</v>
      </c>
      <c r="BV400" s="13" t="e">
        <f aca="false">IF(#REF!="DEVUELTO",1,"")</f>
        <v>#VALUE!</v>
      </c>
      <c r="BW400" s="13" t="e">
        <f aca="false">IF(#REF!="CANCELADO",1,"")</f>
        <v>#VALUE!</v>
      </c>
    </row>
    <row r="401" customFormat="false" ht="23.1" hidden="false" customHeight="true" outlineLevel="0" collapsed="false">
      <c r="BT401" s="13" t="e">
        <f aca="false">IF(#REF!="CANCELADO",1,"")</f>
        <v>#VALUE!</v>
      </c>
      <c r="BU401" s="13" t="e">
        <f aca="false">IF(#REF!="DEVUELTO",1,"")</f>
        <v>#VALUE!</v>
      </c>
      <c r="BV401" s="13" t="e">
        <f aca="false">IF(#REF!="DEVUELTO",1,"")</f>
        <v>#VALUE!</v>
      </c>
      <c r="BW401" s="13" t="e">
        <f aca="false">IF(#REF!="CANCELADO",1,"")</f>
        <v>#VALUE!</v>
      </c>
    </row>
    <row r="402" customFormat="false" ht="23.1" hidden="false" customHeight="true" outlineLevel="0" collapsed="false">
      <c r="BT402" s="13" t="e">
        <f aca="false">IF(#REF!="CANCELADO",1,"")</f>
        <v>#VALUE!</v>
      </c>
      <c r="BU402" s="13" t="e">
        <f aca="false">IF(#REF!="DEVUELTO",1,"")</f>
        <v>#VALUE!</v>
      </c>
      <c r="BV402" s="13" t="e">
        <f aca="false">IF(#REF!="DEVUELTO",1,"")</f>
        <v>#VALUE!</v>
      </c>
      <c r="BW402" s="13" t="e">
        <f aca="false">IF(#REF!="CANCELADO",1,"")</f>
        <v>#VALUE!</v>
      </c>
    </row>
    <row r="403" customFormat="false" ht="23.1" hidden="false" customHeight="true" outlineLevel="0" collapsed="false">
      <c r="BT403" s="13" t="e">
        <f aca="false">IF(#REF!="CANCELADO",1,"")</f>
        <v>#VALUE!</v>
      </c>
      <c r="BU403" s="13" t="e">
        <f aca="false">IF(#REF!="DEVUELTO",1,"")</f>
        <v>#VALUE!</v>
      </c>
      <c r="BV403" s="13" t="e">
        <f aca="false">IF(#REF!="DEVUELTO",1,"")</f>
        <v>#VALUE!</v>
      </c>
      <c r="BW403" s="13" t="e">
        <f aca="false">IF(#REF!="CANCELADO",1,"")</f>
        <v>#VALUE!</v>
      </c>
    </row>
    <row r="404" customFormat="false" ht="23.1" hidden="false" customHeight="true" outlineLevel="0" collapsed="false">
      <c r="BT404" s="13" t="e">
        <f aca="false">IF(#REF!="CANCELADO",1,"")</f>
        <v>#VALUE!</v>
      </c>
      <c r="BU404" s="13" t="e">
        <f aca="false">IF(#REF!="DEVUELTO",1,"")</f>
        <v>#VALUE!</v>
      </c>
      <c r="BV404" s="13" t="e">
        <f aca="false">IF(#REF!="DEVUELTO",1,"")</f>
        <v>#VALUE!</v>
      </c>
      <c r="BW404" s="13" t="e">
        <f aca="false">IF(#REF!="CANCELADO",1,"")</f>
        <v>#VALUE!</v>
      </c>
    </row>
    <row r="405" customFormat="false" ht="23.1" hidden="false" customHeight="true" outlineLevel="0" collapsed="false">
      <c r="BT405" s="13" t="e">
        <f aca="false">IF(#REF!="CANCELADO",1,"")</f>
        <v>#VALUE!</v>
      </c>
      <c r="BU405" s="13" t="e">
        <f aca="false">IF(#REF!="DEVUELTO",1,"")</f>
        <v>#VALUE!</v>
      </c>
      <c r="BV405" s="13" t="e">
        <f aca="false">IF(#REF!="DEVUELTO",1,"")</f>
        <v>#VALUE!</v>
      </c>
      <c r="BW405" s="13" t="e">
        <f aca="false">IF(#REF!="CANCELADO",1,"")</f>
        <v>#VALUE!</v>
      </c>
    </row>
    <row r="406" customFormat="false" ht="23.1" hidden="false" customHeight="true" outlineLevel="0" collapsed="false">
      <c r="BT406" s="13" t="e">
        <f aca="false">IF(#REF!="CANCELADO",1,"")</f>
        <v>#VALUE!</v>
      </c>
      <c r="BU406" s="13" t="e">
        <f aca="false">IF(#REF!="DEVUELTO",1,"")</f>
        <v>#VALUE!</v>
      </c>
      <c r="BV406" s="13" t="e">
        <f aca="false">IF(#REF!="DEVUELTO",1,"")</f>
        <v>#VALUE!</v>
      </c>
      <c r="BW406" s="13" t="e">
        <f aca="false">IF(#REF!="CANCELADO",1,"")</f>
        <v>#VALUE!</v>
      </c>
    </row>
    <row r="407" customFormat="false" ht="23.1" hidden="false" customHeight="true" outlineLevel="0" collapsed="false">
      <c r="BT407" s="13" t="e">
        <f aca="false">IF(#REF!="CANCELADO",1,"")</f>
        <v>#VALUE!</v>
      </c>
      <c r="BU407" s="13" t="e">
        <f aca="false">IF(#REF!="DEVUELTO",1,"")</f>
        <v>#VALUE!</v>
      </c>
      <c r="BV407" s="13" t="e">
        <f aca="false">IF(#REF!="DEVUELTO",1,"")</f>
        <v>#VALUE!</v>
      </c>
      <c r="BW407" s="13" t="e">
        <f aca="false">IF(#REF!="CANCELADO",1,"")</f>
        <v>#VALUE!</v>
      </c>
    </row>
    <row r="408" customFormat="false" ht="23.1" hidden="false" customHeight="true" outlineLevel="0" collapsed="false">
      <c r="BT408" s="13" t="e">
        <f aca="false">IF(#REF!="CANCELADO",1,"")</f>
        <v>#VALUE!</v>
      </c>
      <c r="BU408" s="13" t="e">
        <f aca="false">IF(#REF!="DEVUELTO",1,"")</f>
        <v>#VALUE!</v>
      </c>
      <c r="BV408" s="13" t="e">
        <f aca="false">IF(#REF!="DEVUELTO",1,"")</f>
        <v>#VALUE!</v>
      </c>
      <c r="BW408" s="13" t="e">
        <f aca="false">IF(#REF!="CANCELADO",1,"")</f>
        <v>#VALUE!</v>
      </c>
    </row>
    <row r="409" customFormat="false" ht="23.1" hidden="false" customHeight="true" outlineLevel="0" collapsed="false">
      <c r="BT409" s="13" t="e">
        <f aca="false">IF(#REF!="CANCELADO",1,"")</f>
        <v>#VALUE!</v>
      </c>
      <c r="BU409" s="13" t="e">
        <f aca="false">IF(#REF!="DEVUELTO",1,"")</f>
        <v>#VALUE!</v>
      </c>
      <c r="BV409" s="13" t="e">
        <f aca="false">IF(#REF!="DEVUELTO",1,"")</f>
        <v>#VALUE!</v>
      </c>
      <c r="BW409" s="13" t="e">
        <f aca="false">IF(#REF!="CANCELADO",1,"")</f>
        <v>#VALUE!</v>
      </c>
    </row>
    <row r="410" customFormat="false" ht="23.1" hidden="false" customHeight="true" outlineLevel="0" collapsed="false">
      <c r="BT410" s="13" t="e">
        <f aca="false">IF(#REF!="CANCELADO",1,"")</f>
        <v>#VALUE!</v>
      </c>
      <c r="BU410" s="13" t="e">
        <f aca="false">IF(#REF!="DEVUELTO",1,"")</f>
        <v>#VALUE!</v>
      </c>
      <c r="BV410" s="13" t="e">
        <f aca="false">IF(#REF!="DEVUELTO",1,"")</f>
        <v>#VALUE!</v>
      </c>
      <c r="BW410" s="13" t="e">
        <f aca="false">IF(#REF!="CANCELADO",1,"")</f>
        <v>#VALUE!</v>
      </c>
    </row>
    <row r="411" customFormat="false" ht="23.1" hidden="false" customHeight="true" outlineLevel="0" collapsed="false">
      <c r="BT411" s="13" t="e">
        <f aca="false">IF(#REF!="CANCELADO",1,"")</f>
        <v>#VALUE!</v>
      </c>
      <c r="BU411" s="13" t="e">
        <f aca="false">IF(#REF!="DEVUELTO",1,"")</f>
        <v>#VALUE!</v>
      </c>
      <c r="BV411" s="13" t="e">
        <f aca="false">IF(#REF!="DEVUELTO",1,"")</f>
        <v>#VALUE!</v>
      </c>
      <c r="BW411" s="13" t="e">
        <f aca="false">IF(#REF!="CANCELADO",1,"")</f>
        <v>#VALUE!</v>
      </c>
    </row>
    <row r="412" customFormat="false" ht="23.1" hidden="false" customHeight="true" outlineLevel="0" collapsed="false">
      <c r="BT412" s="13" t="e">
        <f aca="false">IF(#REF!="CANCELADO",1,"")</f>
        <v>#VALUE!</v>
      </c>
      <c r="BU412" s="13" t="e">
        <f aca="false">IF(#REF!="DEVUELTO",1,"")</f>
        <v>#VALUE!</v>
      </c>
      <c r="BV412" s="13" t="e">
        <f aca="false">IF(#REF!="DEVUELTO",1,"")</f>
        <v>#VALUE!</v>
      </c>
      <c r="BW412" s="13" t="e">
        <f aca="false">IF(#REF!="CANCELADO",1,"")</f>
        <v>#VALUE!</v>
      </c>
    </row>
    <row r="413" customFormat="false" ht="23.1" hidden="false" customHeight="true" outlineLevel="0" collapsed="false">
      <c r="BT413" s="13" t="e">
        <f aca="false">IF(#REF!="CANCELADO",1,"")</f>
        <v>#VALUE!</v>
      </c>
      <c r="BU413" s="13" t="e">
        <f aca="false">IF(#REF!="DEVUELTO",1,"")</f>
        <v>#VALUE!</v>
      </c>
      <c r="BV413" s="13" t="e">
        <f aca="false">IF(#REF!="DEVUELTO",1,"")</f>
        <v>#VALUE!</v>
      </c>
      <c r="BW413" s="13" t="e">
        <f aca="false">IF(#REF!="CANCELADO",1,"")</f>
        <v>#VALUE!</v>
      </c>
    </row>
    <row r="414" customFormat="false" ht="23.1" hidden="false" customHeight="true" outlineLevel="0" collapsed="false">
      <c r="BT414" s="13" t="e">
        <f aca="false">IF(#REF!="CANCELADO",1,"")</f>
        <v>#VALUE!</v>
      </c>
      <c r="BU414" s="13" t="e">
        <f aca="false">IF(#REF!="DEVUELTO",1,"")</f>
        <v>#VALUE!</v>
      </c>
      <c r="BV414" s="13" t="e">
        <f aca="false">IF(#REF!="DEVUELTO",1,"")</f>
        <v>#VALUE!</v>
      </c>
      <c r="BW414" s="13" t="e">
        <f aca="false">IF(#REF!="CANCELADO",1,"")</f>
        <v>#VALUE!</v>
      </c>
    </row>
    <row r="415" customFormat="false" ht="23.1" hidden="false" customHeight="true" outlineLevel="0" collapsed="false">
      <c r="BT415" s="13" t="e">
        <f aca="false">IF(#REF!="CANCELADO",1,"")</f>
        <v>#VALUE!</v>
      </c>
      <c r="BU415" s="13" t="e">
        <f aca="false">IF(#REF!="DEVUELTO",1,"")</f>
        <v>#VALUE!</v>
      </c>
      <c r="BV415" s="13" t="e">
        <f aca="false">IF(#REF!="DEVUELTO",1,"")</f>
        <v>#VALUE!</v>
      </c>
      <c r="BW415" s="13" t="e">
        <f aca="false">IF(#REF!="CANCELADO",1,"")</f>
        <v>#VALUE!</v>
      </c>
    </row>
    <row r="416" customFormat="false" ht="23.1" hidden="false" customHeight="true" outlineLevel="0" collapsed="false">
      <c r="BT416" s="13" t="e">
        <f aca="false">IF(#REF!="CANCELADO",1,"")</f>
        <v>#VALUE!</v>
      </c>
      <c r="BU416" s="13" t="e">
        <f aca="false">IF(#REF!="DEVUELTO",1,"")</f>
        <v>#VALUE!</v>
      </c>
      <c r="BV416" s="13" t="e">
        <f aca="false">IF(#REF!="DEVUELTO",1,"")</f>
        <v>#VALUE!</v>
      </c>
      <c r="BW416" s="13" t="e">
        <f aca="false">IF(#REF!="CANCELADO",1,"")</f>
        <v>#VALUE!</v>
      </c>
    </row>
    <row r="417" customFormat="false" ht="23.1" hidden="false" customHeight="true" outlineLevel="0" collapsed="false">
      <c r="BT417" s="13" t="e">
        <f aca="false">IF(#REF!="CANCELADO",1,"")</f>
        <v>#VALUE!</v>
      </c>
      <c r="BU417" s="13" t="e">
        <f aca="false">IF(#REF!="DEVUELTO",1,"")</f>
        <v>#VALUE!</v>
      </c>
      <c r="BV417" s="13" t="e">
        <f aca="false">IF(#REF!="DEVUELTO",1,"")</f>
        <v>#VALUE!</v>
      </c>
      <c r="BW417" s="13" t="e">
        <f aca="false">IF(#REF!="CANCELADO",1,"")</f>
        <v>#VALUE!</v>
      </c>
    </row>
    <row r="418" customFormat="false" ht="23.1" hidden="false" customHeight="true" outlineLevel="0" collapsed="false">
      <c r="BT418" s="13" t="e">
        <f aca="false">IF(#REF!="CANCELADO",1,"")</f>
        <v>#VALUE!</v>
      </c>
      <c r="BU418" s="13" t="e">
        <f aca="false">IF(#REF!="DEVUELTO",1,"")</f>
        <v>#VALUE!</v>
      </c>
      <c r="BV418" s="13" t="e">
        <f aca="false">IF(#REF!="DEVUELTO",1,"")</f>
        <v>#VALUE!</v>
      </c>
      <c r="BW418" s="13" t="e">
        <f aca="false">IF(#REF!="CANCELADO",1,"")</f>
        <v>#VALUE!</v>
      </c>
    </row>
    <row r="419" customFormat="false" ht="23.1" hidden="false" customHeight="true" outlineLevel="0" collapsed="false">
      <c r="BT419" s="13" t="e">
        <f aca="false">IF(#REF!="CANCELADO",1,"")</f>
        <v>#VALUE!</v>
      </c>
      <c r="BU419" s="13" t="e">
        <f aca="false">IF(#REF!="DEVUELTO",1,"")</f>
        <v>#VALUE!</v>
      </c>
      <c r="BV419" s="13" t="e">
        <f aca="false">IF(#REF!="DEVUELTO",1,"")</f>
        <v>#VALUE!</v>
      </c>
      <c r="BW419" s="13" t="e">
        <f aca="false">IF(#REF!="CANCELADO",1,"")</f>
        <v>#VALUE!</v>
      </c>
    </row>
    <row r="420" customFormat="false" ht="23.1" hidden="false" customHeight="true" outlineLevel="0" collapsed="false">
      <c r="BT420" s="13" t="e">
        <f aca="false">IF(#REF!="CANCELADO",1,"")</f>
        <v>#VALUE!</v>
      </c>
      <c r="BU420" s="13" t="e">
        <f aca="false">IF(#REF!="DEVUELTO",1,"")</f>
        <v>#VALUE!</v>
      </c>
      <c r="BV420" s="13" t="e">
        <f aca="false">IF(#REF!="DEVUELTO",1,"")</f>
        <v>#VALUE!</v>
      </c>
      <c r="BW420" s="13" t="e">
        <f aca="false">IF(#REF!="CANCELADO",1,"")</f>
        <v>#VALUE!</v>
      </c>
    </row>
    <row r="421" customFormat="false" ht="23.1" hidden="false" customHeight="true" outlineLevel="0" collapsed="false">
      <c r="BT421" s="13" t="e">
        <f aca="false">IF(#REF!="CANCELADO",1,"")</f>
        <v>#VALUE!</v>
      </c>
      <c r="BU421" s="13" t="e">
        <f aca="false">IF(#REF!="DEVUELTO",1,"")</f>
        <v>#VALUE!</v>
      </c>
      <c r="BV421" s="13" t="e">
        <f aca="false">IF(#REF!="DEVUELTO",1,"")</f>
        <v>#VALUE!</v>
      </c>
      <c r="BW421" s="13" t="e">
        <f aca="false">IF(#REF!="CANCELADO",1,"")</f>
        <v>#VALUE!</v>
      </c>
    </row>
    <row r="422" customFormat="false" ht="23.1" hidden="false" customHeight="true" outlineLevel="0" collapsed="false">
      <c r="BT422" s="13" t="e">
        <f aca="false">IF(#REF!="CANCELADO",1,"")</f>
        <v>#VALUE!</v>
      </c>
      <c r="BU422" s="13" t="e">
        <f aca="false">IF(#REF!="DEVUELTO",1,"")</f>
        <v>#VALUE!</v>
      </c>
      <c r="BV422" s="13" t="e">
        <f aca="false">IF(#REF!="DEVUELTO",1,"")</f>
        <v>#VALUE!</v>
      </c>
      <c r="BW422" s="13" t="e">
        <f aca="false">IF(#REF!="CANCELADO",1,"")</f>
        <v>#VALUE!</v>
      </c>
    </row>
    <row r="423" customFormat="false" ht="23.1" hidden="false" customHeight="true" outlineLevel="0" collapsed="false">
      <c r="BT423" s="13" t="e">
        <f aca="false">IF(#REF!="CANCELADO",1,"")</f>
        <v>#VALUE!</v>
      </c>
      <c r="BU423" s="13" t="e">
        <f aca="false">IF(#REF!="DEVUELTO",1,"")</f>
        <v>#VALUE!</v>
      </c>
      <c r="BV423" s="13" t="e">
        <f aca="false">IF(#REF!="DEVUELTO",1,"")</f>
        <v>#VALUE!</v>
      </c>
      <c r="BW423" s="13" t="e">
        <f aca="false">IF(#REF!="CANCELADO",1,"")</f>
        <v>#VALUE!</v>
      </c>
    </row>
    <row r="424" customFormat="false" ht="23.1" hidden="false" customHeight="true" outlineLevel="0" collapsed="false">
      <c r="BT424" s="13" t="e">
        <f aca="false">IF(#REF!="CANCELADO",1,"")</f>
        <v>#VALUE!</v>
      </c>
      <c r="BU424" s="13" t="e">
        <f aca="false">IF(#REF!="DEVUELTO",1,"")</f>
        <v>#VALUE!</v>
      </c>
      <c r="BV424" s="13" t="e">
        <f aca="false">IF(#REF!="DEVUELTO",1,"")</f>
        <v>#VALUE!</v>
      </c>
      <c r="BW424" s="13" t="e">
        <f aca="false">IF(#REF!="CANCELADO",1,"")</f>
        <v>#VALUE!</v>
      </c>
    </row>
    <row r="425" customFormat="false" ht="23.1" hidden="false" customHeight="true" outlineLevel="0" collapsed="false">
      <c r="BT425" s="13" t="e">
        <f aca="false">IF(#REF!="CANCELADO",1,"")</f>
        <v>#VALUE!</v>
      </c>
      <c r="BU425" s="13" t="e">
        <f aca="false">IF(#REF!="DEVUELTO",1,"")</f>
        <v>#VALUE!</v>
      </c>
      <c r="BV425" s="13" t="e">
        <f aca="false">IF(#REF!="DEVUELTO",1,"")</f>
        <v>#VALUE!</v>
      </c>
      <c r="BW425" s="13" t="e">
        <f aca="false">IF(#REF!="CANCELADO",1,"")</f>
        <v>#VALUE!</v>
      </c>
    </row>
    <row r="426" customFormat="false" ht="23.1" hidden="false" customHeight="true" outlineLevel="0" collapsed="false">
      <c r="BT426" s="13" t="e">
        <f aca="false">IF(#REF!="CANCELADO",1,"")</f>
        <v>#VALUE!</v>
      </c>
      <c r="BU426" s="13" t="e">
        <f aca="false">IF(#REF!="DEVUELTO",1,"")</f>
        <v>#VALUE!</v>
      </c>
      <c r="BV426" s="13" t="e">
        <f aca="false">IF(#REF!="DEVUELTO",1,"")</f>
        <v>#VALUE!</v>
      </c>
      <c r="BW426" s="13" t="e">
        <f aca="false">IF(#REF!="CANCELADO",1,"")</f>
        <v>#VALUE!</v>
      </c>
    </row>
    <row r="427" customFormat="false" ht="23.1" hidden="false" customHeight="true" outlineLevel="0" collapsed="false">
      <c r="BT427" s="13" t="e">
        <f aca="false">IF(#REF!="CANCELADO",1,"")</f>
        <v>#VALUE!</v>
      </c>
      <c r="BU427" s="13" t="e">
        <f aca="false">IF(#REF!="DEVUELTO",1,"")</f>
        <v>#VALUE!</v>
      </c>
      <c r="BV427" s="13" t="e">
        <f aca="false">IF(#REF!="DEVUELTO",1,"")</f>
        <v>#VALUE!</v>
      </c>
      <c r="BW427" s="13" t="e">
        <f aca="false">IF(#REF!="CANCELADO",1,"")</f>
        <v>#VALUE!</v>
      </c>
    </row>
    <row r="428" customFormat="false" ht="23.1" hidden="false" customHeight="true" outlineLevel="0" collapsed="false">
      <c r="BT428" s="13" t="e">
        <f aca="false">IF(#REF!="CANCELADO",1,"")</f>
        <v>#VALUE!</v>
      </c>
      <c r="BU428" s="13" t="e">
        <f aca="false">IF(#REF!="DEVUELTO",1,"")</f>
        <v>#VALUE!</v>
      </c>
      <c r="BV428" s="13" t="e">
        <f aca="false">IF(#REF!="DEVUELTO",1,"")</f>
        <v>#VALUE!</v>
      </c>
      <c r="BW428" s="13" t="e">
        <f aca="false">IF(#REF!="CANCELADO",1,"")</f>
        <v>#VALUE!</v>
      </c>
    </row>
    <row r="429" customFormat="false" ht="23.1" hidden="false" customHeight="true" outlineLevel="0" collapsed="false">
      <c r="BT429" s="13" t="e">
        <f aca="false">IF(#REF!="CANCELADO",1,"")</f>
        <v>#VALUE!</v>
      </c>
      <c r="BU429" s="13" t="e">
        <f aca="false">IF(#REF!="DEVUELTO",1,"")</f>
        <v>#VALUE!</v>
      </c>
      <c r="BV429" s="13" t="e">
        <f aca="false">IF(#REF!="DEVUELTO",1,"")</f>
        <v>#VALUE!</v>
      </c>
      <c r="BW429" s="13" t="e">
        <f aca="false">IF(#REF!="CANCELADO",1,"")</f>
        <v>#VALUE!</v>
      </c>
    </row>
    <row r="430" customFormat="false" ht="23.1" hidden="false" customHeight="true" outlineLevel="0" collapsed="false">
      <c r="BT430" s="13" t="e">
        <f aca="false">IF(#REF!="CANCELADO",1,"")</f>
        <v>#VALUE!</v>
      </c>
      <c r="BU430" s="13" t="e">
        <f aca="false">IF(#REF!="DEVUELTO",1,"")</f>
        <v>#VALUE!</v>
      </c>
      <c r="BV430" s="13" t="e">
        <f aca="false">IF(#REF!="DEVUELTO",1,"")</f>
        <v>#VALUE!</v>
      </c>
      <c r="BW430" s="13" t="e">
        <f aca="false">IF(#REF!="CANCELADO",1,"")</f>
        <v>#VALUE!</v>
      </c>
    </row>
    <row r="431" customFormat="false" ht="23.1" hidden="false" customHeight="true" outlineLevel="0" collapsed="false">
      <c r="BT431" s="13" t="e">
        <f aca="false">IF(#REF!="CANCELADO",1,"")</f>
        <v>#VALUE!</v>
      </c>
      <c r="BU431" s="13" t="e">
        <f aca="false">IF(#REF!="DEVUELTO",1,"")</f>
        <v>#VALUE!</v>
      </c>
      <c r="BV431" s="13" t="e">
        <f aca="false">IF(#REF!="DEVUELTO",1,"")</f>
        <v>#VALUE!</v>
      </c>
      <c r="BW431" s="13" t="e">
        <f aca="false">IF(#REF!="CANCELADO",1,"")</f>
        <v>#VALUE!</v>
      </c>
    </row>
    <row r="432" customFormat="false" ht="23.1" hidden="false" customHeight="true" outlineLevel="0" collapsed="false">
      <c r="BT432" s="13" t="e">
        <f aca="false">IF(#REF!="CANCELADO",1,"")</f>
        <v>#VALUE!</v>
      </c>
      <c r="BU432" s="13" t="e">
        <f aca="false">IF(#REF!="DEVUELTO",1,"")</f>
        <v>#VALUE!</v>
      </c>
      <c r="BV432" s="13" t="e">
        <f aca="false">IF(#REF!="DEVUELTO",1,"")</f>
        <v>#VALUE!</v>
      </c>
      <c r="BW432" s="13" t="e">
        <f aca="false">IF(#REF!="CANCELADO",1,"")</f>
        <v>#VALUE!</v>
      </c>
    </row>
    <row r="433" customFormat="false" ht="23.1" hidden="false" customHeight="true" outlineLevel="0" collapsed="false">
      <c r="BT433" s="13" t="e">
        <f aca="false">IF(#REF!="CANCELADO",1,"")</f>
        <v>#VALUE!</v>
      </c>
      <c r="BU433" s="13" t="e">
        <f aca="false">IF(#REF!="DEVUELTO",1,"")</f>
        <v>#VALUE!</v>
      </c>
      <c r="BV433" s="13" t="e">
        <f aca="false">IF(#REF!="DEVUELTO",1,"")</f>
        <v>#VALUE!</v>
      </c>
      <c r="BW433" s="13" t="e">
        <f aca="false">IF(#REF!="CANCELADO",1,"")</f>
        <v>#VALUE!</v>
      </c>
    </row>
    <row r="434" customFormat="false" ht="23.1" hidden="false" customHeight="true" outlineLevel="0" collapsed="false">
      <c r="BT434" s="13" t="e">
        <f aca="false">IF(#REF!="CANCELADO",1,"")</f>
        <v>#VALUE!</v>
      </c>
      <c r="BU434" s="13" t="e">
        <f aca="false">IF(#REF!="DEVUELTO",1,"")</f>
        <v>#VALUE!</v>
      </c>
      <c r="BV434" s="13" t="e">
        <f aca="false">IF(#REF!="DEVUELTO",1,"")</f>
        <v>#VALUE!</v>
      </c>
      <c r="BW434" s="13" t="e">
        <f aca="false">IF(#REF!="CANCELADO",1,"")</f>
        <v>#VALUE!</v>
      </c>
    </row>
    <row r="435" customFormat="false" ht="23.1" hidden="false" customHeight="true" outlineLevel="0" collapsed="false">
      <c r="BT435" s="13" t="e">
        <f aca="false">IF(#REF!="CANCELADO",1,"")</f>
        <v>#VALUE!</v>
      </c>
      <c r="BU435" s="13" t="e">
        <f aca="false">IF(#REF!="DEVUELTO",1,"")</f>
        <v>#VALUE!</v>
      </c>
      <c r="BV435" s="13" t="e">
        <f aca="false">IF(#REF!="DEVUELTO",1,"")</f>
        <v>#VALUE!</v>
      </c>
      <c r="BW435" s="13" t="e">
        <f aca="false">IF(#REF!="CANCELADO",1,"")</f>
        <v>#VALUE!</v>
      </c>
    </row>
    <row r="436" customFormat="false" ht="23.1" hidden="false" customHeight="true" outlineLevel="0" collapsed="false">
      <c r="BT436" s="13" t="e">
        <f aca="false">IF(#REF!="CANCELADO",1,"")</f>
        <v>#VALUE!</v>
      </c>
      <c r="BU436" s="13" t="e">
        <f aca="false">IF(#REF!="DEVUELTO",1,"")</f>
        <v>#VALUE!</v>
      </c>
      <c r="BV436" s="13" t="e">
        <f aca="false">IF(#REF!="DEVUELTO",1,"")</f>
        <v>#VALUE!</v>
      </c>
      <c r="BW436" s="13" t="e">
        <f aca="false">IF(#REF!="CANCELADO",1,"")</f>
        <v>#VALUE!</v>
      </c>
    </row>
    <row r="437" customFormat="false" ht="23.1" hidden="false" customHeight="true" outlineLevel="0" collapsed="false">
      <c r="BT437" s="13" t="e">
        <f aca="false">IF(#REF!="CANCELADO",1,"")</f>
        <v>#VALUE!</v>
      </c>
      <c r="BU437" s="13" t="e">
        <f aca="false">IF(#REF!="DEVUELTO",1,"")</f>
        <v>#VALUE!</v>
      </c>
      <c r="BV437" s="13" t="e">
        <f aca="false">IF(#REF!="DEVUELTO",1,"")</f>
        <v>#VALUE!</v>
      </c>
      <c r="BW437" s="13" t="e">
        <f aca="false">IF(#REF!="CANCELADO",1,"")</f>
        <v>#VALUE!</v>
      </c>
    </row>
    <row r="438" customFormat="false" ht="23.1" hidden="false" customHeight="true" outlineLevel="0" collapsed="false">
      <c r="BT438" s="13" t="e">
        <f aca="false">IF(#REF!="CANCELADO",1,"")</f>
        <v>#VALUE!</v>
      </c>
      <c r="BU438" s="13" t="e">
        <f aca="false">IF(#REF!="DEVUELTO",1,"")</f>
        <v>#VALUE!</v>
      </c>
      <c r="BV438" s="13" t="e">
        <f aca="false">IF(#REF!="DEVUELTO",1,"")</f>
        <v>#VALUE!</v>
      </c>
      <c r="BW438" s="13" t="e">
        <f aca="false">IF(#REF!="CANCELADO",1,"")</f>
        <v>#VALUE!</v>
      </c>
    </row>
    <row r="439" customFormat="false" ht="23.1" hidden="false" customHeight="true" outlineLevel="0" collapsed="false">
      <c r="BT439" s="13" t="e">
        <f aca="false">IF(#REF!="CANCELADO",1,"")</f>
        <v>#VALUE!</v>
      </c>
      <c r="BU439" s="13" t="e">
        <f aca="false">IF(#REF!="DEVUELTO",1,"")</f>
        <v>#VALUE!</v>
      </c>
      <c r="BV439" s="13" t="e">
        <f aca="false">IF(#REF!="DEVUELTO",1,"")</f>
        <v>#VALUE!</v>
      </c>
      <c r="BW439" s="13" t="e">
        <f aca="false">IF(#REF!="CANCELADO",1,"")</f>
        <v>#VALUE!</v>
      </c>
    </row>
    <row r="440" customFormat="false" ht="23.1" hidden="false" customHeight="true" outlineLevel="0" collapsed="false">
      <c r="BT440" s="13" t="e">
        <f aca="false">IF(#REF!="CANCELADO",1,"")</f>
        <v>#VALUE!</v>
      </c>
      <c r="BU440" s="13" t="e">
        <f aca="false">IF(#REF!="DEVUELTO",1,"")</f>
        <v>#VALUE!</v>
      </c>
      <c r="BV440" s="13" t="e">
        <f aca="false">IF(#REF!="DEVUELTO",1,"")</f>
        <v>#VALUE!</v>
      </c>
      <c r="BW440" s="13" t="e">
        <f aca="false">IF(#REF!="CANCELADO",1,"")</f>
        <v>#VALUE!</v>
      </c>
    </row>
    <row r="441" customFormat="false" ht="23.1" hidden="false" customHeight="true" outlineLevel="0" collapsed="false">
      <c r="BT441" s="13" t="e">
        <f aca="false">IF(#REF!="CANCELADO",1,"")</f>
        <v>#VALUE!</v>
      </c>
      <c r="BU441" s="13" t="e">
        <f aca="false">IF(#REF!="DEVUELTO",1,"")</f>
        <v>#VALUE!</v>
      </c>
      <c r="BV441" s="13" t="e">
        <f aca="false">IF(#REF!="DEVUELTO",1,"")</f>
        <v>#VALUE!</v>
      </c>
      <c r="BW441" s="13" t="e">
        <f aca="false">IF(#REF!="CANCELADO",1,"")</f>
        <v>#VALUE!</v>
      </c>
    </row>
    <row r="442" customFormat="false" ht="23.1" hidden="false" customHeight="true" outlineLevel="0" collapsed="false">
      <c r="BT442" s="13" t="e">
        <f aca="false">IF(#REF!="CANCELADO",1,"")</f>
        <v>#VALUE!</v>
      </c>
      <c r="BU442" s="13" t="e">
        <f aca="false">IF(#REF!="DEVUELTO",1,"")</f>
        <v>#VALUE!</v>
      </c>
      <c r="BV442" s="13" t="e">
        <f aca="false">IF(#REF!="DEVUELTO",1,"")</f>
        <v>#VALUE!</v>
      </c>
      <c r="BW442" s="13" t="e">
        <f aca="false">IF(#REF!="CANCELADO",1,"")</f>
        <v>#VALUE!</v>
      </c>
    </row>
    <row r="443" customFormat="false" ht="23.1" hidden="false" customHeight="true" outlineLevel="0" collapsed="false">
      <c r="BT443" s="13" t="e">
        <f aca="false">IF(#REF!="CANCELADO",1,"")</f>
        <v>#VALUE!</v>
      </c>
      <c r="BU443" s="13" t="e">
        <f aca="false">IF(#REF!="DEVUELTO",1,"")</f>
        <v>#VALUE!</v>
      </c>
      <c r="BV443" s="13" t="e">
        <f aca="false">IF(#REF!="DEVUELTO",1,"")</f>
        <v>#VALUE!</v>
      </c>
      <c r="BW443" s="13" t="e">
        <f aca="false">IF(#REF!="CANCELADO",1,"")</f>
        <v>#VALUE!</v>
      </c>
    </row>
    <row r="444" customFormat="false" ht="23.1" hidden="false" customHeight="true" outlineLevel="0" collapsed="false">
      <c r="BT444" s="13" t="e">
        <f aca="false">IF(#REF!="CANCELADO",1,"")</f>
        <v>#VALUE!</v>
      </c>
      <c r="BU444" s="13" t="e">
        <f aca="false">IF(#REF!="DEVUELTO",1,"")</f>
        <v>#VALUE!</v>
      </c>
      <c r="BV444" s="13" t="e">
        <f aca="false">IF(#REF!="DEVUELTO",1,"")</f>
        <v>#VALUE!</v>
      </c>
      <c r="BW444" s="13" t="e">
        <f aca="false">IF(#REF!="CANCELADO",1,"")</f>
        <v>#VALUE!</v>
      </c>
    </row>
    <row r="445" customFormat="false" ht="23.1" hidden="false" customHeight="true" outlineLevel="0" collapsed="false">
      <c r="BT445" s="13" t="e">
        <f aca="false">IF(#REF!="CANCELADO",1,"")</f>
        <v>#VALUE!</v>
      </c>
      <c r="BU445" s="13" t="e">
        <f aca="false">IF(#REF!="DEVUELTO",1,"")</f>
        <v>#VALUE!</v>
      </c>
      <c r="BV445" s="13" t="e">
        <f aca="false">IF(#REF!="DEVUELTO",1,"")</f>
        <v>#VALUE!</v>
      </c>
      <c r="BW445" s="13" t="e">
        <f aca="false">IF(#REF!="CANCELADO",1,"")</f>
        <v>#VALUE!</v>
      </c>
    </row>
    <row r="446" customFormat="false" ht="23.1" hidden="false" customHeight="true" outlineLevel="0" collapsed="false">
      <c r="BT446" s="13" t="e">
        <f aca="false">IF(#REF!="CANCELADO",1,"")</f>
        <v>#VALUE!</v>
      </c>
      <c r="BU446" s="13" t="e">
        <f aca="false">IF(#REF!="DEVUELTO",1,"")</f>
        <v>#VALUE!</v>
      </c>
      <c r="BV446" s="13" t="e">
        <f aca="false">IF(#REF!="DEVUELTO",1,"")</f>
        <v>#VALUE!</v>
      </c>
      <c r="BW446" s="13" t="e">
        <f aca="false">IF(#REF!="CANCELADO",1,"")</f>
        <v>#VALUE!</v>
      </c>
    </row>
    <row r="447" customFormat="false" ht="23.1" hidden="false" customHeight="true" outlineLevel="0" collapsed="false">
      <c r="BT447" s="13" t="e">
        <f aca="false">IF(#REF!="CANCELADO",1,"")</f>
        <v>#VALUE!</v>
      </c>
      <c r="BU447" s="13" t="e">
        <f aca="false">IF(#REF!="DEVUELTO",1,"")</f>
        <v>#VALUE!</v>
      </c>
      <c r="BV447" s="13" t="e">
        <f aca="false">IF(#REF!="DEVUELTO",1,"")</f>
        <v>#VALUE!</v>
      </c>
      <c r="BW447" s="13" t="e">
        <f aca="false">IF(#REF!="CANCELADO",1,"")</f>
        <v>#VALUE!</v>
      </c>
    </row>
    <row r="448" customFormat="false" ht="23.1" hidden="false" customHeight="true" outlineLevel="0" collapsed="false">
      <c r="BT448" s="13" t="e">
        <f aca="false">IF(#REF!="CANCELADO",1,"")</f>
        <v>#VALUE!</v>
      </c>
      <c r="BU448" s="13" t="e">
        <f aca="false">IF(#REF!="DEVUELTO",1,"")</f>
        <v>#VALUE!</v>
      </c>
      <c r="BV448" s="13" t="e">
        <f aca="false">IF(#REF!="DEVUELTO",1,"")</f>
        <v>#VALUE!</v>
      </c>
      <c r="BW448" s="13" t="e">
        <f aca="false">IF(#REF!="CANCELADO",1,"")</f>
        <v>#VALUE!</v>
      </c>
    </row>
    <row r="449" customFormat="false" ht="23.1" hidden="false" customHeight="true" outlineLevel="0" collapsed="false">
      <c r="BT449" s="13" t="e">
        <f aca="false">IF(#REF!="CANCELADO",1,"")</f>
        <v>#VALUE!</v>
      </c>
      <c r="BU449" s="13" t="e">
        <f aca="false">IF(#REF!="DEVUELTO",1,"")</f>
        <v>#VALUE!</v>
      </c>
      <c r="BV449" s="13" t="e">
        <f aca="false">IF(#REF!="DEVUELTO",1,"")</f>
        <v>#VALUE!</v>
      </c>
      <c r="BW449" s="13" t="e">
        <f aca="false">IF(#REF!="CANCELADO",1,"")</f>
        <v>#VALUE!</v>
      </c>
    </row>
    <row r="450" customFormat="false" ht="23.1" hidden="false" customHeight="true" outlineLevel="0" collapsed="false">
      <c r="BT450" s="13" t="e">
        <f aca="false">IF(#REF!="CANCELADO",1,"")</f>
        <v>#VALUE!</v>
      </c>
      <c r="BU450" s="13" t="e">
        <f aca="false">IF(#REF!="DEVUELTO",1,"")</f>
        <v>#VALUE!</v>
      </c>
      <c r="BV450" s="13" t="e">
        <f aca="false">IF(#REF!="DEVUELTO",1,"")</f>
        <v>#VALUE!</v>
      </c>
      <c r="BW450" s="13" t="e">
        <f aca="false">IF(#REF!="CANCELADO",1,"")</f>
        <v>#VALUE!</v>
      </c>
    </row>
    <row r="451" customFormat="false" ht="23.1" hidden="false" customHeight="true" outlineLevel="0" collapsed="false">
      <c r="BT451" s="13" t="e">
        <f aca="false">IF(#REF!="CANCELADO",1,"")</f>
        <v>#VALUE!</v>
      </c>
      <c r="BU451" s="13" t="e">
        <f aca="false">IF(#REF!="DEVUELTO",1,"")</f>
        <v>#VALUE!</v>
      </c>
      <c r="BV451" s="13" t="e">
        <f aca="false">IF(#REF!="DEVUELTO",1,"")</f>
        <v>#VALUE!</v>
      </c>
      <c r="BW451" s="13" t="e">
        <f aca="false">IF(#REF!="CANCELADO",1,"")</f>
        <v>#VALUE!</v>
      </c>
    </row>
    <row r="452" customFormat="false" ht="23.1" hidden="false" customHeight="true" outlineLevel="0" collapsed="false">
      <c r="BT452" s="13" t="e">
        <f aca="false">IF(#REF!="CANCELADO",1,"")</f>
        <v>#VALUE!</v>
      </c>
      <c r="BU452" s="13" t="e">
        <f aca="false">IF(#REF!="DEVUELTO",1,"")</f>
        <v>#VALUE!</v>
      </c>
      <c r="BV452" s="13" t="e">
        <f aca="false">IF(#REF!="DEVUELTO",1,"")</f>
        <v>#VALUE!</v>
      </c>
      <c r="BW452" s="13" t="e">
        <f aca="false">IF(#REF!="CANCELADO",1,"")</f>
        <v>#VALUE!</v>
      </c>
    </row>
    <row r="453" customFormat="false" ht="23.1" hidden="false" customHeight="true" outlineLevel="0" collapsed="false">
      <c r="BT453" s="13" t="e">
        <f aca="false">IF(#REF!="CANCELADO",1,"")</f>
        <v>#VALUE!</v>
      </c>
      <c r="BU453" s="13" t="e">
        <f aca="false">IF(#REF!="DEVUELTO",1,"")</f>
        <v>#VALUE!</v>
      </c>
      <c r="BV453" s="13" t="e">
        <f aca="false">IF(#REF!="DEVUELTO",1,"")</f>
        <v>#VALUE!</v>
      </c>
      <c r="BW453" s="13" t="e">
        <f aca="false">IF(#REF!="CANCELADO",1,"")</f>
        <v>#VALUE!</v>
      </c>
    </row>
    <row r="454" customFormat="false" ht="23.1" hidden="false" customHeight="true" outlineLevel="0" collapsed="false">
      <c r="BT454" s="13" t="e">
        <f aca="false">IF(#REF!="CANCELADO",1,"")</f>
        <v>#VALUE!</v>
      </c>
      <c r="BU454" s="13" t="e">
        <f aca="false">IF(#REF!="DEVUELTO",1,"")</f>
        <v>#VALUE!</v>
      </c>
      <c r="BV454" s="13" t="e">
        <f aca="false">IF(#REF!="DEVUELTO",1,"")</f>
        <v>#VALUE!</v>
      </c>
      <c r="BW454" s="13" t="e">
        <f aca="false">IF(#REF!="CANCELADO",1,"")</f>
        <v>#VALUE!</v>
      </c>
    </row>
    <row r="455" customFormat="false" ht="23.1" hidden="false" customHeight="true" outlineLevel="0" collapsed="false">
      <c r="BT455" s="13" t="e">
        <f aca="false">IF(#REF!="CANCELADO",1,"")</f>
        <v>#VALUE!</v>
      </c>
      <c r="BU455" s="13" t="e">
        <f aca="false">IF(#REF!="DEVUELTO",1,"")</f>
        <v>#VALUE!</v>
      </c>
      <c r="BV455" s="13" t="e">
        <f aca="false">IF(#REF!="DEVUELTO",1,"")</f>
        <v>#VALUE!</v>
      </c>
      <c r="BW455" s="13" t="e">
        <f aca="false">IF(#REF!="CANCELADO",1,"")</f>
        <v>#VALUE!</v>
      </c>
    </row>
    <row r="456" customFormat="false" ht="23.1" hidden="false" customHeight="true" outlineLevel="0" collapsed="false">
      <c r="BT456" s="13" t="e">
        <f aca="false">IF(#REF!="CANCELADO",1,"")</f>
        <v>#VALUE!</v>
      </c>
      <c r="BU456" s="13" t="e">
        <f aca="false">IF(#REF!="DEVUELTO",1,"")</f>
        <v>#VALUE!</v>
      </c>
      <c r="BV456" s="13" t="e">
        <f aca="false">IF(#REF!="DEVUELTO",1,"")</f>
        <v>#VALUE!</v>
      </c>
      <c r="BW456" s="13" t="e">
        <f aca="false">IF(#REF!="CANCELADO",1,"")</f>
        <v>#VALUE!</v>
      </c>
    </row>
    <row r="457" customFormat="false" ht="23.1" hidden="false" customHeight="true" outlineLevel="0" collapsed="false">
      <c r="BT457" s="13" t="e">
        <f aca="false">IF(#REF!="CANCELADO",1,"")</f>
        <v>#VALUE!</v>
      </c>
      <c r="BU457" s="13" t="e">
        <f aca="false">IF(#REF!="DEVUELTO",1,"")</f>
        <v>#VALUE!</v>
      </c>
      <c r="BV457" s="13" t="e">
        <f aca="false">IF(#REF!="DEVUELTO",1,"")</f>
        <v>#VALUE!</v>
      </c>
      <c r="BW457" s="13" t="e">
        <f aca="false">IF(#REF!="CANCELADO",1,"")</f>
        <v>#VALUE!</v>
      </c>
    </row>
    <row r="458" customFormat="false" ht="23.1" hidden="false" customHeight="true" outlineLevel="0" collapsed="false">
      <c r="BT458" s="13" t="e">
        <f aca="false">IF(#REF!="CANCELADO",1,"")</f>
        <v>#VALUE!</v>
      </c>
      <c r="BU458" s="13" t="e">
        <f aca="false">IF(#REF!="DEVUELTO",1,"")</f>
        <v>#VALUE!</v>
      </c>
      <c r="BV458" s="13" t="e">
        <f aca="false">IF(#REF!="DEVUELTO",1,"")</f>
        <v>#VALUE!</v>
      </c>
      <c r="BW458" s="13" t="e">
        <f aca="false">IF(#REF!="CANCELADO",1,"")</f>
        <v>#VALUE!</v>
      </c>
    </row>
    <row r="459" customFormat="false" ht="23.1" hidden="false" customHeight="true" outlineLevel="0" collapsed="false">
      <c r="BT459" s="13" t="e">
        <f aca="false">IF(#REF!="CANCELADO",1,"")</f>
        <v>#VALUE!</v>
      </c>
      <c r="BU459" s="13" t="e">
        <f aca="false">IF(#REF!="DEVUELTO",1,"")</f>
        <v>#VALUE!</v>
      </c>
      <c r="BV459" s="13" t="e">
        <f aca="false">IF(#REF!="DEVUELTO",1,"")</f>
        <v>#VALUE!</v>
      </c>
      <c r="BW459" s="13" t="e">
        <f aca="false">IF(#REF!="CANCELADO",1,"")</f>
        <v>#VALUE!</v>
      </c>
    </row>
    <row r="460" customFormat="false" ht="23.1" hidden="false" customHeight="true" outlineLevel="0" collapsed="false">
      <c r="BT460" s="13" t="e">
        <f aca="false">IF(#REF!="CANCELADO",1,"")</f>
        <v>#VALUE!</v>
      </c>
      <c r="BU460" s="13" t="e">
        <f aca="false">IF(#REF!="DEVUELTO",1,"")</f>
        <v>#VALUE!</v>
      </c>
      <c r="BV460" s="13" t="e">
        <f aca="false">IF(#REF!="DEVUELTO",1,"")</f>
        <v>#VALUE!</v>
      </c>
      <c r="BW460" s="13" t="e">
        <f aca="false">IF(#REF!="CANCELADO",1,"")</f>
        <v>#VALUE!</v>
      </c>
    </row>
    <row r="461" customFormat="false" ht="23.1" hidden="false" customHeight="true" outlineLevel="0" collapsed="false">
      <c r="BT461" s="13" t="e">
        <f aca="false">IF(#REF!="CANCELADO",1,"")</f>
        <v>#VALUE!</v>
      </c>
      <c r="BU461" s="13" t="e">
        <f aca="false">IF(#REF!="DEVUELTO",1,"")</f>
        <v>#VALUE!</v>
      </c>
      <c r="BV461" s="13" t="e">
        <f aca="false">IF(#REF!="DEVUELTO",1,"")</f>
        <v>#VALUE!</v>
      </c>
      <c r="BW461" s="13" t="e">
        <f aca="false">IF(#REF!="CANCELADO",1,"")</f>
        <v>#VALUE!</v>
      </c>
    </row>
    <row r="462" customFormat="false" ht="23.1" hidden="false" customHeight="true" outlineLevel="0" collapsed="false">
      <c r="BT462" s="13" t="e">
        <f aca="false">IF(#REF!="CANCELADO",1,"")</f>
        <v>#VALUE!</v>
      </c>
      <c r="BU462" s="13" t="e">
        <f aca="false">IF(#REF!="DEVUELTO",1,"")</f>
        <v>#VALUE!</v>
      </c>
      <c r="BV462" s="13" t="e">
        <f aca="false">IF(#REF!="DEVUELTO",1,"")</f>
        <v>#VALUE!</v>
      </c>
      <c r="BW462" s="13" t="e">
        <f aca="false">IF(#REF!="CANCELADO",1,"")</f>
        <v>#VALUE!</v>
      </c>
    </row>
    <row r="463" customFormat="false" ht="23.1" hidden="false" customHeight="true" outlineLevel="0" collapsed="false">
      <c r="BT463" s="13" t="e">
        <f aca="false">IF(#REF!="CANCELADO",1,"")</f>
        <v>#VALUE!</v>
      </c>
      <c r="BU463" s="13" t="e">
        <f aca="false">IF(#REF!="DEVUELTO",1,"")</f>
        <v>#VALUE!</v>
      </c>
      <c r="BV463" s="13" t="e">
        <f aca="false">IF(#REF!="DEVUELTO",1,"")</f>
        <v>#VALUE!</v>
      </c>
      <c r="BW463" s="13" t="e">
        <f aca="false">IF(#REF!="CANCELADO",1,"")</f>
        <v>#VALUE!</v>
      </c>
    </row>
    <row r="464" customFormat="false" ht="23.1" hidden="false" customHeight="true" outlineLevel="0" collapsed="false">
      <c r="BT464" s="13" t="e">
        <f aca="false">IF(#REF!="CANCELADO",1,"")</f>
        <v>#VALUE!</v>
      </c>
      <c r="BU464" s="13" t="e">
        <f aca="false">IF(#REF!="DEVUELTO",1,"")</f>
        <v>#VALUE!</v>
      </c>
      <c r="BV464" s="13" t="e">
        <f aca="false">IF(#REF!="DEVUELTO",1,"")</f>
        <v>#VALUE!</v>
      </c>
      <c r="BW464" s="13" t="e">
        <f aca="false">IF(#REF!="CANCELADO",1,"")</f>
        <v>#VALUE!</v>
      </c>
    </row>
    <row r="465" customFormat="false" ht="23.1" hidden="false" customHeight="true" outlineLevel="0" collapsed="false">
      <c r="BT465" s="13" t="e">
        <f aca="false">IF(#REF!="CANCELADO",1,"")</f>
        <v>#VALUE!</v>
      </c>
      <c r="BU465" s="13" t="e">
        <f aca="false">IF(#REF!="DEVUELTO",1,"")</f>
        <v>#VALUE!</v>
      </c>
      <c r="BV465" s="13" t="e">
        <f aca="false">IF(#REF!="DEVUELTO",1,"")</f>
        <v>#VALUE!</v>
      </c>
      <c r="BW465" s="13" t="e">
        <f aca="false">IF(#REF!="CANCELADO",1,"")</f>
        <v>#VALUE!</v>
      </c>
    </row>
    <row r="466" customFormat="false" ht="23.1" hidden="false" customHeight="true" outlineLevel="0" collapsed="false">
      <c r="BT466" s="13" t="e">
        <f aca="false">IF(#REF!="CANCELADO",1,"")</f>
        <v>#VALUE!</v>
      </c>
      <c r="BU466" s="13" t="e">
        <f aca="false">IF(#REF!="DEVUELTO",1,"")</f>
        <v>#VALUE!</v>
      </c>
      <c r="BV466" s="13" t="e">
        <f aca="false">IF(#REF!="DEVUELTO",1,"")</f>
        <v>#VALUE!</v>
      </c>
      <c r="BW466" s="13" t="e">
        <f aca="false">IF(#REF!="CANCELADO",1,"")</f>
        <v>#VALUE!</v>
      </c>
    </row>
    <row r="467" customFormat="false" ht="23.1" hidden="false" customHeight="true" outlineLevel="0" collapsed="false">
      <c r="BT467" s="13" t="e">
        <f aca="false">IF(#REF!="CANCELADO",1,"")</f>
        <v>#VALUE!</v>
      </c>
      <c r="BU467" s="13" t="e">
        <f aca="false">IF(#REF!="DEVUELTO",1,"")</f>
        <v>#VALUE!</v>
      </c>
      <c r="BV467" s="13" t="e">
        <f aca="false">IF(#REF!="DEVUELTO",1,"")</f>
        <v>#VALUE!</v>
      </c>
      <c r="BW467" s="13" t="e">
        <f aca="false">IF(#REF!="CANCELADO",1,"")</f>
        <v>#VALUE!</v>
      </c>
    </row>
    <row r="468" customFormat="false" ht="23.1" hidden="false" customHeight="true" outlineLevel="0" collapsed="false">
      <c r="BT468" s="13" t="e">
        <f aca="false">IF(#REF!="CANCELADO",1,"")</f>
        <v>#VALUE!</v>
      </c>
      <c r="BU468" s="13" t="e">
        <f aca="false">IF(#REF!="DEVUELTO",1,"")</f>
        <v>#VALUE!</v>
      </c>
      <c r="BV468" s="13" t="e">
        <f aca="false">IF(#REF!="DEVUELTO",1,"")</f>
        <v>#VALUE!</v>
      </c>
      <c r="BW468" s="13" t="e">
        <f aca="false">IF(#REF!="CANCELADO",1,"")</f>
        <v>#VALUE!</v>
      </c>
    </row>
    <row r="469" customFormat="false" ht="23.1" hidden="false" customHeight="true" outlineLevel="0" collapsed="false">
      <c r="BT469" s="13" t="e">
        <f aca="false">IF(#REF!="CANCELADO",1,"")</f>
        <v>#VALUE!</v>
      </c>
      <c r="BU469" s="13" t="e">
        <f aca="false">IF(#REF!="DEVUELTO",1,"")</f>
        <v>#VALUE!</v>
      </c>
      <c r="BV469" s="13" t="e">
        <f aca="false">IF(#REF!="DEVUELTO",1,"")</f>
        <v>#VALUE!</v>
      </c>
      <c r="BW469" s="13" t="e">
        <f aca="false">IF(#REF!="CANCELADO",1,"")</f>
        <v>#VALUE!</v>
      </c>
    </row>
    <row r="470" customFormat="false" ht="23.1" hidden="false" customHeight="true" outlineLevel="0" collapsed="false">
      <c r="BT470" s="13" t="e">
        <f aca="false">IF(#REF!="CANCELADO",1,"")</f>
        <v>#VALUE!</v>
      </c>
      <c r="BU470" s="13" t="e">
        <f aca="false">IF(#REF!="DEVUELTO",1,"")</f>
        <v>#VALUE!</v>
      </c>
      <c r="BV470" s="13" t="e">
        <f aca="false">IF(#REF!="DEVUELTO",1,"")</f>
        <v>#VALUE!</v>
      </c>
      <c r="BW470" s="13" t="e">
        <f aca="false">IF(#REF!="CANCELADO",1,"")</f>
        <v>#VALUE!</v>
      </c>
    </row>
    <row r="471" customFormat="false" ht="23.1" hidden="false" customHeight="true" outlineLevel="0" collapsed="false">
      <c r="BT471" s="13" t="e">
        <f aca="false">IF(#REF!="CANCELADO",1,"")</f>
        <v>#VALUE!</v>
      </c>
      <c r="BU471" s="13" t="e">
        <f aca="false">IF(#REF!="DEVUELTO",1,"")</f>
        <v>#VALUE!</v>
      </c>
      <c r="BV471" s="13" t="e">
        <f aca="false">IF(#REF!="DEVUELTO",1,"")</f>
        <v>#VALUE!</v>
      </c>
      <c r="BW471" s="13" t="e">
        <f aca="false">IF(#REF!="CANCELADO",1,"")</f>
        <v>#VALUE!</v>
      </c>
    </row>
    <row r="472" customFormat="false" ht="23.1" hidden="false" customHeight="true" outlineLevel="0" collapsed="false">
      <c r="BT472" s="13" t="e">
        <f aca="false">IF(#REF!="CANCELADO",1,"")</f>
        <v>#VALUE!</v>
      </c>
      <c r="BU472" s="13" t="e">
        <f aca="false">IF(#REF!="DEVUELTO",1,"")</f>
        <v>#VALUE!</v>
      </c>
      <c r="BV472" s="13" t="e">
        <f aca="false">IF(#REF!="DEVUELTO",1,"")</f>
        <v>#VALUE!</v>
      </c>
      <c r="BW472" s="13" t="e">
        <f aca="false">IF(#REF!="CANCELADO",1,"")</f>
        <v>#VALUE!</v>
      </c>
    </row>
    <row r="473" customFormat="false" ht="23.1" hidden="false" customHeight="true" outlineLevel="0" collapsed="false">
      <c r="BT473" s="13" t="e">
        <f aca="false">IF(#REF!="CANCELADO",1,"")</f>
        <v>#VALUE!</v>
      </c>
      <c r="BU473" s="13" t="e">
        <f aca="false">IF(#REF!="DEVUELTO",1,"")</f>
        <v>#VALUE!</v>
      </c>
      <c r="BV473" s="13" t="e">
        <f aca="false">IF(#REF!="DEVUELTO",1,"")</f>
        <v>#VALUE!</v>
      </c>
      <c r="BW473" s="13" t="e">
        <f aca="false">IF(#REF!="CANCELADO",1,"")</f>
        <v>#VALUE!</v>
      </c>
    </row>
    <row r="474" customFormat="false" ht="23.1" hidden="false" customHeight="true" outlineLevel="0" collapsed="false">
      <c r="BT474" s="13" t="e">
        <f aca="false">IF(#REF!="CANCELADO",1,"")</f>
        <v>#VALUE!</v>
      </c>
      <c r="BU474" s="13" t="e">
        <f aca="false">IF(#REF!="DEVUELTO",1,"")</f>
        <v>#VALUE!</v>
      </c>
      <c r="BV474" s="13" t="e">
        <f aca="false">IF(#REF!="DEVUELTO",1,"")</f>
        <v>#VALUE!</v>
      </c>
      <c r="BW474" s="13" t="e">
        <f aca="false">IF(#REF!="CANCELADO",1,"")</f>
        <v>#VALUE!</v>
      </c>
    </row>
    <row r="475" customFormat="false" ht="23.1" hidden="false" customHeight="true" outlineLevel="0" collapsed="false">
      <c r="BT475" s="13" t="e">
        <f aca="false">IF(#REF!="CANCELADO",1,"")</f>
        <v>#VALUE!</v>
      </c>
      <c r="BU475" s="13" t="e">
        <f aca="false">IF(#REF!="DEVUELTO",1,"")</f>
        <v>#VALUE!</v>
      </c>
      <c r="BV475" s="13" t="e">
        <f aca="false">IF(#REF!="DEVUELTO",1,"")</f>
        <v>#VALUE!</v>
      </c>
      <c r="BW475" s="13" t="e">
        <f aca="false">IF(#REF!="CANCELADO",1,"")</f>
        <v>#VALUE!</v>
      </c>
    </row>
    <row r="476" customFormat="false" ht="23.1" hidden="false" customHeight="true" outlineLevel="0" collapsed="false">
      <c r="BT476" s="13" t="e">
        <f aca="false">IF(#REF!="CANCELADO",1,"")</f>
        <v>#VALUE!</v>
      </c>
      <c r="BU476" s="13" t="e">
        <f aca="false">IF(#REF!="DEVUELTO",1,"")</f>
        <v>#VALUE!</v>
      </c>
      <c r="BV476" s="13" t="e">
        <f aca="false">IF(#REF!="DEVUELTO",1,"")</f>
        <v>#VALUE!</v>
      </c>
      <c r="BW476" s="13" t="e">
        <f aca="false">IF(#REF!="CANCELADO",1,"")</f>
        <v>#VALUE!</v>
      </c>
    </row>
    <row r="477" customFormat="false" ht="23.1" hidden="false" customHeight="true" outlineLevel="0" collapsed="false">
      <c r="BT477" s="13" t="e">
        <f aca="false">IF(#REF!="CANCELADO",1,"")</f>
        <v>#VALUE!</v>
      </c>
      <c r="BU477" s="13" t="e">
        <f aca="false">IF(#REF!="DEVUELTO",1,"")</f>
        <v>#VALUE!</v>
      </c>
      <c r="BV477" s="13" t="e">
        <f aca="false">IF(#REF!="DEVUELTO",1,"")</f>
        <v>#VALUE!</v>
      </c>
      <c r="BW477" s="13" t="e">
        <f aca="false">IF(#REF!="CANCELADO",1,"")</f>
        <v>#VALUE!</v>
      </c>
    </row>
    <row r="478" customFormat="false" ht="23.1" hidden="false" customHeight="true" outlineLevel="0" collapsed="false">
      <c r="BT478" s="13" t="e">
        <f aca="false">IF(#REF!="CANCELADO",1,"")</f>
        <v>#VALUE!</v>
      </c>
      <c r="BU478" s="13" t="e">
        <f aca="false">IF(#REF!="DEVUELTO",1,"")</f>
        <v>#VALUE!</v>
      </c>
      <c r="BV478" s="13" t="e">
        <f aca="false">IF(#REF!="DEVUELTO",1,"")</f>
        <v>#VALUE!</v>
      </c>
      <c r="BW478" s="13" t="e">
        <f aca="false">IF(#REF!="CANCELADO",1,"")</f>
        <v>#VALUE!</v>
      </c>
    </row>
    <row r="479" customFormat="false" ht="23.1" hidden="false" customHeight="true" outlineLevel="0" collapsed="false">
      <c r="BT479" s="13" t="e">
        <f aca="false">IF(#REF!="CANCELADO",1,"")</f>
        <v>#VALUE!</v>
      </c>
      <c r="BU479" s="13" t="e">
        <f aca="false">IF(#REF!="DEVUELTO",1,"")</f>
        <v>#VALUE!</v>
      </c>
      <c r="BV479" s="13" t="e">
        <f aca="false">IF(#REF!="DEVUELTO",1,"")</f>
        <v>#VALUE!</v>
      </c>
      <c r="BW479" s="13" t="e">
        <f aca="false">IF(#REF!="CANCELADO",1,"")</f>
        <v>#VALUE!</v>
      </c>
    </row>
    <row r="480" customFormat="false" ht="23.1" hidden="false" customHeight="true" outlineLevel="0" collapsed="false">
      <c r="BT480" s="13" t="e">
        <f aca="false">IF(#REF!="CANCELADO",1,"")</f>
        <v>#VALUE!</v>
      </c>
      <c r="BU480" s="13" t="e">
        <f aca="false">IF(#REF!="DEVUELTO",1,"")</f>
        <v>#VALUE!</v>
      </c>
      <c r="BV480" s="13" t="e">
        <f aca="false">IF(#REF!="DEVUELTO",1,"")</f>
        <v>#VALUE!</v>
      </c>
      <c r="BW480" s="13" t="e">
        <f aca="false">IF(#REF!="CANCELADO",1,"")</f>
        <v>#VALUE!</v>
      </c>
    </row>
    <row r="481" customFormat="false" ht="23.1" hidden="false" customHeight="true" outlineLevel="0" collapsed="false">
      <c r="BT481" s="13" t="e">
        <f aca="false">IF(#REF!="CANCELADO",1,"")</f>
        <v>#VALUE!</v>
      </c>
      <c r="BU481" s="13" t="e">
        <f aca="false">IF(#REF!="DEVUELTO",1,"")</f>
        <v>#VALUE!</v>
      </c>
      <c r="BV481" s="13" t="e">
        <f aca="false">IF(#REF!="DEVUELTO",1,"")</f>
        <v>#VALUE!</v>
      </c>
      <c r="BW481" s="13" t="e">
        <f aca="false">IF(#REF!="CANCELADO",1,"")</f>
        <v>#VALUE!</v>
      </c>
    </row>
    <row r="482" customFormat="false" ht="23.1" hidden="false" customHeight="true" outlineLevel="0" collapsed="false">
      <c r="BT482" s="13" t="e">
        <f aca="false">IF(#REF!="CANCELADO",1,"")</f>
        <v>#VALUE!</v>
      </c>
      <c r="BU482" s="13" t="e">
        <f aca="false">IF(#REF!="DEVUELTO",1,"")</f>
        <v>#VALUE!</v>
      </c>
      <c r="BV482" s="13" t="e">
        <f aca="false">IF(#REF!="DEVUELTO",1,"")</f>
        <v>#VALUE!</v>
      </c>
      <c r="BW482" s="13" t="e">
        <f aca="false">IF(#REF!="CANCELADO",1,"")</f>
        <v>#VALUE!</v>
      </c>
    </row>
    <row r="483" customFormat="false" ht="23.1" hidden="false" customHeight="true" outlineLevel="0" collapsed="false">
      <c r="BT483" s="13" t="e">
        <f aca="false">IF(#REF!="CANCELADO",1,"")</f>
        <v>#VALUE!</v>
      </c>
      <c r="BU483" s="13" t="e">
        <f aca="false">IF(#REF!="DEVUELTO",1,"")</f>
        <v>#VALUE!</v>
      </c>
      <c r="BV483" s="13" t="e">
        <f aca="false">IF(#REF!="DEVUELTO",1,"")</f>
        <v>#VALUE!</v>
      </c>
      <c r="BW483" s="13" t="e">
        <f aca="false">IF(#REF!="CANCELADO",1,"")</f>
        <v>#VALUE!</v>
      </c>
    </row>
    <row r="484" customFormat="false" ht="23.1" hidden="false" customHeight="true" outlineLevel="0" collapsed="false">
      <c r="BT484" s="13" t="e">
        <f aca="false">IF(#REF!="CANCELADO",1,"")</f>
        <v>#VALUE!</v>
      </c>
      <c r="BU484" s="13" t="e">
        <f aca="false">IF(#REF!="DEVUELTO",1,"")</f>
        <v>#VALUE!</v>
      </c>
      <c r="BV484" s="13" t="e">
        <f aca="false">IF(#REF!="DEVUELTO",1,"")</f>
        <v>#VALUE!</v>
      </c>
      <c r="BW484" s="13" t="e">
        <f aca="false">IF(#REF!="CANCELADO",1,"")</f>
        <v>#VALUE!</v>
      </c>
    </row>
    <row r="485" customFormat="false" ht="23.1" hidden="false" customHeight="true" outlineLevel="0" collapsed="false">
      <c r="BT485" s="13" t="e">
        <f aca="false">IF(#REF!="CANCELADO",1,"")</f>
        <v>#VALUE!</v>
      </c>
      <c r="BU485" s="13" t="e">
        <f aca="false">IF(#REF!="DEVUELTO",1,"")</f>
        <v>#VALUE!</v>
      </c>
      <c r="BV485" s="13" t="e">
        <f aca="false">IF(#REF!="DEVUELTO",1,"")</f>
        <v>#VALUE!</v>
      </c>
      <c r="BW485" s="13" t="e">
        <f aca="false">IF(#REF!="CANCELADO",1,"")</f>
        <v>#VALUE!</v>
      </c>
    </row>
    <row r="486" customFormat="false" ht="23.1" hidden="false" customHeight="true" outlineLevel="0" collapsed="false">
      <c r="BT486" s="13" t="e">
        <f aca="false">IF(#REF!="CANCELADO",1,"")</f>
        <v>#VALUE!</v>
      </c>
      <c r="BU486" s="13" t="e">
        <f aca="false">IF(#REF!="DEVUELTO",1,"")</f>
        <v>#VALUE!</v>
      </c>
      <c r="BV486" s="13" t="e">
        <f aca="false">IF(#REF!="DEVUELTO",1,"")</f>
        <v>#VALUE!</v>
      </c>
      <c r="BW486" s="13" t="e">
        <f aca="false">IF(#REF!="CANCELADO",1,"")</f>
        <v>#VALUE!</v>
      </c>
    </row>
    <row r="487" customFormat="false" ht="23.1" hidden="false" customHeight="true" outlineLevel="0" collapsed="false">
      <c r="BT487" s="13" t="e">
        <f aca="false">IF(#REF!="CANCELADO",1,"")</f>
        <v>#VALUE!</v>
      </c>
      <c r="BU487" s="13" t="e">
        <f aca="false">IF(#REF!="DEVUELTO",1,"")</f>
        <v>#VALUE!</v>
      </c>
      <c r="BV487" s="13" t="e">
        <f aca="false">IF(#REF!="DEVUELTO",1,"")</f>
        <v>#VALUE!</v>
      </c>
      <c r="BW487" s="13" t="e">
        <f aca="false">IF(#REF!="CANCELADO",1,"")</f>
        <v>#VALUE!</v>
      </c>
    </row>
    <row r="488" customFormat="false" ht="23.1" hidden="false" customHeight="true" outlineLevel="0" collapsed="false">
      <c r="BT488" s="13" t="e">
        <f aca="false">IF(#REF!="CANCELADO",1,"")</f>
        <v>#VALUE!</v>
      </c>
      <c r="BU488" s="13" t="e">
        <f aca="false">IF(#REF!="DEVUELTO",1,"")</f>
        <v>#VALUE!</v>
      </c>
      <c r="BV488" s="13" t="e">
        <f aca="false">IF(#REF!="DEVUELTO",1,"")</f>
        <v>#VALUE!</v>
      </c>
      <c r="BW488" s="13" t="e">
        <f aca="false">IF(#REF!="CANCELADO",1,"")</f>
        <v>#VALUE!</v>
      </c>
    </row>
    <row r="489" customFormat="false" ht="23.1" hidden="false" customHeight="true" outlineLevel="0" collapsed="false">
      <c r="BT489" s="13" t="e">
        <f aca="false">IF(#REF!="CANCELADO",1,"")</f>
        <v>#VALUE!</v>
      </c>
      <c r="BU489" s="13" t="e">
        <f aca="false">IF(#REF!="DEVUELTO",1,"")</f>
        <v>#VALUE!</v>
      </c>
      <c r="BV489" s="13" t="e">
        <f aca="false">IF(#REF!="DEVUELTO",1,"")</f>
        <v>#VALUE!</v>
      </c>
      <c r="BW489" s="13" t="e">
        <f aca="false">IF(#REF!="CANCELADO",1,"")</f>
        <v>#VALUE!</v>
      </c>
    </row>
    <row r="490" customFormat="false" ht="23.1" hidden="false" customHeight="true" outlineLevel="0" collapsed="false">
      <c r="BT490" s="13" t="e">
        <f aca="false">IF(#REF!="CANCELADO",1,"")</f>
        <v>#VALUE!</v>
      </c>
      <c r="BU490" s="13" t="e">
        <f aca="false">IF(#REF!="DEVUELTO",1,"")</f>
        <v>#VALUE!</v>
      </c>
      <c r="BV490" s="13" t="e">
        <f aca="false">IF(#REF!="DEVUELTO",1,"")</f>
        <v>#VALUE!</v>
      </c>
      <c r="BW490" s="13" t="e">
        <f aca="false">IF(#REF!="CANCELADO",1,"")</f>
        <v>#VALUE!</v>
      </c>
    </row>
    <row r="491" customFormat="false" ht="23.1" hidden="false" customHeight="true" outlineLevel="0" collapsed="false">
      <c r="BT491" s="13" t="e">
        <f aca="false">IF(#REF!="CANCELADO",1,"")</f>
        <v>#VALUE!</v>
      </c>
      <c r="BU491" s="13" t="e">
        <f aca="false">IF(#REF!="DEVUELTO",1,"")</f>
        <v>#VALUE!</v>
      </c>
      <c r="BV491" s="13" t="e">
        <f aca="false">IF(#REF!="DEVUELTO",1,"")</f>
        <v>#VALUE!</v>
      </c>
      <c r="BW491" s="13" t="e">
        <f aca="false">IF(#REF!="CANCELADO",1,"")</f>
        <v>#VALUE!</v>
      </c>
    </row>
    <row r="492" customFormat="false" ht="23.1" hidden="false" customHeight="true" outlineLevel="0" collapsed="false">
      <c r="BT492" s="13" t="e">
        <f aca="false">IF(#REF!="CANCELADO",1,"")</f>
        <v>#VALUE!</v>
      </c>
      <c r="BU492" s="13" t="e">
        <f aca="false">IF(#REF!="DEVUELTO",1,"")</f>
        <v>#VALUE!</v>
      </c>
      <c r="BV492" s="13" t="e">
        <f aca="false">IF(#REF!="DEVUELTO",1,"")</f>
        <v>#VALUE!</v>
      </c>
      <c r="BW492" s="13" t="e">
        <f aca="false">IF(#REF!="CANCELADO",1,"")</f>
        <v>#VALUE!</v>
      </c>
    </row>
    <row r="493" customFormat="false" ht="23.1" hidden="false" customHeight="true" outlineLevel="0" collapsed="false">
      <c r="BT493" s="13" t="e">
        <f aca="false">IF(#REF!="CANCELADO",1,"")</f>
        <v>#VALUE!</v>
      </c>
      <c r="BU493" s="13" t="e">
        <f aca="false">IF(#REF!="DEVUELTO",1,"")</f>
        <v>#VALUE!</v>
      </c>
      <c r="BV493" s="13" t="e">
        <f aca="false">IF(#REF!="DEVUELTO",1,"")</f>
        <v>#VALUE!</v>
      </c>
      <c r="BW493" s="13" t="e">
        <f aca="false">IF(#REF!="CANCELADO",1,"")</f>
        <v>#VALUE!</v>
      </c>
    </row>
    <row r="494" customFormat="false" ht="23.1" hidden="false" customHeight="true" outlineLevel="0" collapsed="false">
      <c r="BT494" s="13" t="e">
        <f aca="false">IF(#REF!="CANCELADO",1,"")</f>
        <v>#VALUE!</v>
      </c>
      <c r="BU494" s="13" t="e">
        <f aca="false">IF(#REF!="DEVUELTO",1,"")</f>
        <v>#VALUE!</v>
      </c>
      <c r="BV494" s="13" t="e">
        <f aca="false">IF(#REF!="DEVUELTO",1,"")</f>
        <v>#VALUE!</v>
      </c>
      <c r="BW494" s="13" t="e">
        <f aca="false">IF(#REF!="CANCELADO",1,"")</f>
        <v>#VALUE!</v>
      </c>
    </row>
    <row r="495" customFormat="false" ht="23.1" hidden="false" customHeight="true" outlineLevel="0" collapsed="false">
      <c r="BT495" s="13" t="e">
        <f aca="false">IF(#REF!="CANCELADO",1,"")</f>
        <v>#VALUE!</v>
      </c>
      <c r="BU495" s="13" t="e">
        <f aca="false">IF(#REF!="DEVUELTO",1,"")</f>
        <v>#VALUE!</v>
      </c>
      <c r="BV495" s="13" t="e">
        <f aca="false">IF(#REF!="DEVUELTO",1,"")</f>
        <v>#VALUE!</v>
      </c>
      <c r="BW495" s="13" t="e">
        <f aca="false">IF(#REF!="CANCELADO",1,"")</f>
        <v>#VALUE!</v>
      </c>
    </row>
    <row r="496" customFormat="false" ht="23.1" hidden="false" customHeight="true" outlineLevel="0" collapsed="false">
      <c r="BT496" s="13" t="e">
        <f aca="false">IF(#REF!="CANCELADO",1,"")</f>
        <v>#VALUE!</v>
      </c>
      <c r="BU496" s="13" t="e">
        <f aca="false">IF(#REF!="DEVUELTO",1,"")</f>
        <v>#VALUE!</v>
      </c>
      <c r="BV496" s="13" t="e">
        <f aca="false">IF(#REF!="DEVUELTO",1,"")</f>
        <v>#VALUE!</v>
      </c>
      <c r="BW496" s="13" t="e">
        <f aca="false">IF(#REF!="CANCELADO",1,"")</f>
        <v>#VALUE!</v>
      </c>
    </row>
    <row r="497" customFormat="false" ht="23.1" hidden="false" customHeight="true" outlineLevel="0" collapsed="false">
      <c r="BT497" s="13" t="e">
        <f aca="false">IF(#REF!="CANCELADO",1,"")</f>
        <v>#VALUE!</v>
      </c>
      <c r="BU497" s="13" t="e">
        <f aca="false">IF(#REF!="DEVUELTO",1,"")</f>
        <v>#VALUE!</v>
      </c>
      <c r="BV497" s="13" t="e">
        <f aca="false">IF(#REF!="DEVUELTO",1,"")</f>
        <v>#VALUE!</v>
      </c>
      <c r="BW497" s="13" t="e">
        <f aca="false">IF(#REF!="CANCELADO",1,"")</f>
        <v>#VALUE!</v>
      </c>
    </row>
    <row r="498" customFormat="false" ht="23.1" hidden="false" customHeight="true" outlineLevel="0" collapsed="false">
      <c r="BT498" s="13" t="e">
        <f aca="false">IF(#REF!="CANCELADO",1,"")</f>
        <v>#VALUE!</v>
      </c>
      <c r="BU498" s="13" t="e">
        <f aca="false">IF(#REF!="DEVUELTO",1,"")</f>
        <v>#VALUE!</v>
      </c>
      <c r="BV498" s="13" t="e">
        <f aca="false">IF(#REF!="DEVUELTO",1,"")</f>
        <v>#VALUE!</v>
      </c>
      <c r="BW498" s="13" t="e">
        <f aca="false">IF(#REF!="CANCELADO",1,"")</f>
        <v>#VALUE!</v>
      </c>
    </row>
    <row r="499" customFormat="false" ht="23.1" hidden="false" customHeight="true" outlineLevel="0" collapsed="false">
      <c r="BT499" s="13" t="e">
        <f aca="false">IF(#REF!="CANCELADO",1,"")</f>
        <v>#VALUE!</v>
      </c>
      <c r="BU499" s="13" t="e">
        <f aca="false">IF(#REF!="DEVUELTO",1,"")</f>
        <v>#VALUE!</v>
      </c>
      <c r="BV499" s="13" t="e">
        <f aca="false">IF(#REF!="DEVUELTO",1,"")</f>
        <v>#VALUE!</v>
      </c>
      <c r="BW499" s="13" t="e">
        <f aca="false">IF(#REF!="CANCELADO",1,"")</f>
        <v>#VALUE!</v>
      </c>
    </row>
    <row r="500" customFormat="false" ht="23.1" hidden="false" customHeight="true" outlineLevel="0" collapsed="false">
      <c r="BT500" s="13" t="e">
        <f aca="false">IF(#REF!="CANCELADO",1,"")</f>
        <v>#VALUE!</v>
      </c>
      <c r="BU500" s="13" t="e">
        <f aca="false">IF(#REF!="DEVUELTO",1,"")</f>
        <v>#VALUE!</v>
      </c>
      <c r="BV500" s="13" t="e">
        <f aca="false">IF(#REF!="DEVUELTO",1,"")</f>
        <v>#VALUE!</v>
      </c>
      <c r="BW500" s="13" t="e">
        <f aca="false">IF(#REF!="CANCELADO",1,"")</f>
        <v>#VALUE!</v>
      </c>
    </row>
    <row r="501" customFormat="false" ht="23.1" hidden="false" customHeight="true" outlineLevel="0" collapsed="false">
      <c r="BT501" s="13" t="e">
        <f aca="false">IF(#REF!="CANCELADO",1,"")</f>
        <v>#VALUE!</v>
      </c>
      <c r="BU501" s="13" t="e">
        <f aca="false">IF(#REF!="DEVUELTO",1,"")</f>
        <v>#VALUE!</v>
      </c>
      <c r="BV501" s="13" t="e">
        <f aca="false">IF(#REF!="DEVUELTO",1,"")</f>
        <v>#VALUE!</v>
      </c>
      <c r="BW501" s="13" t="e">
        <f aca="false">IF(#REF!="CANCELADO",1,"")</f>
        <v>#VALUE!</v>
      </c>
    </row>
    <row r="502" customFormat="false" ht="23.1" hidden="false" customHeight="true" outlineLevel="0" collapsed="false">
      <c r="BT502" s="13" t="e">
        <f aca="false">IF(#REF!="CANCELADO",1,"")</f>
        <v>#VALUE!</v>
      </c>
      <c r="BU502" s="13" t="e">
        <f aca="false">IF(#REF!="DEVUELTO",1,"")</f>
        <v>#VALUE!</v>
      </c>
      <c r="BV502" s="13" t="e">
        <f aca="false">IF(#REF!="DEVUELTO",1,"")</f>
        <v>#VALUE!</v>
      </c>
      <c r="BW502" s="13" t="e">
        <f aca="false">IF(#REF!="CANCELADO",1,"")</f>
        <v>#VALUE!</v>
      </c>
    </row>
    <row r="503" customFormat="false" ht="23.1" hidden="false" customHeight="true" outlineLevel="0" collapsed="false">
      <c r="BT503" s="13" t="e">
        <f aca="false">IF(#REF!="CANCELADO",1,"")</f>
        <v>#VALUE!</v>
      </c>
      <c r="BU503" s="13" t="e">
        <f aca="false">IF(#REF!="DEVUELTO",1,"")</f>
        <v>#VALUE!</v>
      </c>
      <c r="BV503" s="13" t="e">
        <f aca="false">IF(#REF!="DEVUELTO",1,"")</f>
        <v>#VALUE!</v>
      </c>
      <c r="BW503" s="13" t="e">
        <f aca="false">IF(#REF!="CANCELADO",1,"")</f>
        <v>#VALUE!</v>
      </c>
    </row>
    <row r="504" customFormat="false" ht="23.1" hidden="false" customHeight="true" outlineLevel="0" collapsed="false">
      <c r="BT504" s="13" t="e">
        <f aca="false">IF(#REF!="CANCELADO",1,"")</f>
        <v>#VALUE!</v>
      </c>
      <c r="BU504" s="13" t="e">
        <f aca="false">IF(#REF!="DEVUELTO",1,"")</f>
        <v>#VALUE!</v>
      </c>
      <c r="BV504" s="13" t="e">
        <f aca="false">IF(#REF!="DEVUELTO",1,"")</f>
        <v>#VALUE!</v>
      </c>
      <c r="BW504" s="13" t="e">
        <f aca="false">IF(#REF!="CANCELADO",1,"")</f>
        <v>#VALUE!</v>
      </c>
    </row>
    <row r="505" customFormat="false" ht="23.1" hidden="false" customHeight="true" outlineLevel="0" collapsed="false">
      <c r="BT505" s="13" t="e">
        <f aca="false">IF(#REF!="CANCELADO",1,"")</f>
        <v>#VALUE!</v>
      </c>
      <c r="BU505" s="13" t="e">
        <f aca="false">IF(#REF!="DEVUELTO",1,"")</f>
        <v>#VALUE!</v>
      </c>
      <c r="BV505" s="13" t="e">
        <f aca="false">IF(#REF!="DEVUELTO",1,"")</f>
        <v>#VALUE!</v>
      </c>
      <c r="BW505" s="13" t="e">
        <f aca="false">IF(#REF!="CANCELADO",1,"")</f>
        <v>#VALUE!</v>
      </c>
    </row>
    <row r="506" customFormat="false" ht="23.1" hidden="false" customHeight="true" outlineLevel="0" collapsed="false">
      <c r="BT506" s="13" t="e">
        <f aca="false">IF(#REF!="CANCELADO",1,"")</f>
        <v>#VALUE!</v>
      </c>
      <c r="BU506" s="13" t="e">
        <f aca="false">IF(#REF!="DEVUELTO",1,"")</f>
        <v>#VALUE!</v>
      </c>
      <c r="BV506" s="13" t="e">
        <f aca="false">IF(#REF!="DEVUELTO",1,"")</f>
        <v>#VALUE!</v>
      </c>
      <c r="BW506" s="13" t="e">
        <f aca="false">IF(#REF!="CANCELADO",1,"")</f>
        <v>#VALUE!</v>
      </c>
    </row>
    <row r="507" customFormat="false" ht="23.1" hidden="false" customHeight="true" outlineLevel="0" collapsed="false">
      <c r="BT507" s="13" t="e">
        <f aca="false">IF(#REF!="CANCELADO",1,"")</f>
        <v>#VALUE!</v>
      </c>
      <c r="BU507" s="13" t="e">
        <f aca="false">IF(#REF!="DEVUELTO",1,"")</f>
        <v>#VALUE!</v>
      </c>
      <c r="BV507" s="13" t="e">
        <f aca="false">IF(#REF!="DEVUELTO",1,"")</f>
        <v>#VALUE!</v>
      </c>
      <c r="BW507" s="13" t="e">
        <f aca="false">IF(#REF!="CANCELADO",1,"")</f>
        <v>#VALUE!</v>
      </c>
    </row>
    <row r="508" customFormat="false" ht="23.1" hidden="false" customHeight="true" outlineLevel="0" collapsed="false">
      <c r="BT508" s="13" t="e">
        <f aca="false">IF(#REF!="CANCELADO",1,"")</f>
        <v>#VALUE!</v>
      </c>
      <c r="BU508" s="13" t="e">
        <f aca="false">IF(#REF!="DEVUELTO",1,"")</f>
        <v>#VALUE!</v>
      </c>
      <c r="BV508" s="13" t="e">
        <f aca="false">IF(#REF!="DEVUELTO",1,"")</f>
        <v>#VALUE!</v>
      </c>
      <c r="BW508" s="13" t="e">
        <f aca="false">IF(#REF!="CANCELADO",1,"")</f>
        <v>#VALUE!</v>
      </c>
    </row>
    <row r="543" customFormat="false" ht="23.1" hidden="false" customHeight="true" outlineLevel="0" collapsed="false"/>
    <row r="544" customFormat="false" ht="23.1" hidden="false" customHeight="true" outlineLevel="0" collapsed="false"/>
    <row r="545" customFormat="false" ht="23.1" hidden="false" customHeight="true" outlineLevel="0" collapsed="false"/>
    <row r="546" customFormat="false" ht="23.1" hidden="false" customHeight="true" outlineLevel="0" collapsed="false"/>
    <row r="547" customFormat="false" ht="23.1" hidden="false" customHeight="true" outlineLevel="0" collapsed="false"/>
    <row r="548" customFormat="false" ht="23.1" hidden="false" customHeight="true" outlineLevel="0" collapsed="false"/>
    <row r="549" customFormat="false" ht="23.1" hidden="false" customHeight="true" outlineLevel="0" collapsed="false"/>
    <row r="550" customFormat="false" ht="23.1" hidden="false" customHeight="true" outlineLevel="0" collapsed="false"/>
    <row r="551" customFormat="false" ht="23.1" hidden="false" customHeight="true" outlineLevel="0" collapsed="false"/>
    <row r="552" customFormat="false" ht="23.1" hidden="false" customHeight="true" outlineLevel="0" collapsed="false"/>
    <row r="553" customFormat="false" ht="23.1" hidden="false" customHeight="true" outlineLevel="0" collapsed="false"/>
    <row r="554" customFormat="false" ht="23.1" hidden="false" customHeight="true" outlineLevel="0" collapsed="false"/>
    <row r="555" customFormat="false" ht="23.1" hidden="false" customHeight="true" outlineLevel="0" collapsed="false"/>
    <row r="556" customFormat="false" ht="23.1" hidden="false" customHeight="true" outlineLevel="0" collapsed="false"/>
    <row r="557" customFormat="false" ht="23.1" hidden="false" customHeight="true" outlineLevel="0" collapsed="false"/>
    <row r="558" customFormat="false" ht="23.1" hidden="false" customHeight="true" outlineLevel="0" collapsed="false"/>
    <row r="559" customFormat="false" ht="23.1" hidden="false" customHeight="true" outlineLevel="0" collapsed="false"/>
    <row r="560" customFormat="false" ht="23.1" hidden="false" customHeight="true" outlineLevel="0" collapsed="false"/>
    <row r="561" customFormat="false" ht="23.1" hidden="false" customHeight="true" outlineLevel="0" collapsed="false"/>
    <row r="562" customFormat="false" ht="23.1" hidden="false" customHeight="true" outlineLevel="0" collapsed="false"/>
  </sheetData>
  <mergeCells count="22">
    <mergeCell ref="A1:E1"/>
    <mergeCell ref="G1:H1"/>
    <mergeCell ref="I1:K1"/>
    <mergeCell ref="L1:N1"/>
    <mergeCell ref="Q1:U1"/>
    <mergeCell ref="AH1:AI1"/>
    <mergeCell ref="G2:H2"/>
    <mergeCell ref="L2:N2"/>
    <mergeCell ref="A3:D3"/>
    <mergeCell ref="L3:N3"/>
    <mergeCell ref="A4:D4"/>
    <mergeCell ref="L4:N4"/>
    <mergeCell ref="E6:F6"/>
    <mergeCell ref="G6:H6"/>
    <mergeCell ref="I6:J6"/>
    <mergeCell ref="K6:M6"/>
    <mergeCell ref="N6:P6"/>
    <mergeCell ref="Q6:R6"/>
    <mergeCell ref="V6:X6"/>
    <mergeCell ref="Y6:Z6"/>
    <mergeCell ref="AE6:AG6"/>
    <mergeCell ref="AH6:AI6"/>
  </mergeCells>
  <conditionalFormatting sqref="AB8:AB100">
    <cfRule type="expression" priority="2" aboveAverage="0" equalAverage="0" bottom="0" percent="0" rank="0" text="" dxfId="0">
      <formula>AB8&gt;AA8</formula>
    </cfRule>
  </conditionalFormatting>
  <conditionalFormatting sqref="AC8:AC100">
    <cfRule type="expression" priority="3" aboveAverage="0" equalAverage="0" bottom="0" percent="0" rank="0" text="" dxfId="1">
      <formula>AC8&gt;AA8</formula>
    </cfRule>
  </conditionalFormatting>
  <conditionalFormatting sqref="N8:O100">
    <cfRule type="expression" priority="4" aboveAverage="0" equalAverage="0" bottom="0" percent="0" rank="0" text="" dxfId="2">
      <formula>AND($N8&lt;&gt;$O8,$O8&lt;&gt;"")</formula>
    </cfRule>
    <cfRule type="expression" priority="5" aboveAverage="0" equalAverage="0" bottom="0" percent="0" rank="0" text="" dxfId="3">
      <formula>AND($N8&lt;&gt;$O8,$O8="")</formula>
    </cfRule>
  </conditionalFormatting>
  <conditionalFormatting sqref="AT8:BC100">
    <cfRule type="expression" priority="6" aboveAverage="0" equalAverage="0" bottom="0" percent="0" rank="0" text="" dxfId="4">
      <formula>$AL8="A"</formula>
    </cfRule>
    <cfRule type="expression" priority="7" aboveAverage="0" equalAverage="0" bottom="0" percent="0" rank="0" text="" dxfId="5">
      <formula>$AL8="B"</formula>
    </cfRule>
  </conditionalFormatting>
  <conditionalFormatting sqref="AB101:AB106">
    <cfRule type="expression" priority="8" aboveAverage="0" equalAverage="0" bottom="0" percent="0" rank="0" text="" dxfId="0">
      <formula>AB101&gt;AA101</formula>
    </cfRule>
  </conditionalFormatting>
  <conditionalFormatting sqref="AC101:AC106">
    <cfRule type="expression" priority="9" aboveAverage="0" equalAverage="0" bottom="0" percent="0" rank="0" text="" dxfId="1">
      <formula>AC101&gt;AA101</formula>
    </cfRule>
  </conditionalFormatting>
  <conditionalFormatting sqref="N101:O106">
    <cfRule type="expression" priority="10" aboveAverage="0" equalAverage="0" bottom="0" percent="0" rank="0" text="" dxfId="2">
      <formula>AND($N101&lt;&gt;$O101,$O101&lt;&gt;"")</formula>
    </cfRule>
    <cfRule type="expression" priority="11" aboveAverage="0" equalAverage="0" bottom="0" percent="0" rank="0" text="" dxfId="3">
      <formula>AND($N101&lt;&gt;$O101,$O101="")</formula>
    </cfRule>
  </conditionalFormatting>
  <conditionalFormatting sqref="AT101:BC106">
    <cfRule type="expression" priority="12" aboveAverage="0" equalAverage="0" bottom="0" percent="0" rank="0" text="" dxfId="4">
      <formula>$AL101="A"</formula>
    </cfRule>
    <cfRule type="expression" priority="13" aboveAverage="0" equalAverage="0" bottom="0" percent="0" rank="0" text="" dxfId="5">
      <formula>$AL101="B"</formula>
    </cfRule>
  </conditionalFormatting>
  <dataValidations count="40">
    <dataValidation allowBlank="true" operator="between" prompt="CELDA DE RESULTADO DE FORMULA" promptTitle="NO BORRAR NO COLOCAR VALORES" showDropDown="false" showErrorMessage="true" showInputMessage="true" sqref="Q8:Q106" type="custom">
      <formula1>IF(#ref!="","",(IF(#ref!&gt;#ref!,#ref!-#ref!,"")))</formula1>
      <formula2>0</formula2>
    </dataValidation>
    <dataValidation allowBlank="true" operator="between" prompt="CELDA DE RESULTADO DE FORMULA" promptTitle="NO BORRAR NO COLOCAR VALORES" showDropDown="false" showErrorMessage="true" showInputMessage="true" sqref="R8:R106" type="custom">
      <formula1>IF(#ref!-#ref!&lt;0,#ref!-#ref!,"")</formula1>
      <formula2>0</formula2>
    </dataValidation>
    <dataValidation allowBlank="true" operator="between" prompt="CELDA DE RESULTADO DE FORMULA" promptTitle="NO BORRAR, NO COLOCAR VALORES:" showDropDown="false" showErrorMessage="true" showInputMessage="true" sqref="I3:I4 E4 G4 BT4:BW4" type="custom">
      <formula1>SUBTOTAL(3,#ref!)</formula1>
      <formula2>0</formula2>
    </dataValidation>
    <dataValidation allowBlank="true" operator="between" prompt="INDICAR NOMBRE DE LA MISION O EL APOYO INSTITUCIONAL" promptTitle="INF. GARGADA POR LA LINE/TAXIS:" showDropDown="false" showErrorMessage="true" showInputMessage="true" sqref="AN8:AN106" type="none">
      <formula1>0</formula1>
      <formula2>0</formula2>
    </dataValidation>
    <dataValidation allowBlank="true" operator="between" prompt="INF. CARGADA POR LA LINEA/TAXIS" promptTitle="SELECCIONE UNA OPCION DE LISTA:" showDropDown="false" showErrorMessage="true" showInputMessage="true" sqref="B2" type="list">
      <formula1>"ALGARROBO SABANERO,COOP. AYACUCHO,COOP.MERVIKAR,COOP.TURUEPANO,ASOC. C. LOS PANAS,COOP. SUNAMY,COOP. VENCEDORES DE ORIENTE,COOP. CUMA,COOP. BLENYER,COOP. SUCARUS,COOP. FENIZ"</formula1>
      <formula2>0</formula2>
    </dataValidation>
    <dataValidation allowBlank="true" operator="between" prompt="INF. CARGADA POR ANALISTA DE VYT" promptTitle="SELECCIONE UNA OPCION DE LISTA:" showDropDown="false" showErrorMessage="true" showInputMessage="true" sqref="AM8:AM106" type="list">
      <formula1>"CHACINLH,COAN,HERNANDEZDR,GUZMANEH,INAGAL,LEONETTB,MADERAL,MARTINEZRY,MILLANO,NUNEZCU,PADRONMT,SAGARATYM"</formula1>
      <formula2>0</formula2>
    </dataValidation>
    <dataValidation allowBlank="true" operator="between" prompt="INF. CARG. POR FACTURADOR VYT" promptTitle="NUMERO SOLO DE 10 DIGITOS:" showDropDown="false" showErrorMessage="true" showInputMessage="true" sqref="AL8:AL106" type="none">
      <formula1>0</formula1>
      <formula2>0</formula2>
    </dataValidation>
    <dataValidation allowBlank="true" operator="between" prompt="_______________________________" promptTitle="INF. CARGADA POR ANALISTA VYT:" showDropDown="false" showErrorMessage="true" showInputMessage="true" sqref="F2 AK8:AK106" type="none">
      <formula1>0</formula1>
      <formula2>0</formula2>
    </dataValidation>
    <dataValidation allowBlank="true" operator="between" prompt="_________________________________" promptTitle="INF. CARGADA POR LA LINEA/TAXIS:" showDropDown="false" showErrorMessage="true" showInputMessage="true" sqref="G2:H2 L2:M2 O2:P2 F8:F106 J8:J106 AI8:AI106" type="none">
      <formula1>0</formula1>
      <formula2>0</formula2>
    </dataValidation>
    <dataValidation allowBlank="true" operator="between" prompt="FORMATO (HH:MM)" showDropDown="false" showErrorMessage="true" showInputMessage="true" sqref="AB7" type="none">
      <formula1>0</formula1>
      <formula2>0</formula2>
    </dataValidation>
    <dataValidation allowBlank="true" operator="between" prompt="CELDA DE RESULTADO DE FORMULA" promptTitle="NO BORRAR, NO COLOCAR VALORES:" showDropDown="false" showErrorMessage="true" showInputMessage="true" sqref="E3 O3:O4 X8:X106 AA8:AA106 AD8:AD106" type="custom">
      <formula1>SUBTOTAL(9,#ref!)</formula1>
      <formula2>0</formula2>
    </dataValidation>
    <dataValidation allowBlank="true" error="FECHA FUERA DE RANGO" errorTitle="ERROR" operator="between" prompt="INFORMACION CARGADA POR LA LINEA/TAXIS" promptTitle="FORMATO (DD/MM/AAAA HH:MM AM/PM)" showDropDown="false" showErrorMessage="true" showInputMessage="true" sqref="Y8:Y106" type="date">
      <formula1>40909</formula1>
      <formula2>41274.9993055556</formula2>
    </dataValidation>
    <dataValidation allowBlank="true" error="FECHA FUERA DE RANGO" errorTitle="ERROR" operator="between" prompt="INFORMACION CARGADA POR LINEA/TAXIS" promptTitle="FORMATO (DD/MM/AAAA HH:MM AM/PM" showDropDown="false" showErrorMessage="true" showInputMessage="true" sqref="Z8:Z106" type="date">
      <formula1>40909</formula1>
      <formula2>41275.9993055556</formula2>
    </dataValidation>
    <dataValidation allowBlank="true" operator="between" prompt="INF. COLOCADA POR LINEA/TAXIS" promptTitle="UTILIZAR FORMATO (HH:MM)" showDropDown="false" showErrorMessage="true" showInputMessage="true" sqref="AB8:AC106" type="none">
      <formula1>0</formula1>
      <formula2>0</formula2>
    </dataValidation>
    <dataValidation allowBlank="true" error="FUERA DE RANGO" errorTitle="ERROR" operator="between" prompt="______________________________" promptTitle="INF. CARGADA POR LINEA/TAXIS" showDropDown="false" showErrorMessage="true" showInputMessage="true" sqref="AE8:AE106" type="whole">
      <formula1>1</formula1>
      <formula2>54</formula2>
    </dataValidation>
    <dataValidation allowBlank="true" error="FUERA DE RANGO" operator="between" prompt="INF. CARGADA POR LINEA/TAXIS" promptTitle="UTILIZAR FOMATO: (DD/MM/AA):" showDropDown="false" showErrorMessage="true" showInputMessage="true" sqref="AF8:AG106" type="date">
      <formula1>40909</formula1>
      <formula2>41274</formula2>
    </dataValidation>
    <dataValidation allowBlank="true" operator="between" prompt="________________________________" promptTitle="INF. CARGADA POR LA LINEA/TAXIS:" showDropDown="false" showErrorMessage="true" showInputMessage="true" sqref="V8:W106" type="none">
      <formula1>0</formula1>
      <formula2>0</formula2>
    </dataValidation>
    <dataValidation allowBlank="true" operator="between" prompt="SELECCIONE OPCION DE LA LISTA" promptTitle="INF. CARGADA POR LA LINEA/TAXIS:" showDropDown="false" showErrorMessage="true" showInputMessage="true" sqref="T8:T106" type="list">
      <formula1>"1,2"</formula1>
      <formula2>0</formula2>
    </dataValidation>
    <dataValidation allowBlank="true" operator="between" prompt="SELECCIONE OPCION DE LA LISTA" promptTitle="INF. CARGADA POR LA LINEA/TAXIS:" showDropDown="false" showErrorMessage="true" showInputMessage="true" sqref="U8:U106" type="list">
      <formula1>"VIAJE SENCILLO,VIAJE CON ESPERA Y RETORNO,VIAJE A DISPOSICION,LOCAL SENCILLO,LOCAL CON ESPERA Y RETORNO,LOCAL A DISPOSICION,CAMBIO DE GUARDIA"</formula1>
      <formula2>0</formula2>
    </dataValidation>
    <dataValidation allowBlank="true" operator="between" prompt="-1ER. APELLIDO, 1ER. NOMBRE&#10;-UTILIZAR LETRAS MAYUSCULAS" promptTitle="INF. CARGADA POR LA LINEA/TAXIS:" showDropDown="false" showErrorMessage="true" showInputMessage="true" sqref="E8:E106 I8:I106 AH8:AH106" type="none">
      <formula1>0</formula1>
      <formula2>0</formula2>
    </dataValidation>
    <dataValidation allowBlank="true" error="SELECCIONE UNA FILIAL DE LA LISTA" errorTitle="ERROR DE TRANSCRIPCION " operator="between" showDropDown="false" showErrorMessage="false" showInputMessage="false" sqref="J2:K2" type="none">
      <formula1>0</formula1>
      <formula2>0</formula2>
    </dataValidation>
    <dataValidation allowBlank="true" error="ERROR DE TRANSCRIPCIÓN UTILICE NUMEROS DECIMALES" operator="between" prompt=" UTILICE NUMEROS DECIMALES" showDropDown="false" showErrorMessage="true" showInputMessage="true" sqref="P8:P106" type="decimal">
      <formula1>51.8</formula1>
      <formula2>50000</formula2>
    </dataValidation>
    <dataValidation allowBlank="true" operator="between" prompt="CELDA DE RESULTADO DE FORMULA" promptTitle="NO BORRAR, NO COLOCAR VALORES." showDropDown="false" showErrorMessage="true" showInputMessage="true" sqref="G3" type="custom">
      <formula1>SUBTOTAL(8,#ref!)</formula1>
      <formula2>0</formula2>
    </dataValidation>
    <dataValidation allowBlank="true" operator="between" prompt="CONTENER SOLO 12 DIGITOS" promptTitle="INF. CARGADA POR LA LINEA/TAXIS:" showDropDown="false" showErrorMessage="true" showInputMessage="true" sqref="L8:L106" type="none">
      <formula1>0</formula1>
      <formula2>0</formula2>
    </dataValidation>
    <dataValidation allowBlank="true" operator="between" prompt="CONTENER MAXIMO 11 DIGITOS" promptTitle="INF. CARGADA POR LA LINEA/TAXIS:" showDropDown="false" showErrorMessage="true" showInputMessage="true" sqref="K8:K106" type="none">
      <formula1>0</formula1>
      <formula2>0</formula2>
    </dataValidation>
    <dataValidation allowBlank="true" error="ERROR DE TRANSCRIPCIÓN UTILICE NUMEROS DECIMALES" operator="between" prompt=" MONTO CARGADO POR LA LÍNEA DE TAXIS" promptTitle="UTILIZAR SOLO NUMEROS DECIMALES" showDropDown="false" showErrorMessage="true" showInputMessage="true" sqref="N8:N106" type="decimal">
      <formula1>51.8</formula1>
      <formula2>50000</formula2>
    </dataValidation>
    <dataValidation allowBlank="true" error="FECHA FUERA DE RANGO" errorTitle="ERROR" operator="between" prompt="INF. CARGADA POR LINEA DE TAXIS" promptTitle="UTILIZAR FORMATO: (DD/MM/AA)" showDropDown="false" showErrorMessage="true" showInputMessage="true" sqref="AH2:AI2 D8:D106" type="date">
      <formula1>40909</formula1>
      <formula2>41274</formula2>
    </dataValidation>
    <dataValidation allowBlank="true" operator="between" prompt="TAL CUAL COMO APARECE&#10; EN LA ORDEN  RESET" promptTitle="INF. CARGADA POR LA LINEA/TAXIS:" showDropDown="false" showErrorMessage="true" showInputMessage="true" sqref="G8:G106" type="none">
      <formula1>0</formula1>
      <formula2>0</formula2>
    </dataValidation>
    <dataValidation allowBlank="true" operator="between" prompt="TAL CUAL COMO APARECE&#10;EN LA ORDEN RESET" promptTitle="INF. CARGADA POR LA LINEA/TAXIS:" showDropDown="false" showErrorMessage="true" showInputMessage="true" sqref="H8:H106" type="none">
      <formula1>0</formula1>
      <formula2>0</formula2>
    </dataValidation>
    <dataValidation allowBlank="true" operator="between" prompt="_______________________________" promptTitle="INF. SERA CARG. POR UNIDAD  VYT:" showDropDown="false" showErrorMessage="true" showInputMessage="true" sqref="M8:M106" type="none">
      <formula1>0</formula1>
      <formula2>0</formula2>
    </dataValidation>
    <dataValidation allowBlank="true" operator="between" prompt="CELDA DE RESULTADO DE FORMULA" promptTitle="NOBORRAR NO COLOCAR VALORES " showDropDown="false" showErrorMessage="true" showInputMessage="true" sqref="S8:S106" type="none">
      <formula1>0</formula1>
      <formula2>0</formula2>
    </dataValidation>
    <dataValidation allowBlank="true" error="ERROR DE TRANSCRIPCIÓN UTILICE NUMEROS DECIMALES" operator="between" prompt=" MONTO ACTUALIZADO POR ANALISTA VYT" promptTitle="UTILIZAR SOLO NUMEROS DECIMALES" showDropDown="false" showErrorMessage="true" showInputMessage="true" sqref="O8:O106" type="decimal">
      <formula1>51.8</formula1>
      <formula2>50000</formula2>
    </dataValidation>
    <dataValidation allowBlank="true" operator="between" prompt="INF. GARGADA POR LA LINEA/TAXIS" promptTitle="SELECCIONE OPCION DE LA LISTA: " showDropDown="false" showErrorMessage="true" showInputMessage="true" sqref="B8:B106" type="list">
      <formula1>0</formula1>
      <formula2>0</formula2>
    </dataValidation>
    <dataValidation allowBlank="true" error="SELECCIONE UNA OPCION" errorTitle="ERROR DE TRANSCRIPCION" operator="between" prompt="SELECCIONE UNA LINEA" showDropDown="false" showErrorMessage="true" showInputMessage="true" sqref="A3:A5" type="none">
      <formula1>0</formula1>
      <formula2>0</formula2>
    </dataValidation>
    <dataValidation allowBlank="true" operator="between" prompt="CORESP. SOLO AL COSECUTIVO DE LA LINEA&#10;O A LA ORD. MANUAL POR SERV. DE GUARD." promptTitle="INFORMACION CARG. POR LINEA/TAXI" showDropDown="false" showErrorMessage="true" showInputMessage="true" sqref="C8:C106" type="none">
      <formula1>0</formula1>
      <formula2>0</formula2>
    </dataValidation>
    <dataValidation allowBlank="true" operator="between" prompt="NOMBRE DE LA LINEA QUE FACTURA" promptTitle="INF. CARGADA POR LA LINEA/TAXIS:" showDropDown="false" showErrorMessage="true" showInputMessage="true" sqref="A2" type="none">
      <formula1>0</formula1>
      <formula2>0</formula2>
    </dataValidation>
    <dataValidation allowBlank="true" operator="between" prompt="INF. CARGADA POR LA LINEA DE TAXIS" promptTitle="SELECCIONE UNA OPCION DE LISTA:" showDropDown="false" showErrorMessage="true" showInputMessage="true" sqref="AO8:AO106" type="list">
      <formula1>#ref!</formula1>
      <formula2>0</formula2>
    </dataValidation>
    <dataValidation allowBlank="true" operator="between" prompt="INF. CARGADA POR ANALISTA DE VYT" promptTitle="SELECCIONE UNA OPCION DE LISTA:" showDropDown="false" showErrorMessage="true" showInputMessage="true" sqref="AQ8:AQ106" type="list">
      <formula1>#ref!</formula1>
      <formula2>0</formula2>
    </dataValidation>
    <dataValidation allowBlank="true" operator="between" prompt="DE ACUERDO A LA FILIAL A IMPRIMIR" promptTitle="SELECCIONE OPCION DE LA LISTA:" showDropDown="false" showErrorMessage="true" showInputMessage="true" sqref="I2" type="list">
      <formula1>0</formula1>
      <formula2>0</formula2>
    </dataValidation>
    <dataValidation allowBlank="true" operator="between" prompt="INF. CARGADA POR LA LINEA/TAXIS" promptTitle="SELECCIONE UNA OPCION DE LISTA:" showDropDown="false" showErrorMessage="true" showInputMessage="true" sqref="AJ1:AJ508" type="list">
      <formula1>"ALGARROBO SABANERO,COOP. AYACUCHO,COOP.MERVIKAR,COOP.TURUEPANO,ASOC. C. LOS PANAS,COOP. SUNAMY,COOP. VENCEDORES DE ORIENTE,COOP. CUMA,COOP. BLENYER,COOP. SUCARUS,COOP. FENIZ"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786805555555556" bottom="0.39375" header="0.472222222222222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&amp;R&amp;P / &amp;N         .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  <Company>PDVSA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2011-01-10T19:33:59Z</dcterms:created>
  <dc:creator>pdvsa</dc:creator>
  <dc:description/>
  <dc:language>es-ES</dc:language>
  <cp:lastModifiedBy/>
  <cp:lastPrinted>2012-03-26T19:31:12Z</cp:lastPrinted>
  <dcterms:modified xsi:type="dcterms:W3CDTF">2016-08-14T15:47:23Z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PDVSA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