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definedNames>
    <definedName name="BASICO">Hoja1!$D$16</definedName>
    <definedName name="EXTRAS">Hoja1!$M$3</definedName>
    <definedName name="NOCTURNIDAD">Hoja1!$L$3</definedName>
    <definedName name="PRESENTISMO">Hoja1!$D$19</definedName>
  </definedNames>
  <calcPr calcId="145621"/>
</workbook>
</file>

<file path=xl/calcChain.xml><?xml version="1.0" encoding="utf-8"?>
<calcChain xmlns="http://schemas.openxmlformats.org/spreadsheetml/2006/main">
  <c r="N3" i="1" l="1"/>
  <c r="M3" i="1"/>
  <c r="D21" i="1" s="1"/>
  <c r="L3" i="1"/>
  <c r="D22" i="1" s="1"/>
  <c r="K3" i="1"/>
  <c r="E27" i="1" l="1"/>
  <c r="D18" i="1" l="1"/>
  <c r="D15" i="1" l="1"/>
  <c r="I6" i="1" l="1"/>
  <c r="D17" i="1" l="1"/>
  <c r="D27" i="1" s="1"/>
  <c r="F24" i="1" l="1"/>
  <c r="F26" i="1"/>
  <c r="I5" i="1"/>
  <c r="I4" i="1"/>
  <c r="F23" i="1" l="1"/>
  <c r="F25" i="1"/>
  <c r="F27" i="1" l="1"/>
  <c r="F28" i="1" s="1"/>
</calcChain>
</file>

<file path=xl/sharedStrings.xml><?xml version="1.0" encoding="utf-8"?>
<sst xmlns="http://schemas.openxmlformats.org/spreadsheetml/2006/main" count="53" uniqueCount="45">
  <si>
    <t>SUELDO BASICO</t>
  </si>
  <si>
    <t>PRESENTISMO</t>
  </si>
  <si>
    <t>VIATICOS</t>
  </si>
  <si>
    <t>EXTRAS AL 50%</t>
  </si>
  <si>
    <t>NOCTURNIDAD</t>
  </si>
  <si>
    <t>HORAS AL 50%</t>
  </si>
  <si>
    <t>CONCEPTO</t>
  </si>
  <si>
    <t>JUBILACION</t>
  </si>
  <si>
    <t>LEY 20744</t>
  </si>
  <si>
    <t>OBRA SOCIAL</t>
  </si>
  <si>
    <t>con descuento</t>
  </si>
  <si>
    <t>porcentaje</t>
  </si>
  <si>
    <t>sin descuento</t>
  </si>
  <si>
    <t>Deducciones</t>
  </si>
  <si>
    <t>NETO A COBRAR</t>
  </si>
  <si>
    <t>INGRESAR CANTIDAD DE HORAS</t>
  </si>
  <si>
    <t xml:space="preserve">ANTIGÜEDAD </t>
  </si>
  <si>
    <t>POR AÑO</t>
  </si>
  <si>
    <t>ANTIGÜEDAD</t>
  </si>
  <si>
    <t>FERIADO</t>
  </si>
  <si>
    <t>HORAS</t>
  </si>
  <si>
    <t>30 DIAS</t>
  </si>
  <si>
    <t xml:space="preserve">31 DIAS </t>
  </si>
  <si>
    <t>basico</t>
  </si>
  <si>
    <t>POR HORA</t>
  </si>
  <si>
    <t>7 HORAS</t>
  </si>
  <si>
    <t>5 HORAS</t>
  </si>
  <si>
    <t xml:space="preserve">COLOCAR </t>
  </si>
  <si>
    <t>←CANTIDAD HRS</t>
  </si>
  <si>
    <t>←CANTIDAD AÑOS</t>
  </si>
  <si>
    <t>SOLO MODIFICAR ESTE CUADRO</t>
  </si>
  <si>
    <t>EXTRAS</t>
  </si>
  <si>
    <t>SIMPLE</t>
  </si>
  <si>
    <t>BONO FERROVIARIO</t>
  </si>
  <si>
    <t>PLUS COVID19</t>
  </si>
  <si>
    <t>12 HORAS</t>
  </si>
  <si>
    <t>BONO FERRO</t>
  </si>
  <si>
    <t>BONO COVID</t>
  </si>
  <si>
    <t xml:space="preserve">SINDICATO </t>
  </si>
  <si>
    <t>VIGILADOR GENERAL</t>
  </si>
  <si>
    <t>BONO VACA</t>
  </si>
  <si>
    <t>BONO VACACIONES</t>
  </si>
  <si>
    <t>XDIA</t>
  </si>
  <si>
    <t>←CANTIDAD DE DIAS</t>
  </si>
  <si>
    <t>BONO NO REMUNERATIVO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</si>
</sst>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Protection="1">
      <protection locked="0"/>
    </xf>
    <xf numFmtId="0" fontId="0" fillId="0" borderId="2" xfId="0" applyBorder="1" applyProtection="1">
      <protection locked="0"/>
    </xf>
    <xf numFmtId="0" fontId="0" fillId="9" borderId="2" xfId="0" applyFill="1" applyBorder="1" applyProtection="1">
      <protection locked="0"/>
    </xf>
    <xf numFmtId="0" fontId="2" fillId="7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0" fillId="10" borderId="2" xfId="0" applyFill="1" applyBorder="1" applyProtection="1">
      <protection locked="0"/>
    </xf>
    <xf numFmtId="0" fontId="2" fillId="0" borderId="0" xfId="0" applyFont="1" applyProtection="1">
      <protection locked="0"/>
    </xf>
    <xf numFmtId="0" fontId="2" fillId="9" borderId="1" xfId="0" applyFont="1" applyFill="1" applyBorder="1" applyProtection="1"/>
    <xf numFmtId="0" fontId="2" fillId="2" borderId="1" xfId="0" applyFont="1" applyFill="1" applyBorder="1" applyProtection="1"/>
    <xf numFmtId="0" fontId="2" fillId="6" borderId="1" xfId="0" applyFont="1" applyFill="1" applyBorder="1" applyProtection="1"/>
    <xf numFmtId="0" fontId="2" fillId="5" borderId="1" xfId="1" applyNumberFormat="1" applyFont="1" applyFill="1" applyBorder="1" applyProtection="1"/>
    <xf numFmtId="0" fontId="2" fillId="5" borderId="1" xfId="0" applyFont="1" applyFill="1" applyBorder="1" applyProtection="1"/>
    <xf numFmtId="0" fontId="2" fillId="4" borderId="1" xfId="0" applyFont="1" applyFill="1" applyBorder="1" applyProtection="1"/>
    <xf numFmtId="0" fontId="3" fillId="11" borderId="1" xfId="0" applyFont="1" applyFill="1" applyBorder="1" applyProtection="1"/>
    <xf numFmtId="9" fontId="0" fillId="9" borderId="2" xfId="0" applyNumberFormat="1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3" fillId="9" borderId="1" xfId="0" applyFont="1" applyFill="1" applyBorder="1" applyProtection="1"/>
    <xf numFmtId="0" fontId="3" fillId="6" borderId="1" xfId="0" applyFont="1" applyFill="1" applyBorder="1" applyProtection="1"/>
    <xf numFmtId="0" fontId="0" fillId="13" borderId="0" xfId="0" applyFill="1" applyProtection="1">
      <protection locked="0"/>
    </xf>
    <xf numFmtId="0" fontId="0" fillId="13" borderId="0" xfId="0" applyFill="1"/>
    <xf numFmtId="0" fontId="0" fillId="9" borderId="7" xfId="0" applyFill="1" applyBorder="1" applyProtection="1">
      <protection locked="0"/>
    </xf>
    <xf numFmtId="0" fontId="0" fillId="10" borderId="3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2" fillId="15" borderId="1" xfId="0" applyFont="1" applyFill="1" applyBorder="1" applyProtection="1">
      <protection locked="0"/>
    </xf>
    <xf numFmtId="0" fontId="3" fillId="2" borderId="1" xfId="0" applyFont="1" applyFill="1" applyBorder="1" applyProtection="1"/>
    <xf numFmtId="1" fontId="0" fillId="10" borderId="2" xfId="0" applyNumberFormat="1" applyFill="1" applyBorder="1" applyProtection="1">
      <protection locked="0"/>
    </xf>
    <xf numFmtId="1" fontId="0" fillId="10" borderId="7" xfId="0" applyNumberFormat="1" applyFill="1" applyBorder="1" applyProtection="1">
      <protection locked="0"/>
    </xf>
    <xf numFmtId="1" fontId="0" fillId="10" borderId="5" xfId="0" applyNumberFormat="1" applyFill="1" applyBorder="1" applyProtection="1">
      <protection locked="0"/>
    </xf>
    <xf numFmtId="2" fontId="0" fillId="10" borderId="2" xfId="0" applyNumberFormat="1" applyFill="1" applyBorder="1" applyProtection="1">
      <protection locked="0"/>
    </xf>
    <xf numFmtId="1" fontId="2" fillId="2" borderId="1" xfId="0" applyNumberFormat="1" applyFont="1" applyFill="1" applyBorder="1" applyProtection="1"/>
    <xf numFmtId="1" fontId="0" fillId="10" borderId="3" xfId="0" applyNumberFormat="1" applyFill="1" applyBorder="1" applyProtection="1">
      <protection locked="0"/>
    </xf>
    <xf numFmtId="0" fontId="3" fillId="3" borderId="3" xfId="0" applyFont="1" applyFill="1" applyBorder="1" applyAlignment="1" applyProtection="1">
      <alignment horizontal="center"/>
    </xf>
    <xf numFmtId="0" fontId="3" fillId="3" borderId="6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2" fillId="14" borderId="0" xfId="0" applyFont="1" applyFill="1" applyAlignment="1" applyProtection="1">
      <alignment horizontal="center"/>
      <protection locked="0"/>
    </xf>
    <xf numFmtId="0" fontId="0" fillId="14" borderId="0" xfId="0" applyFill="1" applyAlignment="1" applyProtection="1">
      <alignment horizontal="center"/>
      <protection locked="0"/>
    </xf>
    <xf numFmtId="0" fontId="4" fillId="12" borderId="0" xfId="0" applyFont="1" applyFill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8" borderId="1" xfId="0" applyFont="1" applyFill="1" applyBorder="1" applyAlignment="1" applyProtection="1">
      <alignment horizontal="center"/>
      <protection locked="0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4" xfId="0" applyFont="1" applyFill="1" applyBorder="1" applyAlignment="1" applyProtection="1">
      <alignment horizontal="center"/>
      <protection locked="0"/>
    </xf>
    <xf numFmtId="0" fontId="2" fillId="15" borderId="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abSelected="1" zoomScaleNormal="100" workbookViewId="0">
      <selection activeCell="I18" sqref="I18"/>
    </sheetView>
  </sheetViews>
  <sheetFormatPr baseColWidth="10" defaultColWidth="9.140625" defaultRowHeight="15" x14ac:dyDescent="0.25"/>
  <cols>
    <col min="1" max="1" width="9.140625" style="1"/>
    <col min="2" max="2" width="24.7109375" style="1" customWidth="1"/>
    <col min="3" max="3" width="12" style="1" customWidth="1"/>
    <col min="4" max="4" width="15.28515625" style="1" customWidth="1"/>
    <col min="5" max="5" width="18.85546875" style="1" customWidth="1"/>
    <col min="6" max="7" width="13" style="1" customWidth="1"/>
    <col min="8" max="8" width="9.140625" style="1"/>
    <col min="9" max="9" width="10.42578125" style="1" customWidth="1"/>
    <col min="10" max="10" width="12.140625" style="1" customWidth="1"/>
    <col min="11" max="11" width="11.85546875" style="1" bestFit="1" customWidth="1"/>
    <col min="12" max="12" width="13.7109375" style="1" customWidth="1"/>
    <col min="13" max="16384" width="9.140625" style="1"/>
  </cols>
  <sheetData>
    <row r="1" spans="2:14" ht="16.5" thickBot="1" x14ac:dyDescent="0.3">
      <c r="B1" s="40" t="s">
        <v>30</v>
      </c>
      <c r="C1" s="40"/>
      <c r="D1" s="40"/>
      <c r="E1" s="40"/>
      <c r="G1"/>
      <c r="H1" s="38" t="s">
        <v>39</v>
      </c>
      <c r="I1" s="39"/>
      <c r="J1" s="39"/>
      <c r="K1" s="39"/>
      <c r="L1" s="39"/>
      <c r="M1" s="39"/>
      <c r="N1" s="39"/>
    </row>
    <row r="2" spans="2:14" ht="16.5" thickTop="1" thickBot="1" x14ac:dyDescent="0.3">
      <c r="B2" s="42" t="s">
        <v>15</v>
      </c>
      <c r="C2" s="42"/>
      <c r="D2" s="42"/>
      <c r="E2" s="2" t="s">
        <v>27</v>
      </c>
      <c r="G2"/>
      <c r="H2" s="3"/>
      <c r="I2" s="4" t="s">
        <v>24</v>
      </c>
      <c r="J2" s="3"/>
      <c r="K2" s="4" t="s">
        <v>17</v>
      </c>
      <c r="L2" s="16" t="s">
        <v>4</v>
      </c>
      <c r="M2" s="17" t="s">
        <v>31</v>
      </c>
      <c r="N2" s="18" t="s">
        <v>32</v>
      </c>
    </row>
    <row r="3" spans="2:14" ht="16.5" thickTop="1" thickBot="1" x14ac:dyDescent="0.3">
      <c r="B3" s="41" t="s">
        <v>5</v>
      </c>
      <c r="C3" s="41"/>
      <c r="D3" s="5"/>
      <c r="E3" s="6" t="s">
        <v>28</v>
      </c>
      <c r="G3"/>
      <c r="H3" s="24" t="s">
        <v>19</v>
      </c>
      <c r="I3" s="30">
        <v>377.5</v>
      </c>
      <c r="J3" s="4" t="s">
        <v>16</v>
      </c>
      <c r="K3" s="29">
        <f>BASICO*1/100</f>
        <v>755</v>
      </c>
      <c r="L3" s="32">
        <f>BASICO*0.1/100</f>
        <v>75.5</v>
      </c>
      <c r="M3" s="31">
        <f>((BASICO+PRESENTISMO)/200)*1.5</f>
        <v>630</v>
      </c>
      <c r="N3" s="19">
        <f>(BASICO+PRESENTISMO)/200</f>
        <v>420</v>
      </c>
    </row>
    <row r="4" spans="2:14" ht="15.75" thickBot="1" x14ac:dyDescent="0.3">
      <c r="B4" s="43" t="s">
        <v>4</v>
      </c>
      <c r="C4" s="44"/>
      <c r="D4" s="5"/>
      <c r="E4" s="6" t="s">
        <v>28</v>
      </c>
      <c r="G4"/>
      <c r="H4" s="18" t="s">
        <v>25</v>
      </c>
      <c r="I4" s="19">
        <f>I3*7</f>
        <v>2642.5</v>
      </c>
    </row>
    <row r="5" spans="2:14" ht="15.75" thickBot="1" x14ac:dyDescent="0.3">
      <c r="B5" s="43" t="s">
        <v>19</v>
      </c>
      <c r="C5" s="44"/>
      <c r="D5" s="5"/>
      <c r="E5" s="6" t="s">
        <v>28</v>
      </c>
      <c r="G5"/>
      <c r="H5" s="18" t="s">
        <v>26</v>
      </c>
      <c r="I5" s="34">
        <f>I3*5</f>
        <v>1887.5</v>
      </c>
      <c r="J5" s="18" t="s">
        <v>36</v>
      </c>
      <c r="K5" s="19">
        <v>12800</v>
      </c>
    </row>
    <row r="6" spans="2:14" ht="15.75" thickBot="1" x14ac:dyDescent="0.3">
      <c r="B6" s="41" t="s">
        <v>18</v>
      </c>
      <c r="C6" s="41"/>
      <c r="D6" s="5"/>
      <c r="E6" s="6" t="s">
        <v>29</v>
      </c>
      <c r="G6"/>
      <c r="H6" s="18" t="s">
        <v>35</v>
      </c>
      <c r="I6" s="25">
        <f>I3*12</f>
        <v>4530</v>
      </c>
      <c r="J6" s="18" t="s">
        <v>37</v>
      </c>
      <c r="K6" s="19">
        <v>6500</v>
      </c>
    </row>
    <row r="7" spans="2:14" ht="15.75" thickBot="1" x14ac:dyDescent="0.3">
      <c r="B7" s="45" t="s">
        <v>41</v>
      </c>
      <c r="C7" s="45"/>
      <c r="D7" s="27"/>
      <c r="E7" s="6" t="s">
        <v>43</v>
      </c>
      <c r="F7" s="22"/>
      <c r="G7" s="23"/>
      <c r="H7" s="22"/>
      <c r="J7" s="18" t="s">
        <v>40</v>
      </c>
      <c r="K7" s="19">
        <v>400</v>
      </c>
      <c r="L7" s="1" t="s">
        <v>42</v>
      </c>
    </row>
    <row r="8" spans="2:14" ht="16.5" thickTop="1" thickBot="1" x14ac:dyDescent="0.3">
      <c r="G8"/>
      <c r="H8" s="4" t="s">
        <v>23</v>
      </c>
      <c r="I8" s="4" t="s">
        <v>21</v>
      </c>
      <c r="J8" s="26" t="s">
        <v>22</v>
      </c>
    </row>
    <row r="9" spans="2:14" ht="16.5" thickTop="1" thickBot="1" x14ac:dyDescent="0.3">
      <c r="G9"/>
      <c r="H9" s="4" t="s">
        <v>20</v>
      </c>
      <c r="I9" s="7">
        <v>200</v>
      </c>
      <c r="J9" s="7">
        <v>200</v>
      </c>
    </row>
    <row r="10" spans="2:14" ht="16.5" thickTop="1" thickBot="1" x14ac:dyDescent="0.3">
      <c r="G10"/>
    </row>
    <row r="11" spans="2:14" ht="15.75" thickBot="1" x14ac:dyDescent="0.3">
      <c r="B11" s="15" t="s">
        <v>6</v>
      </c>
      <c r="C11" s="15" t="s">
        <v>11</v>
      </c>
      <c r="D11" s="15" t="s">
        <v>10</v>
      </c>
      <c r="E11" s="15" t="s">
        <v>12</v>
      </c>
      <c r="F11" s="15" t="s">
        <v>13</v>
      </c>
      <c r="G11"/>
    </row>
    <row r="12" spans="2:14" ht="15.75" thickBot="1" x14ac:dyDescent="0.3">
      <c r="B12" s="20" t="s">
        <v>44</v>
      </c>
      <c r="C12" s="28"/>
      <c r="D12" s="28"/>
      <c r="E12" s="21">
        <v>9900</v>
      </c>
      <c r="F12" s="28"/>
      <c r="G12"/>
    </row>
    <row r="13" spans="2:14" ht="15.75" thickBot="1" x14ac:dyDescent="0.3">
      <c r="B13" s="20" t="s">
        <v>33</v>
      </c>
      <c r="C13" s="28"/>
      <c r="D13" s="28"/>
      <c r="E13" s="21">
        <v>12800</v>
      </c>
      <c r="F13" s="28"/>
      <c r="G13"/>
    </row>
    <row r="14" spans="2:14" ht="15.75" thickBot="1" x14ac:dyDescent="0.3">
      <c r="B14" s="20" t="s">
        <v>34</v>
      </c>
      <c r="C14" s="28"/>
      <c r="D14" s="28"/>
      <c r="E14" s="21">
        <v>6500</v>
      </c>
      <c r="F14" s="28"/>
      <c r="G14"/>
    </row>
    <row r="15" spans="2:14" ht="15.75" thickBot="1" x14ac:dyDescent="0.3">
      <c r="B15" s="20" t="s">
        <v>41</v>
      </c>
      <c r="C15" s="28"/>
      <c r="D15" s="28">
        <f>K7*D7</f>
        <v>0</v>
      </c>
      <c r="E15" s="28"/>
      <c r="F15" s="28"/>
      <c r="G15"/>
    </row>
    <row r="16" spans="2:14" ht="15.75" thickBot="1" x14ac:dyDescent="0.3">
      <c r="B16" s="9" t="s">
        <v>0</v>
      </c>
      <c r="C16" s="10"/>
      <c r="D16" s="10">
        <v>75500</v>
      </c>
      <c r="E16" s="10"/>
      <c r="F16" s="10"/>
      <c r="G16"/>
    </row>
    <row r="17" spans="2:7" ht="15.75" thickBot="1" x14ac:dyDescent="0.3">
      <c r="B17" s="9" t="s">
        <v>18</v>
      </c>
      <c r="C17" s="10"/>
      <c r="D17" s="10">
        <f>D6*K3</f>
        <v>0</v>
      </c>
      <c r="E17" s="10"/>
      <c r="F17" s="10"/>
      <c r="G17"/>
    </row>
    <row r="18" spans="2:7" ht="15.75" thickBot="1" x14ac:dyDescent="0.3">
      <c r="B18" s="9" t="s">
        <v>19</v>
      </c>
      <c r="C18" s="10"/>
      <c r="D18" s="10">
        <f>I3*D5</f>
        <v>0</v>
      </c>
      <c r="E18" s="10"/>
      <c r="F18" s="10"/>
      <c r="G18"/>
    </row>
    <row r="19" spans="2:7" ht="15.75" thickBot="1" x14ac:dyDescent="0.3">
      <c r="B19" s="9" t="s">
        <v>1</v>
      </c>
      <c r="C19" s="10"/>
      <c r="D19" s="10">
        <v>8500</v>
      </c>
      <c r="E19" s="10"/>
      <c r="F19" s="10"/>
      <c r="G19"/>
    </row>
    <row r="20" spans="2:7" ht="15.75" thickBot="1" x14ac:dyDescent="0.3">
      <c r="B20" s="9" t="s">
        <v>2</v>
      </c>
      <c r="C20" s="10"/>
      <c r="D20" s="10"/>
      <c r="E20" s="11">
        <v>15000</v>
      </c>
      <c r="F20" s="10"/>
      <c r="G20"/>
    </row>
    <row r="21" spans="2:7" ht="15.75" thickBot="1" x14ac:dyDescent="0.3">
      <c r="B21" s="9" t="s">
        <v>3</v>
      </c>
      <c r="C21" s="10"/>
      <c r="D21" s="10">
        <f>EXTRAS*D3</f>
        <v>0</v>
      </c>
      <c r="E21" s="10"/>
      <c r="F21" s="10"/>
      <c r="G21"/>
    </row>
    <row r="22" spans="2:7" ht="15.75" thickBot="1" x14ac:dyDescent="0.3">
      <c r="B22" s="9" t="s">
        <v>4</v>
      </c>
      <c r="C22" s="10"/>
      <c r="D22" s="33">
        <f>NOCTURNIDAD*D4</f>
        <v>0</v>
      </c>
      <c r="E22" s="10"/>
      <c r="F22" s="10"/>
      <c r="G22"/>
    </row>
    <row r="23" spans="2:7" ht="15.75" thickBot="1" x14ac:dyDescent="0.3">
      <c r="B23" s="9" t="s">
        <v>7</v>
      </c>
      <c r="C23" s="12">
        <v>11</v>
      </c>
      <c r="D23" s="10"/>
      <c r="E23" s="10"/>
      <c r="F23" s="13">
        <f>D27*C23/100</f>
        <v>9240</v>
      </c>
      <c r="G23"/>
    </row>
    <row r="24" spans="2:7" ht="15.75" thickBot="1" x14ac:dyDescent="0.3">
      <c r="B24" s="9" t="s">
        <v>38</v>
      </c>
      <c r="C24" s="12">
        <v>2.5</v>
      </c>
      <c r="D24" s="10"/>
      <c r="E24" s="10"/>
      <c r="F24" s="13">
        <f>D27*C24/100</f>
        <v>2100</v>
      </c>
      <c r="G24"/>
    </row>
    <row r="25" spans="2:7" ht="15.75" thickBot="1" x14ac:dyDescent="0.3">
      <c r="B25" s="9" t="s">
        <v>8</v>
      </c>
      <c r="C25" s="12">
        <v>3</v>
      </c>
      <c r="D25" s="10"/>
      <c r="E25" s="10"/>
      <c r="F25" s="13">
        <f>D27*C25/100</f>
        <v>2520</v>
      </c>
      <c r="G25"/>
    </row>
    <row r="26" spans="2:7" ht="15.75" thickBot="1" x14ac:dyDescent="0.3">
      <c r="B26" s="9" t="s">
        <v>9</v>
      </c>
      <c r="C26" s="12">
        <v>3</v>
      </c>
      <c r="D26" s="10"/>
      <c r="E26" s="10"/>
      <c r="F26" s="13">
        <f>D27*C26/100</f>
        <v>2520</v>
      </c>
      <c r="G26"/>
    </row>
    <row r="27" spans="2:7" ht="15.75" thickBot="1" x14ac:dyDescent="0.3">
      <c r="B27" s="10"/>
      <c r="C27" s="10"/>
      <c r="D27" s="10">
        <f>SUM(D13:D26)</f>
        <v>84000</v>
      </c>
      <c r="E27" s="11">
        <f>SUM(E12:E26)</f>
        <v>44200</v>
      </c>
      <c r="F27" s="13">
        <f>SUM(F13:F26)</f>
        <v>16380</v>
      </c>
      <c r="G27"/>
    </row>
    <row r="28" spans="2:7" ht="15.75" thickBot="1" x14ac:dyDescent="0.3">
      <c r="B28" s="35" t="s">
        <v>14</v>
      </c>
      <c r="C28" s="36"/>
      <c r="D28" s="36"/>
      <c r="E28" s="37"/>
      <c r="F28" s="14">
        <f>(D27-F27)+E27</f>
        <v>111820</v>
      </c>
      <c r="G28"/>
    </row>
    <row r="29" spans="2:7" x14ac:dyDescent="0.25">
      <c r="B29" s="8"/>
      <c r="C29" s="8"/>
      <c r="D29" s="8"/>
      <c r="E29" s="8"/>
      <c r="F29" s="8"/>
      <c r="G29" s="8"/>
    </row>
  </sheetData>
  <mergeCells count="9">
    <mergeCell ref="B28:E28"/>
    <mergeCell ref="H1:N1"/>
    <mergeCell ref="B1:E1"/>
    <mergeCell ref="B3:C3"/>
    <mergeCell ref="B6:C6"/>
    <mergeCell ref="B2:D2"/>
    <mergeCell ref="B4:C4"/>
    <mergeCell ref="B5:C5"/>
    <mergeCell ref="B7:C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Hoja2</vt:lpstr>
      <vt:lpstr>Hoja3</vt:lpstr>
      <vt:lpstr>BASICO</vt:lpstr>
      <vt:lpstr>EXTRAS</vt:lpstr>
      <vt:lpstr>NOCTURNIDAD</vt:lpstr>
      <vt:lpstr>PRESENTISMO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2022-09-15T10:48:10Z</dcterms:modified>
</cp:coreProperties>
</file>